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gt-my.sharepoint.com/personal/andrei_soare_ro_gt_com/Documents/Desktop/Financial Statements for mapping/"/>
    </mc:Choice>
  </mc:AlternateContent>
  <xr:revisionPtr revIDLastSave="0" documentId="8_{A6BB2CCD-0942-4C19-B162-39EAF6558C7E}" xr6:coauthVersionLast="46" xr6:coauthVersionMax="46" xr10:uidLastSave="{00000000-0000-0000-0000-000000000000}"/>
  <bookViews>
    <workbookView xWindow="-108" yWindow="-108" windowWidth="23256" windowHeight="11352" activeTab="1" xr2:uid="{4C305C24-22FE-4F91-9E83-EB9A1AEDE50A}"/>
  </bookViews>
  <sheets>
    <sheet name=" BS 2020" sheetId="1" r:id="rId1"/>
    <sheet name="P&amp;L 2020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______lar2">#REF!</definedName>
    <definedName name="_______NOM1">'[2]Quote PreCalc'!#REF!</definedName>
    <definedName name="______lar2">#REF!</definedName>
    <definedName name="______NOM1">'[2]Quote PreCalc'!#REF!</definedName>
    <definedName name="______Sep03">[3]TB!$A$16:$P$694</definedName>
    <definedName name="______TB03">[4]TB!$B$16:$H$729</definedName>
    <definedName name="______TB1">[5]TB!$B$16:$H$733</definedName>
    <definedName name="_____lar2">#REF!</definedName>
    <definedName name="_____NOM1">'[2]Quote PreCalc'!#REF!</definedName>
    <definedName name="_____Sep03">[3]TB!$A$16:$P$694</definedName>
    <definedName name="_____TB03">[4]TB!$B$16:$H$729</definedName>
    <definedName name="_____TB1">[5]TB!$B$16:$H$733</definedName>
    <definedName name="____Sep03">[3]TB!$A$16:$P$694</definedName>
    <definedName name="____TB03">[4]TB!$B$16:$H$729</definedName>
    <definedName name="____TB1">[5]TB!$B$16:$H$733</definedName>
    <definedName name="___as2" hidden="1">"AS2DocumentEdit"</definedName>
    <definedName name="___INDEX_SHEET___ASAP_Utilities">#REF!</definedName>
    <definedName name="___Sep03">[3]TB!$A$16:$P$694</definedName>
    <definedName name="___TB03">[4]TB!$B$16:$H$729</definedName>
    <definedName name="___TB1">[5]TB!$B$16:$H$733</definedName>
    <definedName name="__123Graph_A" hidden="1">'[6]Jan 05'!$B$11:$B$31</definedName>
    <definedName name="__123Graph_AGRAF2" hidden="1">[7]Zarnesti!$G$185:$G$204</definedName>
    <definedName name="__123Graph_AGRAFIC" hidden="1">[7]Zarnesti!$B$185:$B$204</definedName>
    <definedName name="__123Graph_AGRAFIC1" hidden="1">[7]Zarnesti!$C$185:$C$204</definedName>
    <definedName name="__123Graph_B" hidden="1">'[6]Jan 05'!$C$11:$C$31</definedName>
    <definedName name="__123Graph_C" hidden="1">'[6]Jan 05'!$D$11:$D$31</definedName>
    <definedName name="__123Graph_D" hidden="1">'[6]Jan 05'!$E$11:$E$31</definedName>
    <definedName name="__123Graph_E" hidden="1">'[6]Jan 05'!$F$11:$F$31</definedName>
    <definedName name="__123Graph_F" hidden="1">'[6]Jan 05'!$G$11:$G$31</definedName>
    <definedName name="__123Graph_LBL_A" hidden="1">[8]Tabelle1!#REF!</definedName>
    <definedName name="__123Graph_LBL_AGRAF2" hidden="1">[7]Zarnesti!$G$185:$G$204</definedName>
    <definedName name="__123Graph_LBL_AGRAFIC" hidden="1">[7]Zarnesti!$B$185:$B$204</definedName>
    <definedName name="__123Graph_LBL_AGRAFIC1" hidden="1">[7]Zarnesti!$C$185:$C$204</definedName>
    <definedName name="__123Graph_LBL_AGraph1" hidden="1">[8]Tabelle1!#REF!</definedName>
    <definedName name="__123Graph_LBL_B" hidden="1">[8]Tabelle1!#REF!</definedName>
    <definedName name="__123Graph_LBL_BGraph1" hidden="1">[8]Tabelle1!#REF!</definedName>
    <definedName name="__123Graph_X" hidden="1">[7]Zarnesti!$A$185:$A$204</definedName>
    <definedName name="__123Graph_XGRAF2" hidden="1">[7]Zarnesti!$A$185:$A$204</definedName>
    <definedName name="__123Graph_XGRAFIC" hidden="1">[7]Zarnesti!$A$185:$A$204</definedName>
    <definedName name="__123Graph_XGRAFIC1" hidden="1">[7]Zarnesti!$A$185:$A$204</definedName>
    <definedName name="__as2" hidden="1">"AS2DocumentEdit"</definedName>
    <definedName name="__gup1">#REF!</definedName>
    <definedName name="__gup2">#REF!</definedName>
    <definedName name="__Sep03">[3]TB!$A$16:$P$694</definedName>
    <definedName name="__TB03">[4]TB!$B$16:$H$729</definedName>
    <definedName name="__TB1">[5]TB!$B$16:$H$733</definedName>
    <definedName name="_1_02_FooterType" hidden="1">"INTERNAL"</definedName>
    <definedName name="_103">[9]NeincasateSupermarket!$I$10</definedName>
    <definedName name="_105">[9]NeincasateSupermarket!$K$10</definedName>
    <definedName name="_107">[9]NeincasateSupermarket!$M$10</definedName>
    <definedName name="_1089">[10]PITESTI!$I$7</definedName>
    <definedName name="_1090">[10]PITESTI!$J$7</definedName>
    <definedName name="_1091">[10]PITESTI!$K$7</definedName>
    <definedName name="_1092">[10]PITESTI!$L$7</definedName>
    <definedName name="_1093">[10]PITESTI!$M$7</definedName>
    <definedName name="_1094">[10]PITESTI!$N$7</definedName>
    <definedName name="_117">[9]NeincasateSupermarket!$I$11</definedName>
    <definedName name="_119">[9]NeincasateSupermarket!$K$11</definedName>
    <definedName name="_121">[9]NeincasateSupermarket!$M$11</definedName>
    <definedName name="_131">[9]NeincasateSupermarket!$I$12</definedName>
    <definedName name="_133">[9]NeincasateSupermarket!$K$12</definedName>
    <definedName name="_135">[9]NeincasateSupermarket!$M$12</definedName>
    <definedName name="_145">[9]NeincasateSupermarket!$I$13</definedName>
    <definedName name="_147">[9]NeincasateSupermarket!$K$13</definedName>
    <definedName name="_149">[9]NeincasateSupermarket!$M$13</definedName>
    <definedName name="_159">[9]NeincasateSupermarket!$I$14</definedName>
    <definedName name="_161">[9]NeincasateSupermarket!$K$14</definedName>
    <definedName name="_163">[9]NeincasateSupermarket!$M$14</definedName>
    <definedName name="_173">[9]NeincasateSupermarket!$I$15</definedName>
    <definedName name="_175">[9]NeincasateSupermarket!$K$15</definedName>
    <definedName name="_177">[9]NeincasateSupermarket!$M$15</definedName>
    <definedName name="_1809">[10]CRAIOVA!$I$7</definedName>
    <definedName name="_1810">[10]CRAIOVA!$J$7</definedName>
    <definedName name="_1811">[10]CRAIOVA!$K$7</definedName>
    <definedName name="_1812">[10]CRAIOVA!$L$7</definedName>
    <definedName name="_1813">[10]CRAIOVA!$M$7</definedName>
    <definedName name="_1814">[10]CRAIOVA!$N$7</definedName>
    <definedName name="_187">[9]NeincasateSupermarket!$I$16</definedName>
    <definedName name="_189">[9]NeincasateSupermarket!$K$16</definedName>
    <definedName name="_191">[9]NeincasateSupermarket!$M$16</definedName>
    <definedName name="_2_03_FooterType" hidden="1">"INTERNAL"</definedName>
    <definedName name="_201">[9]NeincasateSupermarket!$I$17</definedName>
    <definedName name="_203">[9]NeincasateSupermarket!$K$17</definedName>
    <definedName name="_205">[9]NeincasateSupermarket!$M$17</definedName>
    <definedName name="_215">[9]NeincasateSupermarket!$I$18</definedName>
    <definedName name="_217">[9]NeincasateSupermarket!$K$18</definedName>
    <definedName name="_219">[9]NeincasateSupermarket!$M$18</definedName>
    <definedName name="_229">[9]NeincasateSupermarket!$I$19</definedName>
    <definedName name="_231">[9]NeincasateSupermarket!$K$19</definedName>
    <definedName name="_233">[9]NeincasateSupermarket!$M$19</definedName>
    <definedName name="_243">[9]NeincasateSupermarket!$I$20</definedName>
    <definedName name="_245">[9]NeincasateSupermarket!$K$20</definedName>
    <definedName name="_247">[9]NeincasateSupermarket!$M$20</definedName>
    <definedName name="_257">[9]NeincasateSupermarket!$I$21</definedName>
    <definedName name="_259">[9]NeincasateSupermarket!$K$21</definedName>
    <definedName name="_261">[9]NeincasateSupermarket!$M$21</definedName>
    <definedName name="_2655">[10]CRAIOVA!$I$8</definedName>
    <definedName name="_2656">[10]CRAIOVA!$J$8</definedName>
    <definedName name="_2657">[10]CRAIOVA!$K$8</definedName>
    <definedName name="_2658">[10]CRAIOVA!$L$8</definedName>
    <definedName name="_2659">[10]CRAIOVA!$M$8</definedName>
    <definedName name="_2660">[10]CRAIOVA!$N$8</definedName>
    <definedName name="_271">[9]NeincasateSupermarket!$I$22</definedName>
    <definedName name="_273">[9]NeincasateSupermarket!$K$22</definedName>
    <definedName name="_275">[9]NeincasateSupermarket!$M$22</definedName>
    <definedName name="_285">[9]NeincasateSupermarket!$I$23</definedName>
    <definedName name="_287">[9]NeincasateSupermarket!$K$23</definedName>
    <definedName name="_289">[9]NeincasateSupermarket!$M$23</definedName>
    <definedName name="_3177">[10]CRAIOVA!$I$9</definedName>
    <definedName name="_3178">[10]CRAIOVA!$J$9</definedName>
    <definedName name="_3179">[10]CRAIOVA!$K$9</definedName>
    <definedName name="_3180">[10]CRAIOVA!$L$9</definedName>
    <definedName name="_3181">[10]CRAIOVA!$M$9</definedName>
    <definedName name="_3182">[10]CRAIOVA!$N$9</definedName>
    <definedName name="_3483">[10]CRAIOVA!$I$10</definedName>
    <definedName name="_3484">[10]CRAIOVA!$J$10</definedName>
    <definedName name="_3485">[10]CRAIOVA!$K$10</definedName>
    <definedName name="_3486">[10]CRAIOVA!$L$10</definedName>
    <definedName name="_3487">[10]CRAIOVA!$M$10</definedName>
    <definedName name="_3488">[10]CRAIOVA!$N$10</definedName>
    <definedName name="_4_95_FooterType" hidden="1">"NONE"</definedName>
    <definedName name="_4455">[10]CRAIOVA!$I$11</definedName>
    <definedName name="_4456">[10]CRAIOVA!$J$11</definedName>
    <definedName name="_4457">[10]CRAIOVA!$K$11</definedName>
    <definedName name="_4458">[10]CRAIOVA!$L$11</definedName>
    <definedName name="_4459">[10]CRAIOVA!$M$11</definedName>
    <definedName name="_4460">[10]CRAIOVA!$N$11</definedName>
    <definedName name="_47">[9]NeincasateSupermarket!$I$24</definedName>
    <definedName name="_49">[9]NeincasateSupermarket!$K$24</definedName>
    <definedName name="_5_96_FooterType" hidden="1">"INTERNAL"</definedName>
    <definedName name="_51">[9]NeincasateSupermarket!$M$24</definedName>
    <definedName name="_6_97_FooterType" hidden="1">"EXTERNAL"</definedName>
    <definedName name="_61">[9]NeincasateSupermarket!$I$7</definedName>
    <definedName name="_63">[9]NeincasateSupermarket!$K$7</definedName>
    <definedName name="_65">[9]NeincasateSupermarket!$M$7</definedName>
    <definedName name="_75">[9]NeincasateSupermarket!$I$8</definedName>
    <definedName name="_765">[10]CRAIOVA!$I$6</definedName>
    <definedName name="_766">[10]CRAIOVA!$J$6</definedName>
    <definedName name="_767">[10]CRAIOVA!$K$6</definedName>
    <definedName name="_768">[10]CRAIOVA!$L$6</definedName>
    <definedName name="_769">[10]CRAIOVA!$M$6</definedName>
    <definedName name="_77">[9]NeincasateSupermarket!$K$8</definedName>
    <definedName name="_770">[10]CRAIOVA!$N$6</definedName>
    <definedName name="_7749">[10]CRAIOVA!$I$12</definedName>
    <definedName name="_7750">[10]CRAIOVA!$J$12</definedName>
    <definedName name="_7751">[10]CRAIOVA!$K$12</definedName>
    <definedName name="_7752">[10]CRAIOVA!$L$12</definedName>
    <definedName name="_7753">[10]CRAIOVA!$M$12</definedName>
    <definedName name="_7754">[10]CRAIOVA!$N$12</definedName>
    <definedName name="_79">[9]NeincasateSupermarket!$M$8</definedName>
    <definedName name="_8_99_FooterType" hidden="1">"INTERNAL"</definedName>
    <definedName name="_89">[9]NeincasateSupermarket!$I$9</definedName>
    <definedName name="_9_00_FooterType" hidden="1">"EXTERNAL"</definedName>
    <definedName name="_91">[9]NeincasateSupermarket!$K$9</definedName>
    <definedName name="_93">[9]NeincasateSupermarket!$M$9</definedName>
    <definedName name="_945">[10]PITESTI!$I$6</definedName>
    <definedName name="_946">[10]PITESTI!$J$6</definedName>
    <definedName name="_947">[10]PITESTI!$K$6</definedName>
    <definedName name="_948">[10]PITESTI!$L$6</definedName>
    <definedName name="_949">[10]PITESTI!$M$6</definedName>
    <definedName name="_950">[10]PITESTI!$N$6</definedName>
    <definedName name="_a1">[11]ISSUE一覧!#REF!</definedName>
    <definedName name="_a111" localSheetId="1" hidden="1">{"Meas",#N/A,FALSE,"Tot Europe"}</definedName>
    <definedName name="_a111" hidden="1">{"Meas",#N/A,FALSE,"Tot Europe"}</definedName>
    <definedName name="_as2" hidden="1">"AS2DocumentEdit"</definedName>
    <definedName name="_bs1" localSheetId="1" hidden="1">{"AS",#N/A,FALSE,"Dec_BS";"LIAB",#N/A,FALSE,"Dec_BS"}</definedName>
    <definedName name="_bs1" hidden="1">{"AS",#N/A,FALSE,"Dec_BS";"LIAB",#N/A,FALSE,"Dec_BS"}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'[12]#REF'!$A$10:$A$57</definedName>
    <definedName name="_Fill1" hidden="1">#REF!</definedName>
    <definedName name="_xlnm._FilterDatabase" localSheetId="0" hidden="1">' BS 2020'!$A$7:$P$134</definedName>
    <definedName name="_xlnm._FilterDatabase" localSheetId="1" hidden="1">'P&amp;L 2020'!$A$8:$M$84</definedName>
    <definedName name="_xlnm._FilterDatabase" hidden="1">#REF!</definedName>
    <definedName name="_gup1">#REF!</definedName>
    <definedName name="_gup2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Ref5079944">#REF!</definedName>
    <definedName name="_Sep03">[3]TB!$A$16:$P$694</definedName>
    <definedName name="_Sort" hidden="1">#REF!</definedName>
    <definedName name="_TB03">[4]TB!$B$16:$H$729</definedName>
    <definedName name="_TB1">[5]TB!$B$16:$H$733</definedName>
    <definedName name="_x1" localSheetId="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>[13]TB!$B$16:$H$733</definedName>
    <definedName name="aa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" hidden="1">{#N/A,#N/A,FALSE,"Completion of MBudget"}</definedName>
    <definedName name="aaa" hidden="1">{#N/A,#N/A,FALSE,"Completion of MBudget"}</definedName>
    <definedName name="aaaa" localSheetId="1" hidden="1">{"Meas",#N/A,FALSE,"Tot Europe"}</definedName>
    <definedName name="aaaa" hidden="1">{"Meas",#N/A,FALSE,"Tot Europe"}</definedName>
    <definedName name="aaaaa" localSheetId="1" hidden="1">{#N/A,#N/A,FALSE,"Completion of MBudget"}</definedName>
    <definedName name="aaaaa" hidden="1">{#N/A,#N/A,FALSE,"Completion of MBudget"}</definedName>
    <definedName name="aaaaaaaaaaaaaaaaaaaaaaaaaa" localSheetId="1" hidden="1">{"Meas",#N/A,FALSE,"Tot Europe"}</definedName>
    <definedName name="aaaaaaaaaaaaaaaaaaaaaaaaaa" hidden="1">{"Meas",#N/A,FALSE,"Tot Europe"}</definedName>
    <definedName name="acc">'[14]P&amp;L Review'!$A$54:$A$101</definedName>
    <definedName name="add">#REF!</definedName>
    <definedName name="adfadf" localSheetId="1" hidden="1">{"Meas",#N/A,FALSE,"Tot Europe"}</definedName>
    <definedName name="adfadf" hidden="1">{"Meas",#N/A,FALSE,"Tot Europe"}</definedName>
    <definedName name="adfafasfafafasdfd" localSheetId="1" hidden="1">{"Meas",#N/A,FALSE,"Tot Europe"}</definedName>
    <definedName name="adfafasfafafasdfd" hidden="1">{"Meas",#N/A,FALSE,"Tot Europe"}</definedName>
    <definedName name="adfasdfasdfasdfasdf" localSheetId="1" hidden="1">{"Red",#N/A,FALSE,"Tot Europe"}</definedName>
    <definedName name="adfasdfasdfasdfasdf" hidden="1">{"Red",#N/A,FALSE,"Tot Europe"}</definedName>
    <definedName name="AdjustedCurr">'[15]3174442 - Costs Report'!$E$2</definedName>
    <definedName name="ADSL_cost">#REF!</definedName>
    <definedName name="AgentCom">'[15]3174442 - Costs Report'!$R$5</definedName>
    <definedName name="aje">#REF!</definedName>
    <definedName name="akdkdkdkdkdkdkdkdkdkdkddkd" localSheetId="1" hidden="1">{"Meas",#N/A,FALSE,"Tot Europe"}</definedName>
    <definedName name="akdkdkdkdkdkdkdkdkdkdkddkd" hidden="1">{"Meas",#N/A,FALSE,"Tot Europe"}</definedName>
    <definedName name="alkdfjaklöfj" localSheetId="1" hidden="1">{"Red",#N/A,FALSE,"Tot Europe"}</definedName>
    <definedName name="alkdfjaklöfj" hidden="1">{"Red",#N/A,FALSE,"Tot Europe"}</definedName>
    <definedName name="AlternativeProcedure">[16]Sheet3!$A$1:$A$2</definedName>
    <definedName name="ANLAGEN_Detail" localSheetId="1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SI_150">#REF!</definedName>
    <definedName name="ant">'[15]3173386 - Cost overview'!$E$9</definedName>
    <definedName name="Antall">'[15]3174947 - Margin Calc'!$B$24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" hidden="1">{#N/A,#N/A,FALSE,"Virgin Flightdeck"}</definedName>
    <definedName name="asd" hidden="1">{#N/A,#N/A,FALSE,"Virgin Flightdeck"}</definedName>
    <definedName name="asda" localSheetId="1" hidden="1">{"AS",#N/A,FALSE,"Dec_BS";"LIAB",#N/A,FALSE,"Dec_BS"}</definedName>
    <definedName name="asda" hidden="1">{"AS",#N/A,FALSE,"Dec_BS";"LIAB",#N/A,FALSE,"Dec_BS"}</definedName>
    <definedName name="asdad" localSheetId="1" hidden="1">{"AS",#N/A,FALSE,"Dec_BS_Fnl";"LIAB",#N/A,FALSE,"Dec_BS_Fnl"}</definedName>
    <definedName name="asdad" hidden="1">{"AS",#N/A,FALSE,"Dec_BS_Fnl";"LIAB",#N/A,FALSE,"Dec_BS_Fnl"}</definedName>
    <definedName name="asdadsad" localSheetId="1" hidden="1">{"AS",#N/A,FALSE,"Dec_BS";"LIAB",#N/A,FALSE,"Dec_BS"}</definedName>
    <definedName name="asdadsad" hidden="1">{"AS",#N/A,FALSE,"Dec_BS";"LIAB",#N/A,FALSE,"Dec_BS"}</definedName>
    <definedName name="asdf" hidden="1">[17]CARS!#REF!</definedName>
    <definedName name="asdfasdfasd" localSheetId="1" hidden="1">{"Meas",#N/A,FALSE,"Tot Europe"}</definedName>
    <definedName name="asdfasdfasd" hidden="1">{"Meas",#N/A,FALSE,"Tot Europe"}</definedName>
    <definedName name="aslkdfjosdjfpasjdfpjasj" localSheetId="1" hidden="1">{"Meas",#N/A,FALSE,"Tot Europe"}</definedName>
    <definedName name="aslkdfjosdjfpasjdfpjasj" hidden="1">{"Meas",#N/A,FALSE,"Tot Europe"}</definedName>
    <definedName name="astec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verage">#REF!</definedName>
    <definedName name="bal">#REF!</definedName>
    <definedName name="Bal_2006_01_CC_CP">#REF!</definedName>
    <definedName name="BARRIÆRER">#REF!</definedName>
    <definedName name="bbbb" localSheetId="1" hidden="1">{"Red",#N/A,FALSE,"Tot Europe"}</definedName>
    <definedName name="bbbb" hidden="1">{"Red",#N/A,FALSE,"Tot Europe"}</definedName>
    <definedName name="bcvbxcbdf" localSheetId="1" hidden="1">{#N/A,#N/A,FALSE,"Completion of MBudget"}</definedName>
    <definedName name="bcvbxcbdf" hidden="1">{#N/A,#N/A,FALSE,"Completion of MBudget"}</definedName>
    <definedName name="BetaFactorIn">#REF!</definedName>
    <definedName name="BetaFactorTable">#REF!</definedName>
    <definedName name="BG_Del" hidden="1">15</definedName>
    <definedName name="BG_Ins" hidden="1">4</definedName>
    <definedName name="BG_Mod" hidden="1">6</definedName>
    <definedName name="bjk" localSheetId="1" hidden="1">{"Meas",#N/A,FALSE,"Tot Europe";"Red",#N/A,FALSE,"Tot Europe"}</definedName>
    <definedName name="bjk" hidden="1">{"Meas",#N/A,FALSE,"Tot Europe";"Red",#N/A,FALSE,"Tot Europe"}</definedName>
    <definedName name="BNE_MESSAGES_HIDDEN" hidden="1">#REF!</definedName>
    <definedName name="BS">#REF!</definedName>
    <definedName name="BSbot">#REF!</definedName>
    <definedName name="BWL" localSheetId="1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c" hidden="1">[18]Data!#REF!</definedName>
    <definedName name="cccc" localSheetId="1" hidden="1">{"Meas",#N/A,FALSE,"Tot Europe"}</definedName>
    <definedName name="cccc" hidden="1">{"Meas",#N/A,FALSE,"Tot Europe"}</definedName>
    <definedName name="CF">[19]CF!#REF!</definedName>
    <definedName name="CFC">#REF!</definedName>
    <definedName name="CFS">#REF!</definedName>
    <definedName name="Cfwd0303">#REF!</definedName>
    <definedName name="Cfwd0602">#REF!</definedName>
    <definedName name="Cfwd0902">#REF!</definedName>
    <definedName name="Cfwd1201">#REF!</definedName>
    <definedName name="Cfwd1202">#REF!</definedName>
    <definedName name="Channels">'[20]Salary S&amp;M '!#REF!</definedName>
    <definedName name="ck">#REF!</definedName>
    <definedName name="Client">[21]param!$C$4</definedName>
    <definedName name="co">[22]Cladiri!$C$2:$H$33</definedName>
    <definedName name="cod">#REF!</definedName>
    <definedName name="CodClient">#REF!</definedName>
    <definedName name="Code" hidden="1">#REF!</definedName>
    <definedName name="Collaborateur">[23]Feuil3!$B$5</definedName>
    <definedName name="COM1_type">#REF!</definedName>
    <definedName name="comp">'[24]1. Cladiri - comp'!$A$2:$AB$18</definedName>
    <definedName name="comp1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any">OFFSET([25]Define1!$A$2,0,0,COUNTA([25]Define1!$A$1:$A$65536)-1,1)</definedName>
    <definedName name="company_selected">[26]formula!$D$5</definedName>
    <definedName name="conturi">[27]Sheet1!$A$1:$C$301</definedName>
    <definedName name="cosmo">#REF!</definedName>
    <definedName name="Country">'[28]0-Basic'!$B$2</definedName>
    <definedName name="Currency">'[28]0-Basic'!$B$4</definedName>
    <definedName name="CurrencyLabel">'[15]3174442 - Costs Report'!$E$2</definedName>
    <definedName name="cvbxcvbgfs" localSheetId="1" hidden="1">{#N/A,#N/A,FALSE,"Completion of MBudget"}</definedName>
    <definedName name="cvbxcvbgfs" hidden="1">{#N/A,#N/A,FALSE,"Completion of MBudget"}</definedName>
    <definedName name="cvr">#REF!</definedName>
    <definedName name="d" localSheetId="1" hidden="1">{#N/A,#N/A,FALSE,"Completion of MBudget"}</definedName>
    <definedName name="d" hidden="1">{#N/A,#N/A,FALSE,"Completion of MBudget"}</definedName>
    <definedName name="danub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TA1">'[29]666'!#REF!</definedName>
    <definedName name="DATA10">'[29]666'!#REF!</definedName>
    <definedName name="DATA11">'[29]666'!#REF!</definedName>
    <definedName name="DATA12">'[29]666'!#REF!</definedName>
    <definedName name="DATA13">'[29]666'!#REF!</definedName>
    <definedName name="DATA14">'[29]666'!#REF!</definedName>
    <definedName name="DATA15">'[29]666'!#REF!</definedName>
    <definedName name="DATA16">'[29]666'!#REF!</definedName>
    <definedName name="DATA17">'[29]666'!#REF!</definedName>
    <definedName name="DATA18">'[29]666'!#REF!</definedName>
    <definedName name="DATA19">'[29]666'!#REF!</definedName>
    <definedName name="DATA2">'[29]666'!#REF!</definedName>
    <definedName name="DATA20">'[29]666'!#REF!</definedName>
    <definedName name="DATA21">'[29]666'!#REF!</definedName>
    <definedName name="DATA22">'[29]666'!#REF!</definedName>
    <definedName name="DATA23">'[29]666'!#REF!</definedName>
    <definedName name="DATA24">'[29]666'!#REF!</definedName>
    <definedName name="DATA25">'[29]666'!#REF!</definedName>
    <definedName name="DATA26">'[29]666'!#REF!</definedName>
    <definedName name="DATA27">'[29]666'!#REF!</definedName>
    <definedName name="DATA28">'[29]666'!#REF!</definedName>
    <definedName name="DATA29">'[29]666'!#REF!</definedName>
    <definedName name="DATA3">'[29]666'!#REF!</definedName>
    <definedName name="DATA30">'[29]666'!#REF!</definedName>
    <definedName name="DATA31">'[29]666'!#REF!</definedName>
    <definedName name="DATA32">'[29]666'!#REF!</definedName>
    <definedName name="DATA33">'[29]666'!#REF!</definedName>
    <definedName name="DATA34">'[29]666'!#REF!</definedName>
    <definedName name="DATA35">'[29]666'!#REF!</definedName>
    <definedName name="DATA36">'[29]666'!#REF!</definedName>
    <definedName name="DATA37">'[29]666'!#REF!</definedName>
    <definedName name="DATA38">'[29]666'!#REF!</definedName>
    <definedName name="DATA39">'[29]666'!#REF!</definedName>
    <definedName name="DATA4">'[29]666'!#REF!</definedName>
    <definedName name="DATA5">'[29]666'!#REF!</definedName>
    <definedName name="DATA6">'[29]666'!#REF!</definedName>
    <definedName name="DATA7">'[29]666'!#REF!</definedName>
    <definedName name="DATA8">'[29]666'!#REF!</definedName>
    <definedName name="DATA9">'[29]666'!#REF!</definedName>
    <definedName name="_xlnm.Database">#REF!</definedName>
    <definedName name="Date_cloture">[21]param!$C$6</definedName>
    <definedName name="Days30">'[30]Chart data'!$A$301:$A$330</definedName>
    <definedName name="Days90">'[30]Chart data'!$A$241:$A$330</definedName>
    <definedName name="DB">#REF!</definedName>
    <definedName name="dd" localSheetId="1" hidden="1">{#N/A,#N/A,FALSE,"Completion of MBudget"}</definedName>
    <definedName name="dd" hidden="1">{#N/A,#N/A,FALSE,"Completion of MBudget"}</definedName>
    <definedName name="DeferredExpenses">#REF!</definedName>
    <definedName name="DFGHJK" hidden="1">8</definedName>
    <definedName name="dfgsdfhhsb" localSheetId="1" hidden="1">{#N/A,#N/A,FALSE,"Completion of MBudget"}</definedName>
    <definedName name="dfgsdfhhsb" hidden="1">{#N/A,#N/A,FALSE,"Completion of MBudget"}</definedName>
    <definedName name="Diam">'[31]Support-lines'!$D$4</definedName>
    <definedName name="Direct_sales">'[20]Salary S&amp;M '!#REF!</definedName>
    <definedName name="Disc">#REF!</definedName>
    <definedName name="Discount" hidden="1">#REF!</definedName>
    <definedName name="display_area_2" hidden="1">#REF!</definedName>
    <definedName name="DpData1Table">#REF!</definedName>
    <definedName name="DpData2Table">#REF!</definedName>
    <definedName name="DpTypeIn">#REF!</definedName>
    <definedName name="DpTypeTable">#REF!</definedName>
    <definedName name="DU">#REF!</definedName>
    <definedName name="efsdafasd" localSheetId="1" hidden="1">{#N/A,#N/A,FALSE,"Completion of MBudget"}</definedName>
    <definedName name="efsdafasd" hidden="1">{#N/A,#N/A,FALSE,"Completion of MBudget"}</definedName>
    <definedName name="Enclosure">#REF!</definedName>
    <definedName name="entries">#REF!</definedName>
    <definedName name="eörTjkerfgtwüertüädgkrg" localSheetId="1" hidden="1">{"Meas",#N/A,FALSE,"Tot Europe"}</definedName>
    <definedName name="eörTjkerfgtwüertüädgkrg" hidden="1">{"Meas",#N/A,FALSE,"Tot Europe"}</definedName>
    <definedName name="eur">'[32]Patrimoniul imobiliar'!#REF!</definedName>
    <definedName name="EURDec02">#REF!</definedName>
    <definedName name="EURDec03">#REF!</definedName>
    <definedName name="EURJun02">#REF!</definedName>
    <definedName name="EURJun03">#REF!</definedName>
    <definedName name="EURMar02">#REF!</definedName>
    <definedName name="EURMar03">#REF!</definedName>
    <definedName name="EURNov03">#REF!</definedName>
    <definedName name="EuroActualaverage">'[28]0-Basic'!$B$16</definedName>
    <definedName name="EuroActualclosing">'[28]0-Basic'!$B$17</definedName>
    <definedName name="EuroB2002average">'[28]0-Basic'!$C$16</definedName>
    <definedName name="EuroB2002closing">'[28]0-Basic'!$C$17</definedName>
    <definedName name="EuroB2003average">'[28]0-Basic'!$E$16</definedName>
    <definedName name="EuroB2003closing">'[28]0-Basic'!$E$17</definedName>
    <definedName name="EuroB2004average">'[28]0-Basic'!$F$16</definedName>
    <definedName name="EuroB2004closing">'[28]0-Basic'!$F$17</definedName>
    <definedName name="EuroB2005average">'[28]0-Basic'!$G$16</definedName>
    <definedName name="EuroB2005closing">'[28]0-Basic'!$G$17</definedName>
    <definedName name="EUROct03">#REF!</definedName>
    <definedName name="EuroF3average">'[28]0-Basic'!$D$16</definedName>
    <definedName name="EuroF3closing">'[28]0-Basic'!$D$17</definedName>
    <definedName name="EURSep02">#REF!</definedName>
    <definedName name="EURSep03">#REF!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fa" localSheetId="1" hidden="1">{#N/A,#N/A,FALSE,"Virgin Flightdeck"}</definedName>
    <definedName name="fa" hidden="1">{#N/A,#N/A,FALSE,"Virgin Flightdeck"}</definedName>
    <definedName name="fagasdfgadfga" localSheetId="1" hidden="1">{#N/A,#N/A,FALSE,"Completion of MBudget"}</definedName>
    <definedName name="fagasdfgadfga" hidden="1">{#N/A,#N/A,FALSE,"Completion of MBudget"}</definedName>
    <definedName name="Fait_le">[21]param!$C$10</definedName>
    <definedName name="Fait_par">[21]param!$C$8</definedName>
    <definedName name="FCode" hidden="1">#REF!</definedName>
    <definedName name="fdgsdfbvgdsbv" localSheetId="1" hidden="1">{#N/A,#N/A,FALSE,"Completion of MBudget"}</definedName>
    <definedName name="fdgsdfbvgdsbv" hidden="1">{#N/A,#N/A,FALSE,"Completion of MBudget"}</definedName>
    <definedName name="fdsd" localSheetId="1" hidden="1">{"AS",#N/A,FALSE,"Dec_BS";"LIAB",#N/A,FALSE,"Dec_BS"}</definedName>
    <definedName name="fdsd" hidden="1">{"AS",#N/A,FALSE,"Dec_BS";"LIAB",#N/A,FALSE,"Dec_BS"}</definedName>
    <definedName name="FELT_ELEKTRONIKK">#REF!</definedName>
    <definedName name="fgkshdfhs" localSheetId="1" hidden="1">{"Red",#N/A,FALSE,"Tot Europe"}</definedName>
    <definedName name="fgkshdfhs" hidden="1">{"Red",#N/A,FALSE,"Tot Europe"}</definedName>
    <definedName name="FLOW_COMPUTER">#REF!</definedName>
    <definedName name="FlowChart">[33]!FlowChart</definedName>
    <definedName name="FORMAT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sdgsdfgsdf" localSheetId="1" hidden="1">{#N/A,#N/A,FALSE,"Completion of MBudget"}</definedName>
    <definedName name="fsdgsdfgsdf" hidden="1">{#N/A,#N/A,FALSE,"Completion of MBudget"}</definedName>
    <definedName name="Gas_unit_Conv">#REF!</definedName>
    <definedName name="Gas_unit_Conv2">#REF!</definedName>
    <definedName name="Gas_vel_Fac">#REF!</definedName>
    <definedName name="Gas_vel_Fac2">#REF!</definedName>
    <definedName name="GasVolFlowUnitIn">#REF!</definedName>
    <definedName name="GasVolFlowUnitTable">#REF!</definedName>
    <definedName name="GBP">#REF!</definedName>
    <definedName name="gbv">#REF!</definedName>
    <definedName name="GFC">#REF!</definedName>
    <definedName name="GHJK" hidden="1">#REF!</definedName>
    <definedName name="grd">#REF!</definedName>
    <definedName name="GRDDec00">#REF!</definedName>
    <definedName name="GRDDec01">#REF!</definedName>
    <definedName name="GRDDec98">#REF!</definedName>
    <definedName name="GRDDec99">#REF!</definedName>
    <definedName name="GRDJun01">#REF!</definedName>
    <definedName name="GRDMar01">#REF!</definedName>
    <definedName name="GRDSep01">#REF!</definedName>
    <definedName name="hgfgdsa" hidden="1">#REF!</definedName>
    <definedName name="hhhhh" localSheetId="1" hidden="1">{"Meas",#N/A,FALSE,"Tot Europe"}</definedName>
    <definedName name="hhhhh" hidden="1">{"Meas",#N/A,FALSE,"Tot Europe"}</definedName>
    <definedName name="HiddenRows" hidden="1">#REF!</definedName>
    <definedName name="hkl" localSheetId="1" hidden="1">{"Red",#N/A,FALSE,"Tot Europe"}</definedName>
    <definedName name="hkl" hidden="1">{"Red",#N/A,FALSE,"Tot Europe"}</definedName>
    <definedName name="HTML_CodePage" hidden="1">1252</definedName>
    <definedName name="HTML_Control" localSheetId="1" hidden="1">{"'August 2000'!$A$1:$J$101"}</definedName>
    <definedName name="HTML_Control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IASAcc0303">#REF!</definedName>
    <definedName name="IASAcc0602">#REF!</definedName>
    <definedName name="IASAcc0902">#REF!</definedName>
    <definedName name="IASAcc1201">#REF!</definedName>
    <definedName name="IASAcc1202">#REF!</definedName>
    <definedName name="ID">#REF!</definedName>
    <definedName name="IDL.Connector.UDF" hidden="1">0</definedName>
    <definedName name="IDL.Connector.Version" hidden="1">"10.0.0.4"</definedName>
    <definedName name="IdTable">#REF!</definedName>
    <definedName name="infr">'[34]General info'!$B$7</definedName>
    <definedName name="INSERTLIN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39146.6660648148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S">#REF!</definedName>
    <definedName name="ItemNoCount">#REF!</definedName>
    <definedName name="ItemStart">#REF!</definedName>
    <definedName name="jhj" hidden="1">[18]Data!#REF!</definedName>
    <definedName name="jj" hidden="1">[18]Data!#REF!</definedName>
    <definedName name="jjjjjj" localSheetId="1" hidden="1">{"Red",#N/A,FALSE,"Tot Europe"}</definedName>
    <definedName name="jjjjjj" hidden="1">{"Red",#N/A,FALSE,"Tot Europe"}</definedName>
    <definedName name="JKLK" hidden="1">#REF!</definedName>
    <definedName name="k">'[35]0-Basic'!$B$2</definedName>
    <definedName name="KABLER">#REF!</definedName>
    <definedName name="kfjakfja" localSheetId="1" hidden="1">{"Meas",#N/A,FALSE,"Tot Europe"}</definedName>
    <definedName name="kfjakfja" hidden="1">{"Meas",#N/A,FALSE,"Tot Europe"}</definedName>
    <definedName name="kkkkkk" localSheetId="1" hidden="1">{"Meas",#N/A,FALSE,"Tot Europe";"Red",#N/A,FALSE,"Tot Europe"}</definedName>
    <definedName name="kkkkkk" hidden="1">{"Meas",#N/A,FALSE,"Tot Europe";"Red",#N/A,FALSE,"Tot Europe"}</definedName>
    <definedName name="KTO_BILGUV_1" hidden="1">[36]Salden!$B$12:$B$13,[36]Salden!$B$15,[36]Salden!$B$20:$B$23,[36]Salden!$B$25:$B$29,[36]Salden!$B$33:$B$34,[36]Salden!$B$36:$B$37,[36]Salden!$B$39:$B$41,[36]Salden!$B$43,[36]Salden!$B$45,[36]Salden!$B$47:$B$48,[36]Salden!$B$56:$B$63,[36]Salden!$B$65,[36]Salden!$B$72:$B$75,[36]Salden!$B$77:$B$80,[36]Salden!$B$82:$B$83,[36]Salden!$B$88:$B$91,[36]Salden!$B$93:$B$96,[36]Salden!$B$100:$B$101,[36]Salden!$B$107:$B$109,[36]Salden!$B$111:$B$115,[36]Salden!$B$117:$B$121,[36]Salden!$B$126:$B$128,[36]Salden!$B$131:$B$132,[36]Salden!$B$137:$B$138,[36]Salden!$B$140:$B$141,[36]Salden!$B$145</definedName>
    <definedName name="KTO_BILGUV_2" hidden="1">[36]Salden!$B$151:$B$152,[36]Salden!$B$154,[36]Salden!$B$156:$B$161,[36]Salden!$B$165,[36]Salden!$B$169:$B$170,[36]Salden!$B$173,[36]Salden!$B$177,[36]Salden!$B$179:$B$184,[36]Salden!$B$186:$B$209,[36]Salden!$B$214:$B$216,[36]Salden!$B$223:$B$225,[36]Salden!$B$230:$B$232,[36]Salden!$B$235:$B$237,[36]Salden!$B$239:$B$241,[36]Salden!$B$243:$B$245,[36]Salden!$B$249:$B$254,[36]Salden!$B$256:$B$261,[36]Salden!$B$264:$B$266,[36]Salden!$B$271:$B$274,[36]Salden!$B$276:$B$279,[36]Salden!$B$284:$B$285,[36]Salden!$B$289:$B$290,[36]Salden!$B$296,[36]Salden!$B$615,[36]Salden!$B$617:$B$621,[36]Salden!$B$623,[36]Salden!$B$625:$B$629,[36]Salden!$B$631:$B$632</definedName>
    <definedName name="KTO_BILGUV_3" hidden="1">[36]Salden!$B$425:$B$437,[36]Salden!$B$439:$B$440,[36]Salden!$B$442:$B$443,[36]Salden!$B$448:$B$453,[36]Salden!$B$455:$B$475,[36]Salden!$B$550:$B$554,[36]Salden!$B$559:$B$560,[36]Salden!$B$563:$B$565,[36]Salden!$B$588:$B$589,[36]Salden!$B$610,[36]Salden!$B$612</definedName>
    <definedName name="KTO_BILGUV_4" hidden="1">[36]Salden!$B$482:$B$483,[36]Salden!$B$485:$B$486,[36]Salden!$B$493:$B$496,[36]Salden!$B$498:$B$503,[36]Salden!$B$507:$B$508,[36]Salden!$B$517:$B$519,[36]Salden!$B$521:$B$546,[36]Salden!$B$555:$B$556,[36]Salden!$B$571:$B$573,[36]Salden!$B$580:$B$582,[36]Salden!$B$590:$B$591,[36]Salden!$B$593,[36]Salden!$B$597:$B$605</definedName>
    <definedName name="KTO_H" hidden="1">[36]Salden!$B$151:$B$152,[36]Salden!$B$154,[36]Salden!$B$156:$B$161,[36]Salden!$B$165,[36]Salden!$B$169:$B$170,[36]Salden!$B$173,[36]Salden!$B$177,[36]Salden!$B$179:$B$184,[36]Salden!$B$186:$B$209,[36]Salden!$B$214:$B$216,[36]Salden!$B$218,[36]Salden!$B$220,[36]Salden!$B$223:$B$225,[36]Salden!$B$227,[36]Salden!$B$230:$B$232,[36]Salden!$B$235:$B$237,[36]Salden!$B$239:$B$241,[36]Salden!$B$243:$B$245,[36]Salden!$B$249:$B$254,[36]Salden!$B$256:$B$261,[36]Salden!$B$264:$B$266,[36]Salden!$B$271:$B$274,[36]Salden!$B$276:$B$279,[36]Salden!$B$284:$B$285,[36]Salden!$B$289:$B$290,[36]Salden!$B$296,[36]Salden!$B$301:$B$306,[36]Salden!$B$309:$B$311,[36]Salden!$B$313:$B$315,[36]Salden!$B$323:$B$324,[36]Salden!$B$326:$B$327,[36]Salden!$B$329:$B$330,[36]Salden!$B$332:$B$333,[36]Salden!$B$336:$B$338,[36]Salden!$B$341:$B$342,[36]Salden!$B$344:$B$345,[36]Salden!$B$347:$B$348,[36]Salden!$B$350:$B$351,[36]Salden!$B$356:$B$359,[36]Salden!$B$361:$B$363,[36]Salden!$B$369:$B$372,[36]Salden!$B$374,[36]Salden!$B$379,[36]Salden!$B$418,[36]Salden!$B$425:$B$437,[36]Salden!$B$439:$B$440,[36]Salden!$B$442:$B$443,[36]Salden!$B$448:$B$453,[36]Salden!$B$455:$B$475,[36]Salden!$B$550:$B$556,[36]Salden!$B$559:$B$560,[36]Salden!$B$563:$B$565,[36]Salden!$B$568,[36]Salden!$B$588:$B$591,[36]Salden!$B$612,[36]Salden!$B$615,[36]Salden!$B$617:$B$621,[36]Salden!$B$623,[36]Salden!$B$625:$B$629,[36]Salden!$B$631:$B$632</definedName>
    <definedName name="KTO_S" hidden="1">[36]Salden!$B$12:$B$13,[36]Salden!$B$15,[36]Salden!$B$20:$B$23,[36]Salden!$B$25:$B$29,[36]Salden!$B$33:$B$34,[36]Salden!$B$36:$B$37,[36]Salden!$B$39:$B$41,[36]Salden!$B$43,[36]Salden!$B$45,[36]Salden!$B$47:$B$48,[36]Salden!$B$56:$B$63,[36]Salden!$B$65,[36]Salden!$B$72:$B$75,[36]Salden!$B$77:$B$80,[36]Salden!$B$82:$B$83,[36]Salden!$B$88:$B$91,[36]Salden!$B$93:$B$96,[36]Salden!$B$100:$B$101,[36]Salden!$B$105,[36]Salden!$B$107:$B$109,[36]Salden!$B$111:$B$115,[36]Salden!$B$117:$B$121,[36]Salden!$B$126:$B$128,[36]Salden!$B$131:$B$132,[36]Salden!$B$137:$B$138,[36]Salden!$B$140:$B$141,[36]Salden!$B$145,[36]Salden!$B$367,[36]Salden!$B$381,[36]Salden!$B$383,[36]Salden!$B$385:$B$391,[36]Salden!$B$394,[36]Salden!$B$397,[36]Salden!$B$399:$B$400,[36]Salden!$B$404,[36]Salden!$B$406,[36]Salden!$B$408,[36]Salden!$B$410,[36]Salden!$B$414,[36]Salden!$B$416,[36]Salden!$B$480,[36]Salden!$B$482:$B$483,[36]Salden!$B$485:$B$486,[36]Salden!$B$491,[36]Salden!$B$493:$B$496,[36]Salden!$B$498:$B$503,[36]Salden!$B$507:$B$508,[36]Salden!$B$510,[36]Salden!$B$512,[36]Salden!$B$517:$B$519,[36]Salden!$B$521:$B$546,[36]Salden!$B$571:$B$573,[36]Salden!$B$576,[36]Salden!$B$580:$B$582,[36]Salden!$B$593,[36]Salden!$B$597:$B$605,[36]Salden!$B$607:$B$608,[36]Salden!$B$610</definedName>
    <definedName name="KtoKnz2_L" hidden="1">[36]Salden!$B$617:$B$621,[36]Salden!$B$623,[36]Salden!$B$625:$B$629,[36]Salden!$B$631:$B$632</definedName>
    <definedName name="Kurs">'[15]3173386 - Margin calculation'!$C$12</definedName>
    <definedName name="l">'[35]0-Basic'!$B$3</definedName>
    <definedName name="lar">'[2]Cost overview'!$D$9</definedName>
    <definedName name="latrell" localSheetId="1" hidden="1">{#N/A,#N/A,FALSE,"Completion of MBudget"}</definedName>
    <definedName name="latrell" hidden="1">{#N/A,#N/A,FALSE,"Completion of MBudget"}</definedName>
    <definedName name="Legacy_Rij" localSheetId="1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iq_unit_conv">#REF!</definedName>
    <definedName name="Liq_unit_conv2">#REF!</definedName>
    <definedName name="Liq_vel_fac">#REF!</definedName>
    <definedName name="Liq_vel_fac2">#REF!</definedName>
    <definedName name="LiqVolFlowUnitIn">#REF!</definedName>
    <definedName name="LiqVolFlowUnitTable">#REF!</definedName>
    <definedName name="lllll" localSheetId="1" hidden="1">{"Meas",#N/A,FALSE,"Tot Europe"}</definedName>
    <definedName name="lllll" hidden="1">{"Meas",#N/A,FALSE,"Tot Europe"}</definedName>
    <definedName name="M">#REF!</definedName>
    <definedName name="M_1">#REF!</definedName>
    <definedName name="M_2">#REF!</definedName>
    <definedName name="Manager">[23]Feuil3!$B$6</definedName>
    <definedName name="Martie">#REF!</definedName>
    <definedName name="MEWarning" hidden="1">1</definedName>
    <definedName name="mfdece">'[37]Totalizare Date...'!$C$6:$N$216</definedName>
    <definedName name="ncvfghdtr" localSheetId="1" hidden="1">{#N/A,#N/A,FALSE,"Completion of MBudget"}</definedName>
    <definedName name="ncvfghdtr" hidden="1">{#N/A,#N/A,FALSE,"Completion of MBudget"}</definedName>
    <definedName name="new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nnnn" localSheetId="1" hidden="1">{"Meas",#N/A,FALSE,"Tot Europe";"Red",#N/A,FALSE,"Tot Europe"}</definedName>
    <definedName name="nnnnn" hidden="1">{"Meas",#N/A,FALSE,"Tot Europe";"Red",#N/A,FALSE,"Tot Europe"}</definedName>
    <definedName name="NOK">#REF!</definedName>
    <definedName name="NOM">#REF!</definedName>
    <definedName name="Note1_ADD">#REF!</definedName>
    <definedName name="Note1_GBV">#REF!</definedName>
    <definedName name="Note14_Inventories">#REF!</definedName>
    <definedName name="Note15_Cash">#REF!</definedName>
    <definedName name="Note16_IT">#REF!</definedName>
    <definedName name="Note2_Provisions">#REF!</definedName>
    <definedName name="Note4_Operating_Result">#REF!</definedName>
    <definedName name="Note5_AP">#REF!</definedName>
    <definedName name="Note5_AR">#REF!</definedName>
    <definedName name="Note8_Salaries">#REF!</definedName>
    <definedName name="Note9_Ratios">#REF!</definedName>
    <definedName name="OrderTable" hidden="1">#REF!</definedName>
    <definedName name="p">'[35]0-Basic'!$B$4</definedName>
    <definedName name="PEEK">#REF!</definedName>
    <definedName name="PERIOD" hidden="1">'[38]Period 1'!#REF!</definedName>
    <definedName name="Période">[23]Feuil3!$B$3</definedName>
    <definedName name="PressUnitIn">#REF!</definedName>
    <definedName name="PressUnitTable">#REF!</definedName>
    <definedName name="Prod_UnitEchiv">[39]Prod_UnitEchiv!#REF!</definedName>
    <definedName name="ProdForm" hidden="1">#REF!</definedName>
    <definedName name="Product" hidden="1">#REF!</definedName>
    <definedName name="ProjectMng">'[15]3174442 - Costs Report'!$R$6</definedName>
    <definedName name="Prov">'[15]3173386 - Margin calculation'!$C$19</definedName>
    <definedName name="q" localSheetId="1" hidden="1">{#N/A,#N/A,FALSE,"Completion of MBudget"}</definedName>
    <definedName name="q" hidden="1">{#N/A,#N/A,FALSE,"Completion of MBudget"}</definedName>
    <definedName name="qqq">'[34]General info'!$B$25</definedName>
    <definedName name="qqqq" localSheetId="1" hidden="1">{"AS",#N/A,FALSE,"Dec_BS";"LIAB",#N/A,FALSE,"Dec_BS"}</definedName>
    <definedName name="qqqq" hidden="1">{"AS",#N/A,FALSE,"Dec_BS";"LIAB",#N/A,FALSE,"Dec_BS"}</definedName>
    <definedName name="qqqqqq" localSheetId="1" hidden="1">{"Meas",#N/A,FALSE,"Tot Europe";"Red",#N/A,FALSE,"Tot Europe"}</definedName>
    <definedName name="qqqqqq" hidden="1">{"Meas",#N/A,FALSE,"Tot Europe";"Red",#N/A,FALSE,"Tot Europe"}</definedName>
    <definedName name="qqwe" localSheetId="1" hidden="1">{#N/A,#N/A,FALSE,"Completion of MBudget"}</definedName>
    <definedName name="qqwe" hidden="1">{#N/A,#N/A,FALSE,"Completion of MBudget"}</definedName>
    <definedName name="qwerw" localSheetId="1" hidden="1">{#N/A,#N/A,FALSE,"Completion of MBudget"}</definedName>
    <definedName name="qwerw" hidden="1">{#N/A,#N/A,FALSE,"Completion of MBudget"}</definedName>
    <definedName name="qwq" localSheetId="1" hidden="1">{#N/A,#N/A,FALSE,"Completion of MBudget"}</definedName>
    <definedName name="qwq" hidden="1">{#N/A,#N/A,FALSE,"Completion of MBudget"}</definedName>
    <definedName name="qwwew" localSheetId="1" hidden="1">{#N/A,#N/A,FALSE,"Completion of MBudget"}</definedName>
    <definedName name="qwwew" hidden="1">{#N/A,#N/A,FALSE,"Completion of MBudget"}</definedName>
    <definedName name="Rate2">#REF!</definedName>
    <definedName name="Rates30">'[30]Chart data'!$I$301:$I$330</definedName>
    <definedName name="Rates90">'[30]Chart data'!$I$241:$I$330</definedName>
    <definedName name="RCArea" hidden="1">#REF!</definedName>
    <definedName name="rec">[40]TB!$A$170</definedName>
    <definedName name="reconciliation">[41]TB!$BJ$3</definedName>
    <definedName name="_xlnm.Recorder">#REF!</definedName>
    <definedName name="rentab">[42]Sheet1!$A$1:$IV$65536</definedName>
    <definedName name="rep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stated_MROL">#REF!</definedName>
    <definedName name="retpoueirt" localSheetId="1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v">#REF!</definedName>
    <definedName name="rp_fnl1" localSheetId="1" hidden="1">{"AS",#N/A,FALSE,"Dec_BS_Fnl";"LIAB",#N/A,FALSE,"Dec_BS_Fnl"}</definedName>
    <definedName name="rp_fnl1" hidden="1">{"AS",#N/A,FALSE,"Dec_BS_Fnl";"LIAB",#N/A,FALSE,"Dec_BS_Fnl"}</definedName>
    <definedName name="rrrrr" localSheetId="1" hidden="1">{"Meas",#N/A,FALSE,"Tot Europe"}</definedName>
    <definedName name="rrrrr" hidden="1">{"Meas",#N/A,FALSE,"Tot Europe"}</definedName>
    <definedName name="s" localSheetId="1" hidden="1">{"Meas",#N/A,FALSE,"Tot Europe"}</definedName>
    <definedName name="s" hidden="1">{"Meas",#N/A,FALSE,"Tot Europe"}</definedName>
    <definedName name="sadfasf" localSheetId="1" hidden="1">{#N/A,#N/A,FALSE,"Virgin Flightdeck"}</definedName>
    <definedName name="sadfasf" hidden="1">{#N/A,#N/A,FALSE,"Virgin Flightdeck"}</definedName>
    <definedName name="sadfasfasdf" localSheetId="1" hidden="1">{#N/A,#N/A,FALSE,"Completion of MBudget"}</definedName>
    <definedName name="sadfasfasdf" hidden="1">{#N/A,#N/A,FALSE,"Completion of MBudget"}</definedName>
    <definedName name="sadfasfds" localSheetId="1" hidden="1">{#N/A,#N/A,FALSE,"Virgin Flightdeck"}</definedName>
    <definedName name="sadfasfds" hidden="1">{#N/A,#N/A,FALSE,"Virgin Flightdeck"}</definedName>
    <definedName name="saf" hidden="1">13</definedName>
    <definedName name="safddf" localSheetId="1" hidden="1">{#N/A,#N/A,FALSE,"Virgin Flightdeck"}</definedName>
    <definedName name="safddf" hidden="1">{#N/A,#N/A,FALSE,"Virgin Flightdeck"}</definedName>
    <definedName name="Salarii_varsta_sistem">#REF!</definedName>
    <definedName name="Salary_increase">'[43]General info'!$B$25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calingFactor">'[15]3174442 - Costs Report'!$R$4</definedName>
    <definedName name="sd" hidden="1">"AS2DocumentBrowse"</definedName>
    <definedName name="SDCFG" hidden="1">#REF!</definedName>
    <definedName name="sdfasfda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gdsfkgsdmkf" localSheetId="1" hidden="1">{#N/A,#N/A,FALSE,"Completion of MBudget"}</definedName>
    <definedName name="sdfgdsfkgsdmkf" hidden="1">{#N/A,#N/A,FALSE,"Completion of MBudget"}</definedName>
    <definedName name="sdfgsdfbsdf" localSheetId="1" hidden="1">{#N/A,#N/A,FALSE,"Completion of MBudget"}</definedName>
    <definedName name="sdfgsdfbsdf" hidden="1">{#N/A,#N/A,FALSE,"Completion of MBudget"}</definedName>
    <definedName name="sdfsdfsdgf" localSheetId="1" hidden="1">{#N/A,#N/A,FALSE,"Completion of MBudget"}</definedName>
    <definedName name="sdfsdfsdgf" hidden="1">{#N/A,#N/A,FALSE,"Completion of MBudget"}</definedName>
    <definedName name="Se_Kap._Exciter_kort_Nivå_4">[44]KAP!$A$1</definedName>
    <definedName name="sfd" localSheetId="1" hidden="1">{"Red",#N/A,FALSE,"Tot Europe"}</definedName>
    <definedName name="sfd" hidden="1">{"Red",#N/A,FALSE,"Tot Europe"}</definedName>
    <definedName name="SHEET1" hidden="1">#REF!</definedName>
    <definedName name="shit" localSheetId="1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izeIn">#REF!</definedName>
    <definedName name="SKD">'[45]2007'!#REF!</definedName>
    <definedName name="skdj" localSheetId="1" hidden="1">{"Meas",#N/A,FALSE,"Tot Europe"}</definedName>
    <definedName name="skdj" hidden="1">{"Meas",#N/A,FALSE,"Tot Europe"}</definedName>
    <definedName name="SKK">'[46]2007'!#REF!</definedName>
    <definedName name="SOCE">#REF!</definedName>
    <definedName name="SpecialPrice" hidden="1">#REF!</definedName>
    <definedName name="Split_by_Division_FooterType" hidden="1">"INTERNAL"</definedName>
    <definedName name="Statutar">#REF!</definedName>
    <definedName name="Statutory">#REF!</definedName>
    <definedName name="Summaryeng" localSheetId="1" hidden="1">{"Meas",#N/A,FALSE,"Tot Europe"}</definedName>
    <definedName name="Summaryeng" hidden="1">{"Meas",#N/A,FALSE,"Tot Europe"}</definedName>
    <definedName name="t">'[35]0-Basic'!$B$2</definedName>
    <definedName name="tb">#REF!</definedName>
    <definedName name="tbl_ProdInfo" hidden="1">#REF!</definedName>
    <definedName name="temp">#REF!</definedName>
    <definedName name="temp1">#REF!</definedName>
    <definedName name="TempUnitIn">#REF!</definedName>
    <definedName name="TempUnitTable">#REF!</definedName>
    <definedName name="test" localSheetId="1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0">'[29]666'!#REF!</definedName>
    <definedName name="TEST1">#REF!</definedName>
    <definedName name="TEST2">#REF!</definedName>
    <definedName name="TEST3">#REF!</definedName>
    <definedName name="TESTHKEY">'[29]666'!#REF!</definedName>
    <definedName name="TESTKEYS">'[29]666'!#REF!</definedName>
    <definedName name="TESTVKEY">'[29]666'!#REF!</definedName>
    <definedName name="TextRefCopyRangeCount" hidden="1">2</definedName>
    <definedName name="töktökdftök" localSheetId="1" hidden="1">{"Meas",#N/A,FALSE,"Tot Europe";"Red",#N/A,FALSE,"Tot Europe"}</definedName>
    <definedName name="töktökdftök" hidden="1">{"Meas",#N/A,FALSE,"Tot Europe";"Red",#N/A,FALSE,"Tot Europe"}</definedName>
    <definedName name="Total_Expenses">#REF!</definedName>
    <definedName name="Total_Revenues">#REF!</definedName>
    <definedName name="TRANSMITTERE">#REF!</definedName>
    <definedName name="tttt" localSheetId="1" hidden="1">{"Meas",#N/A,FALSE,"Tot Europe";"Red",#N/A,FALSE,"Tot Europe"}</definedName>
    <definedName name="tttt" hidden="1">{"Meas",#N/A,FALSE,"Tot Europe";"Red",#N/A,FALSE,"Tot Europe"}</definedName>
    <definedName name="Uliq">#REF!</definedName>
    <definedName name="Unit0">'[31]Process Data'!$C$15</definedName>
    <definedName name="Unit1">#REF!</definedName>
    <definedName name="Unit2">#REF!</definedName>
    <definedName name="Unit3">#REF!</definedName>
    <definedName name="Unit4">#REF!</definedName>
    <definedName name="upsBS">#REF!</definedName>
    <definedName name="upsCF">#REF!</definedName>
    <definedName name="upsIC">#REF!</definedName>
    <definedName name="upsNLF">#REF!</definedName>
    <definedName name="upsPL">#REF!</definedName>
    <definedName name="USD">#REF!</definedName>
    <definedName name="usrPeriod">[47]Ref!$A$4</definedName>
    <definedName name="usrUnitDesc">[47]Ref!$A$3</definedName>
    <definedName name="usrWholeYear">[47]Ref!$A$6</definedName>
    <definedName name="Uwcut">#REF!</definedName>
    <definedName name="V" localSheetId="1" hidden="1">{#N/A,#N/A,FALSE,"Completion of MBudget"}</definedName>
    <definedName name="V" hidden="1">{#N/A,#N/A,FALSE,"Completion of MBudget"}</definedName>
    <definedName name="Valuta2">#REF!</definedName>
    <definedName name="velfact">#REF!</definedName>
    <definedName name="VelocityUnitIn">#REF!</definedName>
    <definedName name="VelocityUnitTable">#REF!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vvvvv" localSheetId="1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xcbxcvb" localSheetId="1" hidden="1">{#N/A,#N/A,FALSE,"Completion of MBudget"}</definedName>
    <definedName name="vxcbxcvb" hidden="1">{#N/A,#N/A,FALSE,"Completion of MBudget"}</definedName>
    <definedName name="Wcut">#REF!</definedName>
    <definedName name="wertet" localSheetId="1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q" hidden="1">#REF!</definedName>
    <definedName name="wqrdqw" localSheetId="1" hidden="1">{#N/A,#N/A,FALSE,"Completion of MBudget"}</definedName>
    <definedName name="wqrdqw" hidden="1">{#N/A,#N/A,FALSE,"Completion of MBudget"}</definedName>
    <definedName name="wrn.AB._.forms." localSheetId="1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alco." localSheetId="1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na." localSheetId="1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qn." localSheetId="1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Bilanz." localSheetId="1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S." localSheetId="1" hidden="1">{"AS",#N/A,FALSE,"Dec_BS";"LIAB",#N/A,FALSE,"Dec_BS"}</definedName>
    <definedName name="wrn.BS." hidden="1">{"AS",#N/A,FALSE,"Dec_BS";"LIAB",#N/A,FALSE,"Dec_BS"}</definedName>
    <definedName name="wrn.Budget." localSheetId="1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WL." localSheetId="1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Comp." localSheetId="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" hidden="1">{"BS_TH",#N/A,FALSE,"MPI_ConsBS_Adj";"Cumm_TH",#N/A,FALSE,"MPI_ConsCF_Adj"}</definedName>
    <definedName name="wrn.Cons_Adj." hidden="1">{"BS_TH",#N/A,FALSE,"MPI_ConsBS_Adj";"Cumm_TH",#N/A,FALSE,"MPI_ConsCF_Adj"}</definedName>
    <definedName name="wrn.copeland.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rt._.cost._.calculation." localSheetId="1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Detail." localSheetId="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ehmd." localSheetId="1" hidden="1">{#N/A,#N/A,FALSE,"EHMD SK";#N/A,#N/A,FALSE,"EHMD RG"}</definedName>
    <definedName name="wrn.ehmd." hidden="1">{#N/A,#N/A,FALSE,"EHMD SK";#N/A,#N/A,FALSE,"EHMD RG"}</definedName>
    <definedName name="wrn.Erläuterungen." localSheetId="1" hidden="1">{#N/A,#N/A,FALSE,"ERLBIL";#N/A,#N/A,FALSE,"ERLGUV"}</definedName>
    <definedName name="wrn.Erläuterungen." hidden="1">{#N/A,#N/A,FALSE,"ERLBIL";#N/A,#N/A,FALSE,"ERLGUV"}</definedName>
    <definedName name="wrn.Exec." localSheetId="1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." localSheetId="1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New." localSheetId="1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n." localSheetId="1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ANCE1." localSheetId="1" hidden="1">{#N/A,#N/A,FALSE,"Finance"}</definedName>
    <definedName name="wrn.FINANCE1." hidden="1">{#N/A,#N/A,FALSE,"Finance"}</definedName>
    <definedName name="wrn.Firmenbuch." localSheetId="1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usite." localSheetId="1" hidden="1">{#N/A,#N/A,FALSE,"FUSITE SK";#N/A,#N/A,FALSE,"FUSITE RG"}</definedName>
    <definedName name="wrn.fusite." hidden="1">{#N/A,#N/A,FALSE,"FUSITE SK";#N/A,#N/A,FALSE,"FUSITE RG"}</definedName>
    <definedName name="wrn.GD_Off." localSheetId="1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Res." localSheetId="1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Trng." localSheetId="1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Hollywood._.FF." localSheetId="1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internal." localSheetId="1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S_EXec_New." localSheetId="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Kent._.100." localSheetId="1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cl_TV." localSheetId="1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ucky._.Strike._.FF." localSheetId="1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B._.Petö." localSheetId="1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" hidden="1">{"Meas",#N/A,FALSE,"Tot Europe"}</definedName>
    <definedName name="wrn.Measurement." hidden="1">{"Meas",#N/A,FALSE,"Tot Europe"}</definedName>
    <definedName name="wrn.Mktg." localSheetId="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thly." localSheetId="1" hidden="1">{#N/A,#N/A,FALSE,"Completion of MBudget"}</definedName>
    <definedName name="wrn.Monthly." hidden="1">{#N/A,#N/A,FALSE,"Completion of MBudget"}</definedName>
    <definedName name="wrn.Monthly._.Waste._.Report." localSheetId="1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V." localSheetId="1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New." localSheetId="1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s." localSheetId="1" hidden="1">{"Sum",#N/A,FALSE,"News";"Exp",#N/A,FALSE,"News";"Sal",#N/A,FALSE,"News"}</definedName>
    <definedName name="wrn.News." hidden="1">{"Sum",#N/A,FALSE,"News";"Exp",#N/A,FALSE,"News";"Sal",#N/A,FALSE,"News"}</definedName>
    <definedName name="wrn.Nimrod." localSheetId="1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On_Air." localSheetId="1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Ps._.Finance._.Monthly._.Report._.05." localSheetId="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Pall._.Mall._.FF." localSheetId="1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lanung." localSheetId="1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RICE." localSheetId="1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PL._.CF._.BS." localSheetId="1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" hidden="1">{"VALIDATION_PRINT",#N/A,TRUE,"Validation Checks"}</definedName>
    <definedName name="wrn.PRINT._.VALIDATIONS." hidden="1">{"VALIDATION_PRINT",#N/A,TRUE,"Validation Checks"}</definedName>
    <definedName name="wrn.PRO._.TV._.2." localSheetId="1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_AM_NW." localSheetId="1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FM_Buc." localSheetId="1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NW." localSheetId="1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d." localSheetId="1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radio" localSheetId="1" hidden="1">{#N/A,#N/A,FALSE,"Virgin Flightdeck"}</definedName>
    <definedName name="wrn.radio" hidden="1">{#N/A,#N/A,FALSE,"Virgin Flightdeck"}</definedName>
    <definedName name="wrn.Radio." localSheetId="1" hidden="1">{#N/A,#N/A,FALSE,"Virgin Flightdeck"}</definedName>
    <definedName name="wrn.Radio." hidden="1">{#N/A,#N/A,FALSE,"Virgin Flightdeck"}</definedName>
    <definedName name="wrn.RAP." localSheetId="1" hidden="1">{#N/A,#N/A,FALSE,"PL"}</definedName>
    <definedName name="wrn.RAP." hidden="1">{#N/A,#N/A,FALSE,"PL"}</definedName>
    <definedName name="wrn.Redhill." localSheetId="1" hidden="1">{"Red",#N/A,FALSE,"Tot Europe"}</definedName>
    <definedName name="wrn.Redhill." hidden="1">{"Red",#N/A,FALSE,"Tot Europe"}</definedName>
    <definedName name="wrn.report." localSheetId="1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ing._.Pack._.trading." localSheetId="1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othmans." localSheetId="1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" hidden="1">{"AS",#N/A,FALSE,"Dec_BS_Fnl";"LIAB",#N/A,FALSE,"Dec_BS_Fnl"}</definedName>
    <definedName name="wrn.RP_FNL." hidden="1">{"AS",#N/A,FALSE,"Dec_BS_Fnl";"LIAB",#N/A,FALSE,"Dec_BS_Fnl"}</definedName>
    <definedName name="wrn.RPBAT._.R._.Trading." localSheetId="1" hidden="1">{"SAP Trial Balance",#N/A,TRUE,"SAP Trial Balance"}</definedName>
    <definedName name="wrn.RPBAT._.R._.Trading." hidden="1">{"SAP Trial Balance",#N/A,TRUE,"SAP Trial Balance"}</definedName>
    <definedName name="wrn.Sales." localSheetId="1" hidden="1">{"Sal",#N/A,FALSE,"Sales";"Exp",#N/A,FALSE,"Sales";"Sum",#N/A,FALSE,"Sales"}</definedName>
    <definedName name="wrn.Sales." hidden="1">{"Sal",#N/A,FALSE,"Sales";"Exp",#N/A,FALSE,"Sales";"Sum",#N/A,FALSE,"Sales"}</definedName>
    <definedName name="wrn.Scheduling." localSheetId="1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port." localSheetId="1" hidden="1">{"Exp",#N/A,FALSE,"Sports";"Sal",#N/A,FALSE,"Sports";"Sum",#N/A,FALSE,"Sports"}</definedName>
    <definedName name="wrn.Sport." hidden="1">{"Exp",#N/A,FALSE,"Sports";"Sal",#N/A,FALSE,"Sports";"Sum",#N/A,FALSE,"Sports"}</definedName>
    <definedName name="wrn.Summary." localSheetId="1" hidden="1">{#N/A,#N/A,FALSE,"I&amp;EpDep";"as",#N/A,FALSE,"I&amp;E"}</definedName>
    <definedName name="wrn.Summary." hidden="1">{#N/A,#N/A,FALSE,"I&amp;EpDep";"as",#N/A,FALSE,"I&amp;E"}</definedName>
    <definedName name="wrn.Tech." localSheetId="1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OPLEVEL." localSheetId="1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al." localSheetId="1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Unall." localSheetId="1" hidden="1">{"Sum",#N/A,FALSE,"Unallocated"}</definedName>
    <definedName name="wrn.Unall." hidden="1">{"Sum",#N/A,FALSE,"Unallocated"}</definedName>
    <definedName name="wrn.Viceroy." localSheetId="1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V." localSheetId="1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wr." localSheetId="1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n" localSheetId="1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xcvbgsgbsdf" localSheetId="1" hidden="1">{#N/A,#N/A,FALSE,"Completion of MBudget"}</definedName>
    <definedName name="xcvbgsgbsdf" hidden="1">{#N/A,#N/A,FALSE,"Completion of MBudget"}</definedName>
    <definedName name="xcvxcbvx" localSheetId="1" hidden="1">{#N/A,#N/A,FALSE,"Completion of MBudget"}</definedName>
    <definedName name="xcvxcbvx" hidden="1">{#N/A,#N/A,FALSE,"Completion of MBudget"}</definedName>
    <definedName name="xcvyxcv" localSheetId="1" hidden="1">{#N/A,#N/A,FALSE,"Completion of MBudget"}</definedName>
    <definedName name="xcvyxcv" hidden="1">{#N/A,#N/A,FALSE,"Completion of MBudget"}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x" hidden="1">[48]Assumptions!#REF!,[48]Assumptions!#REF!</definedName>
    <definedName name="xxx" localSheetId="1" hidden="1">{#N/A,#N/A,FALSE,"Completion of MBudget"}</definedName>
    <definedName name="xxx" hidden="1">{#N/A,#N/A,FALSE,"Completion of MBudget"}</definedName>
    <definedName name="xxxx" localSheetId="1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y" hidden="1">[18]Data!#REF!</definedName>
    <definedName name="xyz" localSheetId="1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EAR">#REF!</definedName>
    <definedName name="yy" hidden="1">[18]Data!#REF!</definedName>
    <definedName name="z" localSheetId="1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380BFD50_D572_44CC_B514_4915DCF8621A_.wvu.Cols" hidden="1">'[49]Assumptions &amp; Results'!#REF!</definedName>
    <definedName name="Z_380BFD50_D572_44CC_B514_4915DCF8621A_.wvu.PrintArea" hidden="1">#REF!</definedName>
    <definedName name="Z_380BFD50_D572_44CC_B514_4915DCF8621A_.wvu.PrintTitles" hidden="1">'[49]Assumptions &amp; Results'!$A$1:$A$65536,'[49]Assumptions &amp; Results'!$A$2:$IV$2</definedName>
    <definedName name="Z_64D31C84_C79B_4843_86BD_E24EF25E3F67_.wvu.Cols" hidden="1">'[49]Assumptions &amp; Results'!#REF!</definedName>
    <definedName name="Z_64D31C84_C79B_4843_86BD_E24EF25E3F67_.wvu.PrintArea" hidden="1">#REF!</definedName>
    <definedName name="Z_64D31C84_C79B_4843_86BD_E24EF25E3F67_.wvu.PrintTitles" hidden="1">'[49]Assumptions &amp; Results'!$A$1:$A$65536,'[49]Assumptions &amp; Results'!$A$2:$IV$2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[49]Scenario!#REF!</definedName>
    <definedName name="Z_DA5F402B_2A84_4289_95CE_59ACA6B96042_.wvu.Cols" hidden="1">[48]Assumptions!#REF!,[48]Assumptions!#REF!</definedName>
    <definedName name="zhzuzsx" localSheetId="1" hidden="1">{#N/A,#N/A,FALSE,"Completion of MBudget"}</definedName>
    <definedName name="zhzuzsx" hidden="1">{#N/A,#N/A,FALSE,"Completion of MBudget"}</definedName>
    <definedName name="zzz" localSheetId="1" hidden="1">{#N/A,#N/A,FALSE,"Completion of MBudget"}</definedName>
    <definedName name="zzz" hidden="1">{#N/A,#N/A,FALSE,"Completion of MBudget"}</definedName>
    <definedName name="zzzz" localSheetId="1" hidden="1">{#N/A,#N/A,FALSE,"Completion of MBudget"}</definedName>
    <definedName name="zzzz" hidden="1">{#N/A,#N/A,FALSE,"Completion of MBudget"}</definedName>
    <definedName name="zzzzz" localSheetId="1" hidden="1">{"Red",#N/A,FALSE,"Tot Europe"}</definedName>
    <definedName name="zzzzz" hidden="1">{"Red",#N/A,FALSE,"Tot Europe"}</definedName>
    <definedName name="прил" localSheetId="1" hidden="1">{"Meas",#N/A,FALSE,"Tot Europe"}</definedName>
    <definedName name="прил" hidden="1">{"Meas",#N/A,FALSE,"Tot Europe"}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2" l="1"/>
  <c r="L79" i="2" s="1"/>
  <c r="H10" i="2"/>
  <c r="H25" i="2" s="1"/>
  <c r="F10" i="2"/>
  <c r="F25" i="2" s="1"/>
  <c r="D10" i="2"/>
  <c r="C10" i="2"/>
  <c r="C25" i="2" s="1"/>
  <c r="K51" i="1"/>
  <c r="L51" i="1" s="1"/>
  <c r="H86" i="2"/>
  <c r="F86" i="2"/>
  <c r="C86" i="2"/>
  <c r="K81" i="2"/>
  <c r="L81" i="2" s="1"/>
  <c r="I81" i="2"/>
  <c r="G81" i="2"/>
  <c r="G80" i="2"/>
  <c r="K80" i="2"/>
  <c r="L80" i="2" s="1"/>
  <c r="G79" i="2"/>
  <c r="I79" i="2"/>
  <c r="G78" i="2"/>
  <c r="K78" i="2"/>
  <c r="L78" i="2" s="1"/>
  <c r="K75" i="2"/>
  <c r="L75" i="2" s="1"/>
  <c r="I75" i="2"/>
  <c r="G75" i="2"/>
  <c r="K70" i="2"/>
  <c r="L70" i="2" s="1"/>
  <c r="I70" i="2"/>
  <c r="G70" i="2"/>
  <c r="I68" i="2"/>
  <c r="G68" i="2"/>
  <c r="K68" i="2"/>
  <c r="L68" i="2" s="1"/>
  <c r="G67" i="2"/>
  <c r="K67" i="2"/>
  <c r="L67" i="2" s="1"/>
  <c r="G66" i="2"/>
  <c r="K66" i="2"/>
  <c r="L66" i="2" s="1"/>
  <c r="I65" i="2"/>
  <c r="G65" i="2"/>
  <c r="K65" i="2"/>
  <c r="L65" i="2" s="1"/>
  <c r="I64" i="2"/>
  <c r="G64" i="2"/>
  <c r="K64" i="2"/>
  <c r="L64" i="2" s="1"/>
  <c r="H63" i="2"/>
  <c r="H69" i="2" s="1"/>
  <c r="F63" i="2"/>
  <c r="F69" i="2" s="1"/>
  <c r="D63" i="2"/>
  <c r="C63" i="2"/>
  <c r="C69" i="2" s="1"/>
  <c r="H62" i="2"/>
  <c r="F62" i="2"/>
  <c r="C62" i="2"/>
  <c r="K61" i="2"/>
  <c r="L61" i="2" s="1"/>
  <c r="I61" i="2"/>
  <c r="G61" i="2"/>
  <c r="K60" i="2"/>
  <c r="L60" i="2" s="1"/>
  <c r="G60" i="2"/>
  <c r="I60" i="2"/>
  <c r="G59" i="2"/>
  <c r="K59" i="2"/>
  <c r="L59" i="2" s="1"/>
  <c r="K58" i="2"/>
  <c r="L58" i="2" s="1"/>
  <c r="I58" i="2"/>
  <c r="G58" i="2"/>
  <c r="G57" i="2"/>
  <c r="G56" i="2"/>
  <c r="K56" i="2"/>
  <c r="L56" i="2" s="1"/>
  <c r="I55" i="2"/>
  <c r="G55" i="2"/>
  <c r="K55" i="2"/>
  <c r="L55" i="2" s="1"/>
  <c r="K52" i="2"/>
  <c r="L52" i="2" s="1"/>
  <c r="I52" i="2"/>
  <c r="G52" i="2"/>
  <c r="K50" i="2"/>
  <c r="L50" i="2" s="1"/>
  <c r="G50" i="2"/>
  <c r="I50" i="2"/>
  <c r="G49" i="2"/>
  <c r="H48" i="2"/>
  <c r="F48" i="2"/>
  <c r="C48" i="2"/>
  <c r="G47" i="2"/>
  <c r="K47" i="2"/>
  <c r="L47" i="2" s="1"/>
  <c r="I46" i="2"/>
  <c r="G46" i="2"/>
  <c r="K46" i="2"/>
  <c r="L46" i="2" s="1"/>
  <c r="I45" i="2"/>
  <c r="G45" i="2"/>
  <c r="K45" i="2"/>
  <c r="L45" i="2" s="1"/>
  <c r="I44" i="2"/>
  <c r="G44" i="2"/>
  <c r="K44" i="2"/>
  <c r="L44" i="2" s="1"/>
  <c r="K43" i="2"/>
  <c r="L43" i="2" s="1"/>
  <c r="G43" i="2"/>
  <c r="I43" i="2"/>
  <c r="G42" i="2"/>
  <c r="D40" i="2"/>
  <c r="K41" i="2"/>
  <c r="L41" i="2" s="1"/>
  <c r="I41" i="2"/>
  <c r="G41" i="2"/>
  <c r="H40" i="2"/>
  <c r="F40" i="2"/>
  <c r="C40" i="2"/>
  <c r="G39" i="2"/>
  <c r="G38" i="2"/>
  <c r="K38" i="2"/>
  <c r="L38" i="2" s="1"/>
  <c r="H37" i="2"/>
  <c r="F37" i="2"/>
  <c r="C37" i="2"/>
  <c r="I36" i="2"/>
  <c r="G36" i="2"/>
  <c r="K36" i="2"/>
  <c r="L36" i="2" s="1"/>
  <c r="I35" i="2"/>
  <c r="G35" i="2"/>
  <c r="K35" i="2"/>
  <c r="L35" i="2" s="1"/>
  <c r="H34" i="2"/>
  <c r="F34" i="2"/>
  <c r="D34" i="2"/>
  <c r="C34" i="2"/>
  <c r="G33" i="2"/>
  <c r="I33" i="2"/>
  <c r="G32" i="2"/>
  <c r="K32" i="2"/>
  <c r="L32" i="2" s="1"/>
  <c r="H31" i="2"/>
  <c r="F31" i="2"/>
  <c r="D31" i="2"/>
  <c r="C31" i="2"/>
  <c r="I30" i="2"/>
  <c r="G30" i="2"/>
  <c r="K30" i="2"/>
  <c r="L30" i="2" s="1"/>
  <c r="K29" i="2"/>
  <c r="L29" i="2" s="1"/>
  <c r="I29" i="2"/>
  <c r="G29" i="2"/>
  <c r="G28" i="2"/>
  <c r="K27" i="2"/>
  <c r="L27" i="2" s="1"/>
  <c r="G27" i="2"/>
  <c r="I27" i="2"/>
  <c r="I26" i="2"/>
  <c r="G26" i="2"/>
  <c r="K26" i="2"/>
  <c r="L26" i="2" s="1"/>
  <c r="K24" i="2"/>
  <c r="L24" i="2" s="1"/>
  <c r="I24" i="2"/>
  <c r="G24" i="2"/>
  <c r="G23" i="2"/>
  <c r="I23" i="2"/>
  <c r="G22" i="2"/>
  <c r="G21" i="2"/>
  <c r="K21" i="2"/>
  <c r="L21" i="2" s="1"/>
  <c r="K20" i="2"/>
  <c r="L20" i="2" s="1"/>
  <c r="I20" i="2"/>
  <c r="G20" i="2"/>
  <c r="G19" i="2"/>
  <c r="K18" i="2"/>
  <c r="L18" i="2" s="1"/>
  <c r="G18" i="2"/>
  <c r="I18" i="2"/>
  <c r="I17" i="2"/>
  <c r="G17" i="2"/>
  <c r="K17" i="2"/>
  <c r="L17" i="2" s="1"/>
  <c r="K16" i="2"/>
  <c r="L16" i="2" s="1"/>
  <c r="I16" i="2"/>
  <c r="G16" i="2"/>
  <c r="G15" i="2"/>
  <c r="I15" i="2"/>
  <c r="K14" i="2"/>
  <c r="L14" i="2" s="1"/>
  <c r="G14" i="2"/>
  <c r="I14" i="2"/>
  <c r="K13" i="2"/>
  <c r="L13" i="2" s="1"/>
  <c r="I13" i="2"/>
  <c r="G13" i="2"/>
  <c r="G12" i="2"/>
  <c r="K11" i="2"/>
  <c r="L11" i="2" s="1"/>
  <c r="G11" i="2"/>
  <c r="I11" i="2"/>
  <c r="G127" i="1"/>
  <c r="K127" i="1"/>
  <c r="L127" i="1" s="1"/>
  <c r="G125" i="1"/>
  <c r="K125" i="1"/>
  <c r="L125" i="1" s="1"/>
  <c r="G124" i="1"/>
  <c r="K124" i="1"/>
  <c r="L124" i="1" s="1"/>
  <c r="G123" i="1"/>
  <c r="K123" i="1"/>
  <c r="L123" i="1" s="1"/>
  <c r="K122" i="1"/>
  <c r="L122" i="1" s="1"/>
  <c r="I122" i="1"/>
  <c r="G121" i="1"/>
  <c r="I121" i="1"/>
  <c r="G120" i="1"/>
  <c r="I120" i="1"/>
  <c r="K119" i="1"/>
  <c r="L119" i="1" s="1"/>
  <c r="I119" i="1"/>
  <c r="G118" i="1"/>
  <c r="G117" i="1"/>
  <c r="I117" i="1"/>
  <c r="G116" i="1"/>
  <c r="K116" i="1"/>
  <c r="L116" i="1" s="1"/>
  <c r="H115" i="1"/>
  <c r="F115" i="1"/>
  <c r="C115" i="1"/>
  <c r="G114" i="1"/>
  <c r="K114" i="1"/>
  <c r="L114" i="1" s="1"/>
  <c r="G113" i="1"/>
  <c r="K113" i="1"/>
  <c r="L113" i="1" s="1"/>
  <c r="G112" i="1"/>
  <c r="K112" i="1"/>
  <c r="L112" i="1" s="1"/>
  <c r="K111" i="1"/>
  <c r="L111" i="1" s="1"/>
  <c r="I111" i="1"/>
  <c r="G110" i="1"/>
  <c r="G109" i="1"/>
  <c r="K109" i="1"/>
  <c r="L109" i="1" s="1"/>
  <c r="H108" i="1"/>
  <c r="F108" i="1"/>
  <c r="C108" i="1"/>
  <c r="G107" i="1"/>
  <c r="I107" i="1"/>
  <c r="I106" i="1"/>
  <c r="G106" i="1"/>
  <c r="K106" i="1"/>
  <c r="L106" i="1" s="1"/>
  <c r="G105" i="1"/>
  <c r="G104" i="1"/>
  <c r="K104" i="1"/>
  <c r="L104" i="1" s="1"/>
  <c r="G103" i="1"/>
  <c r="K103" i="1"/>
  <c r="L103" i="1" s="1"/>
  <c r="K102" i="1"/>
  <c r="L102" i="1" s="1"/>
  <c r="I102" i="1"/>
  <c r="K101" i="1"/>
  <c r="L101" i="1" s="1"/>
  <c r="I101" i="1"/>
  <c r="G99" i="1"/>
  <c r="I98" i="1"/>
  <c r="K97" i="1"/>
  <c r="L97" i="1" s="1"/>
  <c r="H96" i="1"/>
  <c r="F96" i="1"/>
  <c r="C96" i="1"/>
  <c r="G95" i="1"/>
  <c r="I95" i="1"/>
  <c r="G94" i="1"/>
  <c r="I94" i="1"/>
  <c r="H93" i="1"/>
  <c r="F93" i="1"/>
  <c r="C93" i="1"/>
  <c r="I92" i="1"/>
  <c r="I91" i="1"/>
  <c r="H90" i="1"/>
  <c r="F90" i="1"/>
  <c r="C90" i="1"/>
  <c r="K89" i="1"/>
  <c r="L89" i="1" s="1"/>
  <c r="I89" i="1"/>
  <c r="H88" i="1"/>
  <c r="F88" i="1"/>
  <c r="C88" i="1"/>
  <c r="G87" i="1"/>
  <c r="K87" i="1"/>
  <c r="L87" i="1" s="1"/>
  <c r="G86" i="1"/>
  <c r="I86" i="1"/>
  <c r="G85" i="1"/>
  <c r="K85" i="1"/>
  <c r="L85" i="1" s="1"/>
  <c r="K84" i="1"/>
  <c r="L84" i="1" s="1"/>
  <c r="I84" i="1"/>
  <c r="H83" i="1"/>
  <c r="F83" i="1"/>
  <c r="C83" i="1"/>
  <c r="G82" i="1"/>
  <c r="K82" i="1"/>
  <c r="L82" i="1" s="1"/>
  <c r="G81" i="1"/>
  <c r="I81" i="1"/>
  <c r="G80" i="1"/>
  <c r="G79" i="1"/>
  <c r="K79" i="1"/>
  <c r="L79" i="1" s="1"/>
  <c r="G78" i="1"/>
  <c r="K78" i="1"/>
  <c r="L78" i="1" s="1"/>
  <c r="G77" i="1"/>
  <c r="G76" i="1"/>
  <c r="K76" i="1"/>
  <c r="L76" i="1" s="1"/>
  <c r="G75" i="1"/>
  <c r="I75" i="1"/>
  <c r="K74" i="1"/>
  <c r="L74" i="1" s="1"/>
  <c r="I74" i="1"/>
  <c r="H71" i="1"/>
  <c r="F71" i="1"/>
  <c r="C71" i="1"/>
  <c r="G70" i="1"/>
  <c r="I70" i="1"/>
  <c r="G69" i="1"/>
  <c r="K69" i="1"/>
  <c r="L69" i="1" s="1"/>
  <c r="G68" i="1"/>
  <c r="I68" i="1"/>
  <c r="G67" i="1"/>
  <c r="K67" i="1"/>
  <c r="L67" i="1" s="1"/>
  <c r="G66" i="1"/>
  <c r="K66" i="1"/>
  <c r="L66" i="1" s="1"/>
  <c r="G65" i="1"/>
  <c r="G64" i="1"/>
  <c r="G63" i="1"/>
  <c r="K63" i="1"/>
  <c r="L63" i="1" s="1"/>
  <c r="K62" i="1"/>
  <c r="L62" i="1" s="1"/>
  <c r="I62" i="1"/>
  <c r="I61" i="1"/>
  <c r="C59" i="1"/>
  <c r="G59" i="1" s="1"/>
  <c r="G57" i="1"/>
  <c r="K57" i="1"/>
  <c r="L57" i="1" s="1"/>
  <c r="H56" i="1"/>
  <c r="F56" i="1"/>
  <c r="C56" i="1"/>
  <c r="G55" i="1"/>
  <c r="I55" i="1"/>
  <c r="G54" i="1"/>
  <c r="I54" i="1"/>
  <c r="K53" i="1"/>
  <c r="L53" i="1" s="1"/>
  <c r="H52" i="1"/>
  <c r="F52" i="1"/>
  <c r="C52" i="1"/>
  <c r="G50" i="1"/>
  <c r="K50" i="1"/>
  <c r="L50" i="1" s="1"/>
  <c r="G49" i="1"/>
  <c r="K49" i="1"/>
  <c r="L49" i="1" s="1"/>
  <c r="G48" i="1"/>
  <c r="I48" i="1"/>
  <c r="G47" i="1"/>
  <c r="G46" i="1"/>
  <c r="I46" i="1"/>
  <c r="K45" i="1"/>
  <c r="L45" i="1" s="1"/>
  <c r="I45" i="1"/>
  <c r="H44" i="1"/>
  <c r="F44" i="1"/>
  <c r="C44" i="1"/>
  <c r="G43" i="1"/>
  <c r="K43" i="1"/>
  <c r="L43" i="1" s="1"/>
  <c r="G42" i="1"/>
  <c r="K42" i="1"/>
  <c r="L42" i="1" s="1"/>
  <c r="G41" i="1"/>
  <c r="I41" i="1"/>
  <c r="G40" i="1"/>
  <c r="K40" i="1"/>
  <c r="L40" i="1" s="1"/>
  <c r="K39" i="1"/>
  <c r="L39" i="1" s="1"/>
  <c r="I39" i="1"/>
  <c r="K38" i="1"/>
  <c r="L38" i="1" s="1"/>
  <c r="I38" i="1"/>
  <c r="H36" i="1"/>
  <c r="F36" i="1"/>
  <c r="C36" i="1"/>
  <c r="G35" i="1"/>
  <c r="I35" i="1"/>
  <c r="G34" i="1"/>
  <c r="G33" i="1"/>
  <c r="K33" i="1"/>
  <c r="L33" i="1" s="1"/>
  <c r="G32" i="1"/>
  <c r="K32" i="1"/>
  <c r="L32" i="1" s="1"/>
  <c r="G31" i="1"/>
  <c r="I31" i="1"/>
  <c r="G30" i="1"/>
  <c r="I30" i="1"/>
  <c r="K29" i="1"/>
  <c r="L29" i="1" s="1"/>
  <c r="I29" i="1"/>
  <c r="H28" i="1"/>
  <c r="F28" i="1"/>
  <c r="C28" i="1"/>
  <c r="G27" i="1"/>
  <c r="I27" i="1"/>
  <c r="G26" i="1"/>
  <c r="K26" i="1"/>
  <c r="L26" i="1" s="1"/>
  <c r="I25" i="1"/>
  <c r="I24" i="1"/>
  <c r="I23" i="1"/>
  <c r="G22" i="1"/>
  <c r="K22" i="1"/>
  <c r="L22" i="1" s="1"/>
  <c r="G21" i="1"/>
  <c r="I21" i="1"/>
  <c r="G20" i="1"/>
  <c r="I20" i="1"/>
  <c r="G19" i="1"/>
  <c r="K18" i="1"/>
  <c r="L18" i="1" s="1"/>
  <c r="I18" i="1"/>
  <c r="H17" i="1"/>
  <c r="F17" i="1"/>
  <c r="C17" i="1"/>
  <c r="G16" i="1"/>
  <c r="K16" i="1"/>
  <c r="L16" i="1" s="1"/>
  <c r="G15" i="1"/>
  <c r="K14" i="1"/>
  <c r="L14" i="1" s="1"/>
  <c r="G13" i="1"/>
  <c r="K13" i="1"/>
  <c r="L13" i="1" s="1"/>
  <c r="G12" i="1"/>
  <c r="I12" i="1"/>
  <c r="G11" i="1"/>
  <c r="H73" i="2" l="1"/>
  <c r="G48" i="2"/>
  <c r="F73" i="2"/>
  <c r="G37" i="2"/>
  <c r="C73" i="2"/>
  <c r="F71" i="2"/>
  <c r="F72" i="2" s="1"/>
  <c r="H71" i="2"/>
  <c r="H72" i="2" s="1"/>
  <c r="I34" i="2"/>
  <c r="G40" i="2"/>
  <c r="H51" i="2"/>
  <c r="H74" i="2" s="1"/>
  <c r="G62" i="2"/>
  <c r="G10" i="2"/>
  <c r="G25" i="2" s="1"/>
  <c r="G63" i="2"/>
  <c r="F51" i="2"/>
  <c r="F74" i="2" s="1"/>
  <c r="C51" i="2"/>
  <c r="C74" i="2" s="1"/>
  <c r="G34" i="2"/>
  <c r="I63" i="2"/>
  <c r="C71" i="2"/>
  <c r="C72" i="2" s="1"/>
  <c r="G86" i="2"/>
  <c r="G56" i="1"/>
  <c r="G115" i="1"/>
  <c r="I79" i="1"/>
  <c r="I32" i="1"/>
  <c r="F126" i="1"/>
  <c r="F129" i="1" s="1"/>
  <c r="D59" i="1"/>
  <c r="K59" i="1" s="1"/>
  <c r="L59" i="1" s="1"/>
  <c r="K75" i="1"/>
  <c r="L75" i="1" s="1"/>
  <c r="K20" i="1"/>
  <c r="L20" i="1" s="1"/>
  <c r="I63" i="1"/>
  <c r="I76" i="1"/>
  <c r="K48" i="1"/>
  <c r="L48" i="1" s="1"/>
  <c r="I104" i="1"/>
  <c r="I50" i="1"/>
  <c r="K121" i="1"/>
  <c r="L121" i="1" s="1"/>
  <c r="G83" i="1"/>
  <c r="K12" i="1"/>
  <c r="L12" i="1" s="1"/>
  <c r="H37" i="1"/>
  <c r="K31" i="1"/>
  <c r="L31" i="1" s="1"/>
  <c r="K41" i="1"/>
  <c r="L41" i="1" s="1"/>
  <c r="K68" i="1"/>
  <c r="L68" i="1" s="1"/>
  <c r="K77" i="1"/>
  <c r="L77" i="1" s="1"/>
  <c r="K86" i="1"/>
  <c r="L86" i="1" s="1"/>
  <c r="K95" i="1"/>
  <c r="L95" i="1" s="1"/>
  <c r="K105" i="1"/>
  <c r="L105" i="1" s="1"/>
  <c r="K23" i="1"/>
  <c r="L23" i="1" s="1"/>
  <c r="K60" i="1"/>
  <c r="L60" i="1" s="1"/>
  <c r="K21" i="1"/>
  <c r="L21" i="1" s="1"/>
  <c r="K94" i="1"/>
  <c r="L94" i="1" s="1"/>
  <c r="G28" i="1"/>
  <c r="I53" i="1"/>
  <c r="I105" i="1"/>
  <c r="K15" i="1"/>
  <c r="L15" i="1" s="1"/>
  <c r="K24" i="1"/>
  <c r="L24" i="1" s="1"/>
  <c r="K61" i="1"/>
  <c r="L61" i="1" s="1"/>
  <c r="K70" i="1"/>
  <c r="L70" i="1" s="1"/>
  <c r="K107" i="1"/>
  <c r="L107" i="1" s="1"/>
  <c r="I60" i="1"/>
  <c r="K30" i="1"/>
  <c r="L30" i="1" s="1"/>
  <c r="K25" i="1"/>
  <c r="L25" i="1" s="1"/>
  <c r="K34" i="1"/>
  <c r="L34" i="1" s="1"/>
  <c r="K54" i="1"/>
  <c r="L54" i="1" s="1"/>
  <c r="K80" i="1"/>
  <c r="L80" i="1" s="1"/>
  <c r="K98" i="1"/>
  <c r="L98" i="1" s="1"/>
  <c r="K117" i="1"/>
  <c r="L117" i="1" s="1"/>
  <c r="G88" i="1"/>
  <c r="K35" i="1"/>
  <c r="L35" i="1" s="1"/>
  <c r="K46" i="1"/>
  <c r="L46" i="1" s="1"/>
  <c r="K55" i="1"/>
  <c r="L55" i="1" s="1"/>
  <c r="K64" i="1"/>
  <c r="L64" i="1" s="1"/>
  <c r="K81" i="1"/>
  <c r="L81" i="1" s="1"/>
  <c r="K91" i="1"/>
  <c r="L91" i="1" s="1"/>
  <c r="K99" i="1"/>
  <c r="L99" i="1" s="1"/>
  <c r="K118" i="1"/>
  <c r="L118" i="1" s="1"/>
  <c r="K128" i="1"/>
  <c r="L128" i="1" s="1"/>
  <c r="K19" i="1"/>
  <c r="L19" i="1" s="1"/>
  <c r="K27" i="1"/>
  <c r="L27" i="1" s="1"/>
  <c r="K47" i="1"/>
  <c r="L47" i="1" s="1"/>
  <c r="K65" i="1"/>
  <c r="L65" i="1" s="1"/>
  <c r="K92" i="1"/>
  <c r="L92" i="1" s="1"/>
  <c r="K110" i="1"/>
  <c r="L110" i="1" s="1"/>
  <c r="K120" i="1"/>
  <c r="L120" i="1" s="1"/>
  <c r="I33" i="1"/>
  <c r="I47" i="1"/>
  <c r="I66" i="1"/>
  <c r="I112" i="1"/>
  <c r="I13" i="1"/>
  <c r="G44" i="1"/>
  <c r="D88" i="1"/>
  <c r="I87" i="1"/>
  <c r="I110" i="1"/>
  <c r="G36" i="1"/>
  <c r="D17" i="1"/>
  <c r="C37" i="1"/>
  <c r="I118" i="1"/>
  <c r="I127" i="1"/>
  <c r="I15" i="1"/>
  <c r="I26" i="1"/>
  <c r="I43" i="1"/>
  <c r="H100" i="1"/>
  <c r="I14" i="1"/>
  <c r="G17" i="1"/>
  <c r="I34" i="1"/>
  <c r="C58" i="1"/>
  <c r="C72" i="1" s="1"/>
  <c r="I65" i="1"/>
  <c r="I67" i="1"/>
  <c r="I113" i="1"/>
  <c r="I128" i="1"/>
  <c r="I125" i="1"/>
  <c r="G96" i="1"/>
  <c r="D115" i="1"/>
  <c r="I115" i="1" s="1"/>
  <c r="K40" i="2"/>
  <c r="L40" i="2" s="1"/>
  <c r="I40" i="2"/>
  <c r="I22" i="1"/>
  <c r="G52" i="1"/>
  <c r="D56" i="1"/>
  <c r="K56" i="1" s="1"/>
  <c r="L56" i="1" s="1"/>
  <c r="C100" i="1"/>
  <c r="I99" i="1"/>
  <c r="I11" i="1"/>
  <c r="I16" i="1"/>
  <c r="I19" i="1"/>
  <c r="I49" i="1"/>
  <c r="D52" i="1"/>
  <c r="K52" i="1" s="1"/>
  <c r="L52" i="1" s="1"/>
  <c r="F100" i="1"/>
  <c r="D86" i="2"/>
  <c r="K11" i="1"/>
  <c r="L11" i="1" s="1"/>
  <c r="D28" i="1"/>
  <c r="K28" i="1" s="1"/>
  <c r="L28" i="1" s="1"/>
  <c r="F37" i="1"/>
  <c r="I57" i="1"/>
  <c r="I82" i="1"/>
  <c r="D93" i="1"/>
  <c r="K93" i="1" s="1"/>
  <c r="L93" i="1" s="1"/>
  <c r="K12" i="2"/>
  <c r="L12" i="2" s="1"/>
  <c r="I12" i="2"/>
  <c r="K19" i="2"/>
  <c r="L19" i="2" s="1"/>
  <c r="I19" i="2"/>
  <c r="K28" i="2"/>
  <c r="L28" i="2" s="1"/>
  <c r="I28" i="2"/>
  <c r="D36" i="1"/>
  <c r="K36" i="1" s="1"/>
  <c r="L36" i="1" s="1"/>
  <c r="C126" i="1"/>
  <c r="G108" i="1"/>
  <c r="K49" i="2"/>
  <c r="L49" i="2" s="1"/>
  <c r="I49" i="2"/>
  <c r="D48" i="2"/>
  <c r="I97" i="1"/>
  <c r="D96" i="1"/>
  <c r="K96" i="1" s="1"/>
  <c r="L96" i="1" s="1"/>
  <c r="I116" i="1"/>
  <c r="I124" i="1"/>
  <c r="K31" i="2"/>
  <c r="L31" i="2" s="1"/>
  <c r="I31" i="2"/>
  <c r="K57" i="2"/>
  <c r="L57" i="2" s="1"/>
  <c r="D62" i="2"/>
  <c r="I57" i="2"/>
  <c r="F58" i="1"/>
  <c r="F72" i="1" s="1"/>
  <c r="I85" i="1"/>
  <c r="H126" i="1"/>
  <c r="H129" i="1" s="1"/>
  <c r="K39" i="2"/>
  <c r="L39" i="2" s="1"/>
  <c r="I39" i="2"/>
  <c r="D44" i="1"/>
  <c r="K44" i="1" s="1"/>
  <c r="L44" i="1" s="1"/>
  <c r="I40" i="1"/>
  <c r="I42" i="1"/>
  <c r="H58" i="1"/>
  <c r="H72" i="1" s="1"/>
  <c r="I69" i="1"/>
  <c r="I78" i="1"/>
  <c r="I80" i="1"/>
  <c r="D83" i="1"/>
  <c r="K83" i="1" s="1"/>
  <c r="L83" i="1" s="1"/>
  <c r="G93" i="1"/>
  <c r="I109" i="1"/>
  <c r="D71" i="1"/>
  <c r="K71" i="1" s="1"/>
  <c r="L71" i="1" s="1"/>
  <c r="D90" i="1"/>
  <c r="K90" i="1" s="1"/>
  <c r="L90" i="1" s="1"/>
  <c r="K15" i="2"/>
  <c r="L15" i="2" s="1"/>
  <c r="K23" i="2"/>
  <c r="L23" i="2" s="1"/>
  <c r="K33" i="2"/>
  <c r="L33" i="2" s="1"/>
  <c r="K34" i="2"/>
  <c r="L34" i="2" s="1"/>
  <c r="K63" i="2"/>
  <c r="L63" i="2" s="1"/>
  <c r="G71" i="1"/>
  <c r="G90" i="1"/>
  <c r="I123" i="1"/>
  <c r="I32" i="2"/>
  <c r="G31" i="2"/>
  <c r="I67" i="2"/>
  <c r="D69" i="2"/>
  <c r="I21" i="2"/>
  <c r="D37" i="2"/>
  <c r="D51" i="2" s="1"/>
  <c r="I42" i="2"/>
  <c r="I59" i="2"/>
  <c r="I78" i="2"/>
  <c r="I80" i="2"/>
  <c r="I64" i="1"/>
  <c r="I77" i="1"/>
  <c r="I103" i="1"/>
  <c r="D108" i="1"/>
  <c r="K108" i="1" s="1"/>
  <c r="L108" i="1" s="1"/>
  <c r="I114" i="1"/>
  <c r="I38" i="2"/>
  <c r="K42" i="2"/>
  <c r="L42" i="2" s="1"/>
  <c r="I47" i="2"/>
  <c r="I56" i="2"/>
  <c r="I66" i="2"/>
  <c r="G69" i="2"/>
  <c r="F76" i="2" l="1"/>
  <c r="F77" i="2" s="1"/>
  <c r="F82" i="2" s="1"/>
  <c r="G73" i="2"/>
  <c r="H76" i="2"/>
  <c r="C53" i="2"/>
  <c r="C54" i="2" s="1"/>
  <c r="G51" i="2"/>
  <c r="H53" i="2"/>
  <c r="H54" i="2" s="1"/>
  <c r="G71" i="2"/>
  <c r="G72" i="2" s="1"/>
  <c r="F53" i="2"/>
  <c r="F54" i="2" s="1"/>
  <c r="H73" i="1"/>
  <c r="F132" i="1"/>
  <c r="I59" i="1"/>
  <c r="G58" i="1"/>
  <c r="G37" i="1"/>
  <c r="H132" i="1"/>
  <c r="I88" i="1"/>
  <c r="K88" i="1"/>
  <c r="L88" i="1" s="1"/>
  <c r="K17" i="1"/>
  <c r="L17" i="1" s="1"/>
  <c r="K115" i="1"/>
  <c r="L115" i="1" s="1"/>
  <c r="G72" i="1"/>
  <c r="G100" i="1"/>
  <c r="C131" i="1"/>
  <c r="C73" i="1"/>
  <c r="H131" i="1"/>
  <c r="I17" i="1"/>
  <c r="I96" i="1"/>
  <c r="K69" i="2"/>
  <c r="L69" i="2" s="1"/>
  <c r="D71" i="2"/>
  <c r="I69" i="2"/>
  <c r="D74" i="2"/>
  <c r="I51" i="2"/>
  <c r="K51" i="2"/>
  <c r="L51" i="2" s="1"/>
  <c r="H77" i="2"/>
  <c r="H82" i="2" s="1"/>
  <c r="G126" i="1"/>
  <c r="C129" i="1"/>
  <c r="G129" i="1" s="1"/>
  <c r="C76" i="2"/>
  <c r="G74" i="2"/>
  <c r="D58" i="1"/>
  <c r="K58" i="1" s="1"/>
  <c r="L58" i="1" s="1"/>
  <c r="I44" i="1"/>
  <c r="K48" i="2"/>
  <c r="L48" i="2" s="1"/>
  <c r="I48" i="2"/>
  <c r="I36" i="1"/>
  <c r="F131" i="1"/>
  <c r="F73" i="1"/>
  <c r="I56" i="1"/>
  <c r="I62" i="2"/>
  <c r="K62" i="2"/>
  <c r="L62" i="2" s="1"/>
  <c r="K10" i="2"/>
  <c r="L10" i="2" s="1"/>
  <c r="D25" i="2"/>
  <c r="I10" i="2"/>
  <c r="I28" i="1"/>
  <c r="F83" i="2"/>
  <c r="F87" i="2" s="1"/>
  <c r="I52" i="1"/>
  <c r="K22" i="2"/>
  <c r="L22" i="2" s="1"/>
  <c r="I22" i="2"/>
  <c r="I93" i="1"/>
  <c r="D37" i="1"/>
  <c r="K37" i="1" s="1"/>
  <c r="L37" i="1" s="1"/>
  <c r="I71" i="1"/>
  <c r="I108" i="1"/>
  <c r="D126" i="1"/>
  <c r="K126" i="1" s="1"/>
  <c r="L126" i="1" s="1"/>
  <c r="K37" i="2"/>
  <c r="L37" i="2" s="1"/>
  <c r="I37" i="2"/>
  <c r="I83" i="1"/>
  <c r="I86" i="2"/>
  <c r="D100" i="1"/>
  <c r="K100" i="1" s="1"/>
  <c r="L100" i="1" s="1"/>
  <c r="I90" i="1"/>
  <c r="G76" i="2" l="1"/>
  <c r="G77" i="2" s="1"/>
  <c r="G82" i="2" s="1"/>
  <c r="G53" i="2"/>
  <c r="G54" i="2"/>
  <c r="H133" i="1"/>
  <c r="F133" i="1"/>
  <c r="G132" i="1"/>
  <c r="G73" i="1"/>
  <c r="G131" i="1"/>
  <c r="H83" i="2"/>
  <c r="H87" i="2" s="1"/>
  <c r="I37" i="1"/>
  <c r="D131" i="1"/>
  <c r="I71" i="2"/>
  <c r="I72" i="2" s="1"/>
  <c r="K74" i="2"/>
  <c r="L74" i="2" s="1"/>
  <c r="I74" i="2"/>
  <c r="I126" i="1"/>
  <c r="D129" i="1"/>
  <c r="K129" i="1" s="1"/>
  <c r="L129" i="1" s="1"/>
  <c r="I100" i="1"/>
  <c r="K71" i="2"/>
  <c r="L71" i="2" s="1"/>
  <c r="D72" i="2"/>
  <c r="K72" i="2" s="1"/>
  <c r="L72" i="2" s="1"/>
  <c r="C132" i="1"/>
  <c r="C133" i="1" s="1"/>
  <c r="I58" i="1"/>
  <c r="D72" i="1"/>
  <c r="K25" i="2"/>
  <c r="L25" i="2" s="1"/>
  <c r="I25" i="2"/>
  <c r="D73" i="2"/>
  <c r="C77" i="2"/>
  <c r="C82" i="2" s="1"/>
  <c r="D53" i="2"/>
  <c r="G133" i="1" l="1"/>
  <c r="D73" i="1"/>
  <c r="K73" i="1" s="1"/>
  <c r="L73" i="1" s="1"/>
  <c r="K72" i="1"/>
  <c r="L72" i="1" s="1"/>
  <c r="C83" i="2"/>
  <c r="C87" i="2" s="1"/>
  <c r="G83" i="2"/>
  <c r="G87" i="2" s="1"/>
  <c r="K53" i="2"/>
  <c r="L53" i="2" s="1"/>
  <c r="I53" i="2"/>
  <c r="D54" i="2"/>
  <c r="I129" i="1"/>
  <c r="I132" i="1" s="1"/>
  <c r="D132" i="1"/>
  <c r="D133" i="1" s="1"/>
  <c r="D134" i="1" s="1"/>
  <c r="I72" i="1"/>
  <c r="I131" i="1"/>
  <c r="K73" i="2"/>
  <c r="L73" i="2" s="1"/>
  <c r="I73" i="2"/>
  <c r="I76" i="2" s="1"/>
  <c r="D76" i="2"/>
  <c r="I73" i="1" l="1"/>
  <c r="I133" i="1"/>
  <c r="D77" i="2"/>
  <c r="K77" i="2" s="1"/>
  <c r="L77" i="2" s="1"/>
  <c r="K76" i="2"/>
  <c r="L76" i="2" s="1"/>
  <c r="I77" i="2"/>
  <c r="I82" i="2" s="1"/>
  <c r="K54" i="2"/>
  <c r="L54" i="2" s="1"/>
  <c r="I54" i="2"/>
  <c r="I83" i="2" l="1"/>
  <c r="I87" i="2" s="1"/>
  <c r="D82" i="2"/>
  <c r="D83" i="2" l="1"/>
  <c r="K83" i="2" s="1"/>
  <c r="L83" i="2" s="1"/>
  <c r="K82" i="2"/>
  <c r="L82" i="2" s="1"/>
  <c r="D87" i="2" l="1"/>
</calcChain>
</file>

<file path=xl/sharedStrings.xml><?xml version="1.0" encoding="utf-8"?>
<sst xmlns="http://schemas.openxmlformats.org/spreadsheetml/2006/main" count="798" uniqueCount="745">
  <si>
    <t>Client:</t>
  </si>
  <si>
    <t>Period end:</t>
  </si>
  <si>
    <t xml:space="preserve">                              BILANT CONTABIL                               </t>
  </si>
  <si>
    <t>Check OB</t>
  </si>
  <si>
    <t>Check mapping for CB</t>
  </si>
  <si>
    <t>Denumirea elementului</t>
  </si>
  <si>
    <t>Nr. rd.</t>
  </si>
  <si>
    <t>31.12.2019</t>
  </si>
  <si>
    <t>Difference</t>
  </si>
  <si>
    <t>ABS</t>
  </si>
  <si>
    <t>%</t>
  </si>
  <si>
    <t>A. ACTIVE IMOBILIZATE</t>
  </si>
  <si>
    <t>I. IMOBILIZARI NECORPORALE</t>
  </si>
  <si>
    <t>1. Cheltuieli de constituire (ct. 201-2801)</t>
  </si>
  <si>
    <t>BS1</t>
  </si>
  <si>
    <t>2. Cheltuieli de dezvoltare (ct. 203 - 2803 - 2903)</t>
  </si>
  <si>
    <t>BS2</t>
  </si>
  <si>
    <t>3. Concesiuni, brevete, licente, marci comerciale, drepturi active similare si alte imobilizarí necorporale (ct. 205 + 208 -2805 - 2808 - 2905 - 2908)</t>
  </si>
  <si>
    <t>BS3</t>
  </si>
  <si>
    <t>4. Fond comercial (ct. 2071 - 2807)</t>
  </si>
  <si>
    <t>BS4</t>
  </si>
  <si>
    <t>5. Active necorporale de explorare si evaluare a resurselor minerale (ct. 206 - 2806 - 2906)</t>
  </si>
  <si>
    <t>BS5</t>
  </si>
  <si>
    <r>
      <t>6. Avansuri ( ct. 4094</t>
    </r>
    <r>
      <rPr>
        <sz val="8"/>
        <color rgb="FFFF0000"/>
        <rFont val="Tahoma"/>
        <family val="2"/>
      </rPr>
      <t>-4904</t>
    </r>
    <r>
      <rPr>
        <sz val="8"/>
        <rFont val="Tahoma"/>
        <family val="2"/>
      </rPr>
      <t>)</t>
    </r>
  </si>
  <si>
    <t>BS6</t>
  </si>
  <si>
    <t>TOTAL IMOBILIZARI NECORPORALE : (rd. 01 la 06)</t>
  </si>
  <si>
    <t>BS7</t>
  </si>
  <si>
    <t>II. IMOBILIZARI CORPORALE</t>
  </si>
  <si>
    <t>BS</t>
  </si>
  <si>
    <t>1. Terenuri si constructii (ct. 211 + 212 - 2811 - 2812 - 2911 -2912)</t>
  </si>
  <si>
    <t>BS8</t>
  </si>
  <si>
    <t>2. Instalatii tehnice si masini (ct. 213 + 223 - 2813 - 2913)</t>
  </si>
  <si>
    <t>BS9</t>
  </si>
  <si>
    <t>3. Alte instalatii, utilaje si mobilier (ct. 214 + 224 - 2814 - 2914)</t>
  </si>
  <si>
    <t>BS10</t>
  </si>
  <si>
    <t>4. Investitii imobiliare (ct. 215 - 2815 - 2915)</t>
  </si>
  <si>
    <t>BS11</t>
  </si>
  <si>
    <t>5. Imobilizari corporale in curs de executie (ct. 231 - 2931)</t>
  </si>
  <si>
    <t>BS12</t>
  </si>
  <si>
    <t>6. Investitii imobiliare in curs de executie (ct. 235 - 2935)</t>
  </si>
  <si>
    <t>BS13</t>
  </si>
  <si>
    <t>7. Active corporale de explorare si evaluare a resurselor minerale (ct. 216 - 2816 - 2916)</t>
  </si>
  <si>
    <t>BS14</t>
  </si>
  <si>
    <t>8. Active biologice productive (ct. 217 + 227 - 2817 - 2917)</t>
  </si>
  <si>
    <t>BS15</t>
  </si>
  <si>
    <r>
      <t>9. Avansuri ( ct. 4093</t>
    </r>
    <r>
      <rPr>
        <sz val="8"/>
        <color rgb="FFFF0000"/>
        <rFont val="Tahoma"/>
        <family val="2"/>
      </rPr>
      <t>-4903</t>
    </r>
    <r>
      <rPr>
        <sz val="8"/>
        <rFont val="Tahoma"/>
        <family val="2"/>
      </rPr>
      <t>)</t>
    </r>
  </si>
  <si>
    <t>BS16</t>
  </si>
  <si>
    <t>TOTAL (rd. 08 la 16)</t>
  </si>
  <si>
    <t>BS17</t>
  </si>
  <si>
    <t>III. IMOBILIZARI FINANCIARE</t>
  </si>
  <si>
    <t>1. Actiuni detinute la filiale (ct. 261 - 2961)</t>
  </si>
  <si>
    <t>BS18</t>
  </si>
  <si>
    <t>2. Imprumuturi acordate entitatilor din grup (ct. 2671 + 2672 -2964)</t>
  </si>
  <si>
    <t>BS19</t>
  </si>
  <si>
    <t>3. Actiunile detinute la entitatile asociate si la entitatile controlate in comun (ct. 262 + 263 - 2962)</t>
  </si>
  <si>
    <t>BS20</t>
  </si>
  <si>
    <t>4. Imprumuturi acordate entitatilor asociate si entitatilor controlate in comun (ct. 2673 + 2674 - 2965)</t>
  </si>
  <si>
    <t>BS21</t>
  </si>
  <si>
    <t>5. Alte titluri imobilizate (ct. 265 - 2963)</t>
  </si>
  <si>
    <t>BS22</t>
  </si>
  <si>
    <t>6. Alte imprumuturi (ct. 2675* + 2676* + 2677 + 2678* + 2679* -2966*-2968*)</t>
  </si>
  <si>
    <t>BS23</t>
  </si>
  <si>
    <t>TOTAL (rd. 18 la 23)</t>
  </si>
  <si>
    <t>BS24</t>
  </si>
  <si>
    <t>ACTIVE IMOBILIZATE - TOTAL (rd. 07 + 17 + 24)</t>
  </si>
  <si>
    <t>BS25</t>
  </si>
  <si>
    <t>ACTIVE CIRCULANTE</t>
  </si>
  <si>
    <t>I. STOCURI</t>
  </si>
  <si>
    <t>1. Materii prime si materiale consumabile (ct. 301 + 302 + 303 +/- 308 + 321 + 322 + 323 + 328 + 351 + 358 + 381 +/- 388 -391 -392-3951 -3958-398)</t>
  </si>
  <si>
    <t>BS26</t>
  </si>
  <si>
    <t>2. Productia in curs de executie (ct. 331 + 332 + 341 +/- 348* -393 - 3941 - 3952)</t>
  </si>
  <si>
    <t>BS27</t>
  </si>
  <si>
    <t>3. Produse finite si marfuri (ct. 327 + 345 + 346 + 347 +/- 348* + 354 + 356 + 357 + 361 + 326 +/- 368 + 371 +/- 378 - 3945 -3946 - 3947- 3953 - 3954 - 3955 - 3956 - 3957 - 396 - 397 - din ct. 4428)</t>
  </si>
  <si>
    <t>BS28</t>
  </si>
  <si>
    <r>
      <t>4. Avansuri (ct. 4091</t>
    </r>
    <r>
      <rPr>
        <sz val="8"/>
        <color rgb="FFFF0000"/>
        <rFont val="Tahoma"/>
        <family val="2"/>
      </rPr>
      <t>-4901</t>
    </r>
    <r>
      <rPr>
        <sz val="8"/>
        <rFont val="Tahoma"/>
        <family val="2"/>
      </rPr>
      <t>)</t>
    </r>
  </si>
  <si>
    <t>BS29</t>
  </si>
  <si>
    <t>TOTAL (rd. 26 la 29)</t>
  </si>
  <si>
    <t>BS30</t>
  </si>
  <si>
    <t>II. CREANTE (Sumele care urmeaza sa fie incasate dupa o perioada mai mare de un an trebuie prezentate separat pentru flecare element)</t>
  </si>
  <si>
    <r>
      <t xml:space="preserve">1. Creante comerciale1 (ct. 2675* + 2676* + 2678* + 2679* -2966* - 2968* + 4092 + 411 + 413 + 418 </t>
    </r>
    <r>
      <rPr>
        <sz val="8"/>
        <color rgb="FFFF0000"/>
        <rFont val="Tahoma"/>
        <family val="2"/>
      </rPr>
      <t>- 4902</t>
    </r>
    <r>
      <rPr>
        <sz val="8"/>
        <rFont val="Tahoma"/>
        <family val="2"/>
      </rPr>
      <t xml:space="preserve"> - 491)</t>
    </r>
  </si>
  <si>
    <t>BS31</t>
  </si>
  <si>
    <t>2. Sume de incasat de la entitatile afiliate (ct. 451** - 495*)</t>
  </si>
  <si>
    <t>BS32</t>
  </si>
  <si>
    <t>3. Sume de incasat de la entitatile asociate si entitatile controlate in comun (ct. 453** - 495*)</t>
  </si>
  <si>
    <t>BS33</t>
  </si>
  <si>
    <r>
      <t xml:space="preserve">4. Alte creante (ct. 425 + 4282 + 431** + </t>
    </r>
    <r>
      <rPr>
        <sz val="8"/>
        <color rgb="FFFF0000"/>
        <rFont val="Tahoma"/>
        <family val="2"/>
      </rPr>
      <t>436**</t>
    </r>
    <r>
      <rPr>
        <sz val="8"/>
        <rFont val="Tahoma"/>
        <family val="2"/>
      </rPr>
      <t xml:space="preserve"> + 437** + 4382 + 441** + 4424 + din ct. 4428** + 444** + 445 + 446** + 447** + 4482 + 4582 + 4662 + 461 + 473** - 496 + 5187)</t>
    </r>
  </si>
  <si>
    <t>BS34</t>
  </si>
  <si>
    <t>5. Capital subscris si nevarsat (ct. 456 - 495*)</t>
  </si>
  <si>
    <t>BS35</t>
  </si>
  <si>
    <t>6. Creante reprezentand dividende repartizate in cursul exercitiului financiar (ct. 463)</t>
  </si>
  <si>
    <t>35a</t>
  </si>
  <si>
    <t>BS35a</t>
  </si>
  <si>
    <t>TOTAL (rd. 31 la 35)</t>
  </si>
  <si>
    <t>BS36</t>
  </si>
  <si>
    <t>III. INVESTITII PE TERMEN SCURT</t>
  </si>
  <si>
    <t>1. Actiuni detinute la entitatile afiliate (ct. 501 - 591)</t>
  </si>
  <si>
    <t>BS37</t>
  </si>
  <si>
    <t>2. Alte investitii pe termen scurt (ct. 505 + 506 + 507 + din ct. 508 - 595 - 596 - 598 + 5113 + 5114)</t>
  </si>
  <si>
    <t>BS38</t>
  </si>
  <si>
    <t>TOTAL (rd. 37 + 38)</t>
  </si>
  <si>
    <t>BS39</t>
  </si>
  <si>
    <t>IV. CASA si CONTURI LA BANCI (din ct. 508 + ct. 5112 + 512 + 531 + 532 + 541 + 542)</t>
  </si>
  <si>
    <t>BS40</t>
  </si>
  <si>
    <t>ACTIVE CIRCULANTE - TOTAL (rd. 30 + 36 + 39 + 40)</t>
  </si>
  <si>
    <t>BS41</t>
  </si>
  <si>
    <t>CHELTUIELI IN AVANS (ct. 471) (rd. 43+44)</t>
  </si>
  <si>
    <t>BS42</t>
  </si>
  <si>
    <t>Sume de reluat intr-o perioada de pana la un an (din ct. 471*)</t>
  </si>
  <si>
    <t>BS43</t>
  </si>
  <si>
    <t>Sume de reluat íntr-o perioada mai mare de un an (din ct. 471*)</t>
  </si>
  <si>
    <t>BS44</t>
  </si>
  <si>
    <t>DATORII: SUMELE CARE TREBUIE PLATITE INTR-O PERIOADA DE PANA LA UN AN</t>
  </si>
  <si>
    <t>1. Imprumuturi din emisiunea de obllgatiuni, prezentandu-se separat ímprumuturlle din emisiunea de obllgatiuni convertilbile (ct. 161 + 1681 -169)</t>
  </si>
  <si>
    <t>BS45</t>
  </si>
  <si>
    <t>2. Sume datorate instltutiilor de credit (ct. 1621 + 1622 + 1624 + 1625 + 1627 + 1682 + 5191 + 5192 + 5198)</t>
  </si>
  <si>
    <t>BS46</t>
  </si>
  <si>
    <t>3. Avansuri incasate in contul comenzilor (ct. 419)</t>
  </si>
  <si>
    <t>BS47</t>
  </si>
  <si>
    <t>4. Datoril comerciale - funizori (ct. 401 + 404 + 408)</t>
  </si>
  <si>
    <t>BS48</t>
  </si>
  <si>
    <t>5. Efecte de comert de platit (ct. 403 + 405)</t>
  </si>
  <si>
    <t>BS49</t>
  </si>
  <si>
    <t>6. Sume datorate entitatilor din grup (ct. 1661 + 1685 + 2691 + 451***)</t>
  </si>
  <si>
    <t>BS50</t>
  </si>
  <si>
    <t>7. Sume datorate entitatilor asociate si entitatilor controlate in comun (ct. 1663 + 1686 + 2692 + 2693 + 453***)</t>
  </si>
  <si>
    <t>BS51</t>
  </si>
  <si>
    <t>8. Alte datorii, inclusiv datorllle flscale si datorille privind asigurarile sociale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</si>
  <si>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BS52</t>
  </si>
  <si>
    <t>TOTAL (rd. 45 la 52)</t>
  </si>
  <si>
    <t>BS53</t>
  </si>
  <si>
    <t>ACTIVE CIRCULANTE NETE/DATORII CURENTE NETE (rd. 41 + 43 - 53 - 70 - 73- 76)</t>
  </si>
  <si>
    <t>BS54</t>
  </si>
  <si>
    <t>TOTAL ACTIVE MINUS DATORII CURENTE (rd. 25 + 44 +54)</t>
  </si>
  <si>
    <t>BS55</t>
  </si>
  <si>
    <t>DATORII: SUMELE CARE TREBUIE PLATITE INTR-O PERIOADA MAI MARE DE UN AN</t>
  </si>
  <si>
    <t>1. Imprumuturi din emisiunea de obligatiuni, prezentandu-se separat imprumuturile din emisiunea de obligatiuni convertibile (ct. 161 + 1681 -169)</t>
  </si>
  <si>
    <t>BS56</t>
  </si>
  <si>
    <t>2. Sume datorate institutiilor de credit (ct. 1621 + 1622 + 1624 + 1625 +1627 +1682 + 5191+ 5192 + 5198)</t>
  </si>
  <si>
    <t>BS57</t>
  </si>
  <si>
    <t>BS58</t>
  </si>
  <si>
    <t>4. Datorii comerciale - fumizori (ct. 401 + 404 + 408)</t>
  </si>
  <si>
    <t>BS59</t>
  </si>
  <si>
    <t>BS60</t>
  </si>
  <si>
    <t>6. Sume datorate entitájilor din grup (ct. 1661 + 1685 + 2691+ 451***)</t>
  </si>
  <si>
    <t>BS61</t>
  </si>
  <si>
    <t>BS62</t>
  </si>
  <si>
    <t>8. Alte datorii, inclusiv datoriile fiscale si datoriile privind asigurarile sociale (ct. 1623 + 1626 + 167 + 1687 + 2695 + 421 + 423 + 424 + 426 + 427 + 4281 + 431*** + 437*** + 4381 + 441*** + 4423 + 4428*** + 444*** + 446*** + 447*** + 4481 + 455 + 456*** + 4581 + 462 + 4661 + 473*** + 509 + 5186 + 5193 + 5194 + 5195 + 5196 + 5197)</t>
  </si>
  <si>
    <t>BS63</t>
  </si>
  <si>
    <t>TOTAL (rd. 56 la 63)</t>
  </si>
  <si>
    <t>BS64</t>
  </si>
  <si>
    <t>PROVIZIOANE</t>
  </si>
  <si>
    <t>1. Provizioane pentru beneficiile angajatilor (ct. 1515 + 1517)</t>
  </si>
  <si>
    <t>BS65</t>
  </si>
  <si>
    <t>2. Provizioane pentru impozite (ct. 1516)</t>
  </si>
  <si>
    <t>BS66</t>
  </si>
  <si>
    <t>3. Alte provizioane (ct. 1511 + 1512 + 1513 + 1514 + 1518)</t>
  </si>
  <si>
    <t>BS67</t>
  </si>
  <si>
    <t>TOTAL (rd. 65 la 67)</t>
  </si>
  <si>
    <t>BS68</t>
  </si>
  <si>
    <t xml:space="preserve">I. VENITURI IN AVANS </t>
  </si>
  <si>
    <t>1. Subventii pentru investitii (ct. 475) (rd. 70 + 71):</t>
  </si>
  <si>
    <t>BS69</t>
  </si>
  <si>
    <t>Sume de reluat intr-o perioada de pana la un an (din ct. 475*)</t>
  </si>
  <si>
    <t>BS70</t>
  </si>
  <si>
    <t>Sume de reluat intr-o perioada mai mare de un an (din ct. 475*)</t>
  </si>
  <si>
    <t>BS71</t>
  </si>
  <si>
    <t>2. Venituri inregistrate in avans (ct. 472) - total (rd. 73 + 74), din care:</t>
  </si>
  <si>
    <t>BS72</t>
  </si>
  <si>
    <t>Sume de reluat intr-o perioada de pana la un an (din ct 472*)</t>
  </si>
  <si>
    <t>BS73</t>
  </si>
  <si>
    <t>Sume de reluat intr-o perioada mai mare de un an (din ct. 472*)</t>
  </si>
  <si>
    <t>BS74</t>
  </si>
  <si>
    <t>3. Venituri In avans aferente activelor primite prin transfer de la clienti (ct. 478) (rd. 76 + 77):</t>
  </si>
  <si>
    <t>BS75</t>
  </si>
  <si>
    <t>Sume de reluat intr-o perioada de pana la un an (din ct. 478*)</t>
  </si>
  <si>
    <t>BS76</t>
  </si>
  <si>
    <t>Sume de reluat intr-o perioada mai mare de un an (din ct. 478*)</t>
  </si>
  <si>
    <t>BS77</t>
  </si>
  <si>
    <t>Fond comercial negativ (ct. 2075)</t>
  </si>
  <si>
    <t>BS78</t>
  </si>
  <si>
    <t>TOTAL (rd. 69 + 72 + 75+78)</t>
  </si>
  <si>
    <t>BS79</t>
  </si>
  <si>
    <t>CAPITAL SI REZERVE</t>
  </si>
  <si>
    <t>I. CAPITAL</t>
  </si>
  <si>
    <t>1. Capital subscris varsat (ct. 1012)</t>
  </si>
  <si>
    <t>BS80</t>
  </si>
  <si>
    <t>2. Capital subscris nevarsat (ct. 1011)</t>
  </si>
  <si>
    <t>BS81</t>
  </si>
  <si>
    <t>3. Patrimoniul regiei (ct. 1015)</t>
  </si>
  <si>
    <t>BS82</t>
  </si>
  <si>
    <t>4. Patrimoniul institutelor nationale de cercetare-dezvoltare (ct. 1018)</t>
  </si>
  <si>
    <t>BS83</t>
  </si>
  <si>
    <t>5. Alte elemente de capitaluri proprii (ct. 1031)</t>
  </si>
  <si>
    <t>BS84</t>
  </si>
  <si>
    <t>TOTAL (rd. 80 la 84)</t>
  </si>
  <si>
    <t>BS85</t>
  </si>
  <si>
    <t>II. PRIME DE CAPITAL (ct 104)</t>
  </si>
  <si>
    <t>BS86</t>
  </si>
  <si>
    <t>III. REZERVE DIN REEVALUARE (ct. 105)</t>
  </si>
  <si>
    <t>BS87</t>
  </si>
  <si>
    <t>IV. REZERVE</t>
  </si>
  <si>
    <t>1. Rezerve legale (ct. 1061)</t>
  </si>
  <si>
    <t>BS88</t>
  </si>
  <si>
    <t>2. Rezerve statutare sau contractuale (ct. 1063)</t>
  </si>
  <si>
    <t>BS89</t>
  </si>
  <si>
    <t>3. Alte rezerve (ct. 1068)</t>
  </si>
  <si>
    <t>BS90</t>
  </si>
  <si>
    <t>TOTAL (rd. 88 la 90)</t>
  </si>
  <si>
    <t>BS91</t>
  </si>
  <si>
    <t>Actiuni proprii (ct. 109)</t>
  </si>
  <si>
    <t>BS92</t>
  </si>
  <si>
    <t>Castiguri legate de instrumentele de capitaluri proprii (ct. 141)</t>
  </si>
  <si>
    <t>BS93</t>
  </si>
  <si>
    <t>Pierderi legate de instrumentele de capitaluri proprii (ct. 149)</t>
  </si>
  <si>
    <t>BS94</t>
  </si>
  <si>
    <t>V. PROFITUL SAU PIERDEREA REPORTAT (A)</t>
  </si>
  <si>
    <t xml:space="preserve">                                                                  - sold C  (ct.117)         </t>
  </si>
  <si>
    <t>95 sau 96 pe toate conturile de 117</t>
  </si>
  <si>
    <t>BS95</t>
  </si>
  <si>
    <t xml:space="preserve">                                                                  - sold D  (ct.117)         </t>
  </si>
  <si>
    <t>BS96</t>
  </si>
  <si>
    <t>VI. PROFITUL SAU PIERDEREA LA SFARSITUL PERIOADEI DE RAPORTARE</t>
  </si>
  <si>
    <t xml:space="preserve">                                                                  - sold C (ct.121)         </t>
  </si>
  <si>
    <t>97 sau 98 pe toate conturile de 121</t>
  </si>
  <si>
    <t>BS97</t>
  </si>
  <si>
    <t xml:space="preserve">                                                                  - sold D (ct.121)</t>
  </si>
  <si>
    <t>BS98</t>
  </si>
  <si>
    <t xml:space="preserve">    Repartizarea profitului(ct.129)</t>
  </si>
  <si>
    <t>BS99</t>
  </si>
  <si>
    <t>CAPITALURI PROPRII - TOTAL (rd. 85 + 86 + 87 + 91-92 + 93 - 94 +95 - 96 + 97 - 98 - 99)</t>
  </si>
  <si>
    <t>BS100</t>
  </si>
  <si>
    <t>Patrimoniul public (ct. 1016)</t>
  </si>
  <si>
    <t>BS101</t>
  </si>
  <si>
    <t>Patrimoniu privat (ct. 1017)</t>
  </si>
  <si>
    <t>BS102</t>
  </si>
  <si>
    <t>CAPITALURI - TOTAL (rd. 100 +101 +102) (rd. 25+41+42-53-64-68-79)</t>
  </si>
  <si>
    <t>BS103</t>
  </si>
  <si>
    <t>Total Active</t>
  </si>
  <si>
    <t>Total Capitaluri + Datorii</t>
  </si>
  <si>
    <t>Diff</t>
  </si>
  <si>
    <t>Cont de profit si pierdere</t>
  </si>
  <si>
    <t>Formular 20</t>
  </si>
  <si>
    <t>Denumirea indicatorilor</t>
  </si>
  <si>
    <t>1. Cifra de afaceri neta (rd. 02+03-04+05+06)</t>
  </si>
  <si>
    <t>PL1</t>
  </si>
  <si>
    <t>Productia vanduta (ct. 701+702+703+704+705+706+708)</t>
  </si>
  <si>
    <t>PL2</t>
  </si>
  <si>
    <t>Venituri din vanzarea marfurilor (ct. 707)</t>
  </si>
  <si>
    <t>PL3</t>
  </si>
  <si>
    <t>Reduceri comerciale acordate (ct.709)</t>
  </si>
  <si>
    <t>PL4</t>
  </si>
  <si>
    <t>Venituri din subventii de exploatare aferente cifrei de afaceri nete(ct.7411)</t>
  </si>
  <si>
    <t>PL6</t>
  </si>
  <si>
    <t xml:space="preserve">2.Venituri aferente costului productiei in curs de executie(ct.711+712)                                                    </t>
  </si>
  <si>
    <t>PL</t>
  </si>
  <si>
    <t>Sold C</t>
  </si>
  <si>
    <t>PL7</t>
  </si>
  <si>
    <t>Sold D</t>
  </si>
  <si>
    <t>PL8</t>
  </si>
  <si>
    <t>3. Productia realizata de entitate pentru scopurile sale proprii si capitalizata (ct. 721+722)</t>
  </si>
  <si>
    <t>PL9</t>
  </si>
  <si>
    <t>4. Venituri din reevaluarea imobilizărilor corporale (ct. 755)</t>
  </si>
  <si>
    <t>PL10</t>
  </si>
  <si>
    <t>5. Venituri din producţia de investiţii imobiliare (ct. 725)</t>
  </si>
  <si>
    <t>PL11</t>
  </si>
  <si>
    <t>6. Venituri din subvenții de exploatare (ct. 7412 + 7413 + 7414 + 7415 + 7416 +
7417 + 7419)</t>
  </si>
  <si>
    <t>PL12</t>
  </si>
  <si>
    <t>7. Alte venituri din exploatare (ct.751+758+7815)</t>
  </si>
  <si>
    <t>PL13</t>
  </si>
  <si>
    <t xml:space="preserve"> din care, venituri din fondul comercial negativ (ct.7815)</t>
  </si>
  <si>
    <t>PL14</t>
  </si>
  <si>
    <t>din care, venituri din subvenții pentru investiții (ct.7584)</t>
  </si>
  <si>
    <t>PL15</t>
  </si>
  <si>
    <t>VENITURI DIN EXPLOATARE – TOTAL (rd. 01+ 07 - 08 + 09 + 10 + 11 + 12 + 13)</t>
  </si>
  <si>
    <t>PL16</t>
  </si>
  <si>
    <t>8.a) Cheltuieli cu materiile prime si materialele consumabile (ct. 601+602)</t>
  </si>
  <si>
    <t>COS</t>
  </si>
  <si>
    <t>PL17</t>
  </si>
  <si>
    <t>Alte cheltuieli materiale (ct. 603+604+606+608)</t>
  </si>
  <si>
    <t>PL18</t>
  </si>
  <si>
    <t>b) Alte cheltuieli externe (cu energie si apa) (ct. 605)</t>
  </si>
  <si>
    <t>PL19</t>
  </si>
  <si>
    <t>c)Cheltuieli privind marfurile (ct. 607)</t>
  </si>
  <si>
    <t>PL20</t>
  </si>
  <si>
    <t>Reduceri comerciale primite (ct. 609)</t>
  </si>
  <si>
    <t>PL21</t>
  </si>
  <si>
    <t>9. Cheltuieli cu personalul (rd. 23+24), din care:</t>
  </si>
  <si>
    <t>PL22</t>
  </si>
  <si>
    <t>a) Salarii şi indemnizaţii (ct.641+642+643+644)</t>
  </si>
  <si>
    <t>PL23</t>
  </si>
  <si>
    <t>b) Cheltuieli cu asigurarile si protectia sociala (ct. 645+646)</t>
  </si>
  <si>
    <t>PL24</t>
  </si>
  <si>
    <t>10.a) Ajustari de valoare privind imobilizarile corporale si  necorporale (rd. 26-27)</t>
  </si>
  <si>
    <t>PL25</t>
  </si>
  <si>
    <r>
      <t>a.1) Cheltuieli (ct.6811+6813+6817</t>
    </r>
    <r>
      <rPr>
        <sz val="8"/>
        <color rgb="FFFF0000"/>
        <rFont val="Tahoma"/>
        <family val="2"/>
      </rPr>
      <t>+din ct.6818</t>
    </r>
    <r>
      <rPr>
        <sz val="8"/>
        <color rgb="FF000000"/>
        <rFont val="Tahoma"/>
        <family val="2"/>
      </rPr>
      <t>)</t>
    </r>
  </si>
  <si>
    <t>PL26</t>
  </si>
  <si>
    <r>
      <t>a.2) Venituri (ct.7813</t>
    </r>
    <r>
      <rPr>
        <sz val="8"/>
        <color rgb="FFFF0000"/>
        <rFont val="Tahoma"/>
        <family val="2"/>
      </rPr>
      <t>+din ct.7818</t>
    </r>
    <r>
      <rPr>
        <sz val="8"/>
        <color rgb="FF000000"/>
        <rFont val="Tahoma"/>
        <family val="2"/>
      </rPr>
      <t>)</t>
    </r>
  </si>
  <si>
    <t>PL27</t>
  </si>
  <si>
    <t>b) Ajustari de valoare privind activele circulante (rd. 29-30)</t>
  </si>
  <si>
    <t>PL28</t>
  </si>
  <si>
    <r>
      <t>b.1) Cheltuieli (ct. 654+6814</t>
    </r>
    <r>
      <rPr>
        <sz val="8"/>
        <color rgb="FFFF0000"/>
        <rFont val="Tahoma"/>
        <family val="2"/>
      </rPr>
      <t>+din ct.6818</t>
    </r>
    <r>
      <rPr>
        <sz val="8"/>
        <color rgb="FF000000"/>
        <rFont val="Tahoma"/>
        <family val="2"/>
      </rPr>
      <t>)</t>
    </r>
  </si>
  <si>
    <t>PL29</t>
  </si>
  <si>
    <r>
      <t>b.2) Venituri (ct. 754+7814</t>
    </r>
    <r>
      <rPr>
        <sz val="8"/>
        <color rgb="FFFF0000"/>
        <rFont val="Tahoma"/>
        <family val="2"/>
      </rPr>
      <t>+din ct.7818</t>
    </r>
    <r>
      <rPr>
        <sz val="8"/>
        <color rgb="FF000000"/>
        <rFont val="Tahoma"/>
        <family val="2"/>
      </rPr>
      <t>)</t>
    </r>
  </si>
  <si>
    <t>PL30</t>
  </si>
  <si>
    <t>11. Alte cheltuieli de exploatare (rd. 32 la 37)</t>
  </si>
  <si>
    <t>PL31</t>
  </si>
  <si>
    <t>11.1. Cheltuieli privind prestaţiile externe
(ct.611+612+613+614+615+621+622+623+624+625+626+627+628)</t>
  </si>
  <si>
    <t>PL32</t>
  </si>
  <si>
    <t>11.2. Cheltuieli cu alte impozite, taxe şi vărsăminte asimilate;
cheltuieli reprezentând transferuri şi contribuţii datorate în baza unor acte
normative speciale(ct. 635 +6586*)</t>
  </si>
  <si>
    <t>PL33</t>
  </si>
  <si>
    <t>11.3. Cheltuieli cu protecţia mediului înconjurător (ct. 652)</t>
  </si>
  <si>
    <t>PL34</t>
  </si>
  <si>
    <t>11.4 Cheltuieli din reevaluarea imobilizărilor corporale (ct. 655)</t>
  </si>
  <si>
    <t>PL35</t>
  </si>
  <si>
    <t>11.5. Cheltuieli privind calamităţile şi alte evenimente similare (ct. 6587)</t>
  </si>
  <si>
    <t>PL36</t>
  </si>
  <si>
    <t>11.6. Alte cheltuieli (ct. 651+6581+ 6582 + 6583 + 6584 + 6588)</t>
  </si>
  <si>
    <t>PL37</t>
  </si>
  <si>
    <t>Cheltuieli cu dobânzile de refinanţare înregistrate de entităţile radiate din Registrul
general si care mai au in derulare contracte de leasing (ct.666*)</t>
  </si>
  <si>
    <t>PL38</t>
  </si>
  <si>
    <t>Ajustari privind provizioanele (rd. 40-41)</t>
  </si>
  <si>
    <t>PL39</t>
  </si>
  <si>
    <t xml:space="preserve"> - Cheltuieli (ct. 6812)</t>
  </si>
  <si>
    <t>PL40</t>
  </si>
  <si>
    <t xml:space="preserve"> - Venituri (ct. 7812)</t>
  </si>
  <si>
    <t>PL41</t>
  </si>
  <si>
    <t>CHELTUIELI DE EXPLOATARE – TOTAL (rd.17 la 20-21+22+25+28+31+38+39)</t>
  </si>
  <si>
    <t>PL42</t>
  </si>
  <si>
    <t>PROFITUL SAU PIERDEREA DIN EXPLOATARE</t>
  </si>
  <si>
    <t xml:space="preserve"> - Profit (rd.16-42)</t>
  </si>
  <si>
    <t>PL43</t>
  </si>
  <si>
    <t xml:space="preserve"> - Pierdere (rd.42-16)</t>
  </si>
  <si>
    <t>PL44</t>
  </si>
  <si>
    <t>12. Venituri din interese de participare (ct.7611+7612+7613)</t>
  </si>
  <si>
    <t>PL45</t>
  </si>
  <si>
    <t xml:space="preserve">   -din care, veniturile obtinute de la entitatile afiliate</t>
  </si>
  <si>
    <t>PL46</t>
  </si>
  <si>
    <t>13. Venituri din dobânzi (ct. 766*)</t>
  </si>
  <si>
    <t>PL47</t>
  </si>
  <si>
    <t>PL48</t>
  </si>
  <si>
    <t>14. Venituri din subvenţii de exploatare pentru dobânda datorată (ct. 7418)</t>
  </si>
  <si>
    <t>PL49</t>
  </si>
  <si>
    <t>15. Alte venituri financiare (ct.762+764+765+767+768+7615)</t>
  </si>
  <si>
    <t>PL50</t>
  </si>
  <si>
    <t>din care, venituri din alte imobilizări financiare ( ct. 7615)</t>
  </si>
  <si>
    <t>PL51</t>
  </si>
  <si>
    <t>VENITURI FINANCIARE – TOTAL (rd. 45+47+49+50)</t>
  </si>
  <si>
    <t>PL52</t>
  </si>
  <si>
    <t>16. Ajustări de valoare privind imobilizările financiare şi investiţiile financiare
deţinute ca active circulante (rd. 54 - 55)</t>
  </si>
  <si>
    <t>PL53</t>
  </si>
  <si>
    <t xml:space="preserve">   -Cheltuieli (ct.686)</t>
  </si>
  <si>
    <t>PL54</t>
  </si>
  <si>
    <t xml:space="preserve">   -Venituri (ct.786)</t>
  </si>
  <si>
    <t>PL55</t>
  </si>
  <si>
    <t>17. Cheltuieli privind dobânzile (ct.666*)</t>
  </si>
  <si>
    <t>PL56</t>
  </si>
  <si>
    <t>- din care, cheltuielile in relatia cu entitatile afiliate</t>
  </si>
  <si>
    <t>PL57</t>
  </si>
  <si>
    <t>Alte cheltuieli financiare (ct. 663+664+665+667+668)</t>
  </si>
  <si>
    <t>PL58</t>
  </si>
  <si>
    <t>CHELTUIELI FINANCIARE – TOTAL (rd. 53+56+58)</t>
  </si>
  <si>
    <t>PL59</t>
  </si>
  <si>
    <t>PROFITUL SAU PIERDEREA FINANCIARA</t>
  </si>
  <si>
    <t xml:space="preserve">     -Profit (rd.52-59)</t>
  </si>
  <si>
    <t>PL60</t>
  </si>
  <si>
    <t xml:space="preserve">     - Pierdere(rd.59-52)</t>
  </si>
  <si>
    <t>PL61</t>
  </si>
  <si>
    <t>VENITURI TOTALE (rd. 16 + 52)</t>
  </si>
  <si>
    <t>PL62</t>
  </si>
  <si>
    <t>CHELTUIELI TOTALE (rd. 42 + 59)</t>
  </si>
  <si>
    <t>PL63</t>
  </si>
  <si>
    <t>18. PROFITUL SAU PIERDEREA BRUT(Ă):</t>
  </si>
  <si>
    <t xml:space="preserve"> - Profit  (rd. 62-63)</t>
  </si>
  <si>
    <t>PL64</t>
  </si>
  <si>
    <t xml:space="preserve"> - Pierdere (rd.63-62)</t>
  </si>
  <si>
    <t>PL65</t>
  </si>
  <si>
    <t>19. Impozitul pe profit (ct 691)</t>
  </si>
  <si>
    <t>PL66</t>
  </si>
  <si>
    <t>20. Impozitul specific unor activități (ct. 695)</t>
  </si>
  <si>
    <t>PL67</t>
  </si>
  <si>
    <t>21. Alte impozite neprezentate la elementele de mai sus (ct.698)</t>
  </si>
  <si>
    <t>PL68</t>
  </si>
  <si>
    <t>22. PROFITUL SAU PIERDEREA NET(A) A EXERCITIULUI FINANCIAR:</t>
  </si>
  <si>
    <t xml:space="preserve"> - Profit (rd. 64 - 65 - 66 - 67 - 68)</t>
  </si>
  <si>
    <t>PL69</t>
  </si>
  <si>
    <t>Pierdere (rd. 65 + 66 + 67 + 68 - 64)</t>
  </si>
  <si>
    <t>PL70</t>
  </si>
  <si>
    <t>As per BS</t>
  </si>
  <si>
    <t>GT Romania</t>
  </si>
  <si>
    <t>2019 FS signed</t>
  </si>
  <si>
    <t xml:space="preserve">Draft mapping </t>
  </si>
  <si>
    <t>As per GT</t>
  </si>
  <si>
    <t>As per client draft FS 2020</t>
  </si>
  <si>
    <t>31.12.2020</t>
  </si>
  <si>
    <t>01.01.2020</t>
  </si>
  <si>
    <t>2020 FS draft</t>
  </si>
  <si>
    <t>Row</t>
  </si>
  <si>
    <t>Formular F 10</t>
  </si>
  <si>
    <t>XML OB</t>
  </si>
  <si>
    <t>XML CB</t>
  </si>
  <si>
    <t>F10_0011</t>
  </si>
  <si>
    <t>F10_0021</t>
  </si>
  <si>
    <t>F10_0031</t>
  </si>
  <si>
    <t>F10_0041</t>
  </si>
  <si>
    <t>F10_0051</t>
  </si>
  <si>
    <t>F10_0061</t>
  </si>
  <si>
    <t>F10_0071</t>
  </si>
  <si>
    <t>F10_0012</t>
  </si>
  <si>
    <t>F10_0022</t>
  </si>
  <si>
    <t>F10_0032</t>
  </si>
  <si>
    <t>F10_0042</t>
  </si>
  <si>
    <t>F10_0052</t>
  </si>
  <si>
    <t>F10_0062</t>
  </si>
  <si>
    <t>F10_0072</t>
  </si>
  <si>
    <t>F10_0081</t>
  </si>
  <si>
    <t>F10_0091</t>
  </si>
  <si>
    <t>F10_0082</t>
  </si>
  <si>
    <t>F10_0092</t>
  </si>
  <si>
    <t>Var. abs</t>
  </si>
  <si>
    <t>F10_0102</t>
  </si>
  <si>
    <t>F10_0112</t>
  </si>
  <si>
    <t>F10_0122</t>
  </si>
  <si>
    <t>F10_0132</t>
  </si>
  <si>
    <t>F10_0142</t>
  </si>
  <si>
    <t>F10_0152</t>
  </si>
  <si>
    <t>F10_0162</t>
  </si>
  <si>
    <t>F10_0172</t>
  </si>
  <si>
    <t>F10_0182</t>
  </si>
  <si>
    <t>F10_0192</t>
  </si>
  <si>
    <t>F10_0202</t>
  </si>
  <si>
    <t>F10_0212</t>
  </si>
  <si>
    <t>F10_0222</t>
  </si>
  <si>
    <t>F10_0232</t>
  </si>
  <si>
    <t>F10_0242</t>
  </si>
  <si>
    <t>F10_0252</t>
  </si>
  <si>
    <t>F10_0262</t>
  </si>
  <si>
    <t>F10_0272</t>
  </si>
  <si>
    <t>F10_0282</t>
  </si>
  <si>
    <t>F10_0292</t>
  </si>
  <si>
    <t>F10_0302</t>
  </si>
  <si>
    <t>F10_0312</t>
  </si>
  <si>
    <t>F10_0322</t>
  </si>
  <si>
    <t>F10_0332</t>
  </si>
  <si>
    <t>F10_0342</t>
  </si>
  <si>
    <t>F10_0352</t>
  </si>
  <si>
    <t>F10_3012</t>
  </si>
  <si>
    <t>F10_0362</t>
  </si>
  <si>
    <t>F10_0372</t>
  </si>
  <si>
    <t>F10_0382</t>
  </si>
  <si>
    <t>F10_0392</t>
  </si>
  <si>
    <t>F10_0402</t>
  </si>
  <si>
    <t>F10_0412</t>
  </si>
  <si>
    <t>F10_0422</t>
  </si>
  <si>
    <t>F10_0432</t>
  </si>
  <si>
    <t>F10_0442</t>
  </si>
  <si>
    <t>F10_0452</t>
  </si>
  <si>
    <t>F10_0462</t>
  </si>
  <si>
    <t>F10_0472</t>
  </si>
  <si>
    <t>F10_0482</t>
  </si>
  <si>
    <t>F10_0492</t>
  </si>
  <si>
    <t>F10_0502</t>
  </si>
  <si>
    <t>F10_0512</t>
  </si>
  <si>
    <t>F10_0522</t>
  </si>
  <si>
    <t>F10_0532</t>
  </si>
  <si>
    <t>F10_0542</t>
  </si>
  <si>
    <t>F10_0552</t>
  </si>
  <si>
    <t>F10_0562</t>
  </si>
  <si>
    <t>F10_0572</t>
  </si>
  <si>
    <t>F10_0582</t>
  </si>
  <si>
    <t>F10_0592</t>
  </si>
  <si>
    <t>F10_0602</t>
  </si>
  <si>
    <t>F10_0612</t>
  </si>
  <si>
    <t>F10_0622</t>
  </si>
  <si>
    <t>F10_0632</t>
  </si>
  <si>
    <t>F10_0642</t>
  </si>
  <si>
    <t>F10_0652</t>
  </si>
  <si>
    <t>F10_0662</t>
  </si>
  <si>
    <t>F10_0672</t>
  </si>
  <si>
    <t>F10_0682</t>
  </si>
  <si>
    <t>F10_0692</t>
  </si>
  <si>
    <t>F10_0702</t>
  </si>
  <si>
    <t>F10_0712</t>
  </si>
  <si>
    <t>F10_0722</t>
  </si>
  <si>
    <t>F10_0732</t>
  </si>
  <si>
    <t>F10_0742</t>
  </si>
  <si>
    <t>F10_0752</t>
  </si>
  <si>
    <t>F10_0762</t>
  </si>
  <si>
    <t>F10_0772</t>
  </si>
  <si>
    <t>F10_0782</t>
  </si>
  <si>
    <t>F10_0792</t>
  </si>
  <si>
    <t>F10_0802</t>
  </si>
  <si>
    <t>F10_0812</t>
  </si>
  <si>
    <t>F10_0822</t>
  </si>
  <si>
    <t>F10_0832</t>
  </si>
  <si>
    <t>F10_0842</t>
  </si>
  <si>
    <t>F10_0852</t>
  </si>
  <si>
    <t>F10_0862</t>
  </si>
  <si>
    <t>F10_0872</t>
  </si>
  <si>
    <t>F10_0882</t>
  </si>
  <si>
    <t>F10_0892</t>
  </si>
  <si>
    <t>F10_0902</t>
  </si>
  <si>
    <t>F10_0912</t>
  </si>
  <si>
    <t>F10_0922</t>
  </si>
  <si>
    <t>F10_0932</t>
  </si>
  <si>
    <t>F10_0942</t>
  </si>
  <si>
    <t>F10_0952</t>
  </si>
  <si>
    <t>F10_0962</t>
  </si>
  <si>
    <t>F10_0972</t>
  </si>
  <si>
    <t>F10_0982</t>
  </si>
  <si>
    <t>F10_0992</t>
  </si>
  <si>
    <t>F10_1002</t>
  </si>
  <si>
    <t>F10_1012</t>
  </si>
  <si>
    <t>F10_1022</t>
  </si>
  <si>
    <t>F10_1032</t>
  </si>
  <si>
    <t>F10_0101</t>
  </si>
  <si>
    <t>F10_0111</t>
  </si>
  <si>
    <t>F10_0121</t>
  </si>
  <si>
    <t>F10_0131</t>
  </si>
  <si>
    <t>F10_0141</t>
  </si>
  <si>
    <t>F10_0151</t>
  </si>
  <si>
    <t>F10_0161</t>
  </si>
  <si>
    <t>F10_0171</t>
  </si>
  <si>
    <t>F10_0181</t>
  </si>
  <si>
    <t>F10_0191</t>
  </si>
  <si>
    <t>F10_0201</t>
  </si>
  <si>
    <t>F10_0211</t>
  </si>
  <si>
    <t>F10_0221</t>
  </si>
  <si>
    <t>F10_0231</t>
  </si>
  <si>
    <t>F10_0241</t>
  </si>
  <si>
    <t>F10_0251</t>
  </si>
  <si>
    <t>F10_0261</t>
  </si>
  <si>
    <t>F10_0271</t>
  </si>
  <si>
    <t>F10_0281</t>
  </si>
  <si>
    <t>F10_0291</t>
  </si>
  <si>
    <t>F10_0301</t>
  </si>
  <si>
    <t>F10_0311</t>
  </si>
  <si>
    <t>F10_0321</t>
  </si>
  <si>
    <t>F10_0331</t>
  </si>
  <si>
    <t>F10_0341</t>
  </si>
  <si>
    <t>F10_0351</t>
  </si>
  <si>
    <t xml:space="preserve">F10_3011 </t>
  </si>
  <si>
    <t>F10_0361</t>
  </si>
  <si>
    <t>F10_0371</t>
  </si>
  <si>
    <t>F10_0381</t>
  </si>
  <si>
    <t>F10_0391</t>
  </si>
  <si>
    <t>F10_0401</t>
  </si>
  <si>
    <t>F10_0411</t>
  </si>
  <si>
    <t>F10_0421</t>
  </si>
  <si>
    <t>F10_0431</t>
  </si>
  <si>
    <t>F10_0441</t>
  </si>
  <si>
    <t>F10_0451</t>
  </si>
  <si>
    <t>F10_0461</t>
  </si>
  <si>
    <t>F10_0471</t>
  </si>
  <si>
    <t>F10_0481</t>
  </si>
  <si>
    <t>F10_0491</t>
  </si>
  <si>
    <t>F10_0501</t>
  </si>
  <si>
    <t>F10_0511</t>
  </si>
  <si>
    <t>F10_0521</t>
  </si>
  <si>
    <t>F10_0531</t>
  </si>
  <si>
    <t>F10_0541</t>
  </si>
  <si>
    <t>F10_0551</t>
  </si>
  <si>
    <t>F10_0561</t>
  </si>
  <si>
    <t>F10_0571</t>
  </si>
  <si>
    <t>F10_0581</t>
  </si>
  <si>
    <t>F10_0591</t>
  </si>
  <si>
    <t>F10_0601</t>
  </si>
  <si>
    <t>F10_0611</t>
  </si>
  <si>
    <t>F10_0621</t>
  </si>
  <si>
    <t>F10_0631</t>
  </si>
  <si>
    <t>F10_0641</t>
  </si>
  <si>
    <t>F10_0651</t>
  </si>
  <si>
    <t>F10_0661</t>
  </si>
  <si>
    <t>F10_0671</t>
  </si>
  <si>
    <t>F10_0681</t>
  </si>
  <si>
    <t>F10_0691</t>
  </si>
  <si>
    <t>F10_0701</t>
  </si>
  <si>
    <t>F10_0711</t>
  </si>
  <si>
    <t>F10_0721</t>
  </si>
  <si>
    <t>F10_0731</t>
  </si>
  <si>
    <t>F10_0741</t>
  </si>
  <si>
    <t>F10_0751</t>
  </si>
  <si>
    <t>F10_0761</t>
  </si>
  <si>
    <t>F10_0771</t>
  </si>
  <si>
    <t>F10_0781</t>
  </si>
  <si>
    <t>F10_0791</t>
  </si>
  <si>
    <t>F10_0801</t>
  </si>
  <si>
    <t>F10_0811</t>
  </si>
  <si>
    <t>F10_0821</t>
  </si>
  <si>
    <t>F10_0831</t>
  </si>
  <si>
    <t>F10_0841</t>
  </si>
  <si>
    <t>F10_0851</t>
  </si>
  <si>
    <t>F10_0861</t>
  </si>
  <si>
    <t>F10_0871</t>
  </si>
  <si>
    <t>F10_0881</t>
  </si>
  <si>
    <t>F10_0891</t>
  </si>
  <si>
    <t>F10_0901</t>
  </si>
  <si>
    <t>F10_0911</t>
  </si>
  <si>
    <t>F10_0921</t>
  </si>
  <si>
    <t>F10_0931</t>
  </si>
  <si>
    <t>F10_0941</t>
  </si>
  <si>
    <t>F10_0951</t>
  </si>
  <si>
    <t>F10_0961</t>
  </si>
  <si>
    <t>F10_0971</t>
  </si>
  <si>
    <t>F10_0981</t>
  </si>
  <si>
    <t>F10_0991</t>
  </si>
  <si>
    <t>F10_1001</t>
  </si>
  <si>
    <t>F10_1011</t>
  </si>
  <si>
    <t>F10_1021</t>
  </si>
  <si>
    <t>F10_1031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</si>
  <si>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</si>
  <si>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</si>
  <si>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</si>
  <si>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</si>
  <si>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</si>
  <si>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</si>
  <si>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</si>
  <si>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</si>
  <si>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</si>
  <si>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</si>
  <si>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</si>
  <si>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</si>
  <si>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</si>
  <si>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</si>
  <si>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</si>
  <si>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</si>
  <si>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F20_0102</t>
  </si>
  <si>
    <t>F20_0112</t>
  </si>
  <si>
    <t>F20_0122</t>
  </si>
  <si>
    <t>F20_0132</t>
  </si>
  <si>
    <t>F20_0142</t>
  </si>
  <si>
    <t>F20_0152</t>
  </si>
  <si>
    <t>F20_0162</t>
  </si>
  <si>
    <t>F20_0172</t>
  </si>
  <si>
    <t>F20_0182</t>
  </si>
  <si>
    <t>F20_0192</t>
  </si>
  <si>
    <t>F20_0202</t>
  </si>
  <si>
    <t>F20_0212</t>
  </si>
  <si>
    <t>F20_0222</t>
  </si>
  <si>
    <t>F20_0232</t>
  </si>
  <si>
    <t>F20_0242</t>
  </si>
  <si>
    <t>F20_0252</t>
  </si>
  <si>
    <t>F20_0262</t>
  </si>
  <si>
    <t>F20_0272</t>
  </si>
  <si>
    <t>F20_0282</t>
  </si>
  <si>
    <t>F20_0292</t>
  </si>
  <si>
    <t>F20_0302</t>
  </si>
  <si>
    <t>F20_0312</t>
  </si>
  <si>
    <t>F20_0322</t>
  </si>
  <si>
    <t>F20_0332</t>
  </si>
  <si>
    <t>F20_0342</t>
  </si>
  <si>
    <t>F20_0352</t>
  </si>
  <si>
    <t>F20_0362</t>
  </si>
  <si>
    <t>F20_0372</t>
  </si>
  <si>
    <t>F20_0392</t>
  </si>
  <si>
    <t>F20_0402</t>
  </si>
  <si>
    <t>F20_0412</t>
  </si>
  <si>
    <t>F20_0422</t>
  </si>
  <si>
    <t>F20_0432</t>
  </si>
  <si>
    <t>F20_0442</t>
  </si>
  <si>
    <t>F20_0452</t>
  </si>
  <si>
    <t>F20_0462</t>
  </si>
  <si>
    <t>F20_0472</t>
  </si>
  <si>
    <t>F20_0482</t>
  </si>
  <si>
    <t>F20_0492</t>
  </si>
  <si>
    <t>F20_0502</t>
  </si>
  <si>
    <t>F20_0512</t>
  </si>
  <si>
    <t>F20_0522</t>
  </si>
  <si>
    <t>F20_0532</t>
  </si>
  <si>
    <t>F20_0542</t>
  </si>
  <si>
    <t>F20_0552</t>
  </si>
  <si>
    <t>F20_0562</t>
  </si>
  <si>
    <t>F20_0572</t>
  </si>
  <si>
    <t>F20_0582</t>
  </si>
  <si>
    <t>F20_0592</t>
  </si>
  <si>
    <t>F20_0602</t>
  </si>
  <si>
    <t>F20_0612</t>
  </si>
  <si>
    <t>F20_0622</t>
  </si>
  <si>
    <t>F20_0632</t>
  </si>
  <si>
    <t>F20_0642</t>
  </si>
  <si>
    <t>F20_0652</t>
  </si>
  <si>
    <t>F20_0662</t>
  </si>
  <si>
    <t>F20_0672</t>
  </si>
  <si>
    <t>F20_0682</t>
  </si>
  <si>
    <t>F20_0692</t>
  </si>
  <si>
    <t>F20_0702</t>
  </si>
  <si>
    <t>F20_0101</t>
  </si>
  <si>
    <t>F20_0111</t>
  </si>
  <si>
    <t>F20_0121</t>
  </si>
  <si>
    <t>F20_0131</t>
  </si>
  <si>
    <t>F20_0141</t>
  </si>
  <si>
    <t>F20_0151</t>
  </si>
  <si>
    <t>F20_0161</t>
  </si>
  <si>
    <t>F20_0171</t>
  </si>
  <si>
    <t>F20_0181</t>
  </si>
  <si>
    <t>F20_0191</t>
  </si>
  <si>
    <t>F20_0201</t>
  </si>
  <si>
    <t>F20_0211</t>
  </si>
  <si>
    <t>F20_0221</t>
  </si>
  <si>
    <t>F20_0231</t>
  </si>
  <si>
    <t>F20_0241</t>
  </si>
  <si>
    <t>F20_0251</t>
  </si>
  <si>
    <t>F20_0261</t>
  </si>
  <si>
    <t>F20_0271</t>
  </si>
  <si>
    <t>F20_0281</t>
  </si>
  <si>
    <t>F20_0291</t>
  </si>
  <si>
    <t>F20_0301</t>
  </si>
  <si>
    <t>F20_0311</t>
  </si>
  <si>
    <t>F20_0321</t>
  </si>
  <si>
    <t>F20_0331</t>
  </si>
  <si>
    <t>F20_0341</t>
  </si>
  <si>
    <t>F20_0351</t>
  </si>
  <si>
    <t>F20_0361</t>
  </si>
  <si>
    <t>F20_0371</t>
  </si>
  <si>
    <t>F20_0391</t>
  </si>
  <si>
    <t>F20_0401</t>
  </si>
  <si>
    <t>F20_0411</t>
  </si>
  <si>
    <t>F20_0421</t>
  </si>
  <si>
    <t>F20_0431</t>
  </si>
  <si>
    <t>F20_0441</t>
  </si>
  <si>
    <t>F20_0451</t>
  </si>
  <si>
    <t>F20_0461</t>
  </si>
  <si>
    <t>F20_0471</t>
  </si>
  <si>
    <t>F20_0481</t>
  </si>
  <si>
    <t>F20_0491</t>
  </si>
  <si>
    <t>F20_0501</t>
  </si>
  <si>
    <t>F20_0511</t>
  </si>
  <si>
    <t>F20_0521</t>
  </si>
  <si>
    <t>F20_0531</t>
  </si>
  <si>
    <t>F20_0541</t>
  </si>
  <si>
    <t>F20_0551</t>
  </si>
  <si>
    <t>F20_0561</t>
  </si>
  <si>
    <t>F20_0571</t>
  </si>
  <si>
    <t>F20_0581</t>
  </si>
  <si>
    <t>F20_0591</t>
  </si>
  <si>
    <t>F20_0601</t>
  </si>
  <si>
    <t>F20_0611</t>
  </si>
  <si>
    <t>F20_0621</t>
  </si>
  <si>
    <t>F20_0631</t>
  </si>
  <si>
    <t>F20_0641</t>
  </si>
  <si>
    <t>F20_0651</t>
  </si>
  <si>
    <t>F20_0661</t>
  </si>
  <si>
    <t>F20_0671</t>
  </si>
  <si>
    <t>F20_0681</t>
  </si>
  <si>
    <t>F20_0691</t>
  </si>
  <si>
    <t>F20_0701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</si>
</sst>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l_e_i_-;\-* #,##0\ _l_e_i_-;_-* &quot;-&quot;??\ _l_e_i_-;_-@_-"/>
    <numFmt numFmtId="165" formatCode="_(* #,##0_);_(* \(#,##0\);_(* &quot;-&quot;??_);_(@_)"/>
  </numFmts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FF0000"/>
      <name val="Tahoma"/>
      <family val="2"/>
    </font>
    <font>
      <b/>
      <sz val="8"/>
      <color theme="1"/>
      <name val="Tahoma"/>
      <family val="2"/>
    </font>
    <font>
      <sz val="8"/>
      <name val="Tahoma"/>
      <family val="2"/>
    </font>
    <font>
      <i/>
      <sz val="8"/>
      <color theme="1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Tahoma"/>
      <family val="2"/>
    </font>
    <font>
      <b/>
      <sz val="8"/>
      <color rgb="FF7030A0"/>
      <name val="Tahoma"/>
      <family val="2"/>
    </font>
    <font>
      <b/>
      <i/>
      <sz val="8"/>
      <color theme="1"/>
      <name val="Tahoma"/>
      <family val="2"/>
    </font>
    <font>
      <b/>
      <sz val="8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156">
    <xf numFmtId="0" fontId="0" fillId="0" borderId="0" xfId="0"/>
    <xf numFmtId="164" fontId="2" fillId="0" borderId="0" xfId="3" applyNumberFormat="1" applyFont="1"/>
    <xf numFmtId="165" fontId="2" fillId="0" borderId="0" xfId="3" applyNumberFormat="1" applyFont="1"/>
    <xf numFmtId="165" fontId="3" fillId="0" borderId="0" xfId="3" applyNumberFormat="1" applyFont="1"/>
    <xf numFmtId="0" fontId="2" fillId="0" borderId="0" xfId="2" applyFont="1"/>
    <xf numFmtId="0" fontId="4" fillId="0" borderId="0" xfId="2" applyFont="1"/>
    <xf numFmtId="165" fontId="3" fillId="0" borderId="0" xfId="3" applyNumberFormat="1" applyFont="1" applyBorder="1"/>
    <xf numFmtId="0" fontId="5" fillId="0" borderId="0" xfId="2" applyFont="1"/>
    <xf numFmtId="0" fontId="6" fillId="0" borderId="0" xfId="2" applyFont="1"/>
    <xf numFmtId="0" fontId="7" fillId="0" borderId="1" xfId="2" applyFont="1" applyBorder="1" applyAlignment="1">
      <alignment vertical="top" wrapText="1"/>
    </xf>
    <xf numFmtId="165" fontId="8" fillId="2" borderId="1" xfId="3" applyNumberFormat="1" applyFont="1" applyFill="1" applyBorder="1" applyAlignment="1">
      <alignment horizontal="center" vertical="center" wrapText="1"/>
    </xf>
    <xf numFmtId="165" fontId="7" fillId="0" borderId="1" xfId="3" applyNumberFormat="1" applyFont="1" applyBorder="1" applyAlignment="1">
      <alignment vertical="top" wrapText="1"/>
    </xf>
    <xf numFmtId="165" fontId="2" fillId="0" borderId="0" xfId="2" applyNumberFormat="1" applyFont="1"/>
    <xf numFmtId="165" fontId="8" fillId="0" borderId="1" xfId="3" applyNumberFormat="1" applyFont="1" applyBorder="1" applyAlignment="1">
      <alignment vertical="top" wrapText="1"/>
    </xf>
    <xf numFmtId="0" fontId="6" fillId="0" borderId="0" xfId="0" applyFont="1"/>
    <xf numFmtId="0" fontId="3" fillId="0" borderId="0" xfId="2" applyFont="1"/>
    <xf numFmtId="0" fontId="8" fillId="0" borderId="0" xfId="2" applyFont="1"/>
    <xf numFmtId="0" fontId="7" fillId="0" borderId="1" xfId="2" applyFont="1" applyBorder="1" applyAlignment="1">
      <alignment horizontal="right" vertical="top" wrapText="1"/>
    </xf>
    <xf numFmtId="165" fontId="7" fillId="0" borderId="1" xfId="3" applyNumberFormat="1" applyFont="1" applyFill="1" applyBorder="1" applyAlignment="1">
      <alignment vertical="top" wrapText="1"/>
    </xf>
    <xf numFmtId="165" fontId="8" fillId="0" borderId="1" xfId="3" applyNumberFormat="1" applyFont="1" applyFill="1" applyBorder="1" applyAlignment="1">
      <alignment vertical="top" wrapText="1"/>
    </xf>
    <xf numFmtId="0" fontId="5" fillId="0" borderId="0" xfId="2" applyFont="1" applyAlignment="1">
      <alignment horizontal="right"/>
    </xf>
    <xf numFmtId="165" fontId="2" fillId="0" borderId="2" xfId="3" applyNumberFormat="1" applyFont="1" applyBorder="1"/>
    <xf numFmtId="165" fontId="2" fillId="0" borderId="3" xfId="3" applyNumberFormat="1" applyFont="1" applyBorder="1"/>
    <xf numFmtId="165" fontId="3" fillId="0" borderId="3" xfId="3" applyNumberFormat="1" applyFont="1" applyBorder="1"/>
    <xf numFmtId="165" fontId="2" fillId="0" borderId="4" xfId="3" applyNumberFormat="1" applyFont="1" applyBorder="1"/>
    <xf numFmtId="165" fontId="2" fillId="0" borderId="5" xfId="3" applyNumberFormat="1" applyFont="1" applyBorder="1"/>
    <xf numFmtId="165" fontId="3" fillId="0" borderId="5" xfId="3" applyNumberFormat="1" applyFont="1" applyBorder="1"/>
    <xf numFmtId="0" fontId="8" fillId="0" borderId="0" xfId="2" applyFont="1" applyAlignment="1">
      <alignment horizontal="right"/>
    </xf>
    <xf numFmtId="165" fontId="8" fillId="0" borderId="6" xfId="3" applyNumberFormat="1" applyFont="1" applyBorder="1"/>
    <xf numFmtId="165" fontId="8" fillId="0" borderId="7" xfId="3" applyNumberFormat="1" applyFont="1" applyBorder="1"/>
    <xf numFmtId="165" fontId="3" fillId="0" borderId="6" xfId="3" applyNumberFormat="1" applyFont="1" applyBorder="1"/>
    <xf numFmtId="165" fontId="3" fillId="0" borderId="7" xfId="3" applyNumberFormat="1" applyFont="1" applyBorder="1"/>
    <xf numFmtId="0" fontId="7" fillId="0" borderId="0" xfId="2" applyFont="1" applyAlignment="1">
      <alignment vertical="top" wrapText="1"/>
    </xf>
    <xf numFmtId="164" fontId="2" fillId="0" borderId="0" xfId="3" applyNumberFormat="1" applyFont="1" applyFill="1"/>
    <xf numFmtId="164" fontId="2" fillId="0" borderId="0" xfId="3" applyNumberFormat="1" applyFont="1" applyAlignment="1">
      <alignment horizontal="centerContinuous"/>
    </xf>
    <xf numFmtId="164" fontId="2" fillId="0" borderId="0" xfId="3" applyNumberFormat="1" applyFont="1" applyBorder="1"/>
    <xf numFmtId="0" fontId="5" fillId="0" borderId="0" xfId="2" applyFont="1" applyAlignment="1">
      <alignment horizontal="left" vertical="top" wrapText="1"/>
    </xf>
    <xf numFmtId="0" fontId="3" fillId="0" borderId="0" xfId="2" applyFont="1" applyAlignment="1">
      <alignment horizontal="center" vertical="center" wrapText="1"/>
    </xf>
    <xf numFmtId="0" fontId="2" fillId="0" borderId="1" xfId="2" applyFont="1" applyBorder="1"/>
    <xf numFmtId="165" fontId="4" fillId="0" borderId="0" xfId="3" applyNumberFormat="1" applyFont="1" applyFill="1" applyBorder="1"/>
    <xf numFmtId="0" fontId="5" fillId="0" borderId="1" xfId="2" applyFont="1" applyBorder="1"/>
    <xf numFmtId="165" fontId="2" fillId="0" borderId="0" xfId="3" applyNumberFormat="1" applyFont="1" applyFill="1" applyBorder="1"/>
    <xf numFmtId="165" fontId="2" fillId="0" borderId="1" xfId="3" applyNumberFormat="1" applyFont="1" applyBorder="1"/>
    <xf numFmtId="165" fontId="3" fillId="0" borderId="1" xfId="3" applyNumberFormat="1" applyFont="1" applyBorder="1"/>
    <xf numFmtId="10" fontId="5" fillId="0" borderId="0" xfId="2" applyNumberFormat="1" applyFont="1"/>
    <xf numFmtId="165" fontId="5" fillId="0" borderId="1" xfId="3" applyNumberFormat="1" applyFont="1" applyFill="1" applyBorder="1"/>
    <xf numFmtId="165" fontId="3" fillId="0" borderId="1" xfId="3" applyNumberFormat="1" applyFont="1" applyFill="1" applyBorder="1"/>
    <xf numFmtId="0" fontId="5" fillId="3" borderId="1" xfId="2" applyFont="1" applyFill="1" applyBorder="1"/>
    <xf numFmtId="165" fontId="5" fillId="0" borderId="1" xfId="3" applyNumberFormat="1" applyFont="1" applyBorder="1"/>
    <xf numFmtId="165" fontId="5" fillId="0" borderId="0" xfId="3" applyNumberFormat="1" applyFont="1"/>
    <xf numFmtId="165" fontId="2" fillId="0" borderId="0" xfId="3" applyNumberFormat="1" applyFont="1" applyFill="1"/>
    <xf numFmtId="0" fontId="7" fillId="0" borderId="0" xfId="2" applyFont="1" applyAlignment="1">
      <alignment horizontal="right" vertical="top" wrapText="1"/>
    </xf>
    <xf numFmtId="0" fontId="8" fillId="0" borderId="0" xfId="2" applyFont="1" applyAlignment="1">
      <alignment horizontal="right" vertical="top" wrapText="1"/>
    </xf>
    <xf numFmtId="165" fontId="3" fillId="0" borderId="0" xfId="3" applyNumberFormat="1" applyFont="1" applyFill="1" applyBorder="1"/>
    <xf numFmtId="0" fontId="12" fillId="0" borderId="0" xfId="2" applyFont="1"/>
    <xf numFmtId="0" fontId="13" fillId="0" borderId="0" xfId="2" applyFont="1"/>
    <xf numFmtId="165" fontId="13" fillId="0" borderId="0" xfId="3" applyNumberFormat="1" applyFont="1"/>
    <xf numFmtId="0" fontId="4" fillId="0" borderId="0" xfId="2" applyFont="1" applyBorder="1"/>
    <xf numFmtId="165" fontId="2" fillId="0" borderId="0" xfId="3" applyNumberFormat="1" applyFont="1" applyBorder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7" fillId="0" borderId="1" xfId="2" applyFont="1" applyFill="1" applyBorder="1" applyAlignment="1">
      <alignment horizontal="center" vertical="center" wrapText="1"/>
    </xf>
    <xf numFmtId="165" fontId="7" fillId="0" borderId="1" xfId="3" applyNumberFormat="1" applyFont="1" applyFill="1" applyBorder="1" applyAlignment="1">
      <alignment horizontal="center" vertical="center" wrapText="1"/>
    </xf>
    <xf numFmtId="0" fontId="7" fillId="0" borderId="8" xfId="2" applyFont="1" applyBorder="1" applyAlignment="1">
      <alignment vertical="top" wrapText="1"/>
    </xf>
    <xf numFmtId="0" fontId="7" fillId="6" borderId="1" xfId="2" applyFont="1" applyFill="1" applyBorder="1" applyAlignment="1">
      <alignment vertical="top" wrapText="1"/>
    </xf>
    <xf numFmtId="165" fontId="7" fillId="6" borderId="1" xfId="3" applyNumberFormat="1" applyFont="1" applyFill="1" applyBorder="1" applyAlignment="1">
      <alignment vertical="top" wrapText="1"/>
    </xf>
    <xf numFmtId="165" fontId="8" fillId="6" borderId="1" xfId="3" applyNumberFormat="1" applyFont="1" applyFill="1" applyBorder="1" applyAlignment="1">
      <alignment vertical="top" wrapText="1"/>
    </xf>
    <xf numFmtId="165" fontId="7" fillId="0" borderId="9" xfId="3" applyNumberFormat="1" applyFont="1" applyBorder="1" applyAlignment="1">
      <alignment vertical="top" wrapText="1"/>
    </xf>
    <xf numFmtId="165" fontId="8" fillId="0" borderId="9" xfId="3" applyNumberFormat="1" applyFont="1" applyBorder="1" applyAlignment="1">
      <alignment vertical="top" wrapText="1"/>
    </xf>
    <xf numFmtId="165" fontId="7" fillId="0" borderId="8" xfId="3" applyNumberFormat="1" applyFont="1" applyBorder="1" applyAlignment="1">
      <alignment vertical="top" wrapText="1"/>
    </xf>
    <xf numFmtId="165" fontId="8" fillId="0" borderId="8" xfId="3" applyNumberFormat="1" applyFont="1" applyBorder="1" applyAlignment="1">
      <alignment vertical="top" wrapText="1"/>
    </xf>
    <xf numFmtId="165" fontId="7" fillId="0" borderId="10" xfId="3" applyNumberFormat="1" applyFont="1" applyBorder="1" applyAlignment="1">
      <alignment vertical="top" wrapText="1"/>
    </xf>
    <xf numFmtId="165" fontId="8" fillId="0" borderId="10" xfId="3" applyNumberFormat="1" applyFont="1" applyBorder="1" applyAlignment="1">
      <alignment vertical="top" wrapText="1"/>
    </xf>
    <xf numFmtId="0" fontId="14" fillId="4" borderId="11" xfId="2" applyFont="1" applyFill="1" applyBorder="1" applyAlignment="1">
      <alignment horizontal="center" vertical="center" wrapText="1"/>
    </xf>
    <xf numFmtId="0" fontId="14" fillId="4" borderId="12" xfId="2" applyFont="1" applyFill="1" applyBorder="1" applyAlignment="1">
      <alignment horizontal="center" vertical="center" wrapText="1"/>
    </xf>
    <xf numFmtId="0" fontId="14" fillId="4" borderId="13" xfId="2" applyFont="1" applyFill="1" applyBorder="1" applyAlignment="1">
      <alignment horizontal="center" vertical="center" wrapText="1"/>
    </xf>
    <xf numFmtId="0" fontId="7" fillId="0" borderId="14" xfId="2" applyFont="1" applyBorder="1" applyAlignment="1">
      <alignment vertical="top" wrapText="1"/>
    </xf>
    <xf numFmtId="0" fontId="7" fillId="0" borderId="15" xfId="2" applyFont="1" applyFill="1" applyBorder="1" applyAlignment="1">
      <alignment horizontal="center" vertical="center" wrapText="1"/>
    </xf>
    <xf numFmtId="165" fontId="7" fillId="0" borderId="15" xfId="3" applyNumberFormat="1" applyFont="1" applyBorder="1" applyAlignment="1">
      <alignment vertical="top" wrapText="1"/>
    </xf>
    <xf numFmtId="0" fontId="7" fillId="0" borderId="16" xfId="2" applyFont="1" applyBorder="1" applyAlignment="1">
      <alignment vertical="top" wrapText="1"/>
    </xf>
    <xf numFmtId="165" fontId="7" fillId="0" borderId="17" xfId="3" applyNumberFormat="1" applyFont="1" applyBorder="1" applyAlignment="1">
      <alignment vertical="top" wrapText="1"/>
    </xf>
    <xf numFmtId="0" fontId="5" fillId="0" borderId="14" xfId="4" applyFont="1" applyBorder="1"/>
    <xf numFmtId="0" fontId="5" fillId="0" borderId="14" xfId="4" applyFont="1" applyBorder="1" applyAlignment="1">
      <alignment wrapText="1"/>
    </xf>
    <xf numFmtId="0" fontId="7" fillId="6" borderId="14" xfId="2" applyFont="1" applyFill="1" applyBorder="1" applyAlignment="1">
      <alignment vertical="top" wrapText="1"/>
    </xf>
    <xf numFmtId="165" fontId="7" fillId="6" borderId="15" xfId="3" applyNumberFormat="1" applyFont="1" applyFill="1" applyBorder="1" applyAlignment="1">
      <alignment vertical="top" wrapText="1"/>
    </xf>
    <xf numFmtId="0" fontId="5" fillId="0" borderId="14" xfId="2" applyFont="1" applyBorder="1" applyAlignment="1">
      <alignment vertical="top" wrapText="1"/>
    </xf>
    <xf numFmtId="165" fontId="7" fillId="0" borderId="15" xfId="3" applyNumberFormat="1" applyFont="1" applyFill="1" applyBorder="1" applyAlignment="1">
      <alignment vertical="top" wrapText="1"/>
    </xf>
    <xf numFmtId="0" fontId="5" fillId="6" borderId="14" xfId="2" applyFont="1" applyFill="1" applyBorder="1" applyAlignment="1">
      <alignment vertical="top" wrapText="1"/>
    </xf>
    <xf numFmtId="0" fontId="7" fillId="6" borderId="18" xfId="2" applyFont="1" applyFill="1" applyBorder="1" applyAlignment="1">
      <alignment vertical="top" wrapText="1"/>
    </xf>
    <xf numFmtId="0" fontId="7" fillId="6" borderId="19" xfId="2" applyFont="1" applyFill="1" applyBorder="1" applyAlignment="1">
      <alignment vertical="top" wrapText="1"/>
    </xf>
    <xf numFmtId="165" fontId="7" fillId="6" borderId="19" xfId="3" applyNumberFormat="1" applyFont="1" applyFill="1" applyBorder="1" applyAlignment="1">
      <alignment vertical="top" wrapText="1"/>
    </xf>
    <xf numFmtId="165" fontId="7" fillId="6" borderId="20" xfId="3" applyNumberFormat="1" applyFont="1" applyFill="1" applyBorder="1" applyAlignment="1">
      <alignment vertical="top" wrapText="1"/>
    </xf>
    <xf numFmtId="0" fontId="2" fillId="0" borderId="21" xfId="2" applyFont="1" applyFill="1" applyBorder="1"/>
    <xf numFmtId="0" fontId="2" fillId="0" borderId="21" xfId="2" applyFont="1" applyBorder="1"/>
    <xf numFmtId="0" fontId="7" fillId="5" borderId="11" xfId="2" applyFont="1" applyFill="1" applyBorder="1" applyAlignment="1">
      <alignment horizontal="center" vertical="center" wrapText="1"/>
    </xf>
    <xf numFmtId="0" fontId="7" fillId="5" borderId="12" xfId="2" applyFont="1" applyFill="1" applyBorder="1" applyAlignment="1">
      <alignment horizontal="center" vertical="center" wrapText="1"/>
    </xf>
    <xf numFmtId="165" fontId="7" fillId="0" borderId="14" xfId="3" applyNumberFormat="1" applyFont="1" applyFill="1" applyBorder="1" applyAlignment="1">
      <alignment horizontal="center" vertical="center" wrapText="1"/>
    </xf>
    <xf numFmtId="165" fontId="8" fillId="2" borderId="15" xfId="3" applyNumberFormat="1" applyFont="1" applyFill="1" applyBorder="1" applyAlignment="1">
      <alignment horizontal="center" vertical="center" wrapText="1"/>
    </xf>
    <xf numFmtId="165" fontId="7" fillId="0" borderId="14" xfId="3" applyNumberFormat="1" applyFont="1" applyBorder="1" applyAlignment="1">
      <alignment vertical="top" wrapText="1"/>
    </xf>
    <xf numFmtId="165" fontId="8" fillId="0" borderId="15" xfId="3" applyNumberFormat="1" applyFont="1" applyBorder="1" applyAlignment="1">
      <alignment vertical="top" wrapText="1"/>
    </xf>
    <xf numFmtId="165" fontId="7" fillId="0" borderId="16" xfId="3" applyNumberFormat="1" applyFont="1" applyBorder="1" applyAlignment="1">
      <alignment vertical="top" wrapText="1"/>
    </xf>
    <xf numFmtId="165" fontId="8" fillId="0" borderId="17" xfId="3" applyNumberFormat="1" applyFont="1" applyBorder="1" applyAlignment="1">
      <alignment vertical="top" wrapText="1"/>
    </xf>
    <xf numFmtId="165" fontId="7" fillId="0" borderId="22" xfId="3" applyNumberFormat="1" applyFont="1" applyBorder="1" applyAlignment="1">
      <alignment vertical="top" wrapText="1"/>
    </xf>
    <xf numFmtId="165" fontId="8" fillId="0" borderId="23" xfId="3" applyNumberFormat="1" applyFont="1" applyBorder="1" applyAlignment="1">
      <alignment vertical="top" wrapText="1"/>
    </xf>
    <xf numFmtId="165" fontId="7" fillId="6" borderId="14" xfId="3" applyNumberFormat="1" applyFont="1" applyFill="1" applyBorder="1" applyAlignment="1">
      <alignment vertical="top" wrapText="1"/>
    </xf>
    <xf numFmtId="165" fontId="8" fillId="6" borderId="15" xfId="3" applyNumberFormat="1" applyFont="1" applyFill="1" applyBorder="1" applyAlignment="1">
      <alignment vertical="top" wrapText="1"/>
    </xf>
    <xf numFmtId="165" fontId="7" fillId="0" borderId="24" xfId="3" applyNumberFormat="1" applyFont="1" applyBorder="1" applyAlignment="1">
      <alignment vertical="top" wrapText="1"/>
    </xf>
    <xf numFmtId="165" fontId="8" fillId="0" borderId="25" xfId="3" applyNumberFormat="1" applyFont="1" applyBorder="1" applyAlignment="1">
      <alignment vertical="top" wrapText="1"/>
    </xf>
    <xf numFmtId="165" fontId="7" fillId="0" borderId="14" xfId="3" applyNumberFormat="1" applyFont="1" applyFill="1" applyBorder="1" applyAlignment="1">
      <alignment vertical="top" wrapText="1"/>
    </xf>
    <xf numFmtId="165" fontId="8" fillId="0" borderId="15" xfId="3" applyNumberFormat="1" applyFont="1" applyFill="1" applyBorder="1" applyAlignment="1">
      <alignment vertical="top" wrapText="1"/>
    </xf>
    <xf numFmtId="165" fontId="7" fillId="6" borderId="18" xfId="3" applyNumberFormat="1" applyFont="1" applyFill="1" applyBorder="1" applyAlignment="1">
      <alignment vertical="top" wrapText="1"/>
    </xf>
    <xf numFmtId="165" fontId="8" fillId="6" borderId="19" xfId="3" applyNumberFormat="1" applyFont="1" applyFill="1" applyBorder="1" applyAlignment="1">
      <alignment vertical="top" wrapText="1"/>
    </xf>
    <xf numFmtId="165" fontId="8" fillId="6" borderId="20" xfId="3" applyNumberFormat="1" applyFont="1" applyFill="1" applyBorder="1" applyAlignment="1">
      <alignment vertical="top" wrapText="1"/>
    </xf>
    <xf numFmtId="0" fontId="8" fillId="2" borderId="11" xfId="2" applyFont="1" applyFill="1" applyBorder="1" applyAlignment="1">
      <alignment vertical="center"/>
    </xf>
    <xf numFmtId="0" fontId="8" fillId="2" borderId="13" xfId="2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 wrapText="1"/>
    </xf>
    <xf numFmtId="0" fontId="8" fillId="5" borderId="13" xfId="2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top" wrapText="1"/>
    </xf>
    <xf numFmtId="0" fontId="7" fillId="0" borderId="1" xfId="2" applyFont="1" applyFill="1" applyBorder="1" applyAlignment="1">
      <alignment horizontal="center" vertical="top" wrapText="1"/>
    </xf>
    <xf numFmtId="164" fontId="2" fillId="0" borderId="0" xfId="3" applyNumberFormat="1" applyFont="1" applyBorder="1" applyAlignment="1">
      <alignment horizontal="centerContinuous"/>
    </xf>
    <xf numFmtId="164" fontId="2" fillId="0" borderId="0" xfId="3" applyNumberFormat="1" applyFont="1" applyFill="1" applyBorder="1"/>
    <xf numFmtId="0" fontId="7" fillId="0" borderId="14" xfId="2" applyFont="1" applyBorder="1" applyAlignment="1">
      <alignment horizontal="left" vertical="top" wrapText="1"/>
    </xf>
    <xf numFmtId="0" fontId="2" fillId="0" borderId="0" xfId="2" applyFont="1" applyBorder="1"/>
    <xf numFmtId="0" fontId="7" fillId="0" borderId="15" xfId="2" applyFont="1" applyFill="1" applyBorder="1" applyAlignment="1">
      <alignment horizontal="center" vertical="top" wrapText="1"/>
    </xf>
    <xf numFmtId="0" fontId="5" fillId="0" borderId="14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165" fontId="2" fillId="0" borderId="15" xfId="3" applyNumberFormat="1" applyFont="1" applyBorder="1"/>
    <xf numFmtId="0" fontId="7" fillId="6" borderId="14" xfId="2" applyFont="1" applyFill="1" applyBorder="1" applyAlignment="1">
      <alignment horizontal="left" vertical="top" wrapText="1"/>
    </xf>
    <xf numFmtId="0" fontId="7" fillId="6" borderId="1" xfId="2" applyFont="1" applyFill="1" applyBorder="1"/>
    <xf numFmtId="165" fontId="7" fillId="6" borderId="1" xfId="3" applyNumberFormat="1" applyFont="1" applyFill="1" applyBorder="1"/>
    <xf numFmtId="165" fontId="4" fillId="6" borderId="15" xfId="3" applyNumberFormat="1" applyFont="1" applyFill="1" applyBorder="1"/>
    <xf numFmtId="0" fontId="5" fillId="6" borderId="14" xfId="2" applyFont="1" applyFill="1" applyBorder="1" applyAlignment="1">
      <alignment horizontal="left" vertical="top" wrapText="1"/>
    </xf>
    <xf numFmtId="0" fontId="5" fillId="6" borderId="1" xfId="2" applyFont="1" applyFill="1" applyBorder="1"/>
    <xf numFmtId="0" fontId="7" fillId="6" borderId="18" xfId="2" applyFont="1" applyFill="1" applyBorder="1" applyAlignment="1">
      <alignment horizontal="left" vertical="top" wrapText="1"/>
    </xf>
    <xf numFmtId="0" fontId="5" fillId="6" borderId="19" xfId="2" applyFont="1" applyFill="1" applyBorder="1"/>
    <xf numFmtId="165" fontId="7" fillId="6" borderId="19" xfId="3" applyNumberFormat="1" applyFont="1" applyFill="1" applyBorder="1"/>
    <xf numFmtId="165" fontId="4" fillId="6" borderId="20" xfId="3" applyNumberFormat="1" applyFont="1" applyFill="1" applyBorder="1"/>
    <xf numFmtId="165" fontId="8" fillId="6" borderId="1" xfId="3" applyNumberFormat="1" applyFont="1" applyFill="1" applyBorder="1"/>
    <xf numFmtId="165" fontId="3" fillId="0" borderId="0" xfId="2" applyNumberFormat="1" applyFont="1"/>
    <xf numFmtId="165" fontId="3" fillId="0" borderId="14" xfId="2" applyNumberFormat="1" applyFont="1" applyBorder="1"/>
    <xf numFmtId="9" fontId="3" fillId="0" borderId="15" xfId="1" applyFont="1" applyBorder="1"/>
    <xf numFmtId="165" fontId="3" fillId="6" borderId="14" xfId="2" applyNumberFormat="1" applyFont="1" applyFill="1" applyBorder="1"/>
    <xf numFmtId="9" fontId="3" fillId="6" borderId="15" xfId="1" applyFont="1" applyFill="1" applyBorder="1"/>
    <xf numFmtId="165" fontId="3" fillId="6" borderId="18" xfId="2" applyNumberFormat="1" applyFont="1" applyFill="1" applyBorder="1"/>
    <xf numFmtId="9" fontId="3" fillId="6" borderId="20" xfId="1" applyFont="1" applyFill="1" applyBorder="1"/>
    <xf numFmtId="165" fontId="3" fillId="0" borderId="15" xfId="2" applyNumberFormat="1" applyFont="1" applyBorder="1"/>
    <xf numFmtId="0" fontId="3" fillId="0" borderId="15" xfId="2" applyFont="1" applyBorder="1"/>
    <xf numFmtId="165" fontId="3" fillId="0" borderId="16" xfId="2" applyNumberFormat="1" applyFont="1" applyBorder="1"/>
    <xf numFmtId="9" fontId="3" fillId="0" borderId="17" xfId="1" applyFont="1" applyFill="1" applyBorder="1"/>
    <xf numFmtId="9" fontId="3" fillId="0" borderId="15" xfId="1" applyFont="1" applyFill="1" applyBorder="1"/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3" fillId="0" borderId="14" xfId="2" applyFont="1" applyBorder="1"/>
    <xf numFmtId="0" fontId="5" fillId="0" borderId="14" xfId="2" applyFont="1" applyFill="1" applyBorder="1" applyAlignment="1">
      <alignment horizontal="left" vertical="top" wrapText="1"/>
    </xf>
    <xf numFmtId="0" fontId="5" fillId="0" borderId="1" xfId="2" applyFont="1" applyFill="1" applyBorder="1"/>
    <xf numFmtId="0" fontId="7" fillId="0" borderId="14" xfId="2" applyFont="1" applyFill="1" applyBorder="1" applyAlignment="1">
      <alignment horizontal="left" vertical="top" wrapText="1"/>
    </xf>
  </cellXfs>
  <cellStyles count="5">
    <cellStyle name="Comma 2" xfId="3" xr:uid="{3BFAC4B1-3812-434B-A1F2-2E345AEAA133}"/>
    <cellStyle name="Normal" xfId="0" builtinId="0"/>
    <cellStyle name="Normal 2" xfId="2" xr:uid="{D8C20FF9-2092-420D-8FA5-3CA75C46E2CB}"/>
    <cellStyle name="Normal 3" xfId="4" xr:uid="{69785A8E-D78B-49F5-A2C5-007D2F15A4E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customXml" Target="../customXml/item1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customXml" Target="../customXml/item2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01%20FS%20mapping%20forma%20lunga%20(entitati%20mijlocii%20si%20mari)%202019%20Automated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Iulie\Incerti%20iulie%20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jcss\Doc\PwCC\Itochu_R3_Finance\2.Design%20Stage\Consolidation\Team%20Management\ISSUE&#31649;&#29702;\OLD\ISSUE&#19968;&#35239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October%202004\Accounts\IFRS\s-alone\Romtelecom%20stand%20alone%20IAS_Aug04_v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cabrudan\Desktop\Clienti\Emerson\TB%20at%2030%20September%202013%20-Emerson%20(with%20Matrix%20and%20P&amp;L)_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imarica\AppData\Local\Microsoft\Windows\Temporary%20Internet%20Files\Content.Outlook\H1O9FXCN\Test%20on%20revenue%20recognition%20701_Roxar%20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ema.kworld.kpmg.com/Users/bpopescu/Desktop/WP%20Standard%20E%20Audit/L%20Trade%20Receivables/AR%20Circularization%20summa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oana.gherman\My%20Documents\Job%202008\Moeller%20Baia%20Mare_31%20dec%202008\Deliverables\MOELLER%20ELECTRO%20PRODUCTIE%20-%20MOF%201752%20Dec%2008_EY_che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ow2k04\Superoffice\SO_ARC\LR\2011.1\Roxar--WGM-C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robucapp13\ASC\Documents%20and%20Settings\Elena%20Militraru\Local%20Settings\Temporary%20Internet%20Files\OLK27\Documents%20and%20Settings\nyirib\Local%20Settings\Temporary%20Internet%20Files\OLK64\EW%20Budget%202005first%20draftNEW5novFINAL.xls?B9F8411E" TargetMode="External"/><Relationship Id="rId1" Type="http://schemas.openxmlformats.org/officeDocument/2006/relationships/externalLinkPath" Target="file:///\\B9F8411E\EW%20Budget%202005first%20draftNEW5novFINA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s2000\public\My%20Documents\BPAM-DC%2012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Dan\AppData\Local\Microsoft\Windows\Temporary%20Internet%20Files\Content.Outlook\4NCLSTP2\Active%20suplimentare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APA%20NOVA%20BUCURESTI-%20excel\audit%202001\teste%20audit%20inventar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Lucru\EVALUARI\EVW%20Holding\EVW%20Decembrie%202007\Ultima%20varianta\Tabele%20de%20calcul%20cladiri%20EVWfin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LLE\INTERCOM\KONZERN\2005\01-April\Kobori-Package\4500-2004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hena\Polykem%20File%20System\DOCUME~1\APAPAN~1\LOCALS~1\Temp\Rar$DI00.625\FinForm%20ravago%2005-200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cmanta\My%20Documents\KTA\Clients\PA&amp;CO\ITS\General\bal%20its\TB%2020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PE.DE-CIBEINS\Local%20Settings\Temporary%20Internet%20Files\OLK2\Business%20Plan%20Bucares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nts%20and%20Settings\joarzal\Desktop\detalii_bilant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October%202004\Accounts\IFRS\s-alone\Romtelecom%20stand%20alone%20IAS%20Q3_2003_v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WINDOWS\TEMP\Forex.Tool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agherman\Documents\Clients\2013\Emerson\GRP\PBC\Projects%20selection\3178421\Cost%20Calc%20%20R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Loredana_buha\Local%20Settings\Temporary%20Internet%20Files\Content.Outlook\7V9VZ7YS\Buildings%20revaluatio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ow2k04\Superoffice\SERVICE\X-FILES\ORGINA~1\FGMLOC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dep\Budget\Budget%202005\Budget%202005%20to%20send\EW%20Budget%20split%20BU%202004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dget\Budget2003\Business%20Plan%20Bucare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oabalasei\Documents\OANA\Clienti%202013\Farmec%202013\Final%20year\PBC%20YE%202013\PPE\2.%20Anexa%201%20-%20Calcul%20si%20descriere%20FARMEC%20-%20prelucrata%202013,%2031.01.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August\P%20&amp;%20L\Indicatori%20C.A.aug.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Mar%202004\Accounts\IFRS\S-alone\Romtelecom%20stand%20alone%20IAS_mar04_v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Clients\Audit\Adriana\Operacenter\Operacenter%20II\Reports%2031%2012%2003\IAS%20Spreadsheet%202003%20Opera%20Center%20II%20fin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2\Clients\Clients\Audit\Adriana\Siveco%20Romania%20and%20Danel\2002\Reports\final\IAS%20SPREADSHEET%20SIVECO%202002%2011%20marc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12\11%20Noiembrie\Produse%20noi%20si%20modernizate%20ianuarie%20noiembrie%202012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dep\Budget\Budget%202005\EW%20Budget%20split%20BU%202004%20fina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AP.%20EXCITER%20KORT%20NIV&#197;%204%20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asevestrian\AppData\Local\Microsoft\Windows\Temporary%20Internet%20Files\Content.Outlook\BUJ9Y6UI\Currencies%202007-201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Users\ipotang\Documents\Documente\Currencies%202007-20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\Documents%20and%20Settings\Florica.Carpiuc\My%20Documents\RAPOARTE%20%2030.09.2007\R%20TERAPIA%20%20Pack%20%20%2030.09.2007-2%20%2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reladandu\compilation\Romtelecom\2004_Compilation\June%202004\Accounts\IFRS\S-alone\Romtelecom%20stand%20alone%20IAS_june04_v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_2013\2009\P&amp;L\Iulie\Indicatori%207%20luni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Audit Mapping"/>
      <sheetName val=" BS 2019"/>
      <sheetName val="P&amp;L 2019"/>
      <sheetName val="BS Mapping std"/>
      <sheetName val="PL mapping St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J"/>
      <sheetName val="PIATRA"/>
      <sheetName val="Neinc. total"/>
      <sheetName val="BUC."/>
      <sheetName val="FOCSANI"/>
      <sheetName val="CRAIOVA"/>
      <sheetName val="TM."/>
      <sheetName val="PITESTI"/>
      <sheetName val="GALATI"/>
      <sheetName val="P&amp;L S1"/>
      <sheetName val="P&amp;L IAS1"/>
    </sheetNames>
    <sheetDataSet>
      <sheetData sheetId="0"/>
      <sheetData sheetId="1"/>
      <sheetData sheetId="2" refreshError="1"/>
      <sheetData sheetId="3"/>
      <sheetData sheetId="4"/>
      <sheetData sheetId="5"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1796.1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3293.44</v>
          </cell>
          <cell r="M7">
            <v>0</v>
          </cell>
          <cell r="N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149.22999999999999</v>
          </cell>
          <cell r="M8">
            <v>0</v>
          </cell>
          <cell r="N8">
            <v>0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222.92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1657.81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642.5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163.77000000000001</v>
          </cell>
          <cell r="N12">
            <v>0</v>
          </cell>
        </row>
      </sheetData>
      <sheetData sheetId="6"/>
      <sheetData sheetId="7"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909.34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192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一覧"/>
      <sheetName val="印刷外（タイトル）"/>
      <sheetName val="TB"/>
      <sheetName val="Droplist"/>
      <sheetName val="Dep.TRII"/>
      <sheetName val="OtherKP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Variables"/>
      <sheetName val="ReportingAug04"/>
      <sheetName val="ReportingJul04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MCF Proof"/>
      <sheetName val="Inflation"/>
      <sheetName val="Tabelle1"/>
      <sheetName val="mod2"/>
      <sheetName val="mod3"/>
      <sheetName val="mod4"/>
      <sheetName val="mod6"/>
      <sheetName val="prop casare"/>
      <sheetName val="prop con"/>
      <sheetName val="curs"/>
      <sheetName val="inflatie"/>
      <sheetName val="intrari 4"/>
      <sheetName val="intrari"/>
      <sheetName val="adj"/>
      <sheetName val="fx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FUEL</v>
          </cell>
          <cell r="D315" t="str">
            <v>FUEL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THIRD</v>
          </cell>
          <cell r="D349" t="str">
            <v>THIRD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THIRD</v>
          </cell>
          <cell r="D350" t="str">
            <v>THIRD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THIRD</v>
          </cell>
          <cell r="D355" t="str">
            <v>THIRD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THIRD</v>
          </cell>
          <cell r="D356" t="str">
            <v>THIRD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THIRD</v>
          </cell>
          <cell r="D357" t="str">
            <v>THIRD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THIRD</v>
          </cell>
          <cell r="D359" t="str">
            <v>THIRD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OTHEREXPOT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OTHEREXPOT</v>
          </cell>
          <cell r="D363" t="str">
            <v>OTHEREXPOT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THIRD</v>
          </cell>
          <cell r="D366" t="str">
            <v>THIRD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THIRD</v>
          </cell>
          <cell r="D367" t="str">
            <v>THIRD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THIRD</v>
          </cell>
          <cell r="D368" t="str">
            <v>THIRD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THIRD</v>
          </cell>
          <cell r="D369" t="str">
            <v>THIRD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THIRD</v>
          </cell>
          <cell r="D370" t="str">
            <v>THIRD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THIRD</v>
          </cell>
          <cell r="D371" t="str">
            <v>THIRD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THIRD</v>
          </cell>
          <cell r="D372" t="str">
            <v>THIRD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THIRD</v>
          </cell>
          <cell r="D373" t="str">
            <v>THIRD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THIRD</v>
          </cell>
          <cell r="D374" t="str">
            <v>THIRD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THIRD</v>
          </cell>
          <cell r="D375" t="str">
            <v>THIRD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THIRD</v>
          </cell>
          <cell r="D376" t="str">
            <v>THIRD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THIRD</v>
          </cell>
          <cell r="D377" t="str">
            <v>THIRD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THIRD</v>
          </cell>
          <cell r="D378" t="str">
            <v>THIRD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THIRD</v>
          </cell>
          <cell r="D379" t="str">
            <v>THIRD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THIRD</v>
          </cell>
          <cell r="D382" t="str">
            <v>THIRD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OTHEREXPOT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OTHEREXPOT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OTHEREXPOT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OTHEREXPOT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OTHEREXPOT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OTHEREXPOT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OTHEREXPOT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OTHEREXPOT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THIRD</v>
          </cell>
          <cell r="D406" t="str">
            <v>THIRD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STAFFOTH</v>
          </cell>
          <cell r="D413" t="str">
            <v>STAFFOTH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STAFFSAL</v>
          </cell>
          <cell r="D463" t="str">
            <v>STAFFSAL</v>
          </cell>
          <cell r="E463" t="str">
            <v>6410.109.</v>
          </cell>
          <cell r="F463" t="str">
            <v>6410.109.</v>
          </cell>
          <cell r="G463" t="str">
            <v>Cheltuieli de relocare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6451.101.</v>
          </cell>
          <cell r="F464" t="str">
            <v>6451.101.</v>
          </cell>
          <cell r="G464" t="str">
            <v>Contributia unitatii la asigurarile sociale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6451.102.</v>
          </cell>
          <cell r="F465" t="str">
            <v>6451.102.</v>
          </cell>
          <cell r="G465" t="str">
            <v>C.asig.accid.mca,boli prf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6451.199.</v>
          </cell>
          <cell r="F466" t="str">
            <v>6451.199.</v>
          </cell>
          <cell r="G466" t="str">
            <v>Contributia unitatii la asigurarile sociale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6452.101.</v>
          </cell>
          <cell r="F467" t="str">
            <v>6452.101.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6452.199.</v>
          </cell>
          <cell r="F468" t="str">
            <v>6452.199.</v>
          </cell>
          <cell r="G468" t="str">
            <v>Cheltuieli privind contributia unitatii pentru ajutorul de somaj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6453.101.</v>
          </cell>
          <cell r="F469" t="str">
            <v>6453.101.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STAFFNI</v>
          </cell>
          <cell r="D470" t="str">
            <v>STAFFNI</v>
          </cell>
          <cell r="E470" t="str">
            <v>6453.199.</v>
          </cell>
          <cell r="F470" t="str">
            <v>6453.199.</v>
          </cell>
          <cell r="G470" t="str">
            <v>Contributia angajatorului pentru asigurarile sociale de sanatate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6458.101.</v>
          </cell>
          <cell r="F471" t="str">
            <v>6458.101.</v>
          </cell>
          <cell r="G471" t="str">
            <v>Cheltuieli cu tichetele de masa - Legea 142/1998</v>
          </cell>
        </row>
        <row r="472">
          <cell r="B472" t="str">
            <v>COS</v>
          </cell>
          <cell r="C472" t="str">
            <v>STAFFNI</v>
          </cell>
          <cell r="D472" t="str">
            <v>STAFFSAL</v>
          </cell>
          <cell r="E472" t="str">
            <v>6458.102.</v>
          </cell>
          <cell r="F472" t="str">
            <v>6458.102.</v>
          </cell>
          <cell r="G472" t="str">
            <v>Alte cheltuieli privind asigurarile si protectia sociala</v>
          </cell>
        </row>
        <row r="473">
          <cell r="B473" t="str">
            <v>COS</v>
          </cell>
          <cell r="C473" t="str">
            <v>STAFFNI</v>
          </cell>
          <cell r="D473" t="str">
            <v>STAFFSAL</v>
          </cell>
          <cell r="E473" t="str">
            <v>6458.103.</v>
          </cell>
          <cell r="F473" t="str">
            <v>6458.103.</v>
          </cell>
          <cell r="G473" t="str">
            <v>C.sv.san.boli prof.acc-mc</v>
          </cell>
        </row>
        <row r="474">
          <cell r="B474" t="str">
            <v>COS</v>
          </cell>
          <cell r="C474" t="str">
            <v>STAFFNI</v>
          </cell>
          <cell r="D474" t="str">
            <v>STAFFNI</v>
          </cell>
          <cell r="E474" t="str">
            <v>6458.199.</v>
          </cell>
          <cell r="F474" t="str">
            <v>6458.199.</v>
          </cell>
          <cell r="G474" t="str">
            <v>Alte cheltuieli privind asigurarile si protectia sociala</v>
          </cell>
        </row>
        <row r="475">
          <cell r="B475" t="str">
            <v>COS</v>
          </cell>
          <cell r="C475" t="str">
            <v>PROVI</v>
          </cell>
          <cell r="D475" t="str">
            <v>PROVI</v>
          </cell>
          <cell r="E475" t="str">
            <v>6540.101.</v>
          </cell>
          <cell r="F475" t="str">
            <v>6540.101.</v>
          </cell>
          <cell r="G475" t="str">
            <v xml:space="preserve">Pierderi din creante nerealizate de la clienti incerti </v>
          </cell>
        </row>
        <row r="476">
          <cell r="B476" t="str">
            <v>COS</v>
          </cell>
          <cell r="C476" t="str">
            <v>STAFFOTH</v>
          </cell>
          <cell r="D476" t="str">
            <v>STAFFOTH</v>
          </cell>
          <cell r="E476" t="str">
            <v>6540.102.</v>
          </cell>
          <cell r="F476" t="str">
            <v>6540.102.</v>
          </cell>
          <cell r="G476" t="str">
            <v>Gratuitati acordate pensionarilor</v>
          </cell>
        </row>
        <row r="477">
          <cell r="B477" t="str">
            <v>COS</v>
          </cell>
          <cell r="C477" t="str">
            <v>PROVI</v>
          </cell>
          <cell r="D477" t="str">
            <v>PROVI</v>
          </cell>
          <cell r="E477" t="str">
            <v>6540.103.</v>
          </cell>
          <cell r="F477" t="str">
            <v>6540.103.</v>
          </cell>
          <cell r="G477" t="str">
            <v>Pierderi din debitori diversi</v>
          </cell>
        </row>
        <row r="478">
          <cell r="B478" t="str">
            <v>COS</v>
          </cell>
          <cell r="C478" t="str">
            <v>STAFFOTH</v>
          </cell>
          <cell r="D478" t="str">
            <v>STAFFOTH</v>
          </cell>
          <cell r="E478" t="str">
            <v>6540.104.</v>
          </cell>
          <cell r="F478" t="str">
            <v>6540.104.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6540.198.</v>
          </cell>
          <cell r="F479" t="str">
            <v>6540.198.</v>
          </cell>
          <cell r="G479" t="str">
            <v>Pierd.cr.grat.pensionari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6540.199.</v>
          </cell>
          <cell r="F480" t="str">
            <v>6540.199.</v>
          </cell>
          <cell r="G480" t="str">
            <v>Pierderi din creante si debitori diversi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6581.101.</v>
          </cell>
          <cell r="F481" t="str">
            <v>6581.101.</v>
          </cell>
          <cell r="G481" t="str">
            <v>Despagubiri, 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6581.103.</v>
          </cell>
          <cell r="F482" t="str">
            <v>6581.103.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6581.199.</v>
          </cell>
          <cell r="F483" t="str">
            <v>6581.199.</v>
          </cell>
          <cell r="G483" t="str">
            <v>Despagubiri,amenzi si penalitati</v>
          </cell>
        </row>
        <row r="484">
          <cell r="B484" t="str">
            <v>COS</v>
          </cell>
          <cell r="C484" t="str">
            <v>STAFFOTH</v>
          </cell>
          <cell r="D484" t="str">
            <v>STAFFOTH</v>
          </cell>
          <cell r="E484" t="str">
            <v>6582.101.</v>
          </cell>
          <cell r="F484" t="str">
            <v>6582.101.</v>
          </cell>
          <cell r="G484" t="str">
            <v xml:space="preserve">Contributie bilete de odihna </v>
          </cell>
        </row>
        <row r="485">
          <cell r="B485" t="str">
            <v>COS</v>
          </cell>
          <cell r="C485" t="str">
            <v>STAFFOTH</v>
          </cell>
          <cell r="D485" t="str">
            <v>STAFFOTH</v>
          </cell>
          <cell r="E485" t="str">
            <v>6582.102.</v>
          </cell>
          <cell r="F485" t="str">
            <v>6582.102.</v>
          </cell>
          <cell r="G485" t="str">
            <v>Dispensare</v>
          </cell>
        </row>
        <row r="486">
          <cell r="B486" t="str">
            <v>COS</v>
          </cell>
          <cell r="C486" t="str">
            <v>STAFFOTH</v>
          </cell>
          <cell r="D486" t="str">
            <v>STAFFOTH</v>
          </cell>
          <cell r="E486" t="str">
            <v>6582.103.</v>
          </cell>
          <cell r="F486" t="str">
            <v>6582.103.</v>
          </cell>
          <cell r="G486" t="str">
            <v>Contributie daruri copii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6582.104.</v>
          </cell>
          <cell r="F487" t="str">
            <v>6582.104.</v>
          </cell>
          <cell r="G487" t="str">
            <v>Ajutoare boli grave, calamitati</v>
          </cell>
        </row>
        <row r="488">
          <cell r="B488" t="str">
            <v>COS</v>
          </cell>
          <cell r="C488" t="str">
            <v>STAFFOTH</v>
          </cell>
          <cell r="D488" t="str">
            <v>STAFFOTH</v>
          </cell>
          <cell r="E488" t="str">
            <v>6582.105.</v>
          </cell>
          <cell r="F488" t="str">
            <v>6582.105.</v>
          </cell>
          <cell r="G488" t="str">
            <v>Contributie actiuni sportive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6582.106.</v>
          </cell>
          <cell r="F489" t="str">
            <v>6582.106.</v>
          </cell>
          <cell r="G489" t="str">
            <v>Sponsorizari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6582.107.</v>
          </cell>
          <cell r="F490" t="str">
            <v>6582.107.</v>
          </cell>
          <cell r="G490" t="str">
            <v>Alte donatii si subventii acordate</v>
          </cell>
        </row>
        <row r="491">
          <cell r="B491" t="str">
            <v>COS</v>
          </cell>
          <cell r="C491" t="str">
            <v>STAFFOTH</v>
          </cell>
          <cell r="D491" t="str">
            <v>STAFFOTH</v>
          </cell>
          <cell r="E491" t="str">
            <v>6582.108.</v>
          </cell>
          <cell r="F491" t="str">
            <v>6582.108.</v>
          </cell>
          <cell r="G491" t="str">
            <v>Ab.trsp.50%sal.sch.loc.m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6582.194.</v>
          </cell>
          <cell r="F492" t="str">
            <v>6582.194.</v>
          </cell>
          <cell r="G492" t="str">
            <v>Act.sociale-BOT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6582.195.</v>
          </cell>
          <cell r="F493" t="str">
            <v>6582.195.</v>
          </cell>
          <cell r="G493" t="str">
            <v>Act.soc-dispensare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6582.196.</v>
          </cell>
          <cell r="F494" t="str">
            <v>6582.196.</v>
          </cell>
          <cell r="G494" t="str">
            <v>Act.soc-dar copii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6582.197.</v>
          </cell>
          <cell r="F495" t="str">
            <v>6582.197.</v>
          </cell>
          <cell r="G495" t="str">
            <v>Act.soc-calamit.boli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6582.198.</v>
          </cell>
          <cell r="F496" t="str">
            <v>6582.198.</v>
          </cell>
          <cell r="G496" t="str">
            <v>Act.soc.-activ.sport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6582.199.</v>
          </cell>
          <cell r="F497" t="str">
            <v>6582.199.</v>
          </cell>
          <cell r="G497" t="str">
            <v>Donatii si subventii acordate</v>
          </cell>
        </row>
        <row r="498">
          <cell r="B498" t="str">
            <v>COS</v>
          </cell>
          <cell r="C498" t="str">
            <v>STAFFOTH</v>
          </cell>
          <cell r="D498" t="str">
            <v>STAFFOTH</v>
          </cell>
          <cell r="E498" t="str">
            <v>6582.201.</v>
          </cell>
          <cell r="F498" t="str">
            <v>6582.201.</v>
          </cell>
          <cell r="G498" t="str">
            <v>Ajut.pt.boli grave si inc</v>
          </cell>
        </row>
        <row r="499">
          <cell r="B499" t="str">
            <v>COS</v>
          </cell>
          <cell r="C499" t="str">
            <v>STAFFOTH</v>
          </cell>
          <cell r="D499" t="str">
            <v>STAFFOTH</v>
          </cell>
          <cell r="E499" t="str">
            <v>6582.203.</v>
          </cell>
          <cell r="F499" t="str">
            <v>6582.203.</v>
          </cell>
          <cell r="G499" t="str">
            <v>Ajut.pt.inmormantare</v>
          </cell>
        </row>
        <row r="500">
          <cell r="B500" t="str">
            <v>COS</v>
          </cell>
          <cell r="C500" t="str">
            <v>STAFFOTH</v>
          </cell>
          <cell r="D500" t="str">
            <v>STAFFOTH</v>
          </cell>
          <cell r="E500" t="str">
            <v>6582.204.</v>
          </cell>
          <cell r="F500" t="str">
            <v>6582.204.</v>
          </cell>
          <cell r="G500" t="str">
            <v>Ajut.pt.nastere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6583.101.</v>
          </cell>
          <cell r="F501" t="str">
            <v>6583.101.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FADISP</v>
          </cell>
          <cell r="D502" t="str">
            <v>FADISP</v>
          </cell>
          <cell r="E502" t="str">
            <v>6583.199.</v>
          </cell>
          <cell r="F502" t="str">
            <v>6583.199.</v>
          </cell>
          <cell r="G502" t="str">
            <v>Cheltuieli privind activele cedate</v>
          </cell>
        </row>
        <row r="503">
          <cell r="B503" t="str">
            <v>COS</v>
          </cell>
          <cell r="C503" t="str">
            <v>VASEXP</v>
          </cell>
          <cell r="D503" t="str">
            <v>VASEXP</v>
          </cell>
          <cell r="E503" t="str">
            <v>6588.101.</v>
          </cell>
          <cell r="F503" t="str">
            <v>6588.101.</v>
          </cell>
          <cell r="G503" t="str">
            <v>Cheltuieli cu furnizorii SVA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6588.102.</v>
          </cell>
          <cell r="F504" t="str">
            <v>6588.102.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6588.103.</v>
          </cell>
          <cell r="F505" t="str">
            <v>6588.103.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6588.199.</v>
          </cell>
          <cell r="F506" t="str">
            <v>6588.199.</v>
          </cell>
          <cell r="G506" t="str">
            <v>Alte cheltuieli de exploatare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6588.104.</v>
          </cell>
          <cell r="F507" t="str">
            <v>6588.104.</v>
          </cell>
          <cell r="G507" t="str">
            <v>Ch.bonus pt.trafic gener.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6588.105.</v>
          </cell>
          <cell r="F508" t="str">
            <v>6588.105.</v>
          </cell>
          <cell r="G508" t="str">
            <v>Ch.decont.servic.INTERNET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6588.106.</v>
          </cell>
          <cell r="F509" t="str">
            <v>6588.106.</v>
          </cell>
          <cell r="G509" t="str">
            <v>Ch.diferente de pret</v>
          </cell>
        </row>
        <row r="510">
          <cell r="B510" t="str">
            <v>COS</v>
          </cell>
          <cell r="C510" t="str">
            <v>OTHEREXPOT</v>
          </cell>
          <cell r="D510" t="str">
            <v>OTHEREXPOT</v>
          </cell>
          <cell r="E510" t="str">
            <v>6588.201.</v>
          </cell>
          <cell r="F510" t="str">
            <v>6588.201.</v>
          </cell>
          <cell r="G510" t="str">
            <v>Ch.im.prf-dif.an.prc.L414</v>
          </cell>
        </row>
        <row r="511"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6588.401.</v>
          </cell>
          <cell r="F511" t="str">
            <v>6588.401.</v>
          </cell>
          <cell r="G511" t="str">
            <v>Dif.nef.fz.intern.ev.valu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6588.901.</v>
          </cell>
          <cell r="F512" t="str">
            <v>6588.901.</v>
          </cell>
          <cell r="G512" t="str">
            <v>Ch.an prc.-ded-corec-L414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6588.902.</v>
          </cell>
          <cell r="F513" t="str">
            <v>6588.902.</v>
          </cell>
          <cell r="G513" t="str">
            <v>Ch.an prec.neded-cor-L414</v>
          </cell>
        </row>
        <row r="514">
          <cell r="B514" t="str">
            <v>COS</v>
          </cell>
          <cell r="C514" t="str">
            <v>OTHEREXPOT</v>
          </cell>
          <cell r="D514" t="str">
            <v>OTHEREXPOT</v>
          </cell>
          <cell r="E514" t="str">
            <v>6588.903.</v>
          </cell>
          <cell r="F514" t="str">
            <v>6588.903.</v>
          </cell>
          <cell r="G514" t="str">
            <v>Ch.an prc.anal.d-cor-L414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6630.101.</v>
          </cell>
          <cell r="F515" t="str">
            <v>6630.101.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6630.199.</v>
          </cell>
          <cell r="F516" t="str">
            <v>6630.199.</v>
          </cell>
          <cell r="G516" t="str">
            <v>Pierderi din creante legate de participatii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6641.101.</v>
          </cell>
          <cell r="F517" t="str">
            <v>6641.101.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SHARE</v>
          </cell>
          <cell r="D518" t="str">
            <v>SHARE</v>
          </cell>
          <cell r="E518" t="str">
            <v>6641.199.</v>
          </cell>
          <cell r="F518" t="str">
            <v>6641.199.</v>
          </cell>
          <cell r="G518" t="str">
            <v xml:space="preserve">Cheltuieli privind imobilizarile financiare cedate </v>
          </cell>
        </row>
        <row r="519">
          <cell r="B519" t="str">
            <v>FIN</v>
          </cell>
          <cell r="C519" t="str">
            <v>COMMISIONS</v>
          </cell>
          <cell r="D519" t="str">
            <v>COMMISIONS</v>
          </cell>
          <cell r="E519" t="str">
            <v>6642.101.</v>
          </cell>
          <cell r="F519" t="str">
            <v>6642.101.</v>
          </cell>
          <cell r="G519" t="str">
            <v>Pierderi privind investitiile financiare pe termen scurt cedate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6650.101.</v>
          </cell>
          <cell r="F520" t="str">
            <v>6650.101.</v>
          </cell>
          <cell r="G520" t="str">
            <v>Diferente nefavorabile de curs valutar - furnizori servicii interconectare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6650.102.</v>
          </cell>
          <cell r="F521" t="str">
            <v>6650.102.</v>
          </cell>
          <cell r="G521" t="str">
            <v>Diferente nefavorabile de curs valutar - furnizori imobilizari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6650.103.</v>
          </cell>
          <cell r="F522" t="str">
            <v>6650.103.</v>
          </cell>
          <cell r="G522" t="str">
            <v>Diferente nefavorabile de curs valutar - furnizori stocuri exploatare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6650.104.</v>
          </cell>
          <cell r="F523" t="str">
            <v>6650.104.</v>
          </cell>
          <cell r="G523" t="str">
            <v>Diferente nefavorabile de curs valutar - furnizori servicii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6650.105.</v>
          </cell>
          <cell r="F524" t="str">
            <v>6650.105.</v>
          </cell>
          <cell r="G524" t="str">
            <v>Diferente nefavorabile de curs valutar - imprumuturi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6650.106.</v>
          </cell>
          <cell r="F525" t="str">
            <v>6650.106.</v>
          </cell>
          <cell r="G525" t="str">
            <v>Diferente nefavorabile de curs valutar - disponibilitati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6650.108.</v>
          </cell>
          <cell r="F526" t="str">
            <v>6650.108.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6650.199.</v>
          </cell>
          <cell r="F527" t="str">
            <v>6650.199.</v>
          </cell>
          <cell r="G527" t="str">
            <v>Diferente nefavorabile de curs valutar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6650.109.</v>
          </cell>
          <cell r="F528" t="str">
            <v>6650.109.</v>
          </cell>
          <cell r="G528" t="str">
            <v>D.n.impr.trm.lg.banci dez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6650.301.</v>
          </cell>
          <cell r="F529" t="str">
            <v>6650.301.</v>
          </cell>
          <cell r="G529" t="str">
            <v>C.df.nef.c.v.-fz.ser.i-gr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6650.302.</v>
          </cell>
          <cell r="F530" t="str">
            <v>6650.302.</v>
          </cell>
          <cell r="G530" t="str">
            <v>C.df.nef.c.v.-fz.imob.-gr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6650.304.</v>
          </cell>
          <cell r="F531" t="str">
            <v>6650.304.</v>
          </cell>
          <cell r="G531" t="str">
            <v>C.df.nef.c.v.-fz.serv-gr.</v>
          </cell>
        </row>
        <row r="532">
          <cell r="B532" t="str">
            <v>FIN</v>
          </cell>
          <cell r="C532" t="str">
            <v>FOREXLS</v>
          </cell>
          <cell r="D532" t="str">
            <v>FOREXLS</v>
          </cell>
          <cell r="E532" t="str">
            <v>6650.305.</v>
          </cell>
          <cell r="F532" t="str">
            <v>6650.305.</v>
          </cell>
          <cell r="G532" t="str">
            <v>C.df.nef.c.v.-imprum.-gr.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6660.101.</v>
          </cell>
          <cell r="F533" t="str">
            <v>6660.101.</v>
          </cell>
          <cell r="G533" t="str">
            <v>Cheltuieli dobinzi credite pe termen mediu si lung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6660.102.</v>
          </cell>
          <cell r="F534" t="str">
            <v>6660.102.</v>
          </cell>
          <cell r="G534" t="str">
            <v>Cheltuieli dobinzi credite pe termen scurt in lei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6660.199.</v>
          </cell>
          <cell r="F535" t="str">
            <v>6660.199.</v>
          </cell>
          <cell r="G535" t="str">
            <v>Cheltuieli dobinzi credite pe termen mediu si lung in lei si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6660.201.</v>
          </cell>
          <cell r="F536" t="str">
            <v>6660.201.</v>
          </cell>
          <cell r="G536" t="str">
            <v>Cheltuieli privind dobanzile credite pe termen mediu si lung - in valuta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6660.202.</v>
          </cell>
          <cell r="F537" t="str">
            <v>6660.202.</v>
          </cell>
          <cell r="G537" t="str">
            <v xml:space="preserve">Cheltuieli privind dobinzi credite pe termen scurt - in valuta 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6660.203.</v>
          </cell>
          <cell r="F538" t="str">
            <v>6660.203.</v>
          </cell>
          <cell r="G538" t="str">
            <v>C.dob.cred.trm.lg.bc.dezv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6660.299.</v>
          </cell>
          <cell r="F539" t="str">
            <v>6660.299.</v>
          </cell>
          <cell r="G539" t="str">
            <v>Cheltuieli dobinzi credite pe termen mediu si lung in valuta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6660.301.</v>
          </cell>
          <cell r="F540" t="str">
            <v>6660.301.</v>
          </cell>
          <cell r="G540" t="str">
            <v>Cheltuieli dobinzi leasing financiar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6660.404.</v>
          </cell>
          <cell r="F541" t="str">
            <v>6660.404.</v>
          </cell>
          <cell r="G541" t="str">
            <v>C.dob.cred.-fz-&lt;01.07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6660.501.</v>
          </cell>
          <cell r="F542" t="str">
            <v>6660.501.</v>
          </cell>
          <cell r="G542" t="str">
            <v>C.dob.cred.-bc.internat,i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6660.502.</v>
          </cell>
          <cell r="F543" t="str">
            <v>6660.502.</v>
          </cell>
          <cell r="G543" t="str">
            <v>C.dob.cred.-in.aut-&lt;01.07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6660.503.</v>
          </cell>
          <cell r="F544" t="str">
            <v>6660.503.</v>
          </cell>
          <cell r="G544" t="str">
            <v>C.dob.cred.-in.aut-&gt;01.07</v>
          </cell>
        </row>
        <row r="545">
          <cell r="B545" t="str">
            <v>FIN</v>
          </cell>
          <cell r="C545" t="str">
            <v>INTERESTEXP</v>
          </cell>
          <cell r="D545" t="str">
            <v>INTERESTEXP</v>
          </cell>
          <cell r="E545" t="str">
            <v>6660.504.</v>
          </cell>
          <cell r="F545" t="str">
            <v>6660.504.</v>
          </cell>
          <cell r="G545" t="str">
            <v>C.dob.cred.-fz-&lt;01.07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6670.101.</v>
          </cell>
          <cell r="F546" t="str">
            <v>6670.101.</v>
          </cell>
          <cell r="G546" t="str">
            <v>Cheltuieli privind sconturi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6670.199.</v>
          </cell>
          <cell r="F547" t="str">
            <v>6670.199.</v>
          </cell>
          <cell r="G547" t="str">
            <v>Cheltuieli cu scounturi acordate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6680.101.</v>
          </cell>
          <cell r="F548" t="str">
            <v>6680.101.</v>
          </cell>
          <cell r="G548" t="str">
            <v>Alte cheltuieli financiare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6680.103.</v>
          </cell>
          <cell r="F549" t="str">
            <v>6680.103.</v>
          </cell>
          <cell r="G549" t="str">
            <v>Comis.emit.scris.garantie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6680.104.</v>
          </cell>
          <cell r="F550" t="str">
            <v>6680.104.</v>
          </cell>
          <cell r="G550" t="str">
            <v>Comis.neutilizare credit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6680.105.</v>
          </cell>
          <cell r="F551" t="str">
            <v>6680.105.</v>
          </cell>
          <cell r="G551" t="str">
            <v>Comision de risc</v>
          </cell>
        </row>
        <row r="552">
          <cell r="B552" t="str">
            <v>FIN</v>
          </cell>
          <cell r="C552" t="str">
            <v>COMMISIONS</v>
          </cell>
          <cell r="D552" t="str">
            <v>COMMISIONS</v>
          </cell>
          <cell r="E552" t="str">
            <v>6680.108.</v>
          </cell>
          <cell r="F552" t="str">
            <v>6680.108.</v>
          </cell>
          <cell r="G552" t="str">
            <v>Alte comisioane bancare</v>
          </cell>
        </row>
        <row r="553">
          <cell r="B553" t="str">
            <v>SHARE</v>
          </cell>
          <cell r="C553" t="str">
            <v>COMMISIONS</v>
          </cell>
          <cell r="D553" t="str">
            <v>SHARE</v>
          </cell>
          <cell r="E553" t="str">
            <v>6680.199.</v>
          </cell>
          <cell r="F553" t="str">
            <v>6680.199.</v>
          </cell>
          <cell r="G553" t="str">
            <v>Alte cheltuieli financiare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6710.101.</v>
          </cell>
          <cell r="F554" t="str">
            <v>6710.101.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OTHEREXPOT</v>
          </cell>
          <cell r="D555" t="str">
            <v>OTHEREXPOT</v>
          </cell>
          <cell r="E555" t="str">
            <v>6710.199.</v>
          </cell>
          <cell r="F555" t="str">
            <v>6710.199.</v>
          </cell>
          <cell r="G555" t="str">
            <v>Cheltuieli legate de calamitati naturale si alte evenimente extraordinare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6811.101.</v>
          </cell>
          <cell r="F556" t="str">
            <v>6811.101.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6811.199.</v>
          </cell>
          <cell r="F557" t="str">
            <v>6811.199.</v>
          </cell>
          <cell r="G557" t="str">
            <v>Cheltuieli cu amortizarea imobilizarilor necorporale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6811.201.</v>
          </cell>
          <cell r="F558" t="str">
            <v>6811.201.</v>
          </cell>
          <cell r="G558" t="str">
            <v>Cheltuieli cu amortizarea imobilizarilor corporale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6811.202.</v>
          </cell>
          <cell r="F559" t="str">
            <v>6811.202.</v>
          </cell>
          <cell r="G559" t="str">
            <v>C.am.imob.corp.pe proiect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6811.203.</v>
          </cell>
          <cell r="F560" t="str">
            <v>6811.203.</v>
          </cell>
          <cell r="G560" t="str">
            <v>C.deprec.ajust.vi.reev.MF</v>
          </cell>
        </row>
        <row r="561">
          <cell r="B561" t="str">
            <v>COS</v>
          </cell>
          <cell r="C561" t="str">
            <v>DEPR</v>
          </cell>
          <cell r="D561" t="str">
            <v>DEPR</v>
          </cell>
          <cell r="E561" t="str">
            <v>6811.299.</v>
          </cell>
          <cell r="F561" t="str">
            <v>6811.299.</v>
          </cell>
          <cell r="G561" t="str">
            <v>Cheltuieli cu amortizarea imobilizarilor corporale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6812.101.</v>
          </cell>
          <cell r="F562" t="str">
            <v>6812.101.</v>
          </cell>
          <cell r="G562" t="str">
            <v>Cheltuieli de exploatare privind provizioane pentru riscuri si cheltuieli</v>
          </cell>
        </row>
        <row r="563">
          <cell r="B563" t="str">
            <v>COS</v>
          </cell>
          <cell r="C563" t="str">
            <v>PROVI</v>
          </cell>
          <cell r="D563" t="str">
            <v>PROVI</v>
          </cell>
          <cell r="E563" t="str">
            <v>6812.102.</v>
          </cell>
          <cell r="F563" t="str">
            <v>6812.102.</v>
          </cell>
          <cell r="G563" t="str">
            <v>C.dispz.angaj+acord parti</v>
          </cell>
        </row>
        <row r="564">
          <cell r="B564" t="str">
            <v>COS</v>
          </cell>
          <cell r="C564" t="str">
            <v>DEPR</v>
          </cell>
          <cell r="D564" t="str">
            <v>IMPAIR</v>
          </cell>
          <cell r="E564" t="str">
            <v>6813.101.</v>
          </cell>
          <cell r="F564" t="str">
            <v>6813.101.</v>
          </cell>
          <cell r="G564" t="str">
            <v>Cheltuieli de exploatare privind provizioane pentru deprecierea imobilizarilor necorporale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6813.102.</v>
          </cell>
          <cell r="F565" t="str">
            <v>6813.102.</v>
          </cell>
          <cell r="G565" t="str">
            <v>Cheltuieli de exploatare privind provizioane pentru deprecierea imobilizarilor corporale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6813.103.</v>
          </cell>
          <cell r="F566" t="str">
            <v>6813.103.</v>
          </cell>
          <cell r="G566" t="str">
            <v>Cheltuieli de exploatare privind provizioane pentru deprecierea imobilizarilor in curs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6813.104.</v>
          </cell>
          <cell r="F567" t="str">
            <v>6813.104.</v>
          </cell>
          <cell r="G567" t="str">
            <v>C.ex.pr.dep.m,acc,ut.imic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6813.199.</v>
          </cell>
          <cell r="F568" t="str">
            <v>6813.199.</v>
          </cell>
          <cell r="G568" t="str">
            <v>Cheltuieli de exploatare privind provizioane pentru deprecierea imobilizarilor necorporale</v>
          </cell>
        </row>
        <row r="569">
          <cell r="B569" t="str">
            <v>COS</v>
          </cell>
          <cell r="C569" t="str">
            <v>DEPR</v>
          </cell>
          <cell r="D569" t="str">
            <v>DEPR</v>
          </cell>
          <cell r="E569" t="str">
            <v>6813.201.</v>
          </cell>
          <cell r="F569" t="str">
            <v>6813.201.</v>
          </cell>
          <cell r="G569" t="str">
            <v>C.ex.prv.declas.imob.curs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6814.101.</v>
          </cell>
          <cell r="F570" t="str">
            <v>6814.101.</v>
          </cell>
          <cell r="G570" t="str">
            <v xml:space="preserve">Cheltuieli de exploatare privind provizioane pentru depreciere - stocuri si productie in curs de executie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6814.102.</v>
          </cell>
          <cell r="F571" t="str">
            <v>6814.102.</v>
          </cell>
          <cell r="G571" t="str">
            <v xml:space="preserve">Cheltuieli de exploatare privind provizioane pentru deprecierea - creante - clienti 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6814.103.</v>
          </cell>
          <cell r="F572" t="str">
            <v>6814.103.</v>
          </cell>
          <cell r="G572" t="str">
            <v>Cheltuieli de exploatare privind provizioane pentru deprecierea - creante - debitori diversi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6814.104.</v>
          </cell>
          <cell r="F573" t="str">
            <v>6814.104.</v>
          </cell>
          <cell r="G573" t="str">
            <v>Prv.deprec.mat.acc.ut.inv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6814.199.</v>
          </cell>
          <cell r="F574" t="str">
            <v>6814.199.</v>
          </cell>
          <cell r="G574" t="str">
            <v>Cheltuieli de exploatare privind provizioane pentru deprecierea activelor circulante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6814.201.</v>
          </cell>
          <cell r="F575" t="str">
            <v>6814.201.</v>
          </cell>
          <cell r="G575" t="str">
            <v>C.expl.prv.declas.stocuri</v>
          </cell>
        </row>
        <row r="576">
          <cell r="B576" t="str">
            <v>FIN</v>
          </cell>
          <cell r="C576" t="str">
            <v>COMMISIONS</v>
          </cell>
          <cell r="D576" t="str">
            <v>COMMISIONS</v>
          </cell>
          <cell r="E576" t="str">
            <v>6863.101.</v>
          </cell>
          <cell r="F576" t="str">
            <v>6863.101.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FIN</v>
          </cell>
          <cell r="C577" t="str">
            <v>COMMISIONS</v>
          </cell>
          <cell r="D577" t="str">
            <v>COMMISIONS</v>
          </cell>
          <cell r="E577" t="str">
            <v>6863.199.</v>
          </cell>
          <cell r="F577" t="str">
            <v>6863.199.</v>
          </cell>
          <cell r="G577" t="str">
            <v xml:space="preserve">Cheltuieli financiare privind provizioane pentru deprecieri imobilizari financiare </v>
          </cell>
        </row>
        <row r="578">
          <cell r="B578" t="str">
            <v>FIN</v>
          </cell>
          <cell r="C578" t="str">
            <v>COMMISIONS</v>
          </cell>
          <cell r="D578" t="str">
            <v>COMMISIONS</v>
          </cell>
          <cell r="E578" t="str">
            <v>6864.101.</v>
          </cell>
          <cell r="F578" t="str">
            <v>6864.101.</v>
          </cell>
          <cell r="G578" t="str">
            <v xml:space="preserve">Cheltuieli privind provizioane din deprecieri creante - decontari in cadrul grupului, unitatii si cu asociatii </v>
          </cell>
        </row>
        <row r="579">
          <cell r="B579" t="str">
            <v>FIN</v>
          </cell>
          <cell r="C579" t="str">
            <v>COMMISIONS</v>
          </cell>
          <cell r="D579" t="str">
            <v>COMMISIONS</v>
          </cell>
          <cell r="E579" t="str">
            <v>6864.102.</v>
          </cell>
          <cell r="F579" t="str">
            <v>6864.102.</v>
          </cell>
          <cell r="G579" t="str">
            <v>Cheltuieli privind provizioane din deprecieri  investitii financiare pe termen scurt</v>
          </cell>
        </row>
        <row r="580">
          <cell r="B580" t="str">
            <v>FIN</v>
          </cell>
          <cell r="C580" t="str">
            <v>COMMISIONS</v>
          </cell>
          <cell r="D580" t="str">
            <v>COMMISIONS</v>
          </cell>
          <cell r="E580" t="str">
            <v>6864.199.</v>
          </cell>
          <cell r="F580" t="str">
            <v>6864.199.</v>
          </cell>
          <cell r="G580" t="str">
            <v>Cheltuieli financiare privind provizioane pentru deprecierea activelor circulante</v>
          </cell>
        </row>
        <row r="581">
          <cell r="B581" t="str">
            <v>FIN</v>
          </cell>
          <cell r="C581" t="str">
            <v>COMMISIONS</v>
          </cell>
          <cell r="D581" t="str">
            <v>COMMISIONS</v>
          </cell>
          <cell r="E581" t="str">
            <v>6868.101.</v>
          </cell>
          <cell r="F581" t="str">
            <v>6868.101.</v>
          </cell>
          <cell r="G581" t="str">
            <v>Cheltuieli financiare privind amortizarea primelor de rambursare a obligatiunilor</v>
          </cell>
        </row>
        <row r="582">
          <cell r="B582" t="str">
            <v>FIN</v>
          </cell>
          <cell r="C582" t="str">
            <v>COMMISIONS</v>
          </cell>
          <cell r="D582" t="str">
            <v>COMMISIONS</v>
          </cell>
          <cell r="E582" t="str">
            <v>6868.199.</v>
          </cell>
          <cell r="F582" t="str">
            <v>6868.199.</v>
          </cell>
          <cell r="G582" t="str">
            <v>Cheltuieli financiare privind amortizarea primelor de rambursare a obligatiunilor</v>
          </cell>
        </row>
        <row r="583">
          <cell r="B583" t="str">
            <v>NMP</v>
          </cell>
          <cell r="C583" t="str">
            <v>NMP</v>
          </cell>
          <cell r="D583" t="str">
            <v>NMP</v>
          </cell>
          <cell r="E583" t="str">
            <v>6880.101.</v>
          </cell>
          <cell r="F583" t="str">
            <v>6880.101.</v>
          </cell>
          <cell r="G583" t="str">
            <v>Cheltuieli din ajustarea la inflatie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6911.101.</v>
          </cell>
          <cell r="F584" t="str">
            <v>6911.101.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TAX</v>
          </cell>
          <cell r="D585" t="str">
            <v>TAX</v>
          </cell>
          <cell r="E585" t="str">
            <v>6911.199.</v>
          </cell>
          <cell r="F585" t="str">
            <v>6911.199.</v>
          </cell>
          <cell r="G585" t="str">
            <v>Cheltuieli cu impozitul pe profit curent</v>
          </cell>
        </row>
        <row r="586">
          <cell r="B586" t="str">
            <v>TAX</v>
          </cell>
          <cell r="C586" t="str">
            <v>DEFTAX</v>
          </cell>
          <cell r="D586" t="str">
            <v>DEFTAX</v>
          </cell>
          <cell r="E586" t="str">
            <v>6912.101.</v>
          </cell>
          <cell r="F586" t="str">
            <v>6912.101.</v>
          </cell>
          <cell r="G586" t="str">
            <v>Cheltuieli cu impozitul pe profit amanat</v>
          </cell>
        </row>
        <row r="587">
          <cell r="B587" t="str">
            <v>COS</v>
          </cell>
          <cell r="C587" t="str">
            <v>TAXES</v>
          </cell>
          <cell r="D587" t="str">
            <v>TAXES</v>
          </cell>
          <cell r="E587" t="str">
            <v>6980.101.</v>
          </cell>
          <cell r="F587" t="str">
            <v>6980.101.</v>
          </cell>
          <cell r="G587" t="str">
            <v>Alte cheltuieli cu impozitele care nu apar in elementele de mai sus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7010.101.</v>
          </cell>
          <cell r="F588" t="str">
            <v>7010.101.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7010.199.</v>
          </cell>
          <cell r="F589" t="str">
            <v>7010.199.</v>
          </cell>
          <cell r="G589" t="str">
            <v>Venituri din vinzarea produselor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7020.101.</v>
          </cell>
          <cell r="F590" t="str">
            <v>7020.101.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7020.199.</v>
          </cell>
          <cell r="F591" t="str">
            <v>7020.199.</v>
          </cell>
          <cell r="G591" t="str">
            <v>Venituri din vinzarea semifabricatelor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7030.101.</v>
          </cell>
          <cell r="F592" t="str">
            <v>7030.101.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OTHERREV</v>
          </cell>
          <cell r="D593" t="str">
            <v>OTHERREV</v>
          </cell>
          <cell r="E593" t="str">
            <v>7030.199.</v>
          </cell>
          <cell r="F593" t="str">
            <v>7030.199.</v>
          </cell>
          <cell r="G593" t="str">
            <v xml:space="preserve">Venituri din vinzarea produselor reziduale 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7040.101.</v>
          </cell>
          <cell r="F594" t="str">
            <v>7040.101.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REVENUE</v>
          </cell>
          <cell r="D595" t="str">
            <v>REVENUE</v>
          </cell>
          <cell r="E595" t="str">
            <v>7040.199.</v>
          </cell>
          <cell r="F595" t="str">
            <v>7040.199.</v>
          </cell>
          <cell r="G595" t="str">
            <v>Venituri din lucrari executate si servicii prestate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7050.101.</v>
          </cell>
          <cell r="F596" t="str">
            <v>7050.101.</v>
          </cell>
          <cell r="G596" t="str">
            <v>Venituri din studii si cercetari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7050.199.</v>
          </cell>
          <cell r="F597" t="str">
            <v>7050.199.</v>
          </cell>
          <cell r="G597" t="str">
            <v xml:space="preserve">Venituri din cercetare si proiectare 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7060.101.</v>
          </cell>
          <cell r="F598" t="str">
            <v>7060.101.</v>
          </cell>
          <cell r="G598" t="str">
            <v>Venituri din redevente pe concesiuni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7060.102.</v>
          </cell>
          <cell r="F599" t="str">
            <v>7060.102.</v>
          </cell>
          <cell r="G599" t="str">
            <v>Venituri din leasing operational (locatii de gestiune)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7060.103.</v>
          </cell>
          <cell r="F600" t="str">
            <v>7060.103.</v>
          </cell>
          <cell r="G600" t="str">
            <v>Venituri din chirii echipamente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7060.104.</v>
          </cell>
          <cell r="F601" t="str">
            <v>7060.104.</v>
          </cell>
          <cell r="G601" t="str">
            <v>Venituri din chirii spatii cota impozit 25%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7060.105.</v>
          </cell>
          <cell r="F602" t="str">
            <v>7060.105.</v>
          </cell>
          <cell r="G602" t="str">
            <v>Venituri din chirii spatii cota impozit 90%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7060.199.</v>
          </cell>
          <cell r="F603" t="str">
            <v>7060.199.</v>
          </cell>
          <cell r="G603" t="str">
            <v>Venituri din redevente si  chirii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7070.101.</v>
          </cell>
          <cell r="F604" t="str">
            <v>7070.101.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7070.199.</v>
          </cell>
          <cell r="F605" t="str">
            <v>7070.199.</v>
          </cell>
          <cell r="G605" t="str">
            <v>Venituri din vanzarea marfurilor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7070.201.</v>
          </cell>
          <cell r="F606" t="str">
            <v>7070.201.</v>
          </cell>
          <cell r="G606" t="str">
            <v>V.vanz.cartele cu amanunt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7070.202.</v>
          </cell>
          <cell r="F607" t="str">
            <v>7070.202.</v>
          </cell>
          <cell r="G607" t="str">
            <v>V.vanz.cartele cu ridicat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7070.203.</v>
          </cell>
          <cell r="F608" t="str">
            <v>7070.203.</v>
          </cell>
          <cell r="G608" t="str">
            <v>Reduc.comerc.pt.utilizat.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7070.204.</v>
          </cell>
          <cell r="F609" t="str">
            <v>7070.204.</v>
          </cell>
          <cell r="G609" t="str">
            <v>Red.com.pt.agent autoriz.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7080.101.</v>
          </cell>
          <cell r="F610" t="str">
            <v>7080.101.</v>
          </cell>
          <cell r="G610" t="str">
            <v>Venituri din activitati diverse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7080.102.</v>
          </cell>
          <cell r="F611" t="str">
            <v>7080.102.</v>
          </cell>
          <cell r="G611" t="str">
            <v>V.inst&amp;intret.pt.colocare</v>
          </cell>
        </row>
        <row r="612">
          <cell r="B612" t="str">
            <v>REV</v>
          </cell>
          <cell r="C612" t="str">
            <v>OTHERREV</v>
          </cell>
          <cell r="D612" t="str">
            <v>OTHERREV</v>
          </cell>
          <cell r="E612" t="str">
            <v>7080.199.</v>
          </cell>
          <cell r="F612" t="str">
            <v>7080.199.</v>
          </cell>
          <cell r="G612" t="str">
            <v>Venituri din activitati diverse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7110.101.</v>
          </cell>
          <cell r="F613" t="str">
            <v>7110.101.</v>
          </cell>
          <cell r="G613" t="str">
            <v>Variatia stocurilor</v>
          </cell>
        </row>
        <row r="614">
          <cell r="B614" t="str">
            <v>COS</v>
          </cell>
          <cell r="C614" t="str">
            <v>OTHEREXPOT</v>
          </cell>
          <cell r="D614" t="str">
            <v>OTHEREXPOT</v>
          </cell>
          <cell r="E614" t="str">
            <v>7110.199.</v>
          </cell>
          <cell r="F614" t="str">
            <v>7110.199.</v>
          </cell>
          <cell r="G614" t="str">
            <v>Variatia stocurilor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7210.101.</v>
          </cell>
          <cell r="F615" t="str">
            <v>7210.101.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7210.199.</v>
          </cell>
          <cell r="F616" t="str">
            <v>7210.199.</v>
          </cell>
          <cell r="G616" t="str">
            <v>Venituri din productia de imobilizari necorporale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7220.101.</v>
          </cell>
          <cell r="F617" t="str">
            <v>7220.101.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OWN</v>
          </cell>
          <cell r="D618" t="str">
            <v>OWN</v>
          </cell>
          <cell r="E618" t="str">
            <v>7220.199.</v>
          </cell>
          <cell r="F618" t="str">
            <v>7220.199.</v>
          </cell>
          <cell r="G618" t="str">
            <v>Venituri din productia de imobilizari corporale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7411.101.</v>
          </cell>
          <cell r="F619" t="str">
            <v>7411.101.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7411.199.</v>
          </cell>
          <cell r="F620" t="str">
            <v>7411.199.</v>
          </cell>
          <cell r="G620" t="str">
            <v>Venituri din subventii de exploatare aferente cifrei de afaceri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7412.101.</v>
          </cell>
          <cell r="F621" t="str">
            <v>7412.101.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7412.199.</v>
          </cell>
          <cell r="F622" t="str">
            <v>7412.199.</v>
          </cell>
          <cell r="G622" t="str">
            <v>Venituri din subventii de exploatare pt materii prime si consumabile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7413.101.</v>
          </cell>
          <cell r="F623" t="str">
            <v>7413.101.</v>
          </cell>
          <cell r="G623" t="str">
            <v xml:space="preserve">Venituri din subventii de exploatare pt alte cheltuieli 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7413.199.</v>
          </cell>
          <cell r="F624" t="str">
            <v>7413.199.</v>
          </cell>
          <cell r="G624" t="str">
            <v>Venituri din subventii de exploatare pt cheltuieli din afara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7414.101.</v>
          </cell>
          <cell r="F625" t="str">
            <v>7414.101.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7414.199.</v>
          </cell>
          <cell r="F626" t="str">
            <v>7414.199.</v>
          </cell>
          <cell r="G626" t="str">
            <v>Venituri din subventii de exploatare pt plata personalului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7415.101.</v>
          </cell>
          <cell r="F627" t="str">
            <v>7415.101.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7415.199.</v>
          </cell>
          <cell r="F628" t="str">
            <v>7415.199.</v>
          </cell>
          <cell r="G628" t="str">
            <v>Venituri din subventii de exploatare pt asigurari sociale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7416.101.</v>
          </cell>
          <cell r="F629" t="str">
            <v>7416.101.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7416.199.</v>
          </cell>
          <cell r="F630" t="str">
            <v>7416.199.</v>
          </cell>
          <cell r="G630" t="str">
            <v>Venituri din subventii de exploatare pt alte cheltuieli de exploatare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7417.101.</v>
          </cell>
          <cell r="F631" t="str">
            <v>7417.101.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7417.199.</v>
          </cell>
          <cell r="F632" t="str">
            <v>7417.199.</v>
          </cell>
          <cell r="G632" t="str">
            <v>Venituri din subventii de exploatare aferente altor venituri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7418.101.</v>
          </cell>
          <cell r="F633" t="str">
            <v>7418.101.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7418.199.</v>
          </cell>
          <cell r="F634" t="str">
            <v>7418.199.</v>
          </cell>
          <cell r="G634" t="str">
            <v>Venituri din subventii de exploatare pt dobinda datorata</v>
          </cell>
        </row>
        <row r="635">
          <cell r="B635" t="str">
            <v>COS</v>
          </cell>
          <cell r="C635" t="str">
            <v>PROVI</v>
          </cell>
          <cell r="D635" t="str">
            <v>PROVI</v>
          </cell>
          <cell r="E635" t="str">
            <v>7540.101.</v>
          </cell>
          <cell r="F635" t="str">
            <v>7540.101.</v>
          </cell>
          <cell r="G635" t="str">
            <v>Venituri din creante reactivate</v>
          </cell>
        </row>
        <row r="636">
          <cell r="B636" t="str">
            <v>COS</v>
          </cell>
          <cell r="C636" t="str">
            <v>PROVI</v>
          </cell>
          <cell r="D636" t="str">
            <v>PROVI</v>
          </cell>
          <cell r="E636" t="str">
            <v>7540.102.</v>
          </cell>
          <cell r="F636" t="str">
            <v>7540.102.</v>
          </cell>
          <cell r="G636" t="str">
            <v>Venituri din debitori diversi</v>
          </cell>
        </row>
        <row r="637">
          <cell r="B637" t="str">
            <v>COS</v>
          </cell>
          <cell r="C637" t="str">
            <v>PROVI</v>
          </cell>
          <cell r="D637" t="str">
            <v>PROVI</v>
          </cell>
          <cell r="E637" t="str">
            <v>7540.199.</v>
          </cell>
          <cell r="F637" t="str">
            <v>7540.199.</v>
          </cell>
          <cell r="G637" t="str">
            <v>Venituri din creante reactivate si debitori diversi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7581.101.</v>
          </cell>
          <cell r="F638" t="str">
            <v>7581.101.</v>
          </cell>
          <cell r="G638" t="str">
            <v>Venituri din despagubiri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7581.102.</v>
          </cell>
          <cell r="F639" t="str">
            <v>7581.102.</v>
          </cell>
          <cell r="G639" t="str">
            <v>Venituri din amenzi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7581.103.</v>
          </cell>
          <cell r="F640" t="str">
            <v>7581.103.</v>
          </cell>
          <cell r="G640" t="str">
            <v>Venituri din penalitati</v>
          </cell>
        </row>
        <row r="641">
          <cell r="B641" t="str">
            <v>REV</v>
          </cell>
          <cell r="C641" t="str">
            <v>OTHERREV</v>
          </cell>
          <cell r="D641" t="str">
            <v>OTHERREV</v>
          </cell>
          <cell r="E641" t="str">
            <v>7581.199.</v>
          </cell>
          <cell r="F641" t="str">
            <v>7581.199.</v>
          </cell>
          <cell r="G641" t="str">
            <v>Venituri din despagubiri si amenzi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7582.101.</v>
          </cell>
          <cell r="F642" t="str">
            <v>7582.101.</v>
          </cell>
          <cell r="G642" t="str">
            <v>Venituri din donatii si subventii primite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7582.102.</v>
          </cell>
          <cell r="F643" t="str">
            <v>7582.102.</v>
          </cell>
          <cell r="G643" t="str">
            <v>V.don,subv.pt.investitii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7582.103.</v>
          </cell>
          <cell r="F644" t="str">
            <v>7582.103.</v>
          </cell>
          <cell r="G644" t="str">
            <v>V.don,subv.pt.exploatare</v>
          </cell>
        </row>
        <row r="645">
          <cell r="B645" t="str">
            <v>COS</v>
          </cell>
          <cell r="C645" t="str">
            <v>OTHEREXPOT</v>
          </cell>
          <cell r="D645" t="str">
            <v>OTHEREXPOT</v>
          </cell>
          <cell r="E645" t="str">
            <v>7582.199.</v>
          </cell>
          <cell r="F645" t="str">
            <v>7582.199.</v>
          </cell>
          <cell r="G645" t="str">
            <v>Venituri din donatii si subventii primite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7583.101.</v>
          </cell>
          <cell r="F646" t="str">
            <v>7583.101.</v>
          </cell>
          <cell r="G646" t="str">
            <v>Venituri din vinzarea activelor si din alte operatii de capital</v>
          </cell>
        </row>
        <row r="647">
          <cell r="B647" t="str">
            <v>COS</v>
          </cell>
          <cell r="C647" t="str">
            <v>FADISP</v>
          </cell>
          <cell r="D647" t="str">
            <v>FADISP</v>
          </cell>
          <cell r="E647" t="str">
            <v>7583.102.</v>
          </cell>
          <cell r="F647" t="str">
            <v>7583.102.</v>
          </cell>
          <cell r="G647" t="str">
            <v>V.ajust.MF.cf.reevaluarii</v>
          </cell>
        </row>
        <row r="648">
          <cell r="B648" t="str">
            <v>COS</v>
          </cell>
          <cell r="C648" t="str">
            <v>OTHEREXPOT</v>
          </cell>
          <cell r="D648" t="str">
            <v>OTHEREXPOT</v>
          </cell>
          <cell r="E648" t="str">
            <v>7583.198.</v>
          </cell>
          <cell r="F648" t="str">
            <v>7583.198.</v>
          </cell>
          <cell r="G648" t="str">
            <v>Ven. din cocesiuni, inchirieri sau asoc.partic. - L. 133/99</v>
          </cell>
        </row>
        <row r="649">
          <cell r="B649" t="str">
            <v>COS</v>
          </cell>
          <cell r="C649" t="str">
            <v>FADISP</v>
          </cell>
          <cell r="D649" t="str">
            <v>FADISP</v>
          </cell>
          <cell r="E649" t="str">
            <v>7583.199.</v>
          </cell>
          <cell r="F649" t="str">
            <v>7583.199.</v>
          </cell>
          <cell r="G649" t="str">
            <v>Venituri din vinzarea activelor si alte operatii de capital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7584.101.</v>
          </cell>
          <cell r="F650" t="str">
            <v>7584.101.</v>
          </cell>
          <cell r="G650" t="str">
            <v>Venituri din subventii pentru investitii</v>
          </cell>
        </row>
        <row r="651">
          <cell r="B651" t="str">
            <v>COS</v>
          </cell>
          <cell r="C651" t="str">
            <v>OTHEREXPOT</v>
          </cell>
          <cell r="D651" t="str">
            <v>OTHEREXPOT</v>
          </cell>
          <cell r="E651" t="str">
            <v>7584.199.</v>
          </cell>
          <cell r="F651" t="str">
            <v>7584.199.</v>
          </cell>
          <cell r="G651" t="str">
            <v>Venituri din subventii pentru investitii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7588.101.</v>
          </cell>
          <cell r="F652" t="str">
            <v>7588.101.</v>
          </cell>
          <cell r="G652" t="str">
            <v>Venituri din convorbiri catre SVA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7588.102.</v>
          </cell>
          <cell r="F653" t="str">
            <v>7588.102.</v>
          </cell>
          <cell r="G653" t="str">
            <v>Alte venituri din exploatare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7588.103.</v>
          </cell>
          <cell r="F654" t="str">
            <v>7588.103.</v>
          </cell>
          <cell r="G654" t="str">
            <v>Alte venituri din exploatare  - reducere O.G. 2/1999 CAS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7588.105.</v>
          </cell>
          <cell r="F655" t="str">
            <v>7588.105.</v>
          </cell>
          <cell r="G655" t="str">
            <v>Ven.diferente de pret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7588.106.</v>
          </cell>
          <cell r="F656" t="str">
            <v>7588.106.</v>
          </cell>
          <cell r="G656" t="str">
            <v>Al.v.expl-mat.recup.dezm,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7588.107.</v>
          </cell>
          <cell r="F657" t="str">
            <v>7588.107.</v>
          </cell>
          <cell r="G657" t="str">
            <v>Al.v.e-cota p.ch-pt.proie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7588.108.</v>
          </cell>
          <cell r="F658" t="str">
            <v>7588.108.</v>
          </cell>
          <cell r="G658" t="str">
            <v>Al.v.expl-plus.inventar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7588.109.</v>
          </cell>
          <cell r="F659" t="str">
            <v>7588.109.</v>
          </cell>
          <cell r="G659" t="str">
            <v>A.v.ex.piese sch.trim.rep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7588.201.</v>
          </cell>
          <cell r="F660" t="str">
            <v>7588.201.</v>
          </cell>
          <cell r="G660" t="str">
            <v>Al.v.expl-plus.inventar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7588.202.</v>
          </cell>
          <cell r="F661" t="str">
            <v>7588.202.</v>
          </cell>
          <cell r="G661" t="str">
            <v>V.mf.achz.cu red.com.100%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7588.198.</v>
          </cell>
          <cell r="F662" t="str">
            <v>7588.198.</v>
          </cell>
          <cell r="G662" t="str">
            <v>Alte venit bonificatie 5% - OG 11/99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7588.301.</v>
          </cell>
          <cell r="F663" t="str">
            <v>7588.301.</v>
          </cell>
          <cell r="G663" t="str">
            <v>Al.ven.lucr.prop.per.gar.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7588.303.</v>
          </cell>
          <cell r="F664" t="str">
            <v>7588.303.</v>
          </cell>
          <cell r="G664" t="str">
            <v>V.din recup.ch.judecata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7588.304.</v>
          </cell>
          <cell r="F665" t="str">
            <v>7588.304.</v>
          </cell>
          <cell r="G665" t="str">
            <v>V.din recup.accize combus</v>
          </cell>
        </row>
        <row r="666">
          <cell r="B666" t="str">
            <v>REV</v>
          </cell>
          <cell r="C666" t="str">
            <v>OTHERREV</v>
          </cell>
          <cell r="D666" t="str">
            <v>OTHERREV</v>
          </cell>
          <cell r="E666" t="str">
            <v>7588.305.</v>
          </cell>
          <cell r="F666" t="str">
            <v>7588.305.</v>
          </cell>
          <cell r="G666" t="str">
            <v>Al.ven.din recup.de chelt</v>
          </cell>
        </row>
        <row r="667">
          <cell r="B667" t="str">
            <v>REV</v>
          </cell>
          <cell r="C667" t="str">
            <v>OTHERREV</v>
          </cell>
          <cell r="D667" t="str">
            <v>OTHERREV</v>
          </cell>
          <cell r="E667" t="str">
            <v>7588.901.</v>
          </cell>
          <cell r="F667" t="str">
            <v>7588.901.</v>
          </cell>
          <cell r="G667" t="str">
            <v>Ven.an prc-impoz-cor-L414</v>
          </cell>
        </row>
        <row r="668">
          <cell r="B668" t="str">
            <v>REV</v>
          </cell>
          <cell r="C668" t="str">
            <v>OTHERREV</v>
          </cell>
          <cell r="D668" t="str">
            <v>OTHERREV</v>
          </cell>
          <cell r="E668" t="str">
            <v>7588.902.</v>
          </cell>
          <cell r="F668" t="str">
            <v>7588.902.</v>
          </cell>
          <cell r="G668" t="str">
            <v>Ven.an prc-neimp-cor-L414</v>
          </cell>
        </row>
        <row r="669">
          <cell r="B669" t="str">
            <v>FIN</v>
          </cell>
          <cell r="C669" t="str">
            <v>COMMISIONS</v>
          </cell>
          <cell r="D669" t="str">
            <v>INTERESTIN</v>
          </cell>
          <cell r="E669" t="str">
            <v>7611.101.</v>
          </cell>
          <cell r="F669" t="str">
            <v>7611.101.</v>
          </cell>
          <cell r="G669" t="str">
            <v>Venituri din titluri de participare detinute la societati in cadrul grupului</v>
          </cell>
        </row>
        <row r="670">
          <cell r="B670" t="str">
            <v>FIN</v>
          </cell>
          <cell r="C670" t="str">
            <v>COMMISIONS</v>
          </cell>
          <cell r="D670" t="str">
            <v>INTERESTIN</v>
          </cell>
          <cell r="E670" t="str">
            <v>7611.199.</v>
          </cell>
          <cell r="F670" t="str">
            <v>7611.199.</v>
          </cell>
          <cell r="G670" t="str">
            <v>Venituri din titluri de participare detinute la societati in cadrul grupului</v>
          </cell>
        </row>
        <row r="671">
          <cell r="B671" t="str">
            <v>FIN</v>
          </cell>
          <cell r="C671" t="str">
            <v>COMMISIONS</v>
          </cell>
          <cell r="D671" t="str">
            <v>INTERESTIN</v>
          </cell>
          <cell r="E671" t="str">
            <v>7612.101.</v>
          </cell>
          <cell r="F671" t="str">
            <v>7612.101.</v>
          </cell>
          <cell r="G671" t="str">
            <v>Venituri din titluri de participare detinute la societati din afara grupului</v>
          </cell>
        </row>
        <row r="672">
          <cell r="B672" t="str">
            <v>FIN</v>
          </cell>
          <cell r="C672" t="str">
            <v>COMMISIONS</v>
          </cell>
          <cell r="D672" t="str">
            <v>INTERESTIN</v>
          </cell>
          <cell r="E672" t="str">
            <v>7612.199.</v>
          </cell>
          <cell r="F672" t="str">
            <v>7612.199.</v>
          </cell>
          <cell r="G672" t="str">
            <v>Venituri din titluri de participare detinute la societati din afara grupului</v>
          </cell>
        </row>
        <row r="673">
          <cell r="B673" t="str">
            <v>FIN</v>
          </cell>
          <cell r="C673" t="str">
            <v>COMMISIONS</v>
          </cell>
          <cell r="D673" t="str">
            <v>INTERESTIN</v>
          </cell>
          <cell r="E673" t="str">
            <v>7613.101.</v>
          </cell>
          <cell r="F673" t="str">
            <v>7613.101.</v>
          </cell>
          <cell r="G673" t="str">
            <v>Venituri din titluri de participare detinute  in intreprinderi asociate din cadrul grupului</v>
          </cell>
        </row>
        <row r="674">
          <cell r="B674" t="str">
            <v>FIN</v>
          </cell>
          <cell r="C674" t="str">
            <v>COMMISIONS</v>
          </cell>
          <cell r="D674" t="str">
            <v>INTERESTIN</v>
          </cell>
          <cell r="E674" t="str">
            <v>7613.199.</v>
          </cell>
          <cell r="F674" t="str">
            <v>7613.199.</v>
          </cell>
          <cell r="G674" t="str">
            <v>Venituri din titluri de participare detinute  in intreprinderi asociate din cadrul grupului</v>
          </cell>
        </row>
        <row r="675">
          <cell r="B675" t="str">
            <v>FIN</v>
          </cell>
          <cell r="C675" t="str">
            <v>COMMISIONS</v>
          </cell>
          <cell r="D675" t="str">
            <v>INTERESTIN</v>
          </cell>
          <cell r="E675" t="str">
            <v>7614.101.</v>
          </cell>
          <cell r="F675" t="str">
            <v>7614.101.</v>
          </cell>
          <cell r="G675" t="str">
            <v>Venituri din titluri de participare detinute in intreprinderi asociate in afara grupului</v>
          </cell>
        </row>
        <row r="676">
          <cell r="B676" t="str">
            <v>FIN</v>
          </cell>
          <cell r="C676" t="str">
            <v>COMMISIONS</v>
          </cell>
          <cell r="D676" t="str">
            <v>INTERESTIN</v>
          </cell>
          <cell r="E676" t="str">
            <v>7614.199.</v>
          </cell>
          <cell r="F676" t="str">
            <v>7614.199.</v>
          </cell>
          <cell r="G676" t="str">
            <v>Venituri din titluri de participare detinute in intreprinderi asociate in afara grupului</v>
          </cell>
        </row>
        <row r="677">
          <cell r="B677" t="str">
            <v>FIN</v>
          </cell>
          <cell r="C677" t="str">
            <v>COMMISIONS</v>
          </cell>
          <cell r="D677" t="str">
            <v>INTERESTIN</v>
          </cell>
          <cell r="E677" t="str">
            <v>7615.101.</v>
          </cell>
          <cell r="F677" t="str">
            <v>7615.101.</v>
          </cell>
          <cell r="G677" t="str">
            <v>Venituri din titluri de participare strategice in cadrul grupului</v>
          </cell>
        </row>
        <row r="678">
          <cell r="B678" t="str">
            <v>FIN</v>
          </cell>
          <cell r="C678" t="str">
            <v>COMMISIONS</v>
          </cell>
          <cell r="D678" t="str">
            <v>INTERESTIN</v>
          </cell>
          <cell r="E678" t="str">
            <v>7615.199.</v>
          </cell>
          <cell r="F678" t="str">
            <v>7615.199.</v>
          </cell>
          <cell r="G678" t="str">
            <v>Venituri din titluri de participare strategice in cadrul grupului</v>
          </cell>
        </row>
        <row r="679">
          <cell r="B679" t="str">
            <v>FIN</v>
          </cell>
          <cell r="C679" t="str">
            <v>COMMISIONS</v>
          </cell>
          <cell r="D679" t="str">
            <v>INTERESTIN</v>
          </cell>
          <cell r="E679" t="str">
            <v>7616.101.</v>
          </cell>
          <cell r="F679" t="str">
            <v>7616.101.</v>
          </cell>
          <cell r="G679" t="str">
            <v>Venituri din titluri de participare strategice in afara grupului</v>
          </cell>
        </row>
        <row r="680">
          <cell r="B680" t="str">
            <v>FIN</v>
          </cell>
          <cell r="C680" t="str">
            <v>COMMISIONS</v>
          </cell>
          <cell r="D680" t="str">
            <v>INTERESTIN</v>
          </cell>
          <cell r="E680" t="str">
            <v>7616.199.</v>
          </cell>
          <cell r="F680" t="str">
            <v>7616.199.</v>
          </cell>
          <cell r="G680" t="str">
            <v>Venituri din titluri de participare strategice in afara grupului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7617.101.</v>
          </cell>
          <cell r="F681" t="str">
            <v>7617.101.</v>
          </cell>
          <cell r="G681" t="str">
            <v>Venituri din alte imobilizari financiare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7617.199.</v>
          </cell>
          <cell r="F682" t="str">
            <v>7617.199.</v>
          </cell>
          <cell r="G682" t="str">
            <v>Venituri din alte imobilizari financiare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7620.101.</v>
          </cell>
          <cell r="F683" t="str">
            <v>7620.101.</v>
          </cell>
          <cell r="G683" t="str">
            <v>Venituri din investitii financiare pe termen scurt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7620.199.</v>
          </cell>
          <cell r="F684" t="str">
            <v>7620.199.</v>
          </cell>
          <cell r="G684" t="str">
            <v>Venituri din investitii financiare pe termen scurt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7630.101.</v>
          </cell>
          <cell r="F685" t="str">
            <v>7630.101.</v>
          </cell>
          <cell r="G685" t="str">
            <v>Venituri din creante imobilizate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7630.199.</v>
          </cell>
          <cell r="F686" t="str">
            <v>7630.199.</v>
          </cell>
          <cell r="G686" t="str">
            <v>Venituri din creante imobilizate</v>
          </cell>
        </row>
        <row r="687">
          <cell r="B687" t="str">
            <v>FIN</v>
          </cell>
          <cell r="C687" t="str">
            <v>COMMISIONS</v>
          </cell>
          <cell r="D687" t="str">
            <v>INTERESTIN</v>
          </cell>
          <cell r="E687" t="str">
            <v>7641.101.</v>
          </cell>
          <cell r="F687" t="str">
            <v>7641.101.</v>
          </cell>
          <cell r="G687" t="str">
            <v>Venituri din imobilizari financiare cedate</v>
          </cell>
        </row>
        <row r="688">
          <cell r="B688" t="str">
            <v>FIN</v>
          </cell>
          <cell r="C688" t="str">
            <v>COMMISIONS</v>
          </cell>
          <cell r="D688" t="str">
            <v>INTERESTIN</v>
          </cell>
          <cell r="E688" t="str">
            <v>7641.199.</v>
          </cell>
          <cell r="F688" t="str">
            <v>7641.199.</v>
          </cell>
          <cell r="G688" t="str">
            <v>Venituri din imobilizari financiare cedate</v>
          </cell>
        </row>
        <row r="689">
          <cell r="B689" t="str">
            <v>FIN</v>
          </cell>
          <cell r="C689" t="str">
            <v>INTERESTIN</v>
          </cell>
          <cell r="D689" t="str">
            <v>INTERESTIN</v>
          </cell>
          <cell r="E689" t="str">
            <v>7642.101.</v>
          </cell>
          <cell r="F689" t="str">
            <v>7642.101.</v>
          </cell>
          <cell r="G689" t="str">
            <v>Castiguri din investitii financiare pe termen scurt cedate</v>
          </cell>
        </row>
        <row r="690">
          <cell r="B690" t="str">
            <v>FIN</v>
          </cell>
          <cell r="C690" t="str">
            <v>INTERESTIN</v>
          </cell>
          <cell r="D690" t="str">
            <v>INTERESTIN</v>
          </cell>
          <cell r="E690" t="str">
            <v>7642.199.</v>
          </cell>
          <cell r="F690" t="str">
            <v>7642.199.</v>
          </cell>
          <cell r="G690" t="str">
            <v>Castiguri din investitii financiare pe termen scurt cedate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7650.101.</v>
          </cell>
          <cell r="F691" t="str">
            <v>7650.101.</v>
          </cell>
          <cell r="G691" t="str">
            <v>Diferente favorabile de curs valutar - furnizori servicii interconectare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7650.102.</v>
          </cell>
          <cell r="F692" t="str">
            <v>7650.102.</v>
          </cell>
          <cell r="G692" t="str">
            <v>Diferente favorabile de curs valutar - furnizori imobilizari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7650.103.</v>
          </cell>
          <cell r="F693" t="str">
            <v>7650.103.</v>
          </cell>
          <cell r="G693" t="str">
            <v>Diferente favorabile de curs valutar - furnizori stocuri exploatare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7650.104.</v>
          </cell>
          <cell r="F694" t="str">
            <v>7650.104.</v>
          </cell>
          <cell r="G694" t="str">
            <v>Diferente favorabile de curs valutar - furnizori servicii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7650.105.</v>
          </cell>
          <cell r="F695" t="str">
            <v>7650.105.</v>
          </cell>
          <cell r="G695" t="str">
            <v>Diferente favorabile de curs valutar - imprumuturi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7650.106.</v>
          </cell>
          <cell r="F696" t="str">
            <v>7650.106.</v>
          </cell>
          <cell r="G696" t="str">
            <v>Diferente favorabile de curs valutar - disponibilitati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7650.108.</v>
          </cell>
          <cell r="F697" t="str">
            <v>7650.108.</v>
          </cell>
          <cell r="G697" t="str">
            <v xml:space="preserve">Diferente favorabile de curs valutar 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7650.199.</v>
          </cell>
          <cell r="F698" t="str">
            <v>7650.199.</v>
          </cell>
          <cell r="G698" t="str">
            <v xml:space="preserve">Diferente favorabile de curs valutar 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7650.109.</v>
          </cell>
          <cell r="F699" t="str">
            <v>7650.109.</v>
          </cell>
          <cell r="G699" t="str">
            <v>D.f.impr.trm.lg.banci dez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7650.301.</v>
          </cell>
          <cell r="F700" t="str">
            <v>7650.301.</v>
          </cell>
          <cell r="G700" t="str">
            <v>Ven.dif.c.v.fz.serv.i.gr.</v>
          </cell>
        </row>
        <row r="701">
          <cell r="B701" t="str">
            <v>FIN</v>
          </cell>
          <cell r="C701" t="str">
            <v>FOREXGN</v>
          </cell>
          <cell r="D701" t="str">
            <v>FOREXGN</v>
          </cell>
          <cell r="E701" t="str">
            <v>7650.302.</v>
          </cell>
          <cell r="F701" t="str">
            <v>7650.302.</v>
          </cell>
          <cell r="G701" t="str">
            <v>Ven.dif.c.v.fz.imob.grup</v>
          </cell>
        </row>
        <row r="702">
          <cell r="B702" t="str">
            <v>FIN</v>
          </cell>
          <cell r="C702" t="str">
            <v>FOREXGN</v>
          </cell>
          <cell r="D702" t="str">
            <v>FOREXGN</v>
          </cell>
          <cell r="E702" t="str">
            <v>7650.304.</v>
          </cell>
          <cell r="F702" t="str">
            <v>7650.304.</v>
          </cell>
          <cell r="G702" t="str">
            <v>Ven.dif.c.v.fz.serv.grup</v>
          </cell>
        </row>
        <row r="703">
          <cell r="B703" t="str">
            <v>FIN</v>
          </cell>
          <cell r="C703" t="str">
            <v>FOREXGN</v>
          </cell>
          <cell r="D703" t="str">
            <v>FOREXGN</v>
          </cell>
          <cell r="E703" t="str">
            <v>7650.305.</v>
          </cell>
          <cell r="F703" t="str">
            <v>7650.305.</v>
          </cell>
          <cell r="G703" t="str">
            <v>Ven.dif.c.v.imprum.grup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7660.101.</v>
          </cell>
          <cell r="F704" t="str">
            <v>7660.101.</v>
          </cell>
          <cell r="G704" t="str">
            <v>Venituri din dobanzi - lei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7660.199.</v>
          </cell>
          <cell r="F705" t="str">
            <v>7660.199.</v>
          </cell>
          <cell r="G705" t="str">
            <v>Venituri din dobanzi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7660.201.</v>
          </cell>
          <cell r="F706" t="str">
            <v>7660.201.</v>
          </cell>
          <cell r="G706" t="str">
            <v>Venituri din dobanzi - valuta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7660.302.</v>
          </cell>
          <cell r="F707" t="str">
            <v>7660.302.</v>
          </cell>
          <cell r="G707" t="str">
            <v>V.din dobanzi-val-grup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7670.101.</v>
          </cell>
          <cell r="F708" t="str">
            <v>7670.101.</v>
          </cell>
          <cell r="G708" t="str">
            <v>Venituri din sconturi obtinute</v>
          </cell>
        </row>
        <row r="709">
          <cell r="B709" t="str">
            <v>FIN</v>
          </cell>
          <cell r="C709" t="str">
            <v>INTERESTIN</v>
          </cell>
          <cell r="D709" t="str">
            <v>INTERESTIN</v>
          </cell>
          <cell r="E709" t="str">
            <v>7670.199.</v>
          </cell>
          <cell r="F709" t="str">
            <v>7670.199.</v>
          </cell>
          <cell r="G709" t="str">
            <v>Venituri din sconturi obtinute</v>
          </cell>
        </row>
        <row r="710">
          <cell r="B710" t="str">
            <v>FIN</v>
          </cell>
          <cell r="C710" t="str">
            <v>INTERESTIN</v>
          </cell>
          <cell r="D710" t="str">
            <v>INTERESTIN</v>
          </cell>
          <cell r="E710" t="str">
            <v>7680.101.</v>
          </cell>
          <cell r="F710" t="str">
            <v>7680.101.</v>
          </cell>
          <cell r="G710" t="str">
            <v>Alte venituri financiare</v>
          </cell>
        </row>
        <row r="711">
          <cell r="B711" t="str">
            <v>FIN</v>
          </cell>
          <cell r="C711" t="str">
            <v>INTERESTIN</v>
          </cell>
          <cell r="D711" t="str">
            <v>INTERESTIN</v>
          </cell>
          <cell r="E711" t="str">
            <v>7680.199.</v>
          </cell>
          <cell r="F711" t="str">
            <v>7680.199.</v>
          </cell>
          <cell r="G711" t="str">
            <v>Alte venituri financiare</v>
          </cell>
        </row>
        <row r="712">
          <cell r="B712" t="str">
            <v>COS</v>
          </cell>
          <cell r="C712" t="str">
            <v>OTHEREXPOT</v>
          </cell>
          <cell r="D712" t="str">
            <v>OTHEREXPOT</v>
          </cell>
          <cell r="E712" t="str">
            <v>7710.101.</v>
          </cell>
          <cell r="F712" t="str">
            <v>7710.101.</v>
          </cell>
          <cell r="G712" t="str">
            <v>Venituri din subventii pentru evenimente extraordinare si altele similare</v>
          </cell>
        </row>
        <row r="713">
          <cell r="B713" t="str">
            <v>COS</v>
          </cell>
          <cell r="C713" t="str">
            <v>PROVI</v>
          </cell>
          <cell r="D713" t="str">
            <v>PROVI</v>
          </cell>
          <cell r="E713" t="str">
            <v>7812.101.</v>
          </cell>
          <cell r="F713" t="str">
            <v>7812.101.</v>
          </cell>
          <cell r="G713" t="str">
            <v>Venituri din provizioane pentru riscuri si cheltuieli</v>
          </cell>
        </row>
        <row r="714">
          <cell r="B714" t="str">
            <v>COS</v>
          </cell>
          <cell r="C714" t="str">
            <v>PROVI</v>
          </cell>
          <cell r="D714" t="str">
            <v>PROVI</v>
          </cell>
          <cell r="E714" t="str">
            <v>7812.102.</v>
          </cell>
          <cell r="F714" t="str">
            <v>7812.102.</v>
          </cell>
          <cell r="G714" t="str">
            <v>Dispz.angajat+acord parti</v>
          </cell>
        </row>
        <row r="715">
          <cell r="B715" t="str">
            <v>COS</v>
          </cell>
          <cell r="C715" t="str">
            <v>DEPR</v>
          </cell>
          <cell r="D715" t="str">
            <v>IMPAIR</v>
          </cell>
          <cell r="E715" t="str">
            <v>7813.101.</v>
          </cell>
          <cell r="F715" t="str">
            <v>7813.101.</v>
          </cell>
          <cell r="G715" t="str">
            <v>Venituri din provizioane pentru deprecierea imobilizarilor necorporale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7813.102.</v>
          </cell>
          <cell r="F716" t="str">
            <v>7813.102.</v>
          </cell>
          <cell r="G716" t="str">
            <v>Venituri din provizioane pentru deprecierea imobilizarilor corporale</v>
          </cell>
        </row>
        <row r="717">
          <cell r="B717" t="str">
            <v>COS</v>
          </cell>
          <cell r="C717" t="str">
            <v>DEPR</v>
          </cell>
          <cell r="D717" t="str">
            <v>DEPR</v>
          </cell>
          <cell r="E717" t="str">
            <v>7813.103.</v>
          </cell>
          <cell r="F717" t="str">
            <v>7813.103.</v>
          </cell>
          <cell r="G717" t="str">
            <v>Venituri din provizioane pentru deprecierea imobilizarilor in curs</v>
          </cell>
        </row>
        <row r="718">
          <cell r="B718" t="str">
            <v>COS</v>
          </cell>
          <cell r="C718" t="str">
            <v>DEPR</v>
          </cell>
          <cell r="D718" t="str">
            <v>DEPR</v>
          </cell>
          <cell r="E718" t="str">
            <v>7813.104.</v>
          </cell>
          <cell r="F718" t="str">
            <v>7813.104.</v>
          </cell>
          <cell r="G718" t="str">
            <v>V.pr.dep.m,acc,ut.imic-dp</v>
          </cell>
        </row>
        <row r="719">
          <cell r="B719" t="str">
            <v>COS</v>
          </cell>
          <cell r="C719" t="str">
            <v>DEPR</v>
          </cell>
          <cell r="D719" t="str">
            <v>DEPR</v>
          </cell>
          <cell r="E719" t="str">
            <v>7813.199.</v>
          </cell>
          <cell r="F719" t="str">
            <v>7813.199.</v>
          </cell>
          <cell r="G719" t="str">
            <v>Venituri din provizioane pentru deprecierea imobilizarilor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7814.101.</v>
          </cell>
          <cell r="F720" t="str">
            <v>7814.101.</v>
          </cell>
          <cell r="G720" t="str">
            <v>Venituri din provizioane pentru deprecierea activelor circulante- stocuri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7814.102.</v>
          </cell>
          <cell r="F721" t="str">
            <v>7814.102.</v>
          </cell>
          <cell r="G721" t="str">
            <v>Venituri din provizioane pentru deprecierea creante - clienti</v>
          </cell>
        </row>
        <row r="722">
          <cell r="B722" t="str">
            <v>COS</v>
          </cell>
          <cell r="C722" t="str">
            <v>PROVI</v>
          </cell>
          <cell r="D722" t="str">
            <v>PROVI</v>
          </cell>
          <cell r="E722" t="str">
            <v>7814.103.</v>
          </cell>
          <cell r="F722" t="str">
            <v>7814.103.</v>
          </cell>
          <cell r="G722" t="str">
            <v>Venituri din provizioane pentru deprecierea creante - debitori diversi</v>
          </cell>
        </row>
        <row r="723">
          <cell r="B723" t="str">
            <v>COS</v>
          </cell>
          <cell r="C723" t="str">
            <v>PROVI</v>
          </cell>
          <cell r="D723" t="str">
            <v>PROVI</v>
          </cell>
          <cell r="E723" t="str">
            <v>7814.104.</v>
          </cell>
          <cell r="F723" t="str">
            <v>7814.104.</v>
          </cell>
          <cell r="G723" t="str">
            <v>Prv.deprec.mat.acc.ut.inv</v>
          </cell>
        </row>
        <row r="724">
          <cell r="B724" t="str">
            <v>COS</v>
          </cell>
          <cell r="C724" t="str">
            <v>PROVI</v>
          </cell>
          <cell r="D724" t="str">
            <v>PROVI</v>
          </cell>
          <cell r="E724" t="str">
            <v>7814.199.</v>
          </cell>
          <cell r="F724" t="str">
            <v>7814.199.</v>
          </cell>
          <cell r="G724" t="str">
            <v>Venituri din provizioane pentru deprecierea activelor circulante</v>
          </cell>
        </row>
        <row r="725">
          <cell r="B725" t="str">
            <v>COS</v>
          </cell>
          <cell r="C725" t="str">
            <v>PROVI</v>
          </cell>
          <cell r="D725" t="str">
            <v>PROVI</v>
          </cell>
          <cell r="E725" t="str">
            <v>7814.201.</v>
          </cell>
          <cell r="F725" t="str">
            <v>7814.201.</v>
          </cell>
          <cell r="G725" t="str">
            <v>Ven.proviz.declas.stocuri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7815.101.</v>
          </cell>
          <cell r="F726" t="str">
            <v>7815.101.</v>
          </cell>
          <cell r="G726" t="str">
            <v>Venituri din fondul comercial negativ</v>
          </cell>
        </row>
        <row r="727">
          <cell r="B727" t="str">
            <v>FIN</v>
          </cell>
          <cell r="C727" t="str">
            <v>COMMISIONS</v>
          </cell>
          <cell r="D727" t="str">
            <v>COMMISIONS</v>
          </cell>
          <cell r="E727" t="str">
            <v>7863.101.</v>
          </cell>
          <cell r="F727" t="str">
            <v>7863.101.</v>
          </cell>
          <cell r="G727" t="str">
            <v>Venituri din provizioane pentru deprecierea imobilizarilor financiare</v>
          </cell>
        </row>
        <row r="728">
          <cell r="B728" t="str">
            <v>FIN</v>
          </cell>
          <cell r="C728" t="str">
            <v>COMMISIONS</v>
          </cell>
          <cell r="D728" t="str">
            <v>COMMISIONS</v>
          </cell>
          <cell r="E728" t="str">
            <v>7863.199.</v>
          </cell>
          <cell r="F728" t="str">
            <v>7863.199.</v>
          </cell>
          <cell r="G728" t="str">
            <v>Venituri din provizioane pentru deprecierea imobilizarilor financiare</v>
          </cell>
        </row>
        <row r="729">
          <cell r="B729" t="str">
            <v>FIN</v>
          </cell>
          <cell r="C729" t="str">
            <v>COMMISIONS</v>
          </cell>
          <cell r="D729" t="str">
            <v>COMMISIONS</v>
          </cell>
          <cell r="E729" t="str">
            <v>7864.101.</v>
          </cell>
          <cell r="F729" t="str">
            <v>7864.101.</v>
          </cell>
          <cell r="G729" t="str">
            <v xml:space="preserve">Venituri din provizioane deprecieri creante - decontari in cadrul grupului, unitatii si cu asociatii </v>
          </cell>
        </row>
        <row r="730">
          <cell r="B730" t="str">
            <v>FIN</v>
          </cell>
          <cell r="C730" t="str">
            <v>COMMISIONS</v>
          </cell>
          <cell r="D730" t="str">
            <v>COMMISIONS</v>
          </cell>
          <cell r="E730" t="str">
            <v>7864.102.</v>
          </cell>
          <cell r="F730" t="str">
            <v>7864.102.</v>
          </cell>
          <cell r="G730" t="str">
            <v>Venituri din provizioanedeprecieri  investitii financiare pe termen scurt</v>
          </cell>
        </row>
        <row r="731">
          <cell r="B731" t="str">
            <v>FIN</v>
          </cell>
          <cell r="C731" t="str">
            <v>COMMISIONS</v>
          </cell>
          <cell r="D731" t="str">
            <v>COMMISIONS</v>
          </cell>
          <cell r="E731" t="str">
            <v>7864.199.</v>
          </cell>
          <cell r="F731" t="str">
            <v>7864.199.</v>
          </cell>
          <cell r="G731" t="str">
            <v>Venituri din provizioane pentru deprecierea activelor circulante</v>
          </cell>
        </row>
        <row r="732">
          <cell r="B732" t="str">
            <v>NMP</v>
          </cell>
          <cell r="C732" t="str">
            <v>NMP</v>
          </cell>
          <cell r="D732" t="str">
            <v>NMP</v>
          </cell>
          <cell r="E732" t="str">
            <v>7880.101.</v>
          </cell>
          <cell r="F732" t="str">
            <v>7880.101.</v>
          </cell>
          <cell r="G732" t="str">
            <v>Venituri din ajustarea la inflatie</v>
          </cell>
        </row>
        <row r="733">
          <cell r="B733" t="str">
            <v>TAX</v>
          </cell>
          <cell r="C733" t="str">
            <v>DEFTAXREL</v>
          </cell>
          <cell r="D733" t="str">
            <v>DEFTAXREL</v>
          </cell>
          <cell r="E733" t="str">
            <v>7910.101.</v>
          </cell>
          <cell r="F733" t="str">
            <v>7910.101.</v>
          </cell>
          <cell r="G733" t="str">
            <v>Venitul din impozitul pe profit amanat</v>
          </cell>
        </row>
      </sheetData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 Matrix 30.09.2013"/>
      <sheetName val="Synt TB  30.09.2013- var"/>
      <sheetName val="Monthly P&amp;L 2013"/>
      <sheetName val="P&amp;L Review"/>
      <sheetName val="to import in eaudit 30.09.2013"/>
      <sheetName val="Monthly Tb at 30.09.2013"/>
      <sheetName val="TB Analytic 30_Sep_2012"/>
      <sheetName val="Task allocation Interim"/>
      <sheetName val="BS"/>
      <sheetName val="IS"/>
      <sheetName val="Variations 2013-2012"/>
      <sheetName val="Conso TB by BU 30.09.2013"/>
      <sheetName val="Consolidated TB by divisions"/>
      <sheetName val="Materiality"/>
      <sheetName val="Divisions"/>
    </sheetNames>
    <sheetDataSet>
      <sheetData sheetId="0" refreshError="1"/>
      <sheetData sheetId="1" refreshError="1"/>
      <sheetData sheetId="2" refreshError="1"/>
      <sheetData sheetId="3">
        <row r="54">
          <cell r="A54">
            <v>601</v>
          </cell>
        </row>
        <row r="55">
          <cell r="A55">
            <v>602</v>
          </cell>
        </row>
        <row r="56">
          <cell r="A56">
            <v>603</v>
          </cell>
        </row>
        <row r="57">
          <cell r="A57">
            <v>604</v>
          </cell>
        </row>
        <row r="58">
          <cell r="A58">
            <v>605</v>
          </cell>
        </row>
        <row r="59">
          <cell r="A59">
            <v>607</v>
          </cell>
        </row>
        <row r="60">
          <cell r="A60">
            <v>608</v>
          </cell>
        </row>
        <row r="61">
          <cell r="A61">
            <v>609</v>
          </cell>
        </row>
        <row r="62">
          <cell r="A62">
            <v>611</v>
          </cell>
        </row>
        <row r="63">
          <cell r="A63">
            <v>612</v>
          </cell>
        </row>
        <row r="64">
          <cell r="A64">
            <v>613</v>
          </cell>
        </row>
        <row r="65">
          <cell r="A65">
            <v>614</v>
          </cell>
        </row>
        <row r="66">
          <cell r="A66">
            <v>621</v>
          </cell>
        </row>
        <row r="67">
          <cell r="A67">
            <v>622</v>
          </cell>
        </row>
        <row r="68">
          <cell r="A68">
            <v>623</v>
          </cell>
        </row>
        <row r="69">
          <cell r="A69">
            <v>624</v>
          </cell>
        </row>
        <row r="70">
          <cell r="A70">
            <v>625</v>
          </cell>
        </row>
        <row r="71">
          <cell r="A71">
            <v>626</v>
          </cell>
        </row>
        <row r="72">
          <cell r="A72">
            <v>627</v>
          </cell>
        </row>
        <row r="73">
          <cell r="A73">
            <v>628</v>
          </cell>
        </row>
        <row r="74">
          <cell r="A74">
            <v>635</v>
          </cell>
        </row>
        <row r="75">
          <cell r="A75">
            <v>641</v>
          </cell>
        </row>
        <row r="76">
          <cell r="A76">
            <v>642</v>
          </cell>
        </row>
        <row r="77">
          <cell r="A77">
            <v>645</v>
          </cell>
        </row>
        <row r="78">
          <cell r="A78">
            <v>658</v>
          </cell>
        </row>
        <row r="79">
          <cell r="A79">
            <v>663</v>
          </cell>
        </row>
        <row r="80">
          <cell r="A80">
            <v>665</v>
          </cell>
        </row>
        <row r="81">
          <cell r="A81">
            <v>666</v>
          </cell>
        </row>
        <row r="82">
          <cell r="A82">
            <v>667</v>
          </cell>
        </row>
        <row r="83">
          <cell r="A83">
            <v>668</v>
          </cell>
        </row>
        <row r="84">
          <cell r="A84">
            <v>6811</v>
          </cell>
        </row>
        <row r="85">
          <cell r="A85">
            <v>6812</v>
          </cell>
        </row>
        <row r="86">
          <cell r="A86">
            <v>691</v>
          </cell>
        </row>
        <row r="87">
          <cell r="A87">
            <v>701</v>
          </cell>
        </row>
        <row r="88">
          <cell r="A88">
            <v>703</v>
          </cell>
        </row>
        <row r="89">
          <cell r="A89">
            <v>704</v>
          </cell>
        </row>
        <row r="90">
          <cell r="A90">
            <v>706</v>
          </cell>
        </row>
        <row r="91">
          <cell r="A91">
            <v>707</v>
          </cell>
        </row>
        <row r="92">
          <cell r="A92">
            <v>708</v>
          </cell>
        </row>
        <row r="93">
          <cell r="A93">
            <v>709</v>
          </cell>
        </row>
        <row r="94">
          <cell r="A94">
            <v>711</v>
          </cell>
        </row>
        <row r="95">
          <cell r="A95">
            <v>741</v>
          </cell>
        </row>
        <row r="96">
          <cell r="A96">
            <v>758</v>
          </cell>
        </row>
        <row r="97">
          <cell r="A97">
            <v>765</v>
          </cell>
        </row>
        <row r="98">
          <cell r="A98">
            <v>766</v>
          </cell>
        </row>
        <row r="99">
          <cell r="A99">
            <v>767</v>
          </cell>
        </row>
        <row r="100">
          <cell r="A100">
            <v>768</v>
          </cell>
        </row>
        <row r="101">
          <cell r="A101">
            <v>781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testing"/>
      <sheetName val="3176561 - Margin calculation"/>
      <sheetName val="3176561 - Cost overview"/>
      <sheetName val="3175027 - Cost calc."/>
      <sheetName val="3174352 - Margin calculation"/>
      <sheetName val="3174352 - Cost overview"/>
      <sheetName val="3174292 - Report"/>
      <sheetName val="3174292 - ProductList"/>
      <sheetName val="3173695 - Margin Calc"/>
      <sheetName val="3173695 - Base prices"/>
      <sheetName val="3173486 - Margin calculation"/>
      <sheetName val="3173486 - Cost overview"/>
      <sheetName val="3173331 - Margin calculation"/>
      <sheetName val="3173331 - Cost overview"/>
      <sheetName val="3173329 - Report"/>
      <sheetName val="3173329 - ProductList"/>
      <sheetName val="3173327 - Margin calculation"/>
      <sheetName val="3173327 - Cost overview"/>
      <sheetName val="3172352 - Margin calculation"/>
      <sheetName val="3172352 - Cost overview"/>
      <sheetName val="3172020 - Margin calculation"/>
      <sheetName val="3172020 - Cost overview"/>
      <sheetName val="3171762 - Margin Calc"/>
      <sheetName val="3183405 - Margin calculation"/>
      <sheetName val="3183405 - Cost overview"/>
      <sheetName val="3183404 - Margin calculation"/>
      <sheetName val="3183404 - Cost overview"/>
      <sheetName val="3181631 - Costs Report"/>
      <sheetName val="3178421 - Margin calculation"/>
      <sheetName val="3178421 - Cost overview"/>
      <sheetName val="3174954 - Costs Report"/>
      <sheetName val="3174947 - Margin Calc"/>
      <sheetName val="3174442 - Costs Report"/>
      <sheetName val="3174076 - Margin calculation"/>
      <sheetName val="3174076 - Cost overview"/>
      <sheetName val="3173177-Margin calculation"/>
      <sheetName val="3173177-Cost overview"/>
      <sheetName val="3173386 - Margin calculation"/>
      <sheetName val="3173386 - Cost overview"/>
      <sheetName val="PBC-projects POC"/>
      <sheetName val="Reco and TOE selection-Sales"/>
      <sheetName val="TB PTD US GAAP"/>
      <sheetName val="TB YTD STAT"/>
      <sheetName val="2012"/>
      <sheetName val="2013"/>
      <sheetName val="Inf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4">
          <cell r="B24">
            <v>34</v>
          </cell>
        </row>
      </sheetData>
      <sheetData sheetId="32">
        <row r="2">
          <cell r="E2">
            <v>5.9</v>
          </cell>
        </row>
        <row r="4">
          <cell r="R4">
            <v>1</v>
          </cell>
        </row>
        <row r="5">
          <cell r="R5">
            <v>0</v>
          </cell>
        </row>
        <row r="6">
          <cell r="R6">
            <v>0.2</v>
          </cell>
        </row>
      </sheetData>
      <sheetData sheetId="33"/>
      <sheetData sheetId="34"/>
      <sheetData sheetId="35"/>
      <sheetData sheetId="36"/>
      <sheetData sheetId="37">
        <row r="12">
          <cell r="C12">
            <v>6</v>
          </cell>
        </row>
        <row r="19">
          <cell r="C19">
            <v>0.08</v>
          </cell>
        </row>
      </sheetData>
      <sheetData sheetId="38">
        <row r="9">
          <cell r="E9">
            <v>4</v>
          </cell>
        </row>
      </sheetData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 40.0 Cover circularization"/>
      <sheetName val="AR  circularization V1"/>
      <sheetName val="Ar circularisation v2"/>
      <sheetName val="Sheet3"/>
      <sheetName val="AR circularisation from Alex"/>
      <sheetName val="WP Circularisation Diff"/>
      <sheetName val="Sheet2"/>
      <sheetName val="TB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A1" t="str">
            <v>Subsequent Collection</v>
          </cell>
        </row>
        <row r="2">
          <cell r="A2" t="str">
            <v>Invoices Signed for Acceptance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"/>
      <sheetName val="Checks"/>
      <sheetName val="Main Menu"/>
      <sheetName val="check TB vs audited"/>
      <sheetName val="Check vs Client's Version"/>
      <sheetName val="IS-final"/>
      <sheetName val="BS"/>
      <sheetName val="711"/>
      <sheetName val="SOCE"/>
      <sheetName val="CF"/>
      <sheetName val="CF Working"/>
      <sheetName val="Notes for CF"/>
      <sheetName val="Note 1"/>
      <sheetName val="Note 2"/>
      <sheetName val="Note 4"/>
      <sheetName val="Note 5"/>
      <sheetName val="Note 8"/>
      <sheetName val="Note 9"/>
      <sheetName val="Note 14"/>
      <sheetName val="Note 15"/>
      <sheetName val="TB used for audit"/>
      <sheetName val="Balanta Dec 08-final"/>
      <sheetName val="Note 16-impozit pr 2008- final"/>
      <sheetName val="IS-pt calcul impozit"/>
      <sheetName val="minus inventar 2008"/>
      <sheetName val="ct 628-500"/>
      <sheetName val="BS Opening"/>
      <sheetName val="PL Opening"/>
      <sheetName val="PBC BS"/>
      <sheetName val="PBC PL"/>
      <sheetName val="Full TB"/>
      <sheetName val="B12 U"/>
      <sheetName val="C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Information sheet"/>
      <sheetName val="Quote PreCalc"/>
      <sheetName val="Quote GVF-WLR"/>
      <sheetName val="Quote Operating range"/>
      <sheetName val="Specifications for IDS"/>
      <sheetName val="Conversion factors"/>
      <sheetName val="Conversion factors per case"/>
      <sheetName val="units"/>
      <sheetName val="Venturi &amp; V-vone"/>
      <sheetName val="Waterfraction2"/>
      <sheetName val="design options"/>
      <sheetName val="Int sensor calc"/>
      <sheetName val="Design parameters"/>
      <sheetName val="Quotation IDS"/>
      <sheetName val="WGM Dimentions"/>
      <sheetName val="IDS Options"/>
      <sheetName val="Margin calculation"/>
      <sheetName val="Cost overview"/>
      <sheetName val="Cost details"/>
      <sheetName val="Finance overview"/>
      <sheetName val="F2.100 TB 30.09.16 VIP 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9">
          <cell r="D9">
            <v>1</v>
          </cell>
        </row>
      </sheetData>
      <sheetData sheetId="19"/>
      <sheetData sheetId="20"/>
      <sheetData sheetId="2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note2"/>
      <sheetName val="note3"/>
      <sheetName val="note4"/>
      <sheetName val="bs"/>
      <sheetName val="is acc"/>
      <sheetName val="IS GE"/>
      <sheetName val="IS S&amp;M"/>
      <sheetName val="IS GA"/>
      <sheetName val="IS TO"/>
      <sheetName val="IS ND"/>
      <sheetName val="IS SKNIC"/>
      <sheetName val="IS IT"/>
      <sheetName val="is month"/>
      <sheetName val="Depreciation"/>
      <sheetName val="P&amp;L EW Per"/>
      <sheetName val="P&amp;L EW Acc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Headcount"/>
      <sheetName val="Domain revenue"/>
      <sheetName val="Insurance detail"/>
      <sheetName val="Rental detail"/>
      <sheetName val="SalReview"/>
      <sheetName val="Salary S&amp;M "/>
      <sheetName val="Tax calculation"/>
      <sheetName val="Finance lease"/>
      <sheetName val="General info"/>
      <sheetName val="Trainings"/>
      <sheetName val="Core Number"/>
      <sheetName val="Core SKK"/>
      <sheetName val="Price list"/>
      <sheetName val="Summary ADSL"/>
      <sheetName val="Intermediary fees"/>
      <sheetName val="Indirect ADSL"/>
      <sheetName val="Telesales"/>
      <sheetName val="ADSL modems "/>
      <sheetName val="Max cards projections"/>
      <sheetName val="Sales Ex Core 2005"/>
      <sheetName val="Sales Ex Core 2004"/>
      <sheetName val="Transinputs"/>
      <sheetName val="Cases - M"/>
      <sheetName val="Inputs - M"/>
      <sheetName val="EW Budget 2005first draftNEW5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C10"/>
      <sheetName val="E"/>
      <sheetName val="E 10"/>
      <sheetName val="E 20"/>
      <sheetName val="F"/>
      <sheetName val="F 10"/>
      <sheetName val="G"/>
      <sheetName val="G 10"/>
      <sheetName val="H"/>
      <sheetName val="H 10"/>
      <sheetName val="J"/>
      <sheetName val="L"/>
      <sheetName val="L 10"/>
      <sheetName val="M"/>
      <sheetName val="B"/>
      <sheetName val="param"/>
      <sheetName val="catalog"/>
      <sheetName val="mapping"/>
      <sheetName val="12 feb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C4" t="str">
            <v>BPAM</v>
          </cell>
        </row>
        <row r="6">
          <cell r="C6">
            <v>36160</v>
          </cell>
        </row>
        <row r="8">
          <cell r="C8" t="str">
            <v>JCHK</v>
          </cell>
        </row>
        <row r="10">
          <cell r="C10" t="str">
            <v>01/99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Noua"/>
      <sheetName val="Cladiri"/>
      <sheetName val="Alte constructii"/>
      <sheetName val="Budget07"/>
      <sheetName val="Budget vs actual "/>
      <sheetName val="COPYME"/>
      <sheetName val="Actual07"/>
    </sheetNames>
    <sheetDataSet>
      <sheetData sheetId="0"/>
      <sheetData sheetId="1">
        <row r="2">
          <cell r="C2">
            <v>100010</v>
          </cell>
          <cell r="D2" t="str">
            <v>PILOT-MF</v>
          </cell>
          <cell r="E2" t="str">
            <v>CLADIRE PRODUCTIE STR. PARIS</v>
          </cell>
          <cell r="F2">
            <v>283</v>
          </cell>
          <cell r="G2">
            <v>14611</v>
          </cell>
          <cell r="H2">
            <v>55441.020000000019</v>
          </cell>
        </row>
        <row r="3">
          <cell r="C3">
            <v>100060</v>
          </cell>
          <cell r="D3" t="str">
            <v>C2-MF</v>
          </cell>
          <cell r="E3" t="str">
            <v>CLADIRE PRODUCTIE LACURI</v>
          </cell>
          <cell r="F3">
            <v>185</v>
          </cell>
          <cell r="G3">
            <v>25173</v>
          </cell>
          <cell r="H3">
            <v>42448.799999999988</v>
          </cell>
        </row>
        <row r="4">
          <cell r="C4">
            <v>100103</v>
          </cell>
          <cell r="D4" t="str">
            <v>MAG-MP-MF</v>
          </cell>
          <cell r="E4" t="str">
            <v>COPERTINA DEPOZIT ALCOOL</v>
          </cell>
          <cell r="G4">
            <v>37925</v>
          </cell>
          <cell r="H4">
            <v>12882.299999999988</v>
          </cell>
        </row>
        <row r="5">
          <cell r="C5">
            <v>100120</v>
          </cell>
          <cell r="D5" t="str">
            <v>PILOT-MF</v>
          </cell>
          <cell r="E5" t="str">
            <v>CLADIRE DEPOZITARE STATIA PILO</v>
          </cell>
          <cell r="F5">
            <v>164</v>
          </cell>
          <cell r="G5">
            <v>21186</v>
          </cell>
          <cell r="H5">
            <v>101409.37000000001</v>
          </cell>
        </row>
        <row r="6">
          <cell r="C6">
            <v>100150</v>
          </cell>
          <cell r="D6" t="str">
            <v>ADMIN-MF</v>
          </cell>
          <cell r="E6" t="str">
            <v>CLADIRE DEPOZITARE SPIRT</v>
          </cell>
          <cell r="F6">
            <v>83</v>
          </cell>
          <cell r="G6">
            <v>24990</v>
          </cell>
          <cell r="H6">
            <v>0</v>
          </cell>
        </row>
        <row r="7">
          <cell r="C7">
            <v>100180</v>
          </cell>
          <cell r="D7" t="str">
            <v>ADMIN-MF</v>
          </cell>
          <cell r="E7" t="str">
            <v>CLADIRE DE LOCUIT STR. PARIS</v>
          </cell>
          <cell r="F7">
            <v>194</v>
          </cell>
          <cell r="G7">
            <v>8767</v>
          </cell>
          <cell r="H7">
            <v>0</v>
          </cell>
        </row>
        <row r="8">
          <cell r="C8">
            <v>100200</v>
          </cell>
          <cell r="D8" t="str">
            <v>PILOT-MF</v>
          </cell>
          <cell r="E8" t="str">
            <v>CLADIRE DEPOZITARE STR.PARIS</v>
          </cell>
          <cell r="F8">
            <v>186</v>
          </cell>
          <cell r="G8">
            <v>20455</v>
          </cell>
          <cell r="H8">
            <v>6547.1399999999994</v>
          </cell>
        </row>
        <row r="9">
          <cell r="C9">
            <v>100230</v>
          </cell>
          <cell r="D9" t="str">
            <v>CENTR TERM</v>
          </cell>
          <cell r="E9" t="str">
            <v>CENTRALA TERMICA</v>
          </cell>
          <cell r="F9">
            <v>237</v>
          </cell>
          <cell r="G9">
            <v>25538</v>
          </cell>
          <cell r="H9">
            <v>140133.09</v>
          </cell>
        </row>
        <row r="10">
          <cell r="C10">
            <v>100260</v>
          </cell>
          <cell r="D10" t="str">
            <v>ADMIN-MF</v>
          </cell>
          <cell r="E10" t="str">
            <v>CLADIRE DEPOZITARE MASE PLASTI</v>
          </cell>
          <cell r="F10">
            <v>427</v>
          </cell>
          <cell r="G10">
            <v>26665</v>
          </cell>
          <cell r="H10">
            <v>29354.419999999984</v>
          </cell>
        </row>
        <row r="11">
          <cell r="C11">
            <v>100270</v>
          </cell>
          <cell r="D11" t="str">
            <v>ADMIN-MF</v>
          </cell>
          <cell r="E11" t="str">
            <v>CLADIRE ADMINISTR POARTA</v>
          </cell>
          <cell r="F11">
            <v>80</v>
          </cell>
          <cell r="G11">
            <v>26665</v>
          </cell>
          <cell r="H11">
            <v>160262.25</v>
          </cell>
        </row>
        <row r="12">
          <cell r="C12">
            <v>100280</v>
          </cell>
          <cell r="D12" t="str">
            <v>PILOT-MF</v>
          </cell>
          <cell r="E12" t="str">
            <v>CLADIRE DEPOZITARE STR. PARIS</v>
          </cell>
          <cell r="F12">
            <v>173</v>
          </cell>
          <cell r="G12">
            <v>26665</v>
          </cell>
          <cell r="H12">
            <v>6089.4599999999955</v>
          </cell>
        </row>
        <row r="13">
          <cell r="C13">
            <v>100290</v>
          </cell>
          <cell r="D13" t="str">
            <v>ADMIN-MF</v>
          </cell>
          <cell r="E13" t="str">
            <v>SOPRON METALIC MASE PLASTICE</v>
          </cell>
          <cell r="F13">
            <v>71</v>
          </cell>
          <cell r="G13">
            <v>27030</v>
          </cell>
          <cell r="H13">
            <v>0</v>
          </cell>
        </row>
        <row r="14">
          <cell r="C14">
            <v>100350</v>
          </cell>
          <cell r="D14" t="str">
            <v>CAMIN-MF</v>
          </cell>
          <cell r="E14" t="str">
            <v>CLADIRE CAMIN NEFAMILISTI</v>
          </cell>
          <cell r="G14">
            <v>28491</v>
          </cell>
          <cell r="H14">
            <v>2158059.5699999998</v>
          </cell>
        </row>
        <row r="15">
          <cell r="C15">
            <v>100390</v>
          </cell>
          <cell r="D15" t="str">
            <v>COMPR-MF</v>
          </cell>
          <cell r="E15" t="str">
            <v>CLADIRE COMPRESOARE</v>
          </cell>
          <cell r="F15">
            <v>229</v>
          </cell>
          <cell r="G15">
            <v>28734</v>
          </cell>
          <cell r="H15">
            <v>67426.59</v>
          </cell>
        </row>
        <row r="16">
          <cell r="C16">
            <v>100450</v>
          </cell>
          <cell r="D16" t="str">
            <v>DPZ-DEZ-MF</v>
          </cell>
          <cell r="E16" t="str">
            <v>SOPRON DESCHIS DEZMIR</v>
          </cell>
          <cell r="F16">
            <v>71</v>
          </cell>
          <cell r="G16">
            <v>29495</v>
          </cell>
          <cell r="H16">
            <v>0</v>
          </cell>
        </row>
        <row r="17">
          <cell r="C17">
            <v>100460</v>
          </cell>
          <cell r="D17" t="str">
            <v>DPZ-DEZ-MF</v>
          </cell>
          <cell r="E17" t="str">
            <v>SOPRON DESCHIS DEZMIR</v>
          </cell>
          <cell r="G17">
            <v>29495</v>
          </cell>
          <cell r="H17">
            <v>0</v>
          </cell>
        </row>
        <row r="18">
          <cell r="C18">
            <v>100470</v>
          </cell>
          <cell r="D18" t="str">
            <v>DPZ-DEZ-MF</v>
          </cell>
          <cell r="E18" t="str">
            <v>SOPRON DESCHIS DEZMIR</v>
          </cell>
          <cell r="F18">
            <v>71</v>
          </cell>
          <cell r="G18">
            <v>29495</v>
          </cell>
          <cell r="H18">
            <v>0</v>
          </cell>
        </row>
        <row r="19">
          <cell r="C19">
            <v>100490</v>
          </cell>
          <cell r="D19" t="str">
            <v>DPZ-DEZ-MF</v>
          </cell>
          <cell r="E19" t="str">
            <v>MAGAZIE ARGILA</v>
          </cell>
          <cell r="F19">
            <v>71</v>
          </cell>
          <cell r="G19">
            <v>29495</v>
          </cell>
          <cell r="H19">
            <v>0</v>
          </cell>
        </row>
        <row r="20">
          <cell r="C20">
            <v>100500</v>
          </cell>
          <cell r="D20" t="str">
            <v>DPZ-DEZ-MF</v>
          </cell>
          <cell r="E20" t="str">
            <v>SOPRON DESCHIS DEZMIR</v>
          </cell>
          <cell r="F20">
            <v>71</v>
          </cell>
          <cell r="G20">
            <v>29495</v>
          </cell>
          <cell r="H20">
            <v>0</v>
          </cell>
        </row>
        <row r="21">
          <cell r="C21">
            <v>100510</v>
          </cell>
          <cell r="D21" t="str">
            <v>DPZ-DEZ-MF</v>
          </cell>
          <cell r="E21" t="str">
            <v>SOPRON DESCHIS DEZMIR</v>
          </cell>
          <cell r="F21">
            <v>71</v>
          </cell>
          <cell r="G21">
            <v>29495</v>
          </cell>
          <cell r="H21">
            <v>0</v>
          </cell>
        </row>
        <row r="22">
          <cell r="C22">
            <v>100560</v>
          </cell>
          <cell r="D22" t="str">
            <v>DPZ-DEZ-MF</v>
          </cell>
          <cell r="E22" t="str">
            <v>CABINA POARTA DEZMIR</v>
          </cell>
          <cell r="F22">
            <v>141</v>
          </cell>
          <cell r="G22">
            <v>29495</v>
          </cell>
          <cell r="H22">
            <v>52245.680000000008</v>
          </cell>
        </row>
        <row r="23">
          <cell r="C23">
            <v>100630</v>
          </cell>
          <cell r="D23" t="str">
            <v>SPORTNOUMF</v>
          </cell>
          <cell r="E23" t="str">
            <v>CLADIRE VESTIARE</v>
          </cell>
          <cell r="F23">
            <v>60</v>
          </cell>
          <cell r="G23">
            <v>27515</v>
          </cell>
          <cell r="H23">
            <v>47380.820000000007</v>
          </cell>
        </row>
        <row r="24">
          <cell r="C24">
            <v>100660</v>
          </cell>
          <cell r="D24" t="str">
            <v>CHIOSC-MF</v>
          </cell>
          <cell r="E24" t="str">
            <v>CHIOSC DIN ALUMINIU</v>
          </cell>
          <cell r="F24">
            <v>20</v>
          </cell>
          <cell r="G24">
            <v>34851</v>
          </cell>
          <cell r="H24">
            <v>2436.9000000000015</v>
          </cell>
        </row>
        <row r="25">
          <cell r="C25">
            <v>100680</v>
          </cell>
          <cell r="D25" t="str">
            <v>CHIOSC-MF</v>
          </cell>
          <cell r="E25" t="str">
            <v>GHERETA PT.APARAT DE INGHETATA</v>
          </cell>
          <cell r="F25">
            <v>20</v>
          </cell>
          <cell r="G25">
            <v>34943</v>
          </cell>
          <cell r="H25">
            <v>0</v>
          </cell>
        </row>
        <row r="26">
          <cell r="C26">
            <v>100690</v>
          </cell>
          <cell r="D26" t="str">
            <v>ADMIN-MF</v>
          </cell>
          <cell r="E26" t="str">
            <v>SOPRON METALIC PT GUNOAIE</v>
          </cell>
          <cell r="F26">
            <v>40</v>
          </cell>
          <cell r="G26">
            <v>35370</v>
          </cell>
          <cell r="H26">
            <v>0</v>
          </cell>
        </row>
        <row r="27">
          <cell r="C27">
            <v>100700</v>
          </cell>
          <cell r="D27" t="str">
            <v>TRANSP-MF</v>
          </cell>
          <cell r="E27" t="str">
            <v>AMENAJARE GARAJ SI ATELIER REP</v>
          </cell>
          <cell r="F27">
            <v>182</v>
          </cell>
          <cell r="G27">
            <v>35370</v>
          </cell>
          <cell r="H27">
            <v>62204.93</v>
          </cell>
        </row>
        <row r="28">
          <cell r="C28">
            <v>100760</v>
          </cell>
          <cell r="D28" t="str">
            <v>DPZ-DEZ-MF</v>
          </cell>
          <cell r="E28" t="str">
            <v>GOSPODARIA DE PROPAN BUTAN</v>
          </cell>
          <cell r="F28">
            <v>71</v>
          </cell>
          <cell r="G28">
            <v>36373</v>
          </cell>
          <cell r="H28">
            <v>113960.84</v>
          </cell>
        </row>
        <row r="29">
          <cell r="C29">
            <v>100770</v>
          </cell>
          <cell r="D29" t="str">
            <v>C3-DZM-MF</v>
          </cell>
          <cell r="E29" t="str">
            <v>FOSA SEPTICA</v>
          </cell>
          <cell r="F29">
            <v>28</v>
          </cell>
          <cell r="G29">
            <v>36373</v>
          </cell>
          <cell r="H29">
            <v>38056.79</v>
          </cell>
        </row>
        <row r="30">
          <cell r="C30">
            <v>100780</v>
          </cell>
          <cell r="D30" t="str">
            <v>C3-DZM-MF</v>
          </cell>
          <cell r="E30" t="str">
            <v>BAZA NEUTRALIZARE</v>
          </cell>
          <cell r="F30">
            <v>27</v>
          </cell>
          <cell r="G30">
            <v>36373</v>
          </cell>
          <cell r="H30">
            <v>24370.239999999998</v>
          </cell>
        </row>
        <row r="31">
          <cell r="C31">
            <v>100790</v>
          </cell>
          <cell r="D31" t="str">
            <v>C3-DZM-MF</v>
          </cell>
          <cell r="E31" t="str">
            <v>POST TRANSFORMARE</v>
          </cell>
          <cell r="F31">
            <v>24</v>
          </cell>
          <cell r="G31">
            <v>36373</v>
          </cell>
          <cell r="H31">
            <v>71087.39</v>
          </cell>
        </row>
        <row r="32">
          <cell r="C32">
            <v>100940</v>
          </cell>
          <cell r="D32" t="str">
            <v>MAG-MP-MF</v>
          </cell>
          <cell r="E32" t="str">
            <v>CLADIRE PT. CANTARIRE ALCOOL</v>
          </cell>
          <cell r="F32">
            <v>40</v>
          </cell>
          <cell r="G32">
            <v>36800</v>
          </cell>
          <cell r="H32">
            <v>0</v>
          </cell>
        </row>
        <row r="33">
          <cell r="C33">
            <v>101140</v>
          </cell>
          <cell r="D33" t="str">
            <v>SPORTNOUMF</v>
          </cell>
          <cell r="E33" t="str">
            <v>COPERTINA TRIBUNA</v>
          </cell>
          <cell r="G33">
            <v>38260</v>
          </cell>
          <cell r="H33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3"/>
      <sheetName val="Feuil2"/>
      <sheetName val="stock taking"/>
      <sheetName val="Data"/>
    </sheetNames>
    <sheetDataSet>
      <sheetData sheetId="0" refreshError="1">
        <row r="3">
          <cell r="B3">
            <v>37256</v>
          </cell>
        </row>
        <row r="5">
          <cell r="B5" t="str">
            <v>KNIC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bilitate"/>
      <sheetName val="311207"/>
      <sheetName val="1. Cladiri - comp"/>
      <sheetName val="Hala"/>
      <sheetName val="2.Cladiri randament"/>
      <sheetName val="3. ES constructiilor"/>
      <sheetName val="3.Centralizator constructii"/>
      <sheetName val="4. terenuri"/>
      <sheetName val="Sheet1"/>
      <sheetName val="CF"/>
    </sheetNames>
    <sheetDataSet>
      <sheetData sheetId="0"/>
      <sheetData sheetId="1"/>
      <sheetData sheetId="2">
        <row r="2">
          <cell r="A2">
            <v>1115</v>
          </cell>
          <cell r="B2">
            <v>212.1</v>
          </cell>
          <cell r="C2" t="str">
            <v>1115</v>
          </cell>
          <cell r="D2" t="str">
            <v>1.1.1.1</v>
          </cell>
          <cell r="E2" t="str">
            <v>Arad</v>
          </cell>
          <cell r="F2" t="str">
            <v>CLADIRE REPREZENTANTA</v>
          </cell>
          <cell r="G2">
            <v>38321</v>
          </cell>
          <cell r="H2">
            <v>1883075</v>
          </cell>
          <cell r="I2">
            <v>112493.12521739131</v>
          </cell>
          <cell r="J2">
            <v>1770581.8747826086</v>
          </cell>
          <cell r="K2">
            <v>575</v>
          </cell>
          <cell r="L2">
            <v>11</v>
          </cell>
          <cell r="M2">
            <v>1.9130434782608695E-2</v>
          </cell>
          <cell r="N2">
            <v>1767442.5452173913</v>
          </cell>
          <cell r="O2">
            <v>1857</v>
          </cell>
          <cell r="P2">
            <v>2102</v>
          </cell>
          <cell r="Q2">
            <v>380</v>
          </cell>
          <cell r="R2">
            <v>798760</v>
          </cell>
          <cell r="S2">
            <v>6.5</v>
          </cell>
          <cell r="T2">
            <v>144846</v>
          </cell>
          <cell r="U2">
            <v>7.4999999999999997E-2</v>
          </cell>
          <cell r="V2">
            <v>12202</v>
          </cell>
          <cell r="W2">
            <v>90</v>
          </cell>
          <cell r="X2">
            <v>1098180</v>
          </cell>
          <cell r="Y2">
            <v>833100</v>
          </cell>
          <cell r="Z2">
            <v>798760</v>
          </cell>
          <cell r="AA2">
            <v>2883683.352</v>
          </cell>
          <cell r="AB2">
            <v>1116240.8067826086</v>
          </cell>
        </row>
        <row r="3">
          <cell r="A3">
            <v>794</v>
          </cell>
          <cell r="B3">
            <v>212.1</v>
          </cell>
          <cell r="C3" t="str">
            <v>ATMEC</v>
          </cell>
          <cell r="D3" t="str">
            <v>1.5.2.</v>
          </cell>
          <cell r="E3" t="str">
            <v>Bacau</v>
          </cell>
          <cell r="F3" t="str">
            <v>ATELIER MECANIC</v>
          </cell>
          <cell r="G3">
            <v>38407</v>
          </cell>
          <cell r="H3">
            <v>1284842.3400000001</v>
          </cell>
          <cell r="I3">
            <v>123423.59538671785</v>
          </cell>
          <cell r="J3">
            <v>1161418.7446132821</v>
          </cell>
          <cell r="K3">
            <v>215</v>
          </cell>
          <cell r="L3">
            <v>33</v>
          </cell>
          <cell r="M3">
            <v>0.15348837209302327</v>
          </cell>
          <cell r="N3">
            <v>1155037.3229395829</v>
          </cell>
          <cell r="O3">
            <v>1051.4909090909091</v>
          </cell>
          <cell r="P3">
            <v>1156.6400000000001</v>
          </cell>
          <cell r="Q3">
            <v>380</v>
          </cell>
          <cell r="R3">
            <v>439523.2</v>
          </cell>
          <cell r="S3">
            <v>4</v>
          </cell>
          <cell r="T3">
            <v>50471.563636363637</v>
          </cell>
          <cell r="U3">
            <v>7.4999999999999997E-2</v>
          </cell>
          <cell r="V3">
            <v>6407</v>
          </cell>
          <cell r="W3">
            <v>50</v>
          </cell>
          <cell r="X3">
            <v>320350</v>
          </cell>
          <cell r="Y3">
            <v>352604.18181818188</v>
          </cell>
          <cell r="Z3">
            <v>439523.2</v>
          </cell>
          <cell r="AA3">
            <v>1586766.6566399999</v>
          </cell>
          <cell r="AB3">
            <v>431729.33370041708</v>
          </cell>
        </row>
        <row r="4">
          <cell r="A4">
            <v>1274</v>
          </cell>
          <cell r="B4">
            <v>212.1</v>
          </cell>
          <cell r="C4" t="str">
            <v>APARTAMENT</v>
          </cell>
          <cell r="D4" t="str">
            <v>1.6.1</v>
          </cell>
          <cell r="E4" t="str">
            <v>Bacau</v>
          </cell>
          <cell r="F4" t="str">
            <v>APARTAMENT 2 CAMERE</v>
          </cell>
          <cell r="G4">
            <v>39262</v>
          </cell>
          <cell r="H4">
            <v>110814</v>
          </cell>
          <cell r="I4">
            <v>923.45</v>
          </cell>
          <cell r="J4">
            <v>109890.55</v>
          </cell>
          <cell r="K4">
            <v>600</v>
          </cell>
          <cell r="L4">
            <v>5</v>
          </cell>
          <cell r="M4">
            <v>8.3333333333333332E-3</v>
          </cell>
          <cell r="N4">
            <v>109705.86</v>
          </cell>
          <cell r="O4">
            <v>46.55</v>
          </cell>
          <cell r="Q4">
            <v>820</v>
          </cell>
          <cell r="R4">
            <v>38000</v>
          </cell>
          <cell r="S4">
            <v>210</v>
          </cell>
          <cell r="T4">
            <v>2520</v>
          </cell>
          <cell r="U4">
            <v>6.5000000000000002E-2</v>
          </cell>
          <cell r="Y4">
            <v>38769.230769230766</v>
          </cell>
          <cell r="Z4">
            <v>38000</v>
          </cell>
          <cell r="AA4">
            <v>137187.6</v>
          </cell>
          <cell r="AB4">
            <v>27481.740000000005</v>
          </cell>
        </row>
        <row r="5">
          <cell r="A5">
            <v>382</v>
          </cell>
          <cell r="B5">
            <v>212.1</v>
          </cell>
          <cell r="C5" t="str">
            <v>GARS</v>
          </cell>
          <cell r="D5" t="str">
            <v>1.6.1.</v>
          </cell>
          <cell r="E5" t="str">
            <v>Bucuresti</v>
          </cell>
          <cell r="F5" t="str">
            <v>GARSONIERA BUCURESTI</v>
          </cell>
          <cell r="G5">
            <v>37041</v>
          </cell>
          <cell r="H5">
            <v>40332.701525999997</v>
          </cell>
          <cell r="I5">
            <v>5243.2509091089123</v>
          </cell>
          <cell r="J5">
            <v>35089.450616891088</v>
          </cell>
          <cell r="K5">
            <v>600</v>
          </cell>
          <cell r="L5">
            <v>78</v>
          </cell>
          <cell r="M5">
            <v>0.13</v>
          </cell>
          <cell r="N5">
            <v>35022.229447126927</v>
          </cell>
          <cell r="O5">
            <v>37</v>
          </cell>
          <cell r="Q5">
            <v>1500</v>
          </cell>
          <cell r="R5">
            <v>55500</v>
          </cell>
          <cell r="S5">
            <v>350</v>
          </cell>
          <cell r="T5">
            <v>4200</v>
          </cell>
          <cell r="U5">
            <v>6.5000000000000002E-2</v>
          </cell>
          <cell r="Y5">
            <v>64615.38461538461</v>
          </cell>
          <cell r="Z5">
            <v>55500</v>
          </cell>
          <cell r="AA5">
            <v>200366.1</v>
          </cell>
          <cell r="AB5">
            <v>165343.87055287306</v>
          </cell>
        </row>
        <row r="6">
          <cell r="A6">
            <v>436</v>
          </cell>
          <cell r="B6">
            <v>212.1</v>
          </cell>
          <cell r="C6" t="str">
            <v>HALABUC</v>
          </cell>
          <cell r="D6" t="str">
            <v>1.3.1</v>
          </cell>
          <cell r="E6" t="str">
            <v>Bucuresti</v>
          </cell>
          <cell r="F6" t="str">
            <v>HALA BUCURESTI</v>
          </cell>
          <cell r="G6">
            <v>37287</v>
          </cell>
          <cell r="H6">
            <v>4125844.7348959995</v>
          </cell>
          <cell r="I6">
            <v>497953.18490991805</v>
          </cell>
          <cell r="J6">
            <v>3627891.5499860817</v>
          </cell>
          <cell r="K6">
            <v>480</v>
          </cell>
          <cell r="L6">
            <v>70</v>
          </cell>
          <cell r="M6">
            <v>0.14583333333333334</v>
          </cell>
          <cell r="N6">
            <v>3619043.0340105058</v>
          </cell>
          <cell r="O6">
            <v>4030.8181818181811</v>
          </cell>
          <cell r="P6">
            <v>4433.8999999999996</v>
          </cell>
          <cell r="Q6">
            <v>380</v>
          </cell>
          <cell r="R6">
            <v>1684881.9999999998</v>
          </cell>
          <cell r="S6">
            <v>6.5</v>
          </cell>
          <cell r="T6">
            <v>314403.81818181812</v>
          </cell>
          <cell r="U6">
            <v>7.4999999999999997E-2</v>
          </cell>
          <cell r="V6">
            <v>20800</v>
          </cell>
          <cell r="W6">
            <v>130</v>
          </cell>
          <cell r="X6">
            <v>2704000</v>
          </cell>
          <cell r="Y6">
            <v>1488050.9090909082</v>
          </cell>
          <cell r="Z6">
            <v>1684881.9999999998</v>
          </cell>
          <cell r="AA6">
            <v>6082760.9963999987</v>
          </cell>
          <cell r="AB6">
            <v>2463717.9623894929</v>
          </cell>
        </row>
        <row r="7">
          <cell r="A7">
            <v>24</v>
          </cell>
          <cell r="B7">
            <v>212.1</v>
          </cell>
          <cell r="C7" t="str">
            <v>HALA3</v>
          </cell>
          <cell r="D7" t="str">
            <v>1.3.1.</v>
          </cell>
          <cell r="E7" t="str">
            <v>Cluj</v>
          </cell>
          <cell r="F7" t="str">
            <v>HALA3</v>
          </cell>
          <cell r="G7">
            <v>36496</v>
          </cell>
          <cell r="H7">
            <v>1709451.5933340001</v>
          </cell>
          <cell r="I7">
            <v>316793.02313137567</v>
          </cell>
          <cell r="J7">
            <v>1392658.5702026244</v>
          </cell>
          <cell r="K7">
            <v>480</v>
          </cell>
          <cell r="L7">
            <v>95</v>
          </cell>
          <cell r="M7">
            <v>0.19791666666666666</v>
          </cell>
          <cell r="N7">
            <v>1389041.2752150851</v>
          </cell>
          <cell r="O7">
            <v>2860.8333333333335</v>
          </cell>
          <cell r="P7">
            <v>3433</v>
          </cell>
          <cell r="Q7">
            <v>230</v>
          </cell>
          <cell r="R7">
            <v>789590</v>
          </cell>
          <cell r="S7">
            <v>4.5</v>
          </cell>
          <cell r="T7">
            <v>154485</v>
          </cell>
          <cell r="U7">
            <v>7.4999999999999997E-2</v>
          </cell>
          <cell r="V7" t="e">
            <v>#REF!</v>
          </cell>
          <cell r="W7">
            <v>120</v>
          </cell>
          <cell r="X7" t="e">
            <v>#REF!</v>
          </cell>
          <cell r="Y7" t="e">
            <v>#REF!</v>
          </cell>
          <cell r="Z7">
            <v>789590</v>
          </cell>
          <cell r="AA7">
            <v>2850577.818</v>
          </cell>
          <cell r="AB7">
            <v>1461536.5427849148</v>
          </cell>
        </row>
        <row r="8">
          <cell r="A8">
            <v>371</v>
          </cell>
          <cell r="B8">
            <v>212.1</v>
          </cell>
          <cell r="C8" t="str">
            <v>HALA4</v>
          </cell>
          <cell r="D8" t="str">
            <v>1.3.1.</v>
          </cell>
          <cell r="E8" t="str">
            <v>Cluj</v>
          </cell>
          <cell r="F8" t="str">
            <v>PRELUNGIRE ATELIER/HALA 4</v>
          </cell>
          <cell r="G8">
            <v>37011</v>
          </cell>
          <cell r="H8">
            <v>871233.49368199997</v>
          </cell>
          <cell r="I8">
            <v>143191.62218950561</v>
          </cell>
          <cell r="J8">
            <v>728041.87149249436</v>
          </cell>
          <cell r="K8">
            <v>480</v>
          </cell>
          <cell r="L8">
            <v>79</v>
          </cell>
          <cell r="M8">
            <v>0.16458333333333333</v>
          </cell>
          <cell r="N8">
            <v>726226.30572817393</v>
          </cell>
          <cell r="O8">
            <v>1120</v>
          </cell>
          <cell r="P8">
            <v>1232</v>
          </cell>
          <cell r="Q8">
            <v>330</v>
          </cell>
          <cell r="R8">
            <v>406560</v>
          </cell>
          <cell r="S8">
            <v>5</v>
          </cell>
          <cell r="T8">
            <v>67200</v>
          </cell>
          <cell r="U8">
            <v>7.4999999999999997E-2</v>
          </cell>
          <cell r="V8" t="e">
            <v>#REF!</v>
          </cell>
          <cell r="W8">
            <v>120</v>
          </cell>
          <cell r="X8" t="e">
            <v>#REF!</v>
          </cell>
          <cell r="Y8" t="e">
            <v>#REF!</v>
          </cell>
          <cell r="Z8">
            <v>406560</v>
          </cell>
          <cell r="AA8">
            <v>1467762.912</v>
          </cell>
          <cell r="AB8">
            <v>741536.60627182608</v>
          </cell>
        </row>
        <row r="9">
          <cell r="A9">
            <v>386</v>
          </cell>
          <cell r="B9">
            <v>212.1</v>
          </cell>
          <cell r="C9" t="str">
            <v>CUPTOR</v>
          </cell>
          <cell r="D9" t="str">
            <v>1.1.2.1.</v>
          </cell>
          <cell r="E9" t="str">
            <v>Cluj</v>
          </cell>
          <cell r="F9" t="str">
            <v>CUPTOR VOPSIRE - cladire</v>
          </cell>
          <cell r="G9">
            <v>37042</v>
          </cell>
          <cell r="H9">
            <v>295109.75</v>
          </cell>
          <cell r="I9">
            <v>336819.6411514564</v>
          </cell>
          <cell r="J9">
            <v>192503.70430354355</v>
          </cell>
          <cell r="K9">
            <v>120</v>
          </cell>
          <cell r="L9">
            <v>78</v>
          </cell>
          <cell r="M9">
            <v>0.65</v>
          </cell>
          <cell r="N9">
            <v>146444.93</v>
          </cell>
          <cell r="O9">
            <v>90</v>
          </cell>
          <cell r="P9">
            <v>99.000000000000014</v>
          </cell>
          <cell r="Q9">
            <v>450</v>
          </cell>
          <cell r="R9">
            <v>44550.000000000007</v>
          </cell>
          <cell r="Y9" t="e">
            <v>#REF!</v>
          </cell>
          <cell r="Z9">
            <v>44550.000000000007</v>
          </cell>
          <cell r="AA9">
            <v>160834.41000000003</v>
          </cell>
          <cell r="AB9">
            <v>14389.48000000004</v>
          </cell>
        </row>
        <row r="10">
          <cell r="A10">
            <v>9</v>
          </cell>
          <cell r="B10">
            <v>212.1</v>
          </cell>
          <cell r="C10" t="str">
            <v>HALA1</v>
          </cell>
          <cell r="D10" t="str">
            <v>1.5.3.</v>
          </cell>
          <cell r="E10" t="str">
            <v>Headoffice</v>
          </cell>
          <cell r="F10" t="str">
            <v>HALA REPARATII1+PAVILON ADMINISTRATIV/HALA 1</v>
          </cell>
          <cell r="G10">
            <v>35774</v>
          </cell>
          <cell r="H10">
            <v>3300089.6565699996</v>
          </cell>
          <cell r="I10">
            <v>1204013.8917997177</v>
          </cell>
          <cell r="J10">
            <v>2096075.764770282</v>
          </cell>
          <cell r="K10">
            <v>264</v>
          </cell>
          <cell r="L10">
            <v>83</v>
          </cell>
          <cell r="M10">
            <v>0.31439393939393939</v>
          </cell>
          <cell r="N10">
            <v>2084495.2356831534</v>
          </cell>
          <cell r="O10">
            <v>2237</v>
          </cell>
          <cell r="P10">
            <v>2460.7000000000003</v>
          </cell>
          <cell r="Q10">
            <v>450</v>
          </cell>
          <cell r="R10">
            <v>1107315.0000000002</v>
          </cell>
          <cell r="S10">
            <v>6.5116279069767442</v>
          </cell>
          <cell r="T10">
            <v>174798.13953488372</v>
          </cell>
          <cell r="U10">
            <v>0.08</v>
          </cell>
          <cell r="V10" t="e">
            <v>#REF!</v>
          </cell>
          <cell r="W10">
            <v>120</v>
          </cell>
          <cell r="X10" t="e">
            <v>#REF!</v>
          </cell>
          <cell r="Y10" t="e">
            <v>#REF!</v>
          </cell>
          <cell r="Z10">
            <v>1107315.0000000002</v>
          </cell>
          <cell r="AA10">
            <v>3997628.6130000008</v>
          </cell>
          <cell r="AB10">
            <v>1913133.3773168474</v>
          </cell>
        </row>
        <row r="11">
          <cell r="A11">
            <v>10</v>
          </cell>
          <cell r="B11">
            <v>212.1</v>
          </cell>
          <cell r="C11" t="str">
            <v>HALA2</v>
          </cell>
          <cell r="D11" t="str">
            <v>1.5.3.</v>
          </cell>
          <cell r="E11" t="str">
            <v>Headoffice</v>
          </cell>
          <cell r="F11" t="str">
            <v>HALA REPARATII 2</v>
          </cell>
          <cell r="G11">
            <v>35774</v>
          </cell>
          <cell r="H11">
            <v>3471915.2497399999</v>
          </cell>
          <cell r="I11">
            <v>1329275.8547110851</v>
          </cell>
          <cell r="J11">
            <v>2142639.3950289148</v>
          </cell>
          <cell r="K11">
            <v>264</v>
          </cell>
          <cell r="L11">
            <v>83</v>
          </cell>
          <cell r="M11">
            <v>0.31439393939393939</v>
          </cell>
          <cell r="N11">
            <v>2130801.608316048</v>
          </cell>
          <cell r="O11">
            <v>3000</v>
          </cell>
          <cell r="P11">
            <v>3300</v>
          </cell>
          <cell r="Q11">
            <v>230</v>
          </cell>
          <cell r="R11">
            <v>759000</v>
          </cell>
          <cell r="S11">
            <v>4.5</v>
          </cell>
          <cell r="T11">
            <v>162000</v>
          </cell>
          <cell r="U11">
            <v>7.4999999999999997E-2</v>
          </cell>
          <cell r="V11" t="e">
            <v>#REF!</v>
          </cell>
          <cell r="W11">
            <v>120</v>
          </cell>
          <cell r="X11" t="e">
            <v>#REF!</v>
          </cell>
          <cell r="Y11" t="e">
            <v>#REF!</v>
          </cell>
          <cell r="Z11">
            <v>744086.30461245088</v>
          </cell>
          <cell r="AA11">
            <v>2686300.3769118702</v>
          </cell>
          <cell r="AB11">
            <v>555498.76859582216</v>
          </cell>
        </row>
        <row r="12">
          <cell r="A12">
            <v>15</v>
          </cell>
          <cell r="B12">
            <v>212.1</v>
          </cell>
          <cell r="C12" t="str">
            <v>HALA</v>
          </cell>
          <cell r="D12" t="str">
            <v>1.5.3.</v>
          </cell>
          <cell r="E12" t="str">
            <v>Headoffice</v>
          </cell>
          <cell r="F12" t="str">
            <v xml:space="preserve">HALA REPARATII </v>
          </cell>
          <cell r="G12">
            <v>35783</v>
          </cell>
          <cell r="H12">
            <v>89124.093368000002</v>
          </cell>
          <cell r="I12">
            <v>34983.551262713758</v>
          </cell>
          <cell r="J12">
            <v>54140.542105286244</v>
          </cell>
          <cell r="K12">
            <v>264</v>
          </cell>
          <cell r="L12">
            <v>83</v>
          </cell>
          <cell r="M12">
            <v>0.31439393939393939</v>
          </cell>
          <cell r="N12">
            <v>53841.423088129966</v>
          </cell>
          <cell r="O12" t="str">
            <v>Vezi Nota 3</v>
          </cell>
          <cell r="Z12">
            <v>14913.695387549158</v>
          </cell>
          <cell r="AA12">
            <v>53841.423088129966</v>
          </cell>
          <cell r="AB12">
            <v>0</v>
          </cell>
        </row>
        <row r="13">
          <cell r="A13">
            <v>1258</v>
          </cell>
          <cell r="B13">
            <v>212.1</v>
          </cell>
          <cell r="C13" t="str">
            <v>21DEC</v>
          </cell>
          <cell r="D13" t="str">
            <v>1.6.1.</v>
          </cell>
          <cell r="E13" t="str">
            <v>Headoffice</v>
          </cell>
          <cell r="F13" t="str">
            <v>APARTAMENT 21DEC NR63</v>
          </cell>
          <cell r="G13">
            <v>39233</v>
          </cell>
          <cell r="H13">
            <v>495131.38</v>
          </cell>
          <cell r="I13">
            <v>8094.7909536784737</v>
          </cell>
          <cell r="J13">
            <v>487036.58904632152</v>
          </cell>
          <cell r="K13">
            <v>367</v>
          </cell>
          <cell r="L13">
            <v>6</v>
          </cell>
          <cell r="M13">
            <v>1.6348773841961851E-2</v>
          </cell>
          <cell r="N13">
            <v>485687.45722070843</v>
          </cell>
          <cell r="O13">
            <v>102</v>
          </cell>
          <cell r="Q13">
            <v>1327.4509803921569</v>
          </cell>
          <cell r="R13">
            <v>135400</v>
          </cell>
          <cell r="S13">
            <v>650</v>
          </cell>
          <cell r="T13">
            <v>7800</v>
          </cell>
          <cell r="U13">
            <v>6.5000000000000002E-2</v>
          </cell>
          <cell r="Y13">
            <v>120000</v>
          </cell>
          <cell r="Z13">
            <v>135400</v>
          </cell>
          <cell r="AA13">
            <v>488821.07999999996</v>
          </cell>
          <cell r="AB13">
            <v>3133.6227792915306</v>
          </cell>
        </row>
        <row r="14">
          <cell r="A14">
            <v>1259</v>
          </cell>
          <cell r="B14">
            <v>212.1</v>
          </cell>
          <cell r="C14" t="str">
            <v>SLANIC1/9</v>
          </cell>
          <cell r="D14" t="str">
            <v>1.6.1.</v>
          </cell>
          <cell r="E14" t="str">
            <v>Headoffice</v>
          </cell>
          <cell r="F14" t="str">
            <v>APARTAMENT SLANIC 1/9</v>
          </cell>
          <cell r="G14">
            <v>39233</v>
          </cell>
          <cell r="H14">
            <v>236095</v>
          </cell>
          <cell r="I14">
            <v>3330.6950611246948</v>
          </cell>
          <cell r="J14">
            <v>223711.68493887532</v>
          </cell>
          <cell r="K14">
            <v>409</v>
          </cell>
          <cell r="L14">
            <v>6</v>
          </cell>
          <cell r="M14">
            <v>1.4669926650366748E-2</v>
          </cell>
          <cell r="N14">
            <v>232209.17909535451</v>
          </cell>
          <cell r="O14">
            <v>53.37</v>
          </cell>
          <cell r="Q14">
            <v>1400</v>
          </cell>
          <cell r="R14">
            <v>75000</v>
          </cell>
          <cell r="S14">
            <v>410</v>
          </cell>
          <cell r="T14">
            <v>4920</v>
          </cell>
          <cell r="U14">
            <v>6.5000000000000002E-2</v>
          </cell>
          <cell r="Y14">
            <v>75692.307692307688</v>
          </cell>
          <cell r="Z14">
            <v>75000</v>
          </cell>
          <cell r="AA14">
            <v>270765</v>
          </cell>
          <cell r="AB14">
            <v>38555.820904645487</v>
          </cell>
        </row>
        <row r="15">
          <cell r="A15">
            <v>1321</v>
          </cell>
          <cell r="B15">
            <v>212.1</v>
          </cell>
          <cell r="C15" t="str">
            <v>HALAA+D</v>
          </cell>
          <cell r="D15" t="str">
            <v>1.5.3.</v>
          </cell>
          <cell r="E15" t="str">
            <v>Headoffice</v>
          </cell>
          <cell r="F15" t="str">
            <v>HALA DEPOZITARE</v>
          </cell>
          <cell r="G15">
            <v>39407</v>
          </cell>
          <cell r="H15">
            <v>165252.24</v>
          </cell>
          <cell r="I15">
            <v>0</v>
          </cell>
          <cell r="J15">
            <v>165252.24</v>
          </cell>
          <cell r="K15">
            <v>300</v>
          </cell>
          <cell r="L15">
            <v>0</v>
          </cell>
          <cell r="M15">
            <v>0</v>
          </cell>
          <cell r="N15">
            <v>163530.85999999999</v>
          </cell>
          <cell r="O15">
            <v>681</v>
          </cell>
          <cell r="P15">
            <v>722</v>
          </cell>
          <cell r="Q15">
            <v>200</v>
          </cell>
          <cell r="R15">
            <v>144400</v>
          </cell>
          <cell r="S15">
            <v>4</v>
          </cell>
          <cell r="T15">
            <v>32688</v>
          </cell>
          <cell r="U15">
            <v>7.4999999999999997E-2</v>
          </cell>
          <cell r="V15" t="e">
            <v>#REF!</v>
          </cell>
          <cell r="W15">
            <v>120</v>
          </cell>
          <cell r="X15" t="e">
            <v>#REF!</v>
          </cell>
          <cell r="Y15" t="e">
            <v>#REF!</v>
          </cell>
          <cell r="Z15">
            <v>144400</v>
          </cell>
          <cell r="AA15">
            <v>521312.88</v>
          </cell>
          <cell r="AB15">
            <v>357782.02</v>
          </cell>
        </row>
        <row r="16">
          <cell r="A16" t="str">
            <v>794.1</v>
          </cell>
          <cell r="F16" t="str">
            <v>Platformă betonată - 5.557 mp</v>
          </cell>
          <cell r="O16" t="str">
            <v>vezi Nota 4</v>
          </cell>
          <cell r="Z16">
            <v>97803.200000000012</v>
          </cell>
          <cell r="AA16">
            <v>353089.11264000001</v>
          </cell>
          <cell r="AB16">
            <v>353089.11264000001</v>
          </cell>
        </row>
        <row r="17">
          <cell r="A17" t="str">
            <v>794.2</v>
          </cell>
          <cell r="F17" t="str">
            <v>Împrejmuire - 520 m</v>
          </cell>
          <cell r="Z17">
            <v>8320</v>
          </cell>
          <cell r="AA17">
            <v>30036.863999999998</v>
          </cell>
          <cell r="AB17">
            <v>30036.863999999998</v>
          </cell>
        </row>
        <row r="18">
          <cell r="F18" t="str">
            <v>Total</v>
          </cell>
          <cell r="H18">
            <v>18078311.233116001</v>
          </cell>
          <cell r="J18" t="e">
            <v>#REF!</v>
          </cell>
          <cell r="N18">
            <v>14098529.265961261</v>
          </cell>
          <cell r="R18">
            <v>6478480.1999999993</v>
          </cell>
          <cell r="Y18" t="e">
            <v>#REF!</v>
          </cell>
          <cell r="Z18">
            <v>6365203.3999999994</v>
          </cell>
          <cell r="AA18">
            <v>22979657.314679999</v>
          </cell>
          <cell r="AB18">
            <v>9276868.0878140945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1"/>
      <sheetName val="Define2"/>
      <sheetName val="Define3"/>
      <sheetName val="Define4"/>
      <sheetName val="Haifu"/>
      <sheetName val="Sales"/>
      <sheetName val="TLC"/>
      <sheetName val="Form List"/>
      <sheetName val="Process Screen"/>
      <sheetName val="Warning Screen"/>
      <sheetName val="Ins"/>
      <sheetName val="Cover"/>
      <sheetName val="Trial Balance"/>
      <sheetName val="Details by SBU&amp;Customer"/>
      <sheetName val="Details by SBU"/>
      <sheetName val="Details by Customer"/>
      <sheetName val="AR by Inter-co"/>
      <sheetName val="AR by Intra-co"/>
      <sheetName val="AP by Inter-co"/>
      <sheetName val="AP by Intra-co"/>
      <sheetName val="Sales by SBU&amp;Inter-co"/>
      <sheetName val="Sales By SBU&amp;Intra-co"/>
      <sheetName val="OtherInc by Inter-co"/>
      <sheetName val="OtherInc by Intra-co"/>
      <sheetName val="Inventory"/>
      <sheetName val="Profit Ratio"/>
      <sheetName val="InvestmentInAffComp"/>
      <sheetName val="Capital Stock"/>
      <sheetName val="BadDebtAllow(Inter)"/>
      <sheetName val="BadDebtAllow(Intra)"/>
      <sheetName val="IncreaseDecrease"/>
      <sheetName val="IncDec by Inter-co"/>
      <sheetName val="IncDec by Intra-co"/>
      <sheetName val="Sheet3"/>
      <sheetName val="Salary S&amp;M "/>
    </sheetNames>
    <sheetDataSet>
      <sheetData sheetId="0">
        <row r="1">
          <cell r="A1" t="str">
            <v>Company Name</v>
          </cell>
        </row>
        <row r="2">
          <cell r="A2" t="str">
            <v>01 Takata Corporation</v>
          </cell>
        </row>
        <row r="3">
          <cell r="A3" t="str">
            <v>02 Takata Kyusyu K.K.</v>
          </cell>
        </row>
        <row r="4">
          <cell r="A4" t="str">
            <v>03 TREC(Holland)Amsterdam B.V.</v>
          </cell>
        </row>
        <row r="5">
          <cell r="A5" t="str">
            <v>04 European Automotive Systems</v>
          </cell>
        </row>
        <row r="6">
          <cell r="A6" t="str">
            <v>05 Takata Americas</v>
          </cell>
        </row>
        <row r="7">
          <cell r="A7" t="str">
            <v>06 TK-Holdings Inc.</v>
          </cell>
        </row>
        <row r="8">
          <cell r="A8" t="str">
            <v>07 Takata Seat Belt Inc.</v>
          </cell>
        </row>
        <row r="9">
          <cell r="A9" t="str">
            <v>08 Irvin Automotive Products</v>
          </cell>
        </row>
        <row r="10">
          <cell r="A10" t="str">
            <v>09 Highland Industries Inc.</v>
          </cell>
        </row>
        <row r="11">
          <cell r="A11" t="str">
            <v>10 Takata Retraint Systems Inc</v>
          </cell>
        </row>
        <row r="12">
          <cell r="A12" t="str">
            <v>11 Inflation Systems Inc.</v>
          </cell>
        </row>
        <row r="13">
          <cell r="A13" t="str">
            <v>12 Automotive Systems Labo.</v>
          </cell>
        </row>
        <row r="14">
          <cell r="A14" t="str">
            <v>13 TK-Electronics Inc.</v>
          </cell>
        </row>
        <row r="15">
          <cell r="A15" t="str">
            <v>14 TK-Taito L.L.C.</v>
          </cell>
        </row>
        <row r="16">
          <cell r="A16" t="str">
            <v>15 Takata Petri Inc.</v>
          </cell>
        </row>
        <row r="17">
          <cell r="A17" t="str">
            <v>16 Takata de Mexico</v>
          </cell>
        </row>
        <row r="18">
          <cell r="A18" t="str">
            <v>17 Takata Asia Pte.Ltd.</v>
          </cell>
        </row>
        <row r="19">
          <cell r="A19" t="str">
            <v>18 Automotive Safety Systems</v>
          </cell>
        </row>
        <row r="20">
          <cell r="A20" t="str">
            <v>19 Takata CPI Singapore</v>
          </cell>
        </row>
        <row r="21">
          <cell r="A21" t="str">
            <v>20 Takata(Philippines)Corp.</v>
          </cell>
        </row>
        <row r="22">
          <cell r="A22" t="str">
            <v>21 Takata TOA Co.,Ltd.</v>
          </cell>
        </row>
        <row r="23">
          <cell r="A23" t="str">
            <v>22 TK(Shanghai)SaftySystemsCo.</v>
          </cell>
        </row>
        <row r="24">
          <cell r="A24" t="str">
            <v>23 TK(Shanghai)Auto.Comp.Co.</v>
          </cell>
        </row>
        <row r="25">
          <cell r="A25" t="str">
            <v>24 Takata(Europe)GmbH</v>
          </cell>
        </row>
        <row r="26">
          <cell r="A26" t="str">
            <v>25 Takata Petri(Ulm)GmbH</v>
          </cell>
        </row>
        <row r="27">
          <cell r="A27" t="str">
            <v>26 Takata Petri(Sachsen)GmbH</v>
          </cell>
        </row>
        <row r="28">
          <cell r="A28" t="str">
            <v>28 Takata Petri-SA</v>
          </cell>
        </row>
        <row r="29">
          <cell r="A29" t="str">
            <v>29 Takata Petri-Parts s.r.o.</v>
          </cell>
        </row>
        <row r="30">
          <cell r="A30" t="str">
            <v>30 Takata Petri-Parts Polska</v>
          </cell>
        </row>
        <row r="31">
          <cell r="A31" t="str">
            <v>31 Takata Petri-Sp Z.o.o.</v>
          </cell>
        </row>
        <row r="32">
          <cell r="A32" t="str">
            <v>32 Takata Petri-ROMANIA S.R.L.</v>
          </cell>
        </row>
        <row r="33">
          <cell r="A33" t="str">
            <v>33 Takata Petri-DN</v>
          </cell>
        </row>
        <row r="34">
          <cell r="A34" t="str">
            <v>34 Takata Petri-South Africa</v>
          </cell>
        </row>
        <row r="35">
          <cell r="A35" t="str">
            <v>35 TK China Inc.</v>
          </cell>
        </row>
        <row r="36">
          <cell r="A36" t="str">
            <v>36 TK Finance Corporation</v>
          </cell>
        </row>
        <row r="37">
          <cell r="A37" t="str">
            <v>AAA Inc.</v>
          </cell>
        </row>
        <row r="38">
          <cell r="A38" t="str">
            <v>Admeit Petri GmbH</v>
          </cell>
        </row>
        <row r="39">
          <cell r="A39" t="str">
            <v>ALS Inc.</v>
          </cell>
        </row>
        <row r="40">
          <cell r="A40" t="str">
            <v>ASSW (Korea) Inc.</v>
          </cell>
        </row>
        <row r="41">
          <cell r="A41" t="str">
            <v>ASSW Industries (Malaysia)</v>
          </cell>
        </row>
        <row r="42">
          <cell r="A42" t="str">
            <v>Duck Boo International</v>
          </cell>
        </row>
        <row r="43">
          <cell r="A43" t="str">
            <v>Echo Services Inc.</v>
          </cell>
        </row>
        <row r="44">
          <cell r="A44" t="str">
            <v>Equipo Automotriz Americana SA</v>
          </cell>
        </row>
        <row r="45">
          <cell r="A45" t="str">
            <v>ESS Automotive Limited</v>
          </cell>
        </row>
        <row r="46">
          <cell r="A46" t="str">
            <v>Falcomex, S.A. de. C.V.</v>
          </cell>
        </row>
        <row r="47">
          <cell r="A47" t="str">
            <v>Industrias Irvin Mexico,S.A.</v>
          </cell>
        </row>
        <row r="48">
          <cell r="A48" t="str">
            <v>Jaropamex, S.A. de C.V.</v>
          </cell>
        </row>
        <row r="49">
          <cell r="A49" t="str">
            <v>Naka-Nihon Giken K.K.</v>
          </cell>
        </row>
        <row r="50">
          <cell r="A50" t="str">
            <v>NAR Holding Corporation</v>
          </cell>
        </row>
        <row r="51">
          <cell r="A51" t="str">
            <v>Pung Yu Auto Parts Co., Ltd.</v>
          </cell>
        </row>
        <row r="52">
          <cell r="A52" t="str">
            <v>RTA Holdings, Inc.</v>
          </cell>
        </row>
        <row r="53">
          <cell r="A53" t="str">
            <v>RTA Properties, Inc.</v>
          </cell>
        </row>
        <row r="54">
          <cell r="A54" t="str">
            <v>STT (Philippines) Inc.</v>
          </cell>
        </row>
        <row r="55">
          <cell r="A55" t="str">
            <v>STT Inc.</v>
          </cell>
        </row>
        <row r="56">
          <cell r="A56" t="str">
            <v>Sunny Hose Company Ltd.</v>
          </cell>
        </row>
        <row r="57">
          <cell r="A57" t="str">
            <v>Takata Service K.K.</v>
          </cell>
        </row>
        <row r="58">
          <cell r="A58" t="str">
            <v>Takata Sogyo K.K.</v>
          </cell>
        </row>
        <row r="59">
          <cell r="A59" t="str">
            <v>Takata Textile K.K.</v>
          </cell>
        </row>
        <row r="60">
          <cell r="A60" t="str">
            <v>TK Management Services Inc.</v>
          </cell>
        </row>
        <row r="61">
          <cell r="A61" t="str">
            <v>TK-ECC Ltd.</v>
          </cell>
        </row>
        <row r="62">
          <cell r="A62" t="str">
            <v>TKH Enterprise, Inc.</v>
          </cell>
        </row>
        <row r="63">
          <cell r="A63" t="str">
            <v>TKH GP Inc.</v>
          </cell>
        </row>
        <row r="64">
          <cell r="A64" t="str">
            <v>TKH Leasing LP</v>
          </cell>
        </row>
        <row r="65">
          <cell r="A65" t="str">
            <v>TKH LP Inc.</v>
          </cell>
        </row>
        <row r="66">
          <cell r="A66" t="str">
            <v>Toyo Enterprise K.K.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"/>
      <sheetName val="CHECKS"/>
      <sheetName val="analise provision"/>
      <sheetName val="trial bal"/>
      <sheetName val="form"/>
      <sheetName val="definitions"/>
      <sheetName val="411 Dividends received"/>
      <sheetName val="630 Financial Assets"/>
      <sheetName val="710 &amp; 720 Equity &amp; Reserves"/>
      <sheetName val="cies"/>
      <sheetName val="lists"/>
      <sheetName val="formula"/>
      <sheetName val="Currencies_export "/>
      <sheetName val="input"/>
      <sheetName val="Output (data)"/>
      <sheetName val="output split"/>
      <sheetName val="Additional input"/>
      <sheetName val="Additional Output"/>
      <sheetName val="Plrap"/>
      <sheetName val="Prima"/>
      <sheetName val="IdxUsd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D5" t="str">
            <v>DELENCO SRL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"/>
      <sheetName val="dec"/>
      <sheetName val="Sheet1"/>
      <sheetName val="param"/>
    </sheetNames>
    <sheetDataSet>
      <sheetData sheetId="0" refreshError="1"/>
      <sheetData sheetId="1" refreshError="1"/>
      <sheetData sheetId="2" refreshError="1">
        <row r="1">
          <cell r="A1" t="str">
            <v>SIMBOL</v>
          </cell>
          <cell r="B1" t="str">
            <v>FEL</v>
          </cell>
          <cell r="C1" t="str">
            <v>DENUMIRE</v>
          </cell>
        </row>
        <row r="2">
          <cell r="A2" t="str">
            <v>1011.</v>
          </cell>
          <cell r="B2" t="str">
            <v>P</v>
          </cell>
          <cell r="C2" t="str">
            <v>Capital subscris nevarsat</v>
          </cell>
        </row>
        <row r="3">
          <cell r="A3" t="str">
            <v>1012.</v>
          </cell>
          <cell r="B3" t="str">
            <v>P</v>
          </cell>
          <cell r="C3" t="str">
            <v>Capital subscris varsat</v>
          </cell>
        </row>
        <row r="4">
          <cell r="A4" t="str">
            <v>1041.</v>
          </cell>
          <cell r="B4" t="str">
            <v>P</v>
          </cell>
          <cell r="C4" t="str">
            <v>Prime de emisiune sau aport</v>
          </cell>
        </row>
        <row r="5">
          <cell r="A5" t="str">
            <v>105 .05</v>
          </cell>
          <cell r="B5" t="str">
            <v>P</v>
          </cell>
          <cell r="C5" t="str">
            <v>Dif.din reeval.imob.corp.in curs</v>
          </cell>
        </row>
        <row r="6">
          <cell r="A6" t="str">
            <v>1051.</v>
          </cell>
          <cell r="B6" t="str">
            <v>P</v>
          </cell>
          <cell r="C6" t="str">
            <v>Diferente din reevaluare</v>
          </cell>
        </row>
        <row r="7">
          <cell r="A7" t="str">
            <v>1058.01</v>
          </cell>
          <cell r="B7" t="str">
            <v>P</v>
          </cell>
          <cell r="C7" t="str">
            <v>Dif.din reeval.terenurilor</v>
          </cell>
        </row>
        <row r="8">
          <cell r="A8" t="str">
            <v>1058.02</v>
          </cell>
          <cell r="B8" t="str">
            <v>P</v>
          </cell>
          <cell r="C8" t="str">
            <v>Dif.din reeval.constructii</v>
          </cell>
        </row>
        <row r="9">
          <cell r="A9" t="str">
            <v>1058.03</v>
          </cell>
          <cell r="B9" t="str">
            <v>P</v>
          </cell>
          <cell r="C9" t="str">
            <v>Dif.din reeval.echip.tehnologic</v>
          </cell>
        </row>
        <row r="10">
          <cell r="A10" t="str">
            <v>1058.04</v>
          </cell>
          <cell r="B10" t="str">
            <v>P</v>
          </cell>
          <cell r="C10" t="str">
            <v>Dif.din reeval.ap.masura,control</v>
          </cell>
        </row>
        <row r="11">
          <cell r="A11" t="str">
            <v>1058.05</v>
          </cell>
          <cell r="B11" t="str">
            <v>P</v>
          </cell>
          <cell r="C11" t="str">
            <v>Dif.din reeval.mijl.de transport</v>
          </cell>
        </row>
        <row r="12">
          <cell r="A12" t="str">
            <v>1068.1</v>
          </cell>
          <cell r="B12" t="str">
            <v>P</v>
          </cell>
          <cell r="C12" t="str">
            <v>Rezerve din reducere impozit</v>
          </cell>
        </row>
        <row r="13">
          <cell r="A13" t="str">
            <v>1068.2</v>
          </cell>
          <cell r="B13" t="str">
            <v>P</v>
          </cell>
          <cell r="C13" t="str">
            <v>Alte rezerve</v>
          </cell>
        </row>
        <row r="14">
          <cell r="A14" t="str">
            <v>1081.</v>
          </cell>
          <cell r="B14" t="str">
            <v>P</v>
          </cell>
          <cell r="C14" t="str">
            <v>Contul intreprinz. individual</v>
          </cell>
        </row>
        <row r="15">
          <cell r="A15" t="str">
            <v>1111.</v>
          </cell>
          <cell r="B15" t="str">
            <v>P</v>
          </cell>
          <cell r="C15" t="str">
            <v>Fond dezvoltare din amortizare</v>
          </cell>
        </row>
        <row r="16">
          <cell r="A16" t="str">
            <v>1112.</v>
          </cell>
          <cell r="B16" t="str">
            <v>P</v>
          </cell>
          <cell r="C16" t="str">
            <v>Fond dezvoltare din profit</v>
          </cell>
        </row>
        <row r="17">
          <cell r="A17" t="str">
            <v>1171.</v>
          </cell>
          <cell r="B17" t="str">
            <v>B</v>
          </cell>
          <cell r="C17" t="str">
            <v>Rezultatul reportat</v>
          </cell>
        </row>
        <row r="18">
          <cell r="A18" t="str">
            <v>1171.2</v>
          </cell>
          <cell r="B18" t="str">
            <v>B</v>
          </cell>
          <cell r="C18" t="str">
            <v>Rezultatul reportat-2002</v>
          </cell>
        </row>
        <row r="19">
          <cell r="A19" t="str">
            <v>1172.</v>
          </cell>
          <cell r="B19" t="str">
            <v>B</v>
          </cell>
          <cell r="C19" t="str">
            <v>Rezultat reportat IAS</v>
          </cell>
        </row>
        <row r="20">
          <cell r="A20" t="str">
            <v>1181.</v>
          </cell>
          <cell r="B20" t="str">
            <v>P</v>
          </cell>
          <cell r="C20" t="str">
            <v>Alte fonduri</v>
          </cell>
        </row>
        <row r="21">
          <cell r="A21" t="str">
            <v>1191.</v>
          </cell>
          <cell r="B21" t="str">
            <v>A</v>
          </cell>
          <cell r="C21" t="str">
            <v>Repartiz. la fondul de dezvoltare</v>
          </cell>
        </row>
        <row r="22">
          <cell r="A22" t="str">
            <v>1211.</v>
          </cell>
          <cell r="B22" t="str">
            <v>B</v>
          </cell>
          <cell r="C22" t="str">
            <v>Profit si pierdere</v>
          </cell>
        </row>
        <row r="23">
          <cell r="A23" t="str">
            <v>1211.1</v>
          </cell>
          <cell r="B23" t="str">
            <v>B</v>
          </cell>
          <cell r="C23" t="str">
            <v>Profit si pierdere exploatare</v>
          </cell>
        </row>
        <row r="24">
          <cell r="A24" t="str">
            <v>1211.2</v>
          </cell>
          <cell r="B24" t="str">
            <v>B</v>
          </cell>
          <cell r="C24" t="str">
            <v>Profit si pierdere financiar</v>
          </cell>
        </row>
        <row r="25">
          <cell r="A25" t="str">
            <v>1211.3</v>
          </cell>
          <cell r="B25" t="str">
            <v>B</v>
          </cell>
          <cell r="C25" t="str">
            <v>Profit si pierdere extraordinar</v>
          </cell>
        </row>
        <row r="26">
          <cell r="A26" t="str">
            <v>1211.4</v>
          </cell>
          <cell r="B26" t="str">
            <v>B</v>
          </cell>
          <cell r="C26" t="str">
            <v>Profit si pierdere din impozit pe p</v>
          </cell>
        </row>
        <row r="27">
          <cell r="A27" t="str">
            <v>1291.</v>
          </cell>
          <cell r="B27" t="str">
            <v>A</v>
          </cell>
          <cell r="C27" t="str">
            <v>Repartizarea profitului</v>
          </cell>
        </row>
        <row r="28">
          <cell r="A28" t="str">
            <v>1311.</v>
          </cell>
          <cell r="B28" t="str">
            <v>P</v>
          </cell>
          <cell r="C28" t="str">
            <v>Subventii pentru investitii</v>
          </cell>
        </row>
        <row r="29">
          <cell r="A29" t="str">
            <v>1621.</v>
          </cell>
          <cell r="B29" t="str">
            <v>P</v>
          </cell>
          <cell r="C29" t="str">
            <v>Credite bancare pe termen lung</v>
          </cell>
        </row>
        <row r="30">
          <cell r="A30" t="str">
            <v>1622.</v>
          </cell>
          <cell r="B30" t="str">
            <v>P</v>
          </cell>
          <cell r="C30" t="str">
            <v>Credite bancare pe termen lung.</v>
          </cell>
        </row>
        <row r="31">
          <cell r="A31" t="str">
            <v>1671.</v>
          </cell>
          <cell r="B31" t="str">
            <v>P</v>
          </cell>
          <cell r="C31" t="str">
            <v>Alte imprumut.si datorii in lei</v>
          </cell>
        </row>
        <row r="32">
          <cell r="A32" t="str">
            <v>1672.</v>
          </cell>
          <cell r="B32" t="str">
            <v>P</v>
          </cell>
          <cell r="C32" t="str">
            <v>Alte impr. si datorii in valuta</v>
          </cell>
        </row>
        <row r="33">
          <cell r="A33" t="str">
            <v>1682.</v>
          </cell>
          <cell r="B33" t="str">
            <v>P</v>
          </cell>
          <cell r="C33" t="str">
            <v>Dobanzi credite termen lung</v>
          </cell>
        </row>
        <row r="34">
          <cell r="A34" t="str">
            <v>2011.</v>
          </cell>
          <cell r="B34" t="str">
            <v>A</v>
          </cell>
          <cell r="C34" t="str">
            <v>Cheltuieli de constituire</v>
          </cell>
        </row>
        <row r="35">
          <cell r="A35" t="str">
            <v>2051.</v>
          </cell>
          <cell r="B35" t="str">
            <v>A</v>
          </cell>
          <cell r="C35" t="str">
            <v>Concesiuni, brevete si alte similar</v>
          </cell>
        </row>
        <row r="36">
          <cell r="A36" t="str">
            <v>208 .</v>
          </cell>
          <cell r="B36" t="str">
            <v>A</v>
          </cell>
          <cell r="C36" t="str">
            <v>Alte imobilizari necorporale</v>
          </cell>
        </row>
        <row r="37">
          <cell r="A37" t="str">
            <v>2110.</v>
          </cell>
          <cell r="B37" t="str">
            <v>A</v>
          </cell>
          <cell r="C37" t="str">
            <v>Evaluare terenuri</v>
          </cell>
        </row>
        <row r="38">
          <cell r="A38" t="str">
            <v>2111.</v>
          </cell>
          <cell r="B38" t="str">
            <v>A</v>
          </cell>
          <cell r="C38" t="str">
            <v>Terenuri</v>
          </cell>
        </row>
        <row r="39">
          <cell r="A39" t="str">
            <v>2111.1</v>
          </cell>
          <cell r="B39" t="str">
            <v>A</v>
          </cell>
          <cell r="C39" t="str">
            <v>Dif.din reeval.terenurilor</v>
          </cell>
        </row>
        <row r="40">
          <cell r="A40" t="str">
            <v>2121.</v>
          </cell>
          <cell r="B40" t="str">
            <v>A</v>
          </cell>
          <cell r="C40" t="str">
            <v>Constructii</v>
          </cell>
        </row>
        <row r="41">
          <cell r="A41" t="str">
            <v>2121.2</v>
          </cell>
          <cell r="B41" t="str">
            <v>A</v>
          </cell>
          <cell r="C41" t="str">
            <v>Difer.din reev.contructii</v>
          </cell>
        </row>
        <row r="42">
          <cell r="A42" t="str">
            <v>2122.</v>
          </cell>
          <cell r="B42" t="str">
            <v>A</v>
          </cell>
          <cell r="C42" t="str">
            <v>Constructii-obiec.inventar</v>
          </cell>
        </row>
        <row r="43">
          <cell r="A43" t="str">
            <v>2131.1</v>
          </cell>
          <cell r="B43" t="str">
            <v>A</v>
          </cell>
          <cell r="C43" t="str">
            <v>Echipamente tehnologice</v>
          </cell>
        </row>
        <row r="44">
          <cell r="A44" t="str">
            <v>2131.2</v>
          </cell>
          <cell r="B44" t="str">
            <v>A</v>
          </cell>
          <cell r="C44" t="str">
            <v>Echip.tehnol.-ob.inventar</v>
          </cell>
        </row>
        <row r="45">
          <cell r="A45" t="str">
            <v>2132.1</v>
          </cell>
          <cell r="B45" t="str">
            <v>A</v>
          </cell>
          <cell r="C45" t="str">
            <v>Apar.inst.masurare,control,reglare</v>
          </cell>
        </row>
        <row r="46">
          <cell r="A46" t="str">
            <v>2132.2</v>
          </cell>
          <cell r="B46" t="str">
            <v>A</v>
          </cell>
          <cell r="C46" t="str">
            <v>Ap.inst.mas.con.-ob.inventar</v>
          </cell>
        </row>
        <row r="47">
          <cell r="A47" t="str">
            <v>2133.1</v>
          </cell>
          <cell r="B47" t="str">
            <v>A</v>
          </cell>
          <cell r="C47" t="str">
            <v>Mijloace de transport</v>
          </cell>
        </row>
        <row r="48">
          <cell r="A48" t="str">
            <v>2133.2</v>
          </cell>
          <cell r="B48" t="str">
            <v>A</v>
          </cell>
          <cell r="C48" t="str">
            <v>Mijl.transport-ob.inventar</v>
          </cell>
        </row>
        <row r="49">
          <cell r="A49" t="str">
            <v>2134.2</v>
          </cell>
          <cell r="B49" t="str">
            <v>A</v>
          </cell>
          <cell r="C49" t="str">
            <v>Animale si plantatii-ob.inventar</v>
          </cell>
        </row>
        <row r="50">
          <cell r="A50" t="str">
            <v>2141.</v>
          </cell>
          <cell r="B50" t="str">
            <v>A</v>
          </cell>
          <cell r="C50" t="str">
            <v>Mobilier,ap.birotica,echip.protecti</v>
          </cell>
        </row>
        <row r="51">
          <cell r="A51" t="str">
            <v>2142.</v>
          </cell>
          <cell r="B51" t="str">
            <v>A</v>
          </cell>
          <cell r="C51" t="str">
            <v>Mobilier,ap.birotica-ob.inventar</v>
          </cell>
        </row>
        <row r="52">
          <cell r="A52" t="str">
            <v>2311.</v>
          </cell>
          <cell r="B52" t="str">
            <v>A</v>
          </cell>
          <cell r="C52" t="str">
            <v>Imobilizari corporale in curs</v>
          </cell>
        </row>
        <row r="53">
          <cell r="A53" t="str">
            <v>2312.</v>
          </cell>
          <cell r="B53" t="str">
            <v>A</v>
          </cell>
          <cell r="C53" t="str">
            <v>Dif.din reeval.imobil.corp.in curs</v>
          </cell>
        </row>
        <row r="54">
          <cell r="A54" t="str">
            <v>2678.</v>
          </cell>
          <cell r="B54" t="str">
            <v>A</v>
          </cell>
          <cell r="C54" t="str">
            <v>Alte creante imobilizate</v>
          </cell>
        </row>
        <row r="55">
          <cell r="A55" t="str">
            <v>2801.</v>
          </cell>
          <cell r="B55" t="str">
            <v>P</v>
          </cell>
          <cell r="C55" t="str">
            <v>Amortizarea chelt.de constituire</v>
          </cell>
        </row>
        <row r="56">
          <cell r="A56" t="str">
            <v>2808.</v>
          </cell>
          <cell r="B56" t="str">
            <v>P</v>
          </cell>
          <cell r="C56" t="str">
            <v>Amortizarea altor imobilizari necor</v>
          </cell>
        </row>
        <row r="57">
          <cell r="A57" t="str">
            <v>2812.</v>
          </cell>
          <cell r="B57" t="str">
            <v>P</v>
          </cell>
          <cell r="C57" t="str">
            <v>Amortizarea echip. tehnologic</v>
          </cell>
        </row>
        <row r="58">
          <cell r="A58" t="str">
            <v>2812.1</v>
          </cell>
          <cell r="B58" t="str">
            <v>P</v>
          </cell>
          <cell r="C58" t="str">
            <v>Amortizarea constructiilor</v>
          </cell>
        </row>
        <row r="59">
          <cell r="A59" t="str">
            <v>2812.2</v>
          </cell>
          <cell r="B59" t="str">
            <v>P</v>
          </cell>
          <cell r="C59" t="str">
            <v>Amort.constr.-ob.inventar</v>
          </cell>
        </row>
        <row r="60">
          <cell r="A60" t="str">
            <v>2813.1</v>
          </cell>
          <cell r="B60" t="str">
            <v>P</v>
          </cell>
          <cell r="C60" t="str">
            <v>Amort.echip.tehnologice</v>
          </cell>
        </row>
        <row r="61">
          <cell r="A61" t="str">
            <v>2813.2</v>
          </cell>
          <cell r="B61" t="str">
            <v>P</v>
          </cell>
          <cell r="C61" t="str">
            <v>Amort.echip.tehn.-ob.inventar</v>
          </cell>
        </row>
        <row r="62">
          <cell r="A62" t="str">
            <v>2813.3</v>
          </cell>
          <cell r="B62" t="str">
            <v>P</v>
          </cell>
          <cell r="C62" t="str">
            <v>Amort.apar.instal.masurare control</v>
          </cell>
        </row>
        <row r="63">
          <cell r="A63" t="str">
            <v>2813.4</v>
          </cell>
          <cell r="B63" t="str">
            <v>P</v>
          </cell>
          <cell r="C63" t="str">
            <v>Amort.ap.inst.masura-ob.inventar</v>
          </cell>
        </row>
        <row r="64">
          <cell r="A64" t="str">
            <v>2813.5</v>
          </cell>
          <cell r="B64" t="str">
            <v>P</v>
          </cell>
          <cell r="C64" t="str">
            <v>Amort.mij.de transport</v>
          </cell>
        </row>
        <row r="65">
          <cell r="A65" t="str">
            <v>2813.6</v>
          </cell>
          <cell r="B65" t="str">
            <v>P</v>
          </cell>
          <cell r="C65" t="str">
            <v>Amort.mij.de trans.-ob inventar</v>
          </cell>
        </row>
        <row r="66">
          <cell r="A66" t="str">
            <v>2813.7</v>
          </cell>
          <cell r="B66" t="str">
            <v>P</v>
          </cell>
          <cell r="C66" t="str">
            <v>Amort.animal.si plant.-ob.inventar</v>
          </cell>
        </row>
        <row r="67">
          <cell r="A67" t="str">
            <v>2814.1</v>
          </cell>
          <cell r="B67" t="str">
            <v>P</v>
          </cell>
          <cell r="C67" t="str">
            <v>Amort.mobilier,aparat.birotica</v>
          </cell>
        </row>
        <row r="68">
          <cell r="A68" t="str">
            <v>2814.2</v>
          </cell>
          <cell r="B68" t="str">
            <v>P</v>
          </cell>
          <cell r="C68" t="str">
            <v>Amort.mobilier,ap.birot.-ob.inventa</v>
          </cell>
        </row>
        <row r="69">
          <cell r="A69" t="str">
            <v>3011.</v>
          </cell>
          <cell r="B69" t="str">
            <v>A</v>
          </cell>
          <cell r="C69" t="str">
            <v>Materii prime-masa lemnoasa</v>
          </cell>
        </row>
        <row r="70">
          <cell r="A70" t="str">
            <v>3012.</v>
          </cell>
          <cell r="B70" t="str">
            <v>A</v>
          </cell>
          <cell r="C70" t="str">
            <v>Materie prima - busteni</v>
          </cell>
        </row>
        <row r="71">
          <cell r="A71" t="str">
            <v>3012.1</v>
          </cell>
          <cell r="B71" t="str">
            <v>A</v>
          </cell>
          <cell r="C71" t="str">
            <v>Materia prima bust.-Gara Moldovita</v>
          </cell>
        </row>
        <row r="72">
          <cell r="A72" t="str">
            <v>3021.</v>
          </cell>
          <cell r="B72" t="str">
            <v>A</v>
          </cell>
          <cell r="C72" t="str">
            <v>Materiale auxiliare</v>
          </cell>
        </row>
        <row r="73">
          <cell r="A73" t="str">
            <v>3022.</v>
          </cell>
          <cell r="B73" t="str">
            <v>A</v>
          </cell>
          <cell r="C73" t="str">
            <v>Combustibili</v>
          </cell>
        </row>
        <row r="74">
          <cell r="A74" t="str">
            <v>3023.</v>
          </cell>
          <cell r="B74" t="str">
            <v>A</v>
          </cell>
          <cell r="C74" t="str">
            <v>Materiale pentru ambalat</v>
          </cell>
        </row>
        <row r="75">
          <cell r="A75" t="str">
            <v>3024.</v>
          </cell>
          <cell r="B75" t="str">
            <v>A</v>
          </cell>
          <cell r="C75" t="str">
            <v>Piese de schimb</v>
          </cell>
        </row>
        <row r="76">
          <cell r="A76" t="str">
            <v>3026.</v>
          </cell>
          <cell r="B76" t="str">
            <v>A</v>
          </cell>
          <cell r="C76" t="str">
            <v>Furaje</v>
          </cell>
        </row>
        <row r="77">
          <cell r="A77" t="str">
            <v>3028.</v>
          </cell>
          <cell r="B77" t="str">
            <v>A</v>
          </cell>
          <cell r="C77" t="str">
            <v>Cheltuieli cu alte materiale consum</v>
          </cell>
        </row>
        <row r="78">
          <cell r="A78" t="str">
            <v>303 .</v>
          </cell>
          <cell r="B78" t="str">
            <v>A</v>
          </cell>
          <cell r="C78" t="str">
            <v>Materiale de natura ob.de inventar</v>
          </cell>
        </row>
        <row r="79">
          <cell r="A79" t="str">
            <v>3311.</v>
          </cell>
          <cell r="B79" t="str">
            <v>A</v>
          </cell>
          <cell r="C79" t="str">
            <v>Prod.in curs exec. exploat.</v>
          </cell>
        </row>
        <row r="80">
          <cell r="A80" t="str">
            <v>3313.</v>
          </cell>
          <cell r="B80" t="str">
            <v>A</v>
          </cell>
          <cell r="C80" t="str">
            <v>Prod. in curs exec. GATER</v>
          </cell>
        </row>
        <row r="81">
          <cell r="A81" t="str">
            <v>3314.</v>
          </cell>
          <cell r="B81" t="str">
            <v>A</v>
          </cell>
          <cell r="C81" t="str">
            <v>Prod. in curs de exec. parchet</v>
          </cell>
        </row>
        <row r="82">
          <cell r="A82" t="str">
            <v>3411.</v>
          </cell>
          <cell r="B82" t="str">
            <v>A</v>
          </cell>
          <cell r="C82" t="str">
            <v>Semifabricate</v>
          </cell>
        </row>
        <row r="83">
          <cell r="A83" t="str">
            <v>3411.1</v>
          </cell>
          <cell r="B83" t="str">
            <v>A</v>
          </cell>
          <cell r="C83" t="str">
            <v>Semifabricate-parchet</v>
          </cell>
        </row>
        <row r="84">
          <cell r="A84" t="str">
            <v>3412.</v>
          </cell>
          <cell r="B84" t="str">
            <v>A</v>
          </cell>
          <cell r="C84" t="str">
            <v>Semifabricate CT</v>
          </cell>
        </row>
        <row r="85">
          <cell r="A85" t="str">
            <v>3451.</v>
          </cell>
          <cell r="B85" t="str">
            <v>A</v>
          </cell>
          <cell r="C85" t="str">
            <v>Produse finite exploatare</v>
          </cell>
        </row>
        <row r="86">
          <cell r="A86" t="str">
            <v>3452.</v>
          </cell>
          <cell r="B86" t="str">
            <v>A</v>
          </cell>
          <cell r="C86" t="str">
            <v>Produse finite gater</v>
          </cell>
        </row>
        <row r="87">
          <cell r="A87" t="str">
            <v>3453.</v>
          </cell>
          <cell r="B87" t="str">
            <v>A</v>
          </cell>
          <cell r="C87" t="str">
            <v>Produse finite fabrica</v>
          </cell>
        </row>
        <row r="88">
          <cell r="A88" t="str">
            <v>3454.</v>
          </cell>
          <cell r="B88" t="str">
            <v>A</v>
          </cell>
          <cell r="C88" t="str">
            <v>Produse finite magazin</v>
          </cell>
        </row>
        <row r="89">
          <cell r="A89" t="str">
            <v>3455.</v>
          </cell>
          <cell r="B89" t="str">
            <v>A</v>
          </cell>
          <cell r="C89" t="str">
            <v>Produse finite custodie</v>
          </cell>
        </row>
        <row r="90">
          <cell r="A90" t="str">
            <v>3483.</v>
          </cell>
          <cell r="B90" t="str">
            <v>A</v>
          </cell>
          <cell r="C90" t="str">
            <v>Diferente de pret la produse</v>
          </cell>
        </row>
        <row r="91">
          <cell r="A91" t="str">
            <v>3485.</v>
          </cell>
          <cell r="B91" t="str">
            <v>A</v>
          </cell>
          <cell r="C91" t="str">
            <v>Dif.pret la produse finite</v>
          </cell>
        </row>
        <row r="92">
          <cell r="A92" t="str">
            <v>3511.</v>
          </cell>
          <cell r="B92" t="str">
            <v>A</v>
          </cell>
          <cell r="C92" t="str">
            <v>Mat. aflate la terti</v>
          </cell>
        </row>
        <row r="93">
          <cell r="A93" t="str">
            <v>3541.</v>
          </cell>
          <cell r="B93" t="str">
            <v>A</v>
          </cell>
          <cell r="C93" t="str">
            <v>Produse aflate la terti</v>
          </cell>
        </row>
        <row r="94">
          <cell r="A94" t="str">
            <v>3711.</v>
          </cell>
          <cell r="B94" t="str">
            <v>A</v>
          </cell>
          <cell r="C94" t="str">
            <v>Marfuri de la fabrica</v>
          </cell>
        </row>
        <row r="95">
          <cell r="A95" t="str">
            <v>3781.</v>
          </cell>
          <cell r="B95" t="str">
            <v>P</v>
          </cell>
          <cell r="C95" t="str">
            <v>Dif. de pret marfuri fabrica</v>
          </cell>
        </row>
        <row r="96">
          <cell r="A96" t="str">
            <v>3783.</v>
          </cell>
          <cell r="B96" t="str">
            <v>B</v>
          </cell>
          <cell r="C96" t="str">
            <v>Diferenta de pret la marfuri</v>
          </cell>
        </row>
        <row r="97">
          <cell r="A97" t="str">
            <v>3811.</v>
          </cell>
          <cell r="B97" t="str">
            <v>A</v>
          </cell>
          <cell r="C97" t="str">
            <v>Ambalaje</v>
          </cell>
        </row>
        <row r="98">
          <cell r="A98" t="str">
            <v>4011.</v>
          </cell>
          <cell r="B98" t="str">
            <v>P</v>
          </cell>
          <cell r="C98" t="str">
            <v>Furnizori interni</v>
          </cell>
        </row>
        <row r="99">
          <cell r="A99" t="str">
            <v>4012.</v>
          </cell>
          <cell r="B99" t="str">
            <v>P</v>
          </cell>
          <cell r="C99" t="str">
            <v>Furnizori externi</v>
          </cell>
        </row>
        <row r="100">
          <cell r="A100" t="str">
            <v>4013.</v>
          </cell>
          <cell r="B100" t="str">
            <v>P</v>
          </cell>
          <cell r="C100" t="str">
            <v>Furnizori colaboratori</v>
          </cell>
        </row>
        <row r="101">
          <cell r="A101" t="str">
            <v>4041.</v>
          </cell>
          <cell r="B101" t="str">
            <v>P</v>
          </cell>
          <cell r="C101" t="str">
            <v>Furnizori interni de imobilizari</v>
          </cell>
        </row>
        <row r="102">
          <cell r="A102" t="str">
            <v>4042.</v>
          </cell>
          <cell r="B102" t="str">
            <v>P</v>
          </cell>
          <cell r="C102" t="str">
            <v>Furnizori externi de imobilizari</v>
          </cell>
        </row>
        <row r="103">
          <cell r="A103" t="str">
            <v>408 .</v>
          </cell>
          <cell r="B103" t="str">
            <v>P</v>
          </cell>
          <cell r="C103" t="str">
            <v>Furnizori-facturi nesosite</v>
          </cell>
        </row>
        <row r="104">
          <cell r="A104" t="str">
            <v>4081.</v>
          </cell>
          <cell r="B104" t="str">
            <v>P</v>
          </cell>
          <cell r="C104" t="str">
            <v>Furnizori externi-fac.nesosite</v>
          </cell>
        </row>
        <row r="105">
          <cell r="A105" t="str">
            <v>4091.1</v>
          </cell>
          <cell r="B105" t="str">
            <v>A</v>
          </cell>
          <cell r="C105" t="str">
            <v>Furnizori-debitori cump.bunuri inte</v>
          </cell>
        </row>
        <row r="106">
          <cell r="A106" t="str">
            <v>4091.2</v>
          </cell>
          <cell r="B106" t="str">
            <v>A</v>
          </cell>
          <cell r="C106" t="str">
            <v>Furnizori-debitori cump.bunuri exte</v>
          </cell>
        </row>
        <row r="107">
          <cell r="A107" t="str">
            <v>4111.</v>
          </cell>
          <cell r="B107" t="str">
            <v>A</v>
          </cell>
          <cell r="C107" t="str">
            <v>Clienti interni</v>
          </cell>
        </row>
        <row r="108">
          <cell r="A108" t="str">
            <v>4112.</v>
          </cell>
          <cell r="B108" t="str">
            <v>A</v>
          </cell>
          <cell r="C108" t="str">
            <v>Clienti externi</v>
          </cell>
        </row>
        <row r="109">
          <cell r="A109" t="str">
            <v>4181.</v>
          </cell>
          <cell r="B109" t="str">
            <v>A</v>
          </cell>
          <cell r="C109" t="str">
            <v>Clienti - facturi de intocmit</v>
          </cell>
        </row>
        <row r="110">
          <cell r="A110" t="str">
            <v>4191.</v>
          </cell>
          <cell r="B110" t="str">
            <v>P</v>
          </cell>
          <cell r="C110" t="str">
            <v>Clienti - creditori interni</v>
          </cell>
        </row>
        <row r="111">
          <cell r="A111" t="str">
            <v>4192.</v>
          </cell>
          <cell r="B111" t="str">
            <v>P</v>
          </cell>
          <cell r="C111" t="str">
            <v>Clienti - creditori externi</v>
          </cell>
        </row>
        <row r="112">
          <cell r="A112" t="str">
            <v>4211.</v>
          </cell>
          <cell r="B112" t="str">
            <v>P</v>
          </cell>
          <cell r="C112" t="str">
            <v>Personal - remuneratii datorate</v>
          </cell>
        </row>
        <row r="113">
          <cell r="A113" t="str">
            <v>4231.</v>
          </cell>
          <cell r="B113" t="str">
            <v>P</v>
          </cell>
          <cell r="C113" t="str">
            <v>Personal - ajutoare materiale dator</v>
          </cell>
        </row>
        <row r="114">
          <cell r="A114" t="str">
            <v>4232.</v>
          </cell>
          <cell r="B114" t="str">
            <v>P</v>
          </cell>
          <cell r="C114" t="str">
            <v>Personal-protectie sociala</v>
          </cell>
        </row>
        <row r="115">
          <cell r="A115" t="str">
            <v>4251.</v>
          </cell>
          <cell r="B115" t="str">
            <v>A</v>
          </cell>
          <cell r="C115" t="str">
            <v>Avansuri acordate personalului</v>
          </cell>
        </row>
        <row r="116">
          <cell r="A116" t="str">
            <v>4261.</v>
          </cell>
          <cell r="B116" t="str">
            <v>P</v>
          </cell>
          <cell r="C116" t="str">
            <v>Drepturi de personal neridicate</v>
          </cell>
        </row>
        <row r="117">
          <cell r="A117" t="str">
            <v>4271.</v>
          </cell>
          <cell r="B117" t="str">
            <v>P</v>
          </cell>
          <cell r="C117" t="str">
            <v>Retineri din remun.dator.tertilor</v>
          </cell>
        </row>
        <row r="118">
          <cell r="A118" t="str">
            <v>4281.</v>
          </cell>
          <cell r="B118" t="str">
            <v>P</v>
          </cell>
          <cell r="C118" t="str">
            <v>Alte dat.si creante in leg.person.</v>
          </cell>
        </row>
        <row r="119">
          <cell r="A119" t="str">
            <v>4311.</v>
          </cell>
          <cell r="B119" t="str">
            <v>P</v>
          </cell>
          <cell r="C119" t="str">
            <v>Contr.asig.sociale angajator</v>
          </cell>
        </row>
        <row r="120">
          <cell r="A120" t="str">
            <v>4311.1</v>
          </cell>
          <cell r="B120" t="str">
            <v>P</v>
          </cell>
          <cell r="C120" t="str">
            <v>Contr.asig.accid.munca.boli prof.</v>
          </cell>
        </row>
        <row r="121">
          <cell r="A121" t="str">
            <v>4312.</v>
          </cell>
          <cell r="B121" t="str">
            <v>P</v>
          </cell>
          <cell r="C121" t="str">
            <v>Contr.individ.asig.social.asigurati</v>
          </cell>
        </row>
        <row r="122">
          <cell r="A122" t="str">
            <v>4313.</v>
          </cell>
          <cell r="B122" t="str">
            <v>P</v>
          </cell>
          <cell r="C122" t="str">
            <v>Contr.asig.sanatate angajator</v>
          </cell>
        </row>
        <row r="123">
          <cell r="A123" t="str">
            <v>4314.</v>
          </cell>
          <cell r="B123" t="str">
            <v>P</v>
          </cell>
          <cell r="C123" t="str">
            <v>Contr.asig.sanat.pt.conc.medicale</v>
          </cell>
        </row>
        <row r="124">
          <cell r="A124" t="str">
            <v>4315.</v>
          </cell>
          <cell r="B124" t="str">
            <v>P</v>
          </cell>
          <cell r="C124" t="str">
            <v>Contr.asig.sanatate asigurati</v>
          </cell>
        </row>
        <row r="125">
          <cell r="A125" t="str">
            <v>4371.</v>
          </cell>
          <cell r="B125" t="str">
            <v>P</v>
          </cell>
          <cell r="C125" t="str">
            <v>Contr.asig.somaj angajator</v>
          </cell>
        </row>
        <row r="126">
          <cell r="A126" t="str">
            <v>4372.</v>
          </cell>
          <cell r="B126" t="str">
            <v>P</v>
          </cell>
          <cell r="C126" t="str">
            <v>Contr.individ.asig.somaj asigurati</v>
          </cell>
        </row>
        <row r="127">
          <cell r="A127" t="str">
            <v>4411.</v>
          </cell>
          <cell r="B127" t="str">
            <v>B</v>
          </cell>
          <cell r="C127" t="str">
            <v>Impozit pe profit</v>
          </cell>
        </row>
        <row r="128">
          <cell r="A128" t="str">
            <v>4423.</v>
          </cell>
          <cell r="B128" t="str">
            <v>P</v>
          </cell>
          <cell r="C128" t="str">
            <v>TVA de plata</v>
          </cell>
        </row>
        <row r="129">
          <cell r="A129" t="str">
            <v>4424.</v>
          </cell>
          <cell r="B129" t="str">
            <v>A</v>
          </cell>
          <cell r="C129" t="str">
            <v>TVA de recuperat</v>
          </cell>
        </row>
        <row r="130">
          <cell r="A130" t="str">
            <v>4426.</v>
          </cell>
          <cell r="B130" t="str">
            <v>A</v>
          </cell>
          <cell r="C130" t="str">
            <v>TVA deductibil</v>
          </cell>
        </row>
        <row r="131">
          <cell r="A131" t="str">
            <v>4427.</v>
          </cell>
          <cell r="B131" t="str">
            <v>P</v>
          </cell>
          <cell r="C131" t="str">
            <v>TVA colectata</v>
          </cell>
        </row>
        <row r="132">
          <cell r="A132" t="str">
            <v>4428.</v>
          </cell>
          <cell r="B132" t="str">
            <v>B</v>
          </cell>
          <cell r="C132" t="str">
            <v>TVA neexigibila</v>
          </cell>
        </row>
        <row r="133">
          <cell r="A133" t="str">
            <v>4441.</v>
          </cell>
          <cell r="B133" t="str">
            <v>P</v>
          </cell>
          <cell r="C133" t="str">
            <v>Impozit pe venit.de natura salariil</v>
          </cell>
        </row>
        <row r="134">
          <cell r="A134" t="str">
            <v>4461.</v>
          </cell>
          <cell r="B134" t="str">
            <v>P</v>
          </cell>
          <cell r="C134" t="str">
            <v>Impozit pe dividende</v>
          </cell>
        </row>
        <row r="135">
          <cell r="A135" t="str">
            <v>4462.</v>
          </cell>
          <cell r="B135" t="str">
            <v>P</v>
          </cell>
          <cell r="C135" t="str">
            <v>Impozit pe cladiri</v>
          </cell>
        </row>
        <row r="136">
          <cell r="A136" t="str">
            <v>4463.</v>
          </cell>
          <cell r="B136" t="str">
            <v>P</v>
          </cell>
          <cell r="C136" t="str">
            <v>Taxa pe terenuri</v>
          </cell>
        </row>
        <row r="137">
          <cell r="A137" t="str">
            <v>4464.</v>
          </cell>
          <cell r="B137" t="str">
            <v>P</v>
          </cell>
          <cell r="C137" t="str">
            <v>Taxe mijloace auto</v>
          </cell>
        </row>
        <row r="138">
          <cell r="A138" t="str">
            <v>4465.</v>
          </cell>
          <cell r="B138" t="str">
            <v>P</v>
          </cell>
          <cell r="C138" t="str">
            <v>Alte taxe si impozite</v>
          </cell>
        </row>
        <row r="139">
          <cell r="A139" t="str">
            <v>4466.</v>
          </cell>
          <cell r="B139" t="str">
            <v>P</v>
          </cell>
          <cell r="C139" t="str">
            <v>Taxa mediu</v>
          </cell>
        </row>
        <row r="140">
          <cell r="A140" t="str">
            <v>4467.</v>
          </cell>
          <cell r="B140" t="str">
            <v>P</v>
          </cell>
          <cell r="C140" t="str">
            <v>Datorii buget- TVA</v>
          </cell>
        </row>
        <row r="141">
          <cell r="A141" t="str">
            <v>4471.</v>
          </cell>
          <cell r="B141" t="str">
            <v>P</v>
          </cell>
          <cell r="C141" t="str">
            <v>Fond camera munca</v>
          </cell>
        </row>
        <row r="142">
          <cell r="A142" t="str">
            <v>4472.</v>
          </cell>
          <cell r="B142" t="str">
            <v>P</v>
          </cell>
          <cell r="C142" t="str">
            <v>Fond taxa mediu</v>
          </cell>
        </row>
        <row r="143">
          <cell r="A143" t="str">
            <v>4473.</v>
          </cell>
          <cell r="B143" t="str">
            <v>P</v>
          </cell>
          <cell r="C143" t="str">
            <v>Fond taxa activ.sportive</v>
          </cell>
        </row>
        <row r="144">
          <cell r="A144" t="str">
            <v>4474.</v>
          </cell>
          <cell r="B144" t="str">
            <v>P</v>
          </cell>
          <cell r="C144" t="str">
            <v>Fond taxa mediu 3%</v>
          </cell>
        </row>
        <row r="145">
          <cell r="A145" t="str">
            <v>4475.</v>
          </cell>
          <cell r="B145" t="str">
            <v>P</v>
          </cell>
          <cell r="C145" t="str">
            <v>Fond taxa salubrit.,mediu</v>
          </cell>
        </row>
        <row r="146">
          <cell r="A146" t="str">
            <v>4476.</v>
          </cell>
          <cell r="B146" t="str">
            <v>P</v>
          </cell>
          <cell r="C146" t="str">
            <v>Fond solidarit.pt.handicapati</v>
          </cell>
        </row>
        <row r="147">
          <cell r="A147" t="str">
            <v>4477.</v>
          </cell>
          <cell r="B147" t="str">
            <v>B</v>
          </cell>
          <cell r="C147" t="str">
            <v>Fond risc si accidenta</v>
          </cell>
        </row>
        <row r="148">
          <cell r="A148" t="str">
            <v>4481.</v>
          </cell>
          <cell r="B148" t="str">
            <v>P</v>
          </cell>
          <cell r="C148" t="str">
            <v>Major.intirz.buget de stat</v>
          </cell>
        </row>
        <row r="149">
          <cell r="A149" t="str">
            <v>4482.</v>
          </cell>
          <cell r="B149" t="str">
            <v>P</v>
          </cell>
          <cell r="C149" t="str">
            <v>Major.intirz.buget local</v>
          </cell>
        </row>
        <row r="150">
          <cell r="A150" t="str">
            <v>4483.</v>
          </cell>
          <cell r="B150" t="str">
            <v>P</v>
          </cell>
          <cell r="C150" t="str">
            <v>Major.intirz.fond.speciale</v>
          </cell>
        </row>
        <row r="151">
          <cell r="A151" t="str">
            <v>4484.</v>
          </cell>
          <cell r="B151" t="str">
            <v>P</v>
          </cell>
          <cell r="C151" t="str">
            <v>Major.intirz.furnizori</v>
          </cell>
        </row>
        <row r="152">
          <cell r="A152" t="str">
            <v>4485.</v>
          </cell>
          <cell r="B152" t="str">
            <v>P</v>
          </cell>
          <cell r="C152" t="str">
            <v>Major.intir.asig.sociale</v>
          </cell>
        </row>
        <row r="153">
          <cell r="A153" t="str">
            <v>4551.</v>
          </cell>
          <cell r="B153" t="str">
            <v>P</v>
          </cell>
          <cell r="C153" t="str">
            <v>Asociati - aport in lei</v>
          </cell>
        </row>
        <row r="154">
          <cell r="A154" t="str">
            <v>4552.</v>
          </cell>
          <cell r="B154" t="str">
            <v>P</v>
          </cell>
          <cell r="C154" t="str">
            <v>Asociati - aport in valuta</v>
          </cell>
        </row>
        <row r="155">
          <cell r="A155" t="str">
            <v>4561.</v>
          </cell>
          <cell r="B155" t="str">
            <v>A</v>
          </cell>
          <cell r="C155" t="str">
            <v>Decontari cu asociatii priv.capital</v>
          </cell>
        </row>
        <row r="156">
          <cell r="A156" t="str">
            <v>4571.</v>
          </cell>
          <cell r="B156" t="str">
            <v>P</v>
          </cell>
          <cell r="C156" t="str">
            <v>Dividende de plata</v>
          </cell>
        </row>
        <row r="157">
          <cell r="A157" t="str">
            <v>4611.</v>
          </cell>
          <cell r="B157" t="str">
            <v>A</v>
          </cell>
          <cell r="C157" t="str">
            <v>Debitori diversi</v>
          </cell>
        </row>
        <row r="158">
          <cell r="A158" t="str">
            <v>4621.</v>
          </cell>
          <cell r="B158" t="str">
            <v>P</v>
          </cell>
          <cell r="C158" t="str">
            <v>Creditori - asociat</v>
          </cell>
        </row>
        <row r="159">
          <cell r="A159" t="str">
            <v>4622.</v>
          </cell>
          <cell r="B159" t="str">
            <v>P</v>
          </cell>
          <cell r="C159" t="str">
            <v>Creditori diversi</v>
          </cell>
        </row>
        <row r="160">
          <cell r="A160" t="str">
            <v>4623.</v>
          </cell>
          <cell r="B160" t="str">
            <v>P</v>
          </cell>
          <cell r="C160" t="str">
            <v>Alti creditori</v>
          </cell>
        </row>
        <row r="161">
          <cell r="A161" t="str">
            <v>4711.</v>
          </cell>
          <cell r="B161" t="str">
            <v>A</v>
          </cell>
          <cell r="C161" t="str">
            <v>Cheltuieli inregistrate in avans</v>
          </cell>
        </row>
        <row r="162">
          <cell r="A162" t="str">
            <v>4731.</v>
          </cell>
          <cell r="B162" t="str">
            <v>A</v>
          </cell>
          <cell r="C162" t="str">
            <v>Decont.din op.in curs de clarific.</v>
          </cell>
        </row>
        <row r="163">
          <cell r="A163" t="str">
            <v>4761.</v>
          </cell>
          <cell r="B163" t="str">
            <v>A</v>
          </cell>
          <cell r="C163" t="str">
            <v>Diferente de conversie - activ</v>
          </cell>
        </row>
        <row r="164">
          <cell r="A164" t="str">
            <v>4771.</v>
          </cell>
          <cell r="B164" t="str">
            <v>P</v>
          </cell>
          <cell r="C164" t="str">
            <v>Diferente de conversie - pasiv</v>
          </cell>
        </row>
        <row r="165">
          <cell r="A165" t="str">
            <v>5121.1</v>
          </cell>
          <cell r="B165" t="str">
            <v>A</v>
          </cell>
          <cell r="C165" t="str">
            <v>Cont curent in lei - BCR Onesti</v>
          </cell>
        </row>
        <row r="166">
          <cell r="A166" t="str">
            <v>5121.2</v>
          </cell>
          <cell r="B166" t="str">
            <v>A</v>
          </cell>
          <cell r="C166" t="str">
            <v>Cont curent in lei - BCR Bacau</v>
          </cell>
        </row>
        <row r="167">
          <cell r="A167" t="str">
            <v>5121.3</v>
          </cell>
          <cell r="B167" t="str">
            <v>A</v>
          </cell>
          <cell r="C167" t="str">
            <v>Subcont incasari lei BCR Bucuresti</v>
          </cell>
        </row>
        <row r="168">
          <cell r="A168" t="str">
            <v>5121.4</v>
          </cell>
          <cell r="B168" t="str">
            <v>A</v>
          </cell>
          <cell r="C168" t="str">
            <v>Cont curent in lei ABN AMRO Bacau</v>
          </cell>
        </row>
        <row r="169">
          <cell r="A169" t="str">
            <v>5121.5</v>
          </cell>
          <cell r="B169" t="str">
            <v>A</v>
          </cell>
          <cell r="C169" t="str">
            <v>Trezoreria Onesti</v>
          </cell>
        </row>
        <row r="170">
          <cell r="A170" t="str">
            <v>5121.6</v>
          </cell>
          <cell r="B170" t="str">
            <v>A</v>
          </cell>
          <cell r="C170" t="str">
            <v>Cont curent in lei - Eximbank</v>
          </cell>
        </row>
        <row r="171">
          <cell r="A171" t="str">
            <v>5121.7</v>
          </cell>
          <cell r="B171" t="str">
            <v>A</v>
          </cell>
          <cell r="C171" t="str">
            <v>Cont curent in lei-BCR Bucuresti</v>
          </cell>
        </row>
        <row r="172">
          <cell r="A172" t="str">
            <v>5121.8</v>
          </cell>
          <cell r="B172" t="str">
            <v>A</v>
          </cell>
          <cell r="C172" t="str">
            <v>Cont curent in lei -ING.BANK</v>
          </cell>
        </row>
        <row r="173">
          <cell r="A173" t="str">
            <v>5124.1</v>
          </cell>
          <cell r="B173" t="str">
            <v>A</v>
          </cell>
          <cell r="C173" t="str">
            <v>Cont curent in EURO - BCR Bacau</v>
          </cell>
        </row>
        <row r="174">
          <cell r="A174" t="str">
            <v>5124.2</v>
          </cell>
          <cell r="B174" t="str">
            <v>A</v>
          </cell>
          <cell r="C174" t="str">
            <v>Cont curent in EURO - ABN AMRO</v>
          </cell>
        </row>
        <row r="175">
          <cell r="A175" t="str">
            <v>5124.3</v>
          </cell>
          <cell r="B175" t="str">
            <v>A</v>
          </cell>
          <cell r="C175" t="str">
            <v>Cont curent in USD - BCR Bacau</v>
          </cell>
        </row>
        <row r="176">
          <cell r="A176" t="str">
            <v>5124.4</v>
          </cell>
          <cell r="B176" t="str">
            <v>A</v>
          </cell>
          <cell r="C176" t="str">
            <v>Cont curent in USD-ABN AMRO</v>
          </cell>
        </row>
        <row r="177">
          <cell r="A177" t="str">
            <v>5124.5</v>
          </cell>
          <cell r="B177" t="str">
            <v>A</v>
          </cell>
          <cell r="C177" t="str">
            <v>Cont curent in EURO-ING BANK</v>
          </cell>
        </row>
        <row r="178">
          <cell r="A178" t="str">
            <v>5125.</v>
          </cell>
          <cell r="B178" t="str">
            <v>A</v>
          </cell>
          <cell r="C178" t="str">
            <v>Sume in curs de decontare</v>
          </cell>
        </row>
        <row r="179">
          <cell r="A179" t="str">
            <v>5186.1</v>
          </cell>
          <cell r="B179" t="str">
            <v>P</v>
          </cell>
          <cell r="C179" t="str">
            <v>Dobanzi de platit in lei</v>
          </cell>
        </row>
        <row r="180">
          <cell r="A180" t="str">
            <v>5186.2</v>
          </cell>
          <cell r="B180" t="str">
            <v>P</v>
          </cell>
          <cell r="C180" t="str">
            <v>Dobanzi de platit in EUR</v>
          </cell>
        </row>
        <row r="181">
          <cell r="A181" t="str">
            <v>5187.</v>
          </cell>
          <cell r="B181" t="str">
            <v>A</v>
          </cell>
          <cell r="C181" t="str">
            <v>Dobanzi de incasat</v>
          </cell>
        </row>
        <row r="182">
          <cell r="A182" t="str">
            <v>5191.1</v>
          </cell>
          <cell r="B182" t="str">
            <v>P</v>
          </cell>
          <cell r="C182" t="str">
            <v>Credit in EURO - BCR Bacau</v>
          </cell>
        </row>
        <row r="183">
          <cell r="A183" t="str">
            <v>5191.2</v>
          </cell>
          <cell r="B183" t="str">
            <v>P</v>
          </cell>
          <cell r="C183" t="str">
            <v>Credit in lei - BCR Bacau</v>
          </cell>
        </row>
        <row r="184">
          <cell r="A184" t="str">
            <v>5191.3</v>
          </cell>
          <cell r="B184" t="str">
            <v>P</v>
          </cell>
          <cell r="C184" t="str">
            <v>Credit in EURO - ABN AMRO</v>
          </cell>
        </row>
        <row r="185">
          <cell r="A185" t="str">
            <v>5191.4</v>
          </cell>
          <cell r="B185" t="str">
            <v>P</v>
          </cell>
          <cell r="C185" t="str">
            <v>Credit in lei - ABN AMRO</v>
          </cell>
        </row>
        <row r="186">
          <cell r="A186" t="str">
            <v>5191.5</v>
          </cell>
          <cell r="B186" t="str">
            <v>P</v>
          </cell>
          <cell r="C186" t="str">
            <v>Credit in EURO-BCR Bacau tr.scurt</v>
          </cell>
        </row>
        <row r="187">
          <cell r="A187" t="str">
            <v>5191.6</v>
          </cell>
          <cell r="B187" t="str">
            <v>P</v>
          </cell>
          <cell r="C187" t="str">
            <v>Credite in EURO - ABN AMRO</v>
          </cell>
        </row>
        <row r="188">
          <cell r="A188" t="str">
            <v>5192.1</v>
          </cell>
          <cell r="B188" t="str">
            <v>P</v>
          </cell>
          <cell r="C188" t="str">
            <v>Credit in EURO-BCR Bacau neram.scad</v>
          </cell>
        </row>
        <row r="189">
          <cell r="A189" t="str">
            <v>5311.</v>
          </cell>
          <cell r="B189" t="str">
            <v>A</v>
          </cell>
          <cell r="C189" t="str">
            <v>Casa in lei</v>
          </cell>
        </row>
        <row r="190">
          <cell r="A190" t="str">
            <v>5314.</v>
          </cell>
          <cell r="B190" t="str">
            <v>A</v>
          </cell>
          <cell r="C190" t="str">
            <v>Casa in devize</v>
          </cell>
        </row>
        <row r="191">
          <cell r="A191" t="str">
            <v>5328.</v>
          </cell>
          <cell r="B191" t="str">
            <v>A</v>
          </cell>
          <cell r="C191" t="str">
            <v>Tichete de masa</v>
          </cell>
        </row>
        <row r="192">
          <cell r="A192" t="str">
            <v>5411.</v>
          </cell>
          <cell r="B192" t="str">
            <v>A</v>
          </cell>
          <cell r="C192" t="str">
            <v>Acreditive in lei</v>
          </cell>
        </row>
        <row r="193">
          <cell r="A193" t="str">
            <v>5412.</v>
          </cell>
          <cell r="B193" t="str">
            <v>A</v>
          </cell>
          <cell r="C193" t="str">
            <v>Acreditive in devize</v>
          </cell>
        </row>
        <row r="194">
          <cell r="A194" t="str">
            <v>5421.</v>
          </cell>
          <cell r="B194" t="str">
            <v>A</v>
          </cell>
          <cell r="C194" t="str">
            <v>Avansuri de trezorerie</v>
          </cell>
        </row>
        <row r="195">
          <cell r="A195" t="str">
            <v>5424.</v>
          </cell>
          <cell r="B195" t="str">
            <v>A</v>
          </cell>
          <cell r="C195" t="str">
            <v>Avans.de trezorerie in devize</v>
          </cell>
        </row>
        <row r="196">
          <cell r="A196" t="str">
            <v>5811.</v>
          </cell>
          <cell r="B196" t="str">
            <v>A</v>
          </cell>
          <cell r="C196" t="str">
            <v>Viramente interne</v>
          </cell>
        </row>
        <row r="197">
          <cell r="A197" t="str">
            <v>6011.</v>
          </cell>
          <cell r="B197" t="str">
            <v>A</v>
          </cell>
          <cell r="C197" t="str">
            <v>Chelt.cu materiile prime exploatare</v>
          </cell>
        </row>
        <row r="198">
          <cell r="A198" t="str">
            <v>6012.</v>
          </cell>
          <cell r="B198" t="str">
            <v>A</v>
          </cell>
          <cell r="C198" t="str">
            <v>Chelt.cu mat.prima gater</v>
          </cell>
        </row>
        <row r="199">
          <cell r="A199" t="str">
            <v>6013.</v>
          </cell>
          <cell r="B199" t="str">
            <v>A</v>
          </cell>
          <cell r="C199" t="str">
            <v>Alte chelt. cu materiile prime gate</v>
          </cell>
        </row>
        <row r="200">
          <cell r="A200" t="str">
            <v>6014.</v>
          </cell>
          <cell r="B200" t="str">
            <v>A</v>
          </cell>
          <cell r="C200" t="str">
            <v>Chelt.cu materiile prime parchet</v>
          </cell>
        </row>
        <row r="201">
          <cell r="A201" t="str">
            <v>6021.</v>
          </cell>
          <cell r="B201" t="str">
            <v>A</v>
          </cell>
          <cell r="C201" t="str">
            <v>Chelt.cu material.auxiliare</v>
          </cell>
        </row>
        <row r="202">
          <cell r="A202" t="str">
            <v>6022.</v>
          </cell>
          <cell r="B202" t="str">
            <v>A</v>
          </cell>
          <cell r="C202" t="str">
            <v>Cheltuieli privind combustibilul</v>
          </cell>
        </row>
        <row r="203">
          <cell r="A203" t="str">
            <v>6023.</v>
          </cell>
          <cell r="B203" t="str">
            <v>A</v>
          </cell>
          <cell r="C203" t="str">
            <v>Chelt.cu mater.de ambalat</v>
          </cell>
        </row>
        <row r="204">
          <cell r="A204" t="str">
            <v>6024.</v>
          </cell>
          <cell r="B204" t="str">
            <v>A</v>
          </cell>
          <cell r="C204" t="str">
            <v>Cheltuieli cu piesele de schimb</v>
          </cell>
        </row>
        <row r="205">
          <cell r="A205" t="str">
            <v>6026.</v>
          </cell>
          <cell r="B205" t="str">
            <v>A</v>
          </cell>
          <cell r="C205" t="str">
            <v>Cheltuieli privind furajele</v>
          </cell>
        </row>
        <row r="206">
          <cell r="A206" t="str">
            <v>6028.</v>
          </cell>
          <cell r="B206" t="str">
            <v>A</v>
          </cell>
          <cell r="C206" t="str">
            <v>Cheltuieli cu alte materiale consum</v>
          </cell>
        </row>
        <row r="207">
          <cell r="A207" t="str">
            <v>603 .</v>
          </cell>
          <cell r="B207" t="str">
            <v>A</v>
          </cell>
          <cell r="C207" t="str">
            <v>Chelt.cu mater.de nat.obiecte inven</v>
          </cell>
        </row>
        <row r="208">
          <cell r="A208" t="str">
            <v>604 .</v>
          </cell>
          <cell r="B208" t="str">
            <v>A</v>
          </cell>
          <cell r="C208" t="str">
            <v>Chelt.cu materialele nestocate</v>
          </cell>
        </row>
        <row r="209">
          <cell r="A209" t="str">
            <v>6041.</v>
          </cell>
          <cell r="B209" t="str">
            <v>A</v>
          </cell>
          <cell r="C209" t="str">
            <v>Chelt.cu tichetele de masa</v>
          </cell>
        </row>
        <row r="210">
          <cell r="A210" t="str">
            <v>6042.</v>
          </cell>
          <cell r="B210" t="str">
            <v>A</v>
          </cell>
          <cell r="C210" t="str">
            <v>Cheltuieli cu tichete-cadouri</v>
          </cell>
        </row>
        <row r="211">
          <cell r="A211" t="str">
            <v>605 .</v>
          </cell>
          <cell r="B211" t="str">
            <v>A</v>
          </cell>
          <cell r="C211" t="str">
            <v>Chelt.cu energia si apa</v>
          </cell>
        </row>
        <row r="212">
          <cell r="A212" t="str">
            <v>606 .</v>
          </cell>
          <cell r="B212" t="str">
            <v>A</v>
          </cell>
          <cell r="C212" t="str">
            <v>Chelt.cu animalele si pasarile</v>
          </cell>
        </row>
        <row r="213">
          <cell r="A213" t="str">
            <v>607 .</v>
          </cell>
          <cell r="B213" t="str">
            <v>A</v>
          </cell>
          <cell r="C213" t="str">
            <v>Chelt.cu marfurile</v>
          </cell>
        </row>
        <row r="214">
          <cell r="A214" t="str">
            <v>608 .</v>
          </cell>
          <cell r="B214" t="str">
            <v>A</v>
          </cell>
          <cell r="C214" t="str">
            <v>Chelt.cu ambalajele</v>
          </cell>
        </row>
        <row r="215">
          <cell r="A215" t="str">
            <v>611 .</v>
          </cell>
          <cell r="B215" t="str">
            <v>A</v>
          </cell>
          <cell r="C215" t="str">
            <v>Chelt.de intretinerea si reparatii</v>
          </cell>
        </row>
        <row r="216">
          <cell r="A216" t="str">
            <v>612 .</v>
          </cell>
          <cell r="B216" t="str">
            <v>A</v>
          </cell>
          <cell r="C216" t="str">
            <v>Chelt.cu redev.,locatii si chirii</v>
          </cell>
        </row>
        <row r="217">
          <cell r="A217" t="str">
            <v>613 .</v>
          </cell>
          <cell r="B217" t="str">
            <v>A</v>
          </cell>
          <cell r="C217" t="str">
            <v>Chelt.cu primele de asigurare</v>
          </cell>
        </row>
        <row r="218">
          <cell r="A218" t="str">
            <v>614 .</v>
          </cell>
          <cell r="B218" t="str">
            <v>A</v>
          </cell>
          <cell r="C218" t="str">
            <v>Chelt.cu studiile si cercetarile</v>
          </cell>
        </row>
        <row r="219">
          <cell r="A219" t="str">
            <v>621 .</v>
          </cell>
          <cell r="B219" t="str">
            <v>A</v>
          </cell>
          <cell r="C219" t="str">
            <v>Chelt.cu colaboratorii</v>
          </cell>
        </row>
        <row r="220">
          <cell r="A220" t="str">
            <v>622 .</v>
          </cell>
          <cell r="B220" t="str">
            <v>A</v>
          </cell>
          <cell r="C220" t="str">
            <v>Chelt.cu comisioanele si onorarii</v>
          </cell>
        </row>
        <row r="221">
          <cell r="A221" t="str">
            <v>6231.</v>
          </cell>
          <cell r="B221" t="str">
            <v>A</v>
          </cell>
          <cell r="C221" t="str">
            <v>Chelt.cu protocolul</v>
          </cell>
        </row>
        <row r="222">
          <cell r="A222" t="str">
            <v>6232.2</v>
          </cell>
          <cell r="B222" t="str">
            <v>A</v>
          </cell>
          <cell r="C222" t="str">
            <v>Chelt.social,fotbal</v>
          </cell>
        </row>
        <row r="223">
          <cell r="A223" t="str">
            <v>6232.3</v>
          </cell>
          <cell r="B223" t="str">
            <v>A</v>
          </cell>
          <cell r="C223" t="str">
            <v>Chel.spon.cultura,religie,sanat,inv</v>
          </cell>
        </row>
        <row r="224">
          <cell r="A224" t="str">
            <v>6232.4</v>
          </cell>
          <cell r="B224" t="str">
            <v>A</v>
          </cell>
          <cell r="C224" t="str">
            <v>Chelt.spon.-pers.fizica</v>
          </cell>
        </row>
        <row r="225">
          <cell r="A225" t="str">
            <v>6233.</v>
          </cell>
          <cell r="B225" t="str">
            <v>A</v>
          </cell>
          <cell r="C225" t="str">
            <v>Chelt.cu publicitatea</v>
          </cell>
        </row>
        <row r="226">
          <cell r="A226" t="str">
            <v>624 .</v>
          </cell>
          <cell r="B226" t="str">
            <v>A</v>
          </cell>
          <cell r="C226" t="str">
            <v>Chelt.cu transp. de bunuri</v>
          </cell>
        </row>
        <row r="227">
          <cell r="A227" t="str">
            <v>6241.</v>
          </cell>
          <cell r="B227" t="str">
            <v>A</v>
          </cell>
          <cell r="C227" t="str">
            <v>Chelt.cu transp.de personal</v>
          </cell>
        </row>
        <row r="228">
          <cell r="A228" t="str">
            <v>625 .</v>
          </cell>
          <cell r="B228" t="str">
            <v>A</v>
          </cell>
          <cell r="C228" t="str">
            <v>Chelt.cu depl.,detasari,trasferari</v>
          </cell>
        </row>
        <row r="229">
          <cell r="A229" t="str">
            <v>626 .</v>
          </cell>
          <cell r="B229" t="str">
            <v>A</v>
          </cell>
          <cell r="C229" t="str">
            <v>Cheltuieli postale</v>
          </cell>
        </row>
        <row r="230">
          <cell r="A230" t="str">
            <v>627 .</v>
          </cell>
          <cell r="B230" t="str">
            <v>A</v>
          </cell>
          <cell r="C230" t="str">
            <v>Chelt.cu serv.bancare si asimil.</v>
          </cell>
        </row>
        <row r="231">
          <cell r="A231" t="str">
            <v>628 .</v>
          </cell>
          <cell r="B231" t="str">
            <v>A</v>
          </cell>
          <cell r="C231" t="str">
            <v>Alte chelt. executate de terti</v>
          </cell>
        </row>
        <row r="232">
          <cell r="A232" t="str">
            <v>631 .</v>
          </cell>
          <cell r="B232" t="str">
            <v>A</v>
          </cell>
          <cell r="C232" t="str">
            <v>Chelt.cu impozitul pe salarii</v>
          </cell>
        </row>
        <row r="233">
          <cell r="A233" t="str">
            <v>635 .</v>
          </cell>
          <cell r="B233" t="str">
            <v>A</v>
          </cell>
          <cell r="C233" t="str">
            <v>Chelt.cu alte impoz.,taxe si asim.</v>
          </cell>
        </row>
        <row r="234">
          <cell r="A234" t="str">
            <v>641 .</v>
          </cell>
          <cell r="B234" t="str">
            <v>A</v>
          </cell>
          <cell r="C234" t="str">
            <v>Chelt.cu remuneratiile pers.</v>
          </cell>
        </row>
        <row r="235">
          <cell r="A235" t="str">
            <v>6451.</v>
          </cell>
          <cell r="B235" t="str">
            <v>A</v>
          </cell>
          <cell r="C235" t="str">
            <v>Chelt.cu contr.unit.la asig.sociale</v>
          </cell>
        </row>
        <row r="236">
          <cell r="A236" t="str">
            <v>6452.</v>
          </cell>
          <cell r="B236" t="str">
            <v>A</v>
          </cell>
          <cell r="C236" t="str">
            <v>Chelt.cu contr.unit. la ajut. somaj</v>
          </cell>
        </row>
        <row r="237">
          <cell r="A237" t="str">
            <v>6453.</v>
          </cell>
          <cell r="B237" t="str">
            <v>A</v>
          </cell>
          <cell r="C237" t="str">
            <v>Chelt.cu as.sociale de sanatate</v>
          </cell>
        </row>
        <row r="238">
          <cell r="A238" t="str">
            <v>6458.</v>
          </cell>
          <cell r="B238" t="str">
            <v>A</v>
          </cell>
          <cell r="C238" t="str">
            <v>Alte chelt.cu asig.si prot.sociala</v>
          </cell>
        </row>
        <row r="239">
          <cell r="A239" t="str">
            <v>654 .</v>
          </cell>
          <cell r="B239" t="str">
            <v>A</v>
          </cell>
          <cell r="C239" t="str">
            <v>Pierderi din creante</v>
          </cell>
        </row>
        <row r="240">
          <cell r="A240" t="str">
            <v>6581.1</v>
          </cell>
          <cell r="B240" t="str">
            <v>A</v>
          </cell>
          <cell r="C240" t="str">
            <v>Majorari conf.contract</v>
          </cell>
        </row>
        <row r="241">
          <cell r="A241" t="str">
            <v>6581.2</v>
          </cell>
          <cell r="B241" t="str">
            <v>A</v>
          </cell>
          <cell r="C241" t="str">
            <v>Despagubiri,penalit.,amenzi</v>
          </cell>
        </row>
        <row r="242">
          <cell r="A242" t="str">
            <v>6581.3</v>
          </cell>
          <cell r="B242" t="str">
            <v>A</v>
          </cell>
          <cell r="C242" t="str">
            <v>Alte cheltuieli</v>
          </cell>
        </row>
        <row r="243">
          <cell r="A243" t="str">
            <v>6582.</v>
          </cell>
          <cell r="B243" t="str">
            <v>A</v>
          </cell>
          <cell r="C243" t="str">
            <v>Donatii si subventii acordate</v>
          </cell>
        </row>
        <row r="244">
          <cell r="A244" t="str">
            <v>6583.</v>
          </cell>
          <cell r="B244" t="str">
            <v>A</v>
          </cell>
          <cell r="C244" t="str">
            <v>Cheltuieli privind activele cedate</v>
          </cell>
        </row>
        <row r="245">
          <cell r="A245" t="str">
            <v>6588.</v>
          </cell>
          <cell r="B245" t="str">
            <v>A</v>
          </cell>
          <cell r="C245" t="str">
            <v>Alte cheltuieli de exploatare</v>
          </cell>
        </row>
        <row r="246">
          <cell r="A246" t="str">
            <v>663 .</v>
          </cell>
          <cell r="B246" t="str">
            <v>A</v>
          </cell>
          <cell r="C246" t="str">
            <v>Pierd.din creante leg.de participat</v>
          </cell>
        </row>
        <row r="247">
          <cell r="A247" t="str">
            <v>664 .</v>
          </cell>
          <cell r="B247" t="str">
            <v>A</v>
          </cell>
          <cell r="C247" t="str">
            <v>Chelt.cu titlurile cedate</v>
          </cell>
        </row>
        <row r="248">
          <cell r="A248" t="str">
            <v>665 .</v>
          </cell>
          <cell r="B248" t="str">
            <v>A</v>
          </cell>
          <cell r="C248" t="str">
            <v>Chelt.din difer. de curs valutar</v>
          </cell>
        </row>
        <row r="249">
          <cell r="A249" t="str">
            <v>666 .</v>
          </cell>
          <cell r="B249" t="str">
            <v>A</v>
          </cell>
          <cell r="C249" t="str">
            <v>Chelt.cu dobanzile</v>
          </cell>
        </row>
        <row r="250">
          <cell r="A250" t="str">
            <v>667 .</v>
          </cell>
          <cell r="B250" t="str">
            <v>A</v>
          </cell>
          <cell r="C250" t="str">
            <v>Chelt.cu sconturile acordate</v>
          </cell>
        </row>
        <row r="251">
          <cell r="A251" t="str">
            <v>668 .</v>
          </cell>
          <cell r="B251" t="str">
            <v>A</v>
          </cell>
          <cell r="C251" t="str">
            <v>Alte cheltuieli financiare</v>
          </cell>
        </row>
        <row r="252">
          <cell r="A252" t="str">
            <v>6811.</v>
          </cell>
          <cell r="B252" t="str">
            <v>A</v>
          </cell>
          <cell r="C252" t="str">
            <v>Chelt.expl.cu amortiz.imobiliz.</v>
          </cell>
        </row>
        <row r="253">
          <cell r="A253" t="str">
            <v>6812.</v>
          </cell>
          <cell r="B253" t="str">
            <v>A</v>
          </cell>
          <cell r="C253" t="str">
            <v>Chelt.expl.cu proviz.pt.riscuri</v>
          </cell>
        </row>
        <row r="254">
          <cell r="A254" t="str">
            <v>6813.</v>
          </cell>
          <cell r="B254" t="str">
            <v>A</v>
          </cell>
          <cell r="C254" t="str">
            <v>Chelt.expl.cu proviz.pt.depr.imob.</v>
          </cell>
        </row>
        <row r="255">
          <cell r="A255" t="str">
            <v>6814.</v>
          </cell>
          <cell r="B255" t="str">
            <v>A</v>
          </cell>
          <cell r="C255" t="str">
            <v>Chelt.expl.cu proviz.pt.depr.activ.</v>
          </cell>
        </row>
        <row r="256">
          <cell r="A256" t="str">
            <v>6862.</v>
          </cell>
          <cell r="B256" t="str">
            <v>A</v>
          </cell>
          <cell r="C256" t="str">
            <v>Chelt.financ.cu proviz.pt.riscuri</v>
          </cell>
        </row>
        <row r="257">
          <cell r="A257" t="str">
            <v>6863.</v>
          </cell>
          <cell r="B257" t="str">
            <v>A</v>
          </cell>
          <cell r="C257" t="str">
            <v>Chelt.financ.cu proviz.pt.deprec.</v>
          </cell>
        </row>
        <row r="258">
          <cell r="A258" t="str">
            <v>6868.</v>
          </cell>
          <cell r="B258" t="str">
            <v>A</v>
          </cell>
          <cell r="C258" t="str">
            <v>Chelt.financ.cu amort.primelor obl.</v>
          </cell>
        </row>
        <row r="259">
          <cell r="A259" t="str">
            <v>6871.</v>
          </cell>
          <cell r="B259" t="str">
            <v>A</v>
          </cell>
          <cell r="C259" t="str">
            <v>Chelt.except.cu amortiz.imobiliz.</v>
          </cell>
        </row>
        <row r="260">
          <cell r="A260" t="str">
            <v>6872.</v>
          </cell>
          <cell r="B260" t="str">
            <v>A</v>
          </cell>
          <cell r="C260" t="str">
            <v>Chelt.except.cu proviz.pt.riscuri</v>
          </cell>
        </row>
        <row r="261">
          <cell r="A261" t="str">
            <v>6873.</v>
          </cell>
          <cell r="B261" t="str">
            <v>A</v>
          </cell>
          <cell r="C261" t="str">
            <v>Chelt.except.cu proviz.pt.deprecier</v>
          </cell>
        </row>
        <row r="262">
          <cell r="A262" t="str">
            <v>6874.</v>
          </cell>
          <cell r="B262" t="str">
            <v>A</v>
          </cell>
          <cell r="C262" t="str">
            <v>Chelt.except.cu proviz.reglementate</v>
          </cell>
        </row>
        <row r="263">
          <cell r="A263" t="str">
            <v>691 .</v>
          </cell>
          <cell r="B263" t="str">
            <v>A</v>
          </cell>
          <cell r="C263" t="str">
            <v>Chelt.cu impozitul pe profit</v>
          </cell>
        </row>
        <row r="264">
          <cell r="A264" t="str">
            <v>7011.</v>
          </cell>
          <cell r="B264" t="str">
            <v>P</v>
          </cell>
          <cell r="C264" t="str">
            <v>Venit.din vinz.prod.finite EXPL</v>
          </cell>
        </row>
        <row r="265">
          <cell r="A265" t="str">
            <v>7012.</v>
          </cell>
          <cell r="B265" t="str">
            <v>P</v>
          </cell>
          <cell r="C265" t="str">
            <v>venit.din vinz.prod.finite GATER</v>
          </cell>
        </row>
        <row r="266">
          <cell r="A266" t="str">
            <v>7013.</v>
          </cell>
          <cell r="B266" t="str">
            <v>P</v>
          </cell>
          <cell r="C266" t="str">
            <v>Venit.din vinz.prod.finite PARCHET</v>
          </cell>
        </row>
        <row r="267">
          <cell r="A267" t="str">
            <v>7015.</v>
          </cell>
          <cell r="B267" t="str">
            <v>P</v>
          </cell>
          <cell r="C267" t="str">
            <v>Venit.din vinz.prod.finite SERA</v>
          </cell>
        </row>
        <row r="268">
          <cell r="A268" t="str">
            <v>702 .</v>
          </cell>
          <cell r="B268" t="str">
            <v>P</v>
          </cell>
          <cell r="C268" t="str">
            <v>Venituri din vanzare semifabricate</v>
          </cell>
        </row>
        <row r="269">
          <cell r="A269" t="str">
            <v>703 .</v>
          </cell>
          <cell r="B269" t="str">
            <v>P</v>
          </cell>
          <cell r="C269" t="str">
            <v>Venituri din vanz.prod.reziduale</v>
          </cell>
        </row>
        <row r="270">
          <cell r="A270" t="str">
            <v>704 .</v>
          </cell>
          <cell r="B270" t="str">
            <v>P</v>
          </cell>
          <cell r="C270" t="str">
            <v>Venituri din lucrari si servicii</v>
          </cell>
        </row>
        <row r="271">
          <cell r="A271" t="str">
            <v>705 .</v>
          </cell>
          <cell r="B271" t="str">
            <v>P</v>
          </cell>
          <cell r="C271" t="str">
            <v>Venituri din studii si cercetari</v>
          </cell>
        </row>
        <row r="272">
          <cell r="A272" t="str">
            <v>706 .</v>
          </cell>
          <cell r="B272" t="str">
            <v>P</v>
          </cell>
          <cell r="C272" t="str">
            <v>Venituri din redev.locatii, chirii</v>
          </cell>
        </row>
        <row r="273">
          <cell r="A273" t="str">
            <v>707 .</v>
          </cell>
          <cell r="B273" t="str">
            <v>P</v>
          </cell>
          <cell r="C273" t="str">
            <v>Venituri din vanzarea marfurilor</v>
          </cell>
        </row>
        <row r="274">
          <cell r="A274" t="str">
            <v>708 .</v>
          </cell>
          <cell r="B274" t="str">
            <v>P</v>
          </cell>
          <cell r="C274" t="str">
            <v>Venituri din activitati diverse</v>
          </cell>
        </row>
        <row r="275">
          <cell r="A275" t="str">
            <v>711 .</v>
          </cell>
          <cell r="B275" t="str">
            <v>P</v>
          </cell>
          <cell r="C275" t="str">
            <v>Venituri din productia stocata</v>
          </cell>
        </row>
        <row r="276">
          <cell r="A276" t="str">
            <v>721 .</v>
          </cell>
          <cell r="B276" t="str">
            <v>P</v>
          </cell>
          <cell r="C276" t="str">
            <v>Venituri din prod.de imob.necorp.</v>
          </cell>
        </row>
        <row r="277">
          <cell r="A277" t="str">
            <v>722 .</v>
          </cell>
          <cell r="B277" t="str">
            <v>P</v>
          </cell>
          <cell r="C277" t="str">
            <v>Venituri din prod.imob.corporale</v>
          </cell>
        </row>
        <row r="278">
          <cell r="A278" t="str">
            <v>741 .</v>
          </cell>
          <cell r="B278" t="str">
            <v>P</v>
          </cell>
          <cell r="C278" t="str">
            <v>Venituri din subventii de exploat.</v>
          </cell>
        </row>
        <row r="279">
          <cell r="A279" t="str">
            <v>754 .</v>
          </cell>
          <cell r="B279" t="str">
            <v>P</v>
          </cell>
          <cell r="C279" t="str">
            <v>Venituri din creante reactivate</v>
          </cell>
        </row>
        <row r="280">
          <cell r="A280" t="str">
            <v>7581.</v>
          </cell>
          <cell r="B280" t="str">
            <v>P</v>
          </cell>
          <cell r="C280" t="str">
            <v>Venituri din despag.,amenzi,penalit</v>
          </cell>
        </row>
        <row r="281">
          <cell r="A281" t="str">
            <v>7582.</v>
          </cell>
          <cell r="B281" t="str">
            <v>P</v>
          </cell>
          <cell r="C281" t="str">
            <v>Venituri din donatii si subventii p</v>
          </cell>
        </row>
        <row r="282">
          <cell r="A282" t="str">
            <v>7583.</v>
          </cell>
          <cell r="B282" t="str">
            <v>P</v>
          </cell>
          <cell r="C282" t="str">
            <v>Venituri din vanz.activelor si alte</v>
          </cell>
        </row>
        <row r="283">
          <cell r="A283" t="str">
            <v>7584.</v>
          </cell>
          <cell r="B283" t="str">
            <v>P</v>
          </cell>
          <cell r="C283" t="str">
            <v>Venituri din subventii pt.investiti</v>
          </cell>
        </row>
        <row r="284">
          <cell r="A284" t="str">
            <v>7588.</v>
          </cell>
          <cell r="B284" t="str">
            <v>P</v>
          </cell>
          <cell r="C284" t="str">
            <v>Alte venituri din exploatare</v>
          </cell>
        </row>
        <row r="285">
          <cell r="A285" t="str">
            <v>761 .</v>
          </cell>
          <cell r="B285" t="str">
            <v>P</v>
          </cell>
          <cell r="C285" t="str">
            <v>Venituri din participatii</v>
          </cell>
        </row>
        <row r="286">
          <cell r="A286" t="str">
            <v>762 .</v>
          </cell>
          <cell r="B286" t="str">
            <v>P</v>
          </cell>
          <cell r="C286" t="str">
            <v>Venituri din alte imob.financiare</v>
          </cell>
        </row>
        <row r="287">
          <cell r="A287" t="str">
            <v>763 .</v>
          </cell>
          <cell r="B287" t="str">
            <v>P</v>
          </cell>
          <cell r="C287" t="str">
            <v>Venituri din creante imobilizate</v>
          </cell>
        </row>
        <row r="288">
          <cell r="A288" t="str">
            <v>764 .</v>
          </cell>
          <cell r="B288" t="str">
            <v>P</v>
          </cell>
          <cell r="C288" t="str">
            <v>Venituri din titluri de plasament</v>
          </cell>
        </row>
        <row r="289">
          <cell r="A289" t="str">
            <v>765 .</v>
          </cell>
          <cell r="B289" t="str">
            <v>P</v>
          </cell>
          <cell r="C289" t="str">
            <v>Venituri din dif. de curs valutar</v>
          </cell>
        </row>
        <row r="290">
          <cell r="A290" t="str">
            <v>766 .</v>
          </cell>
          <cell r="B290" t="str">
            <v>P</v>
          </cell>
          <cell r="C290" t="str">
            <v>Venituri din dobanzi</v>
          </cell>
        </row>
        <row r="291">
          <cell r="A291" t="str">
            <v>767 .</v>
          </cell>
          <cell r="B291" t="str">
            <v>P</v>
          </cell>
          <cell r="C291" t="str">
            <v>Venituri din sconturi obtinute</v>
          </cell>
        </row>
        <row r="292">
          <cell r="A292" t="str">
            <v>768 .</v>
          </cell>
          <cell r="B292" t="str">
            <v>P</v>
          </cell>
          <cell r="C292" t="str">
            <v>Alte venituri financiare</v>
          </cell>
        </row>
        <row r="293">
          <cell r="A293" t="str">
            <v>7711.</v>
          </cell>
          <cell r="B293" t="str">
            <v>P</v>
          </cell>
          <cell r="C293" t="str">
            <v>Venituri din sub.pt.evenim.deos.</v>
          </cell>
        </row>
        <row r="294">
          <cell r="A294" t="str">
            <v>7812.</v>
          </cell>
          <cell r="B294" t="str">
            <v>P</v>
          </cell>
          <cell r="C294" t="str">
            <v>Venit.din proviz.pt.risc.si chelt.</v>
          </cell>
        </row>
        <row r="295">
          <cell r="A295" t="str">
            <v>7813.</v>
          </cell>
          <cell r="B295" t="str">
            <v>P</v>
          </cell>
          <cell r="C295" t="str">
            <v>Venit.din proviz.pt.depr.imobiliz.</v>
          </cell>
        </row>
        <row r="296">
          <cell r="A296" t="str">
            <v>7814.</v>
          </cell>
          <cell r="B296" t="str">
            <v>P</v>
          </cell>
          <cell r="C296" t="str">
            <v>Venit.din proviz.pt.depr.activ.circ</v>
          </cell>
        </row>
        <row r="297">
          <cell r="A297" t="str">
            <v>7862.</v>
          </cell>
          <cell r="B297" t="str">
            <v>P</v>
          </cell>
          <cell r="C297" t="str">
            <v>Venit.din proviz.pt.risc.si chelt.</v>
          </cell>
        </row>
        <row r="298">
          <cell r="A298" t="str">
            <v>7863.</v>
          </cell>
          <cell r="B298" t="str">
            <v>P</v>
          </cell>
          <cell r="C298" t="str">
            <v>Venit.din proviz.pt.deprecieri</v>
          </cell>
        </row>
        <row r="299">
          <cell r="A299" t="str">
            <v>7863.</v>
          </cell>
          <cell r="B299" t="str">
            <v>P</v>
          </cell>
          <cell r="C299" t="str">
            <v>Venit.except.din proviz.deprecieri</v>
          </cell>
        </row>
        <row r="300">
          <cell r="A300" t="str">
            <v>7872.</v>
          </cell>
          <cell r="B300" t="str">
            <v>P</v>
          </cell>
          <cell r="C300" t="str">
            <v>Venit.except.din proviz.riscuri</v>
          </cell>
        </row>
        <row r="301">
          <cell r="A301" t="str">
            <v>7874.</v>
          </cell>
          <cell r="B301" t="str">
            <v>P</v>
          </cell>
          <cell r="C301" t="str">
            <v>Venit.except.din proviz.reglement.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Basic"/>
      <sheetName val="Hypoth"/>
      <sheetName val="1-C&amp;R"/>
      <sheetName val="€ C&amp;R"/>
      <sheetName val="Renouv"/>
      <sheetName val="Genoverheads"/>
      <sheetName val="€ Genoverheads"/>
      <sheetName val="2-Bilan"/>
      <sheetName val="€ Bilan"/>
      <sheetName val="3-Tab Financement"/>
      <sheetName val="€ Tab Financement"/>
      <sheetName val="4-RCI"/>
      <sheetName val="5-Echéanciers"/>
      <sheetName val="Investissements"/>
      <sheetName val="Risques"/>
      <sheetName val="Effectifs"/>
      <sheetName val="1. Cladiri - comp"/>
    </sheetNames>
    <sheetDataSet>
      <sheetData sheetId="0" refreshError="1">
        <row r="2">
          <cell r="B2" t="str">
            <v>Roumanie</v>
          </cell>
        </row>
        <row r="4">
          <cell r="B4" t="str">
            <v>M ROL</v>
          </cell>
        </row>
        <row r="16">
          <cell r="B16">
            <v>3.8836639786846994E-5</v>
          </cell>
          <cell r="C16">
            <v>3.1364677100649251E-5</v>
          </cell>
          <cell r="D16">
            <v>3.1648879132852493E-5</v>
          </cell>
          <cell r="E16">
            <v>2.7016074564365797E-5</v>
          </cell>
          <cell r="F16">
            <v>2.3678166362796866E-5</v>
          </cell>
          <cell r="G16">
            <v>2.1163125370354693E-5</v>
          </cell>
        </row>
        <row r="17">
          <cell r="B17">
            <v>3.6115562178587864E-5</v>
          </cell>
          <cell r="C17">
            <v>3.1364677100649251E-5</v>
          </cell>
          <cell r="D17">
            <v>2.8837234085122795E-5</v>
          </cell>
          <cell r="E17">
            <v>2.5135732957973055E-5</v>
          </cell>
          <cell r="F17">
            <v>2.2250406069910775E-5</v>
          </cell>
          <cell r="G17">
            <v>2.01553574955759E-5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6_129"/>
      <sheetName val="151"/>
      <sheetName val="401"/>
      <sheetName val="411"/>
      <sheetName val="411_scadenta"/>
      <sheetName val="5XX"/>
      <sheetName val="666"/>
      <sheetName val="681"/>
      <sheetName val="70X"/>
      <sheetName val="711"/>
      <sheetName val="741_758"/>
      <sheetName val="80X"/>
      <sheetName val="Define1"/>
      <sheetName val="formu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Variables"/>
      <sheetName val="Res_recon"/>
      <sheetName val="TB"/>
      <sheetName val="Input TB CY"/>
      <sheetName val="Input TB PY'02"/>
      <sheetName val="Budget structure"/>
      <sheetName val="Some notes"/>
      <sheetName val="Notes"/>
      <sheetName val="ARew"/>
      <sheetName val="BS+P&amp;L"/>
      <sheetName val="Scoresheet CY"/>
      <sheetName val="Scoresheet PY'02"/>
      <sheetName val="BS  OMF"/>
      <sheetName val="P&amp;L OMF"/>
      <sheetName val="CSE OMF"/>
      <sheetName val="Note OMF"/>
      <sheetName val="P&amp;L adjusted CY"/>
      <sheetName val="P&amp;L adjusted PY'01"/>
      <sheetName val="Stat Reserves"/>
      <sheetName val="DTax"/>
      <sheetName val="Inflation"/>
      <sheetName val="MCF Proof"/>
      <sheetName val="GRD &amp; EUR"/>
      <sheetName val="Monthly P&amp;L2005"/>
      <sheetName val="311202L"/>
      <sheetName val="CESET_3"/>
      <sheetName val="Version_control"/>
      <sheetName val="Input_TB_CY"/>
      <sheetName val="Input_TB_PY'02"/>
      <sheetName val="Budget_structure"/>
      <sheetName val="Some_notes"/>
      <sheetName val="Scoresheet_CY"/>
      <sheetName val="Scoresheet_PY'02"/>
      <sheetName val="BS__OMF"/>
      <sheetName val="P&amp;L_OMF"/>
      <sheetName val="CSE_OMF"/>
      <sheetName val="Note_OMF"/>
      <sheetName val="P&amp;L_adjusted_CY"/>
      <sheetName val="P&amp;L_adjusted_PY'01"/>
      <sheetName val="Stat_Reserves"/>
      <sheetName val="MCF_Proof"/>
      <sheetName val="GRD_&amp;_EUR"/>
      <sheetName val="Monthly_P&amp;L2005"/>
      <sheetName val="Version_control1"/>
      <sheetName val="Input_TB_CY1"/>
      <sheetName val="Input_TB_PY'021"/>
      <sheetName val="Budget_structure1"/>
      <sheetName val="Some_notes1"/>
      <sheetName val="Scoresheet_CY1"/>
      <sheetName val="Scoresheet_PY'021"/>
      <sheetName val="BS__OMF1"/>
      <sheetName val="P&amp;L_OMF1"/>
      <sheetName val="CSE_OMF1"/>
      <sheetName val="Note_OMF1"/>
      <sheetName val="P&amp;L_adjusted_CY1"/>
      <sheetName val="P&amp;L_adjusted_PY'011"/>
      <sheetName val="Stat_Reserves1"/>
      <sheetName val="MCF_Proof1"/>
      <sheetName val="GRD_&amp;_EUR1"/>
      <sheetName val="Monthly_P&amp;L20051"/>
      <sheetName val="Version_control2"/>
      <sheetName val="Input_TB_CY2"/>
      <sheetName val="Input_TB_PY'022"/>
      <sheetName val="Budget_structure2"/>
      <sheetName val="Some_notes2"/>
      <sheetName val="Scoresheet_CY2"/>
      <sheetName val="Scoresheet_PY'022"/>
      <sheetName val="BS__OMF2"/>
      <sheetName val="P&amp;L_OMF2"/>
      <sheetName val="CSE_OMF2"/>
      <sheetName val="Note_OMF2"/>
      <sheetName val="P&amp;L_adjusted_CY2"/>
      <sheetName val="P&amp;L_adjusted_PY'012"/>
      <sheetName val="Stat_Reserves2"/>
      <sheetName val="MCF_Proof2"/>
      <sheetName val="GRD_&amp;_EUR2"/>
      <sheetName val="Monthly_P&amp;L20052"/>
      <sheetName val="Version_control3"/>
      <sheetName val="Input_TB_CY3"/>
      <sheetName val="Input_TB_PY'023"/>
      <sheetName val="Budget_structure3"/>
      <sheetName val="Some_notes3"/>
      <sheetName val="Scoresheet_CY3"/>
      <sheetName val="Scoresheet_PY'023"/>
      <sheetName val="BS__OMF3"/>
      <sheetName val="P&amp;L_OMF3"/>
      <sheetName val="CSE_OMF3"/>
      <sheetName val="Note_OMF3"/>
      <sheetName val="P&amp;L_adjusted_CY3"/>
      <sheetName val="P&amp;L_adjusted_PY'013"/>
      <sheetName val="Stat_Reserves3"/>
      <sheetName val="MCF_Proof3"/>
      <sheetName val="GRD_&amp;_EUR3"/>
      <sheetName val="Monthly_P&amp;L20053"/>
      <sheetName val="F100 TB 31.12.14"/>
      <sheetName val="Plsum"/>
      <sheetName val="Tabelle1"/>
      <sheetName val="Transl_diff"/>
      <sheetName val="FG 121"/>
      <sheetName val="Settings"/>
      <sheetName val="total"/>
    </sheetNames>
    <sheetDataSet>
      <sheetData sheetId="0">
        <row r="16">
          <cell r="A16" t="str">
            <v>IAS  2003</v>
          </cell>
        </row>
      </sheetData>
      <sheetData sheetId="1"/>
      <sheetData sheetId="2"/>
      <sheetData sheetId="3" refreshError="1">
        <row r="16">
          <cell r="A16" t="str">
            <v>IAS  2003</v>
          </cell>
          <cell r="B16" t="str">
            <v>IAS  2002</v>
          </cell>
          <cell r="C16" t="str">
            <v>Budget code</v>
          </cell>
          <cell r="D16" t="str">
            <v>IAS code</v>
          </cell>
          <cell r="E16" t="str">
            <v>NOTES 2003</v>
          </cell>
          <cell r="G16" t="str">
            <v>x</v>
          </cell>
          <cell r="H16" t="str">
            <v>Reference to Romanian accounts</v>
          </cell>
          <cell r="I16" t="str">
            <v>x</v>
          </cell>
          <cell r="K16">
            <v>0</v>
          </cell>
          <cell r="L16">
            <v>1</v>
          </cell>
          <cell r="N16">
            <v>2</v>
          </cell>
          <cell r="P16" t="str">
            <v>(in '000 EUR)</v>
          </cell>
        </row>
        <row r="17">
          <cell r="A17" t="str">
            <v>CAPITAL</v>
          </cell>
          <cell r="B17" t="str">
            <v>CAPITAL</v>
          </cell>
          <cell r="E17" t="str">
            <v>CAPITAL</v>
          </cell>
          <cell r="F17">
            <v>1011</v>
          </cell>
          <cell r="G17">
            <v>1011</v>
          </cell>
          <cell r="H17" t="str">
            <v>Capital subscris si nevarsat - OTE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CAPITAL</v>
          </cell>
          <cell r="B18" t="str">
            <v>CAPITAL</v>
          </cell>
          <cell r="E18" t="str">
            <v>CAPITAL</v>
          </cell>
          <cell r="F18">
            <v>1012</v>
          </cell>
          <cell r="G18">
            <v>1012</v>
          </cell>
          <cell r="H18" t="str">
            <v>Capital subscris varsat - OTE</v>
          </cell>
          <cell r="J18">
            <v>-2406252.2000000002</v>
          </cell>
          <cell r="K18">
            <v>0</v>
          </cell>
          <cell r="L18">
            <v>0</v>
          </cell>
          <cell r="M18">
            <v>-2406252.2000000002</v>
          </cell>
          <cell r="N18">
            <v>-47293886.165089674</v>
          </cell>
          <cell r="O18">
            <v>-49700138.365089677</v>
          </cell>
          <cell r="P18">
            <v>-1417124.5192853522</v>
          </cell>
        </row>
        <row r="19">
          <cell r="A19" t="str">
            <v>CAPITAL</v>
          </cell>
          <cell r="B19" t="str">
            <v>CAPITAL</v>
          </cell>
          <cell r="E19" t="str">
            <v>XXXXX</v>
          </cell>
          <cell r="F19">
            <v>1016</v>
          </cell>
          <cell r="G19">
            <v>1016</v>
          </cell>
          <cell r="H19" t="str">
            <v>Patrimoniul public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PREMIUM</v>
          </cell>
          <cell r="B20" t="str">
            <v>PREMIUM</v>
          </cell>
          <cell r="E20" t="str">
            <v>PREMIUM</v>
          </cell>
          <cell r="F20">
            <v>1041</v>
          </cell>
          <cell r="G20">
            <v>1041</v>
          </cell>
          <cell r="H20" t="str">
            <v xml:space="preserve">Prime de emisiune </v>
          </cell>
          <cell r="J20">
            <v>-3278068.3</v>
          </cell>
          <cell r="K20">
            <v>0</v>
          </cell>
          <cell r="L20">
            <v>0</v>
          </cell>
          <cell r="M20">
            <v>-3278068.3</v>
          </cell>
          <cell r="N20">
            <v>-400187.29783522151</v>
          </cell>
          <cell r="O20">
            <v>-3678255.5978352213</v>
          </cell>
          <cell r="P20">
            <v>-104879.91316242061</v>
          </cell>
        </row>
        <row r="21">
          <cell r="A21" t="str">
            <v>PREMIUM</v>
          </cell>
          <cell r="B21" t="str">
            <v>PREMIUM</v>
          </cell>
          <cell r="E21" t="str">
            <v>PREMIUM</v>
          </cell>
          <cell r="F21">
            <v>1042</v>
          </cell>
          <cell r="G21">
            <v>1042</v>
          </cell>
          <cell r="H21" t="str">
            <v>Prime de fuziune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PREMIUM</v>
          </cell>
          <cell r="B22" t="str">
            <v>PREMIUM</v>
          </cell>
          <cell r="E22" t="str">
            <v>PREMIUM</v>
          </cell>
          <cell r="F22">
            <v>1043</v>
          </cell>
          <cell r="G22">
            <v>1043</v>
          </cell>
          <cell r="H22" t="str">
            <v>Prime de aport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PREMIUM</v>
          </cell>
          <cell r="B23" t="str">
            <v>PREMIUM</v>
          </cell>
          <cell r="E23" t="str">
            <v>PREMIUM</v>
          </cell>
          <cell r="F23">
            <v>1044</v>
          </cell>
          <cell r="G23">
            <v>1044</v>
          </cell>
          <cell r="H23" t="str">
            <v>Prime de conversie a obligatiunilor in actiuni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RES</v>
          </cell>
          <cell r="B24" t="str">
            <v>RES</v>
          </cell>
          <cell r="E24">
            <v>0</v>
          </cell>
          <cell r="F24">
            <v>1051</v>
          </cell>
          <cell r="G24">
            <v>1051</v>
          </cell>
          <cell r="H24" t="str">
            <v>Rezerve din reevaluare - bilant deschidere - ajustare la inflatie</v>
          </cell>
          <cell r="J24">
            <v>0</v>
          </cell>
          <cell r="K24">
            <v>0</v>
          </cell>
          <cell r="L24">
            <v>-45434</v>
          </cell>
          <cell r="M24">
            <v>-45434</v>
          </cell>
          <cell r="N24">
            <v>4717870.3508760929</v>
          </cell>
          <cell r="O24">
            <v>4672436.3508760929</v>
          </cell>
          <cell r="P24">
            <v>133227.47854315236</v>
          </cell>
        </row>
        <row r="25">
          <cell r="A25" t="str">
            <v>RES</v>
          </cell>
          <cell r="B25" t="str">
            <v>RES</v>
          </cell>
          <cell r="E25">
            <v>0</v>
          </cell>
          <cell r="F25">
            <v>1058</v>
          </cell>
          <cell r="G25">
            <v>1058</v>
          </cell>
          <cell r="H25" t="str">
            <v>Rezerve din reevaluare terenuri- HG 983/1998</v>
          </cell>
          <cell r="J25">
            <v>-39116414.68</v>
          </cell>
          <cell r="K25">
            <v>0</v>
          </cell>
          <cell r="L25">
            <v>0</v>
          </cell>
          <cell r="M25">
            <v>-39116414.68</v>
          </cell>
          <cell r="N25">
            <v>32814666.997000001</v>
          </cell>
          <cell r="O25">
            <v>-6301747.6829999983</v>
          </cell>
          <cell r="P25">
            <v>-179684.83488572761</v>
          </cell>
        </row>
        <row r="26">
          <cell r="A26" t="str">
            <v>RES</v>
          </cell>
          <cell r="B26" t="str">
            <v>RES</v>
          </cell>
          <cell r="E26">
            <v>0</v>
          </cell>
          <cell r="F26">
            <v>1061</v>
          </cell>
          <cell r="G26">
            <v>1061</v>
          </cell>
          <cell r="H26" t="str">
            <v xml:space="preserve">Rezerve legale </v>
          </cell>
          <cell r="J26">
            <v>-236640.53400000001</v>
          </cell>
          <cell r="K26">
            <v>0</v>
          </cell>
          <cell r="L26">
            <v>0</v>
          </cell>
          <cell r="M26">
            <v>-236640.53400000001</v>
          </cell>
          <cell r="N26">
            <v>0</v>
          </cell>
          <cell r="O26">
            <v>-236640.53400000001</v>
          </cell>
          <cell r="P26">
            <v>-6747.4480759943854</v>
          </cell>
        </row>
        <row r="27">
          <cell r="A27" t="str">
            <v>RES</v>
          </cell>
          <cell r="B27" t="str">
            <v>RES</v>
          </cell>
          <cell r="E27">
            <v>0</v>
          </cell>
          <cell r="F27">
            <v>1062</v>
          </cell>
          <cell r="G27">
            <v>1062</v>
          </cell>
          <cell r="H27" t="str">
            <v>Rezerve pentru actiuni proprii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RES</v>
          </cell>
          <cell r="B28" t="str">
            <v>RES</v>
          </cell>
          <cell r="E28">
            <v>0</v>
          </cell>
          <cell r="F28">
            <v>1063</v>
          </cell>
          <cell r="G28">
            <v>1063</v>
          </cell>
          <cell r="H28" t="str">
            <v>Rezerve statutare sau contractuale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RES</v>
          </cell>
          <cell r="B29" t="str">
            <v>RES</v>
          </cell>
          <cell r="E29">
            <v>0</v>
          </cell>
          <cell r="F29">
            <v>1068</v>
          </cell>
          <cell r="G29">
            <v>1068</v>
          </cell>
          <cell r="H29" t="str">
            <v>Alte rezerve</v>
          </cell>
          <cell r="J29">
            <v>-5456374.4179999996</v>
          </cell>
          <cell r="K29">
            <v>0</v>
          </cell>
          <cell r="L29">
            <v>3348482.7069999999</v>
          </cell>
          <cell r="M29">
            <v>-2107891.7109999997</v>
          </cell>
          <cell r="N29">
            <v>-6978.7950000000001</v>
          </cell>
          <cell r="O29">
            <v>-2114870.5059999996</v>
          </cell>
          <cell r="P29">
            <v>-60302.344173576654</v>
          </cell>
        </row>
        <row r="30">
          <cell r="A30" t="str">
            <v>ORES</v>
          </cell>
          <cell r="B30" t="str">
            <v>ORES</v>
          </cell>
          <cell r="E30">
            <v>0</v>
          </cell>
          <cell r="F30">
            <v>1070</v>
          </cell>
          <cell r="G30">
            <v>1070</v>
          </cell>
          <cell r="H30" t="str">
            <v>Rezerve din conversie</v>
          </cell>
          <cell r="J30">
            <v>0</v>
          </cell>
          <cell r="K30">
            <v>0</v>
          </cell>
          <cell r="L30">
            <v>-3348482.7069999999</v>
          </cell>
          <cell r="M30">
            <v>-3348482.7069999999</v>
          </cell>
          <cell r="N30">
            <v>0</v>
          </cell>
          <cell r="O30">
            <v>-3348482.7069999999</v>
          </cell>
          <cell r="P30">
            <v>-95476.936334362821</v>
          </cell>
        </row>
        <row r="31">
          <cell r="A31" t="str">
            <v>RES</v>
          </cell>
          <cell r="B31" t="str">
            <v>RES</v>
          </cell>
          <cell r="E31">
            <v>0</v>
          </cell>
          <cell r="F31">
            <v>1171</v>
          </cell>
          <cell r="G31">
            <v>1171</v>
          </cell>
          <cell r="H31" t="str">
            <v>Rezultatul reportat reprezentand profitul nerepartizat, pierderea nerecuperata</v>
          </cell>
          <cell r="J31">
            <v>-6415.3289999999997</v>
          </cell>
          <cell r="K31">
            <v>0</v>
          </cell>
          <cell r="L31">
            <v>6415.3293440000007</v>
          </cell>
          <cell r="M31">
            <v>3.440000009504729E-4</v>
          </cell>
          <cell r="N31">
            <v>0</v>
          </cell>
          <cell r="O31">
            <v>3.440000009504729E-4</v>
          </cell>
          <cell r="P31">
            <v>9.8086414246991807E-6</v>
          </cell>
        </row>
        <row r="32">
          <cell r="A32" t="str">
            <v>RES</v>
          </cell>
          <cell r="B32" t="str">
            <v>RES</v>
          </cell>
          <cell r="E32">
            <v>0</v>
          </cell>
          <cell r="F32">
            <v>1172</v>
          </cell>
          <cell r="G32">
            <v>1172</v>
          </cell>
          <cell r="H32" t="str">
            <v>Rezultatul reportat provenit din adoptarea pentru prima data a IAS, mai putin a IAS 29</v>
          </cell>
          <cell r="J32">
            <v>541105.11199999996</v>
          </cell>
          <cell r="K32">
            <v>0</v>
          </cell>
          <cell r="L32">
            <v>208484.00336</v>
          </cell>
          <cell r="M32">
            <v>749589.11535999994</v>
          </cell>
          <cell r="N32">
            <v>0</v>
          </cell>
          <cell r="O32">
            <v>749589.11535999994</v>
          </cell>
          <cell r="P32">
            <v>21373.403570083916</v>
          </cell>
        </row>
        <row r="33">
          <cell r="A33" t="str">
            <v>RES</v>
          </cell>
          <cell r="B33" t="str">
            <v>RES</v>
          </cell>
          <cell r="E33">
            <v>0</v>
          </cell>
          <cell r="F33">
            <v>1173</v>
          </cell>
          <cell r="G33">
            <v>1173</v>
          </cell>
          <cell r="H33" t="str">
            <v>Rezultatul reportat provenit din modificarile politicilor contabile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RES</v>
          </cell>
          <cell r="B34" t="str">
            <v>RES</v>
          </cell>
          <cell r="E34">
            <v>0</v>
          </cell>
          <cell r="F34">
            <v>1174</v>
          </cell>
          <cell r="G34">
            <v>1174</v>
          </cell>
          <cell r="H34" t="str">
            <v>Rezultatul reportat provenit din corectarea erorilor fundamentale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RES</v>
          </cell>
          <cell r="B35" t="str">
            <v>RES</v>
          </cell>
          <cell r="E35">
            <v>0</v>
          </cell>
          <cell r="F35">
            <v>1175</v>
          </cell>
          <cell r="G35">
            <v>1175</v>
          </cell>
          <cell r="H35" t="str">
            <v>Rezultatul reportat reprezentand surplusul realizat din rezerve din reevaluare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PROFIT</v>
          </cell>
          <cell r="B36" t="str">
            <v>PROFIT</v>
          </cell>
          <cell r="E36">
            <v>0</v>
          </cell>
          <cell r="F36">
            <v>1210</v>
          </cell>
          <cell r="G36">
            <v>1210</v>
          </cell>
          <cell r="H36" t="str">
            <v xml:space="preserve">Profit si pierdere </v>
          </cell>
          <cell r="J36">
            <v>5085097.5269999998</v>
          </cell>
          <cell r="K36">
            <v>0</v>
          </cell>
          <cell r="L36">
            <v>-247542.61291399994</v>
          </cell>
          <cell r="M36">
            <v>4837554.9140860001</v>
          </cell>
          <cell r="N36">
            <v>-2982377.2297664788</v>
          </cell>
          <cell r="O36">
            <v>1855177.6843195213</v>
          </cell>
          <cell r="P36">
            <v>52897.594867198328</v>
          </cell>
        </row>
        <row r="37">
          <cell r="A37" t="str">
            <v>RES</v>
          </cell>
          <cell r="B37" t="str">
            <v>RES</v>
          </cell>
          <cell r="E37">
            <v>0</v>
          </cell>
          <cell r="F37">
            <v>1290</v>
          </cell>
          <cell r="G37">
            <v>1290</v>
          </cell>
          <cell r="H37" t="str">
            <v>Constituire rezerve legale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RES</v>
          </cell>
          <cell r="B38" t="str">
            <v>RES</v>
          </cell>
          <cell r="E38">
            <v>0</v>
          </cell>
          <cell r="F38">
            <v>1310</v>
          </cell>
          <cell r="G38">
            <v>1310</v>
          </cell>
          <cell r="H38" t="str">
            <v>Donatii de mijloace fixe</v>
          </cell>
          <cell r="J38">
            <v>-259775.095</v>
          </cell>
          <cell r="K38">
            <v>0</v>
          </cell>
          <cell r="L38">
            <v>0</v>
          </cell>
          <cell r="M38">
            <v>-259775.095</v>
          </cell>
          <cell r="N38">
            <v>259773.41899999999</v>
          </cell>
          <cell r="O38">
            <v>-1.6760000000067521</v>
          </cell>
          <cell r="P38">
            <v>-4.7788613321047307E-2</v>
          </cell>
        </row>
        <row r="39">
          <cell r="A39" t="str">
            <v>RES</v>
          </cell>
          <cell r="B39" t="str">
            <v>RES</v>
          </cell>
          <cell r="E39">
            <v>0</v>
          </cell>
          <cell r="F39">
            <v>1511</v>
          </cell>
          <cell r="G39">
            <v>1511</v>
          </cell>
          <cell r="H39" t="str">
            <v>Provizioane pentru litigii</v>
          </cell>
          <cell r="J39">
            <v>-469880.28200000001</v>
          </cell>
          <cell r="K39">
            <v>0</v>
          </cell>
          <cell r="L39">
            <v>0</v>
          </cell>
          <cell r="M39">
            <v>-469880.28200000001</v>
          </cell>
          <cell r="N39">
            <v>446022.88900000002</v>
          </cell>
          <cell r="O39">
            <v>-23857.392999999982</v>
          </cell>
          <cell r="P39">
            <v>-680.25759482140029</v>
          </cell>
        </row>
        <row r="40">
          <cell r="A40" t="str">
            <v>RES</v>
          </cell>
          <cell r="B40" t="str">
            <v>RES</v>
          </cell>
          <cell r="E40">
            <v>0</v>
          </cell>
          <cell r="F40">
            <v>1512</v>
          </cell>
          <cell r="G40">
            <v>1512</v>
          </cell>
          <cell r="H40" t="str">
            <v>Provizioane pentru garantii acordate clientilor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RES</v>
          </cell>
          <cell r="B41" t="str">
            <v>RES</v>
          </cell>
          <cell r="E41">
            <v>0</v>
          </cell>
          <cell r="F41">
            <v>1513</v>
          </cell>
          <cell r="G41">
            <v>1513</v>
          </cell>
          <cell r="H41" t="str">
            <v>Provizioane pentru dezafectare imobilizari corporale si alte actiuni similare legate de acestea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RES</v>
          </cell>
          <cell r="B42" t="str">
            <v>RES</v>
          </cell>
          <cell r="E42">
            <v>0</v>
          </cell>
          <cell r="F42">
            <v>1514</v>
          </cell>
          <cell r="G42">
            <v>1514</v>
          </cell>
          <cell r="H42" t="str">
            <v>Provizioane pentru restructurare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RES</v>
          </cell>
          <cell r="B43" t="str">
            <v>RES</v>
          </cell>
          <cell r="E43">
            <v>0</v>
          </cell>
          <cell r="F43">
            <v>1518</v>
          </cell>
          <cell r="G43">
            <v>1518</v>
          </cell>
          <cell r="H43" t="str">
            <v xml:space="preserve">Alte provizioane pentru riscuri si cheltuieli </v>
          </cell>
          <cell r="J43">
            <v>-301821.804</v>
          </cell>
          <cell r="K43">
            <v>0</v>
          </cell>
          <cell r="L43">
            <v>0</v>
          </cell>
          <cell r="M43">
            <v>-301821.804</v>
          </cell>
          <cell r="N43">
            <v>283733.63299999997</v>
          </cell>
          <cell r="O43">
            <v>-18088.171000000031</v>
          </cell>
          <cell r="P43">
            <v>-515.7569269692724</v>
          </cell>
        </row>
        <row r="44">
          <cell r="A44" t="str">
            <v>LTLOANS</v>
          </cell>
          <cell r="B44" t="str">
            <v>LTLOANS</v>
          </cell>
          <cell r="E44" t="str">
            <v>LTLOANS</v>
          </cell>
          <cell r="F44">
            <v>1614</v>
          </cell>
          <cell r="G44">
            <v>1614</v>
          </cell>
          <cell r="H44" t="str">
            <v>Imprumuturi externe din emisiuni de obligatiuni garantate de stat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LTLOANS</v>
          </cell>
          <cell r="B45" t="str">
            <v>LTLOANS</v>
          </cell>
          <cell r="E45" t="str">
            <v>LTLOANS</v>
          </cell>
          <cell r="F45">
            <v>1615</v>
          </cell>
          <cell r="G45">
            <v>1615</v>
          </cell>
          <cell r="H45" t="str">
            <v>Imprumuturi externe din emisiuni de obligatiuni garantate de banci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LTLOANS</v>
          </cell>
          <cell r="B46" t="str">
            <v>LTLOANS</v>
          </cell>
          <cell r="E46" t="str">
            <v>LTLOANS</v>
          </cell>
          <cell r="F46">
            <v>1617</v>
          </cell>
          <cell r="G46">
            <v>1617</v>
          </cell>
          <cell r="H46" t="str">
            <v>Imprumuturi interne din emisiuni de obligatiuni garantate de stat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LTPAY</v>
          </cell>
          <cell r="B47" t="str">
            <v>LTPAY</v>
          </cell>
          <cell r="E47" t="str">
            <v>LTLOANS</v>
          </cell>
          <cell r="F47">
            <v>1618</v>
          </cell>
          <cell r="G47">
            <v>1618</v>
          </cell>
          <cell r="H47" t="str">
            <v>Alte imprumuturi din emisiuni de obligatiuni</v>
          </cell>
          <cell r="J47">
            <v>0</v>
          </cell>
          <cell r="K47">
            <v>0</v>
          </cell>
          <cell r="L47">
            <v>-667487.5</v>
          </cell>
          <cell r="M47">
            <v>-667487.5</v>
          </cell>
          <cell r="N47">
            <v>0</v>
          </cell>
          <cell r="O47">
            <v>-667487.5</v>
          </cell>
          <cell r="P47">
            <v>-19032.399781625332</v>
          </cell>
        </row>
        <row r="48">
          <cell r="A48" t="str">
            <v>LTLOANS</v>
          </cell>
          <cell r="B48" t="str">
            <v>LTLOANS</v>
          </cell>
          <cell r="E48" t="str">
            <v>LTLOANS</v>
          </cell>
          <cell r="F48">
            <v>1621</v>
          </cell>
          <cell r="G48">
            <v>1621</v>
          </cell>
          <cell r="H48" t="str">
            <v>Credite bancare pe termen lung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2127268.46716198</v>
          </cell>
          <cell r="O48">
            <v>2127268.46716198</v>
          </cell>
          <cell r="P48">
            <v>60655.853345376679</v>
          </cell>
        </row>
        <row r="49">
          <cell r="A49" t="str">
            <v>LTLOANS</v>
          </cell>
          <cell r="B49" t="str">
            <v>LTLOANS</v>
          </cell>
          <cell r="E49" t="str">
            <v>LTLOANS</v>
          </cell>
          <cell r="F49">
            <v>1622</v>
          </cell>
          <cell r="G49">
            <v>1622</v>
          </cell>
          <cell r="H49" t="str">
            <v>Credite bancare pe termen lung nerambursate la scadenta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LTLOANS</v>
          </cell>
          <cell r="B50" t="str">
            <v>LTLOANS</v>
          </cell>
          <cell r="E50" t="str">
            <v>LTLOANS</v>
          </cell>
          <cell r="F50">
            <v>1623</v>
          </cell>
          <cell r="G50">
            <v>1623</v>
          </cell>
          <cell r="H50" t="str">
            <v xml:space="preserve">Credite externe guvernamentale </v>
          </cell>
          <cell r="J50">
            <v>-1932767.362</v>
          </cell>
          <cell r="K50">
            <v>0</v>
          </cell>
          <cell r="L50">
            <v>0</v>
          </cell>
          <cell r="M50">
            <v>-1932767.362</v>
          </cell>
          <cell r="N50">
            <v>0</v>
          </cell>
          <cell r="O50">
            <v>-1932767.362</v>
          </cell>
          <cell r="P50">
            <v>-55109.947554765247</v>
          </cell>
        </row>
        <row r="51">
          <cell r="A51" t="str">
            <v>LTLOANS</v>
          </cell>
          <cell r="B51" t="str">
            <v>LTLOANS</v>
          </cell>
          <cell r="E51" t="str">
            <v>LTLOANS</v>
          </cell>
          <cell r="F51">
            <v>1624</v>
          </cell>
          <cell r="G51">
            <v>1624</v>
          </cell>
          <cell r="H51" t="str">
            <v xml:space="preserve">Credite externe garantate de stat </v>
          </cell>
          <cell r="J51">
            <v>-5700613.0240000002</v>
          </cell>
          <cell r="K51">
            <v>0</v>
          </cell>
          <cell r="L51">
            <v>0</v>
          </cell>
          <cell r="M51">
            <v>-5700613.0240000002</v>
          </cell>
          <cell r="N51">
            <v>0</v>
          </cell>
          <cell r="O51">
            <v>-5700613.0240000002</v>
          </cell>
          <cell r="P51">
            <v>-162544.38633398846</v>
          </cell>
        </row>
        <row r="52">
          <cell r="A52" t="str">
            <v>LTLOANS</v>
          </cell>
          <cell r="B52" t="str">
            <v>LTLOANS</v>
          </cell>
          <cell r="E52" t="str">
            <v>LTLOANS</v>
          </cell>
          <cell r="F52">
            <v>1625</v>
          </cell>
          <cell r="G52">
            <v>1625</v>
          </cell>
          <cell r="H52" t="str">
            <v xml:space="preserve">Credite externe garantate de banci </v>
          </cell>
          <cell r="J52">
            <v>-2160305.102</v>
          </cell>
          <cell r="K52">
            <v>0</v>
          </cell>
          <cell r="L52">
            <v>0</v>
          </cell>
          <cell r="M52">
            <v>-2160305.102</v>
          </cell>
          <cell r="N52">
            <v>0</v>
          </cell>
          <cell r="O52">
            <v>-2160305.102</v>
          </cell>
          <cell r="P52">
            <v>-61597.843182904384</v>
          </cell>
        </row>
        <row r="53">
          <cell r="A53" t="str">
            <v>LTLOANS</v>
          </cell>
          <cell r="B53" t="str">
            <v>LTLOANS</v>
          </cell>
          <cell r="E53" t="str">
            <v>LTLOANS</v>
          </cell>
          <cell r="F53">
            <v>1626</v>
          </cell>
          <cell r="G53">
            <v>1626</v>
          </cell>
          <cell r="H53" t="str">
            <v>Credite de la trezoreria statului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LTLOANS</v>
          </cell>
          <cell r="B54" t="str">
            <v>LTLOANS</v>
          </cell>
          <cell r="E54" t="str">
            <v>LTLOANS</v>
          </cell>
          <cell r="F54">
            <v>1627</v>
          </cell>
          <cell r="G54">
            <v>1627</v>
          </cell>
          <cell r="H54" t="str">
            <v>Credite bancare interne garantate de stat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LTLOANS</v>
          </cell>
          <cell r="B55" t="str">
            <v>LTLOANS</v>
          </cell>
          <cell r="E55" t="str">
            <v>LTLOANS</v>
          </cell>
          <cell r="F55">
            <v>1661</v>
          </cell>
          <cell r="G55">
            <v>1661</v>
          </cell>
          <cell r="H55" t="str">
            <v>Datorii catre societatile din cadrul grupului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LTLOANS</v>
          </cell>
          <cell r="B56" t="str">
            <v>LTLOANS</v>
          </cell>
          <cell r="E56" t="str">
            <v>LTLOANS</v>
          </cell>
          <cell r="F56">
            <v>1662</v>
          </cell>
          <cell r="G56">
            <v>1662</v>
          </cell>
          <cell r="H56" t="str">
            <v>Datorii catre societatile care detin interese de participare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STLOANS</v>
          </cell>
          <cell r="B57" t="str">
            <v>STLOANS</v>
          </cell>
          <cell r="E57" t="str">
            <v>STLOANS</v>
          </cell>
          <cell r="F57">
            <v>1699</v>
          </cell>
          <cell r="G57">
            <v>1699</v>
          </cell>
          <cell r="H57" t="str">
            <v>Current portion of long term loans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-2127268.46716198</v>
          </cell>
          <cell r="O57">
            <v>-2127268.46716198</v>
          </cell>
          <cell r="P57">
            <v>-60655.853345376679</v>
          </cell>
        </row>
        <row r="58">
          <cell r="A58" t="str">
            <v>PROVISIONS</v>
          </cell>
          <cell r="B58" t="str">
            <v>PROVISIONS</v>
          </cell>
          <cell r="E58" t="str">
            <v>PROVISIONS</v>
          </cell>
          <cell r="F58">
            <v>1670</v>
          </cell>
          <cell r="G58">
            <v>1670</v>
          </cell>
          <cell r="H58" t="str">
            <v xml:space="preserve">Imprumuturi din concesiuni </v>
          </cell>
          <cell r="J58">
            <v>-40582.048000000003</v>
          </cell>
          <cell r="K58">
            <v>0</v>
          </cell>
          <cell r="L58">
            <v>0</v>
          </cell>
          <cell r="M58">
            <v>-40582.048000000003</v>
          </cell>
          <cell r="N58">
            <v>0</v>
          </cell>
          <cell r="O58">
            <v>-40582.048000000003</v>
          </cell>
          <cell r="P58">
            <v>-1157.1359186398379</v>
          </cell>
        </row>
        <row r="59">
          <cell r="A59" t="str">
            <v>PROVISIONS</v>
          </cell>
          <cell r="B59" t="str">
            <v>PROVISIONS</v>
          </cell>
          <cell r="E59" t="str">
            <v>PROVISIONS</v>
          </cell>
          <cell r="F59">
            <v>1672</v>
          </cell>
          <cell r="G59">
            <v>1672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CRE</v>
          </cell>
          <cell r="B60" t="str">
            <v>CRE</v>
          </cell>
          <cell r="F60">
            <v>1673</v>
          </cell>
          <cell r="G60">
            <v>1673</v>
          </cell>
          <cell r="H60" t="str">
            <v>Provizion pentru concedii ne-efectuate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-6207.4449999999997</v>
          </cell>
          <cell r="O60">
            <v>-6207.4449999999997</v>
          </cell>
          <cell r="P60">
            <v>-176.99593604741847</v>
          </cell>
        </row>
        <row r="61">
          <cell r="A61" t="str">
            <v>CRE</v>
          </cell>
          <cell r="B61" t="str">
            <v>CRE</v>
          </cell>
          <cell r="F61">
            <v>1674</v>
          </cell>
          <cell r="G61">
            <v>1674</v>
          </cell>
          <cell r="H61" t="str">
            <v>Provizion pentru reduceri acordate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-17556.518</v>
          </cell>
          <cell r="O61">
            <v>-17556.518</v>
          </cell>
          <cell r="P61">
            <v>-500.59764317579163</v>
          </cell>
        </row>
        <row r="62">
          <cell r="A62" t="str">
            <v>CRE</v>
          </cell>
          <cell r="B62" t="str">
            <v>CRE</v>
          </cell>
          <cell r="F62">
            <v>1675</v>
          </cell>
          <cell r="G62">
            <v>1675</v>
          </cell>
          <cell r="H62" t="str">
            <v>Provizion pentru comision SSSB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-73151.438999999998</v>
          </cell>
          <cell r="O62">
            <v>-73151.438999999998</v>
          </cell>
          <cell r="P62">
            <v>-2085.8030025269072</v>
          </cell>
        </row>
        <row r="63">
          <cell r="A63" t="str">
            <v>LTLOANS</v>
          </cell>
          <cell r="B63" t="str">
            <v>LTLOANS</v>
          </cell>
          <cell r="E63" t="str">
            <v>LTLOANS</v>
          </cell>
          <cell r="F63">
            <v>1681</v>
          </cell>
          <cell r="G63">
            <v>1681</v>
          </cell>
          <cell r="H63" t="str">
            <v>Dobanzi aferente imprumuturilor din emisiunea de obligatiuni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CRE</v>
          </cell>
          <cell r="B64" t="str">
            <v>CRE</v>
          </cell>
          <cell r="E64" t="str">
            <v>OTHPAYACC</v>
          </cell>
          <cell r="F64">
            <v>1682</v>
          </cell>
          <cell r="G64">
            <v>1682</v>
          </cell>
          <cell r="H64" t="str">
            <v xml:space="preserve">Dobanzi aferente creditelor bancare pe termen  lung </v>
          </cell>
          <cell r="J64">
            <v>-67171.035000000003</v>
          </cell>
          <cell r="K64">
            <v>0</v>
          </cell>
          <cell r="L64">
            <v>0</v>
          </cell>
          <cell r="M64">
            <v>-67171.035000000003</v>
          </cell>
          <cell r="N64">
            <v>0</v>
          </cell>
          <cell r="O64">
            <v>-67171.035000000003</v>
          </cell>
          <cell r="P64">
            <v>-1915.2807983153953</v>
          </cell>
        </row>
        <row r="65">
          <cell r="A65" t="str">
            <v>CRE</v>
          </cell>
          <cell r="B65" t="str">
            <v>CRE</v>
          </cell>
          <cell r="E65" t="str">
            <v>OTHPAYACC</v>
          </cell>
          <cell r="F65">
            <v>1685</v>
          </cell>
          <cell r="G65">
            <v>1685</v>
          </cell>
          <cell r="H65" t="str">
            <v xml:space="preserve">Dobanzi aferente datoriilor legate de participatii  </v>
          </cell>
          <cell r="J65">
            <v>-3691.078</v>
          </cell>
          <cell r="K65">
            <v>0</v>
          </cell>
          <cell r="L65">
            <v>0</v>
          </cell>
          <cell r="M65">
            <v>-3691.078</v>
          </cell>
          <cell r="N65">
            <v>0</v>
          </cell>
          <cell r="O65">
            <v>-3691.078</v>
          </cell>
          <cell r="P65">
            <v>-105.24552462954297</v>
          </cell>
        </row>
        <row r="66">
          <cell r="A66" t="str">
            <v>CRE</v>
          </cell>
          <cell r="B66" t="str">
            <v>CRE</v>
          </cell>
          <cell r="E66" t="str">
            <v>OTHPAYACC</v>
          </cell>
          <cell r="F66">
            <v>1686</v>
          </cell>
          <cell r="G66">
            <v>1686</v>
          </cell>
          <cell r="H66" t="str">
            <v>Dobanzi aferente datoriilor catre societatile care detin interese de participare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CRE</v>
          </cell>
          <cell r="B67" t="str">
            <v>CRE</v>
          </cell>
          <cell r="E67" t="str">
            <v>OTHPAYACC</v>
          </cell>
          <cell r="F67">
            <v>1687</v>
          </cell>
          <cell r="G67">
            <v>1687</v>
          </cell>
          <cell r="H67" t="str">
            <v xml:space="preserve">Dobanzi aferente imprumuturilor din concesiuni 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CRE</v>
          </cell>
          <cell r="B68" t="str">
            <v>CRE</v>
          </cell>
          <cell r="F68">
            <v>1688</v>
          </cell>
          <cell r="G68">
            <v>1688</v>
          </cell>
          <cell r="H68" t="str">
            <v>Dobanzi aferente creditelor furnizor - preliminari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-201798.772</v>
          </cell>
          <cell r="O68">
            <v>-201798.772</v>
          </cell>
          <cell r="P68">
            <v>-5753.9877587895808</v>
          </cell>
        </row>
        <row r="69">
          <cell r="A69" t="str">
            <v>PROV</v>
          </cell>
          <cell r="B69" t="str">
            <v>PROV</v>
          </cell>
          <cell r="E69" t="str">
            <v>OTHPAYACC</v>
          </cell>
          <cell r="F69">
            <v>1690</v>
          </cell>
          <cell r="G69">
            <v>1690</v>
          </cell>
          <cell r="H69" t="str">
            <v>Provisions for risks and charges - reporting account</v>
          </cell>
          <cell r="J69">
            <v>0</v>
          </cell>
          <cell r="K69">
            <v>0</v>
          </cell>
          <cell r="L69">
            <v>-444000</v>
          </cell>
          <cell r="M69">
            <v>-444000</v>
          </cell>
          <cell r="N69">
            <v>0</v>
          </cell>
          <cell r="O69">
            <v>-444000</v>
          </cell>
          <cell r="P69">
            <v>-12659.990641085635</v>
          </cell>
        </row>
        <row r="70">
          <cell r="A70" t="str">
            <v>STPAY</v>
          </cell>
          <cell r="B70" t="str">
            <v>STPAY</v>
          </cell>
          <cell r="E70" t="str">
            <v>STVFROL</v>
          </cell>
          <cell r="F70">
            <v>1790</v>
          </cell>
          <cell r="G70">
            <v>1790</v>
          </cell>
          <cell r="H70" t="str">
            <v>Vendor financing ROL short term portion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STPAY</v>
          </cell>
          <cell r="B71" t="str">
            <v>STPAY</v>
          </cell>
          <cell r="E71" t="str">
            <v>STVFHC</v>
          </cell>
          <cell r="F71">
            <v>1799</v>
          </cell>
          <cell r="G71">
            <v>1799</v>
          </cell>
          <cell r="H71" t="str">
            <v>Vendor financing HC short term portion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LTPAY</v>
          </cell>
          <cell r="B72" t="str">
            <v>LTPAY</v>
          </cell>
          <cell r="E72" t="str">
            <v>LTVFROL</v>
          </cell>
          <cell r="F72">
            <v>1890</v>
          </cell>
          <cell r="G72">
            <v>1890</v>
          </cell>
          <cell r="H72" t="str">
            <v>Vendor financing ROL long term portion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LTPAY</v>
          </cell>
          <cell r="B73" t="str">
            <v>LTPAY</v>
          </cell>
          <cell r="E73" t="str">
            <v>LTVFHC</v>
          </cell>
          <cell r="F73">
            <v>1899</v>
          </cell>
          <cell r="G73">
            <v>1899</v>
          </cell>
          <cell r="H73" t="str">
            <v>Vendor financing HC long term portion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INTANGIBLE</v>
          </cell>
          <cell r="B74" t="str">
            <v>INTANGIBLE</v>
          </cell>
          <cell r="E74" t="str">
            <v>IGR2</v>
          </cell>
          <cell r="F74">
            <v>2010</v>
          </cell>
          <cell r="G74">
            <v>2010</v>
          </cell>
          <cell r="H74" t="str">
            <v>Cheltuieli de constituire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INTANGIBLE</v>
          </cell>
          <cell r="B75" t="str">
            <v>INTANGIBLE</v>
          </cell>
          <cell r="E75" t="str">
            <v>IGR2</v>
          </cell>
          <cell r="F75">
            <v>2030</v>
          </cell>
          <cell r="G75">
            <v>2030</v>
          </cell>
          <cell r="H75" t="str">
            <v>Cheltuieli de cercetare - dezvoltare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INTANGIBLE</v>
          </cell>
          <cell r="B76" t="str">
            <v>INTANGIBLE</v>
          </cell>
          <cell r="E76" t="str">
            <v>IGR1</v>
          </cell>
          <cell r="F76">
            <v>2051</v>
          </cell>
          <cell r="G76">
            <v>2051</v>
          </cell>
          <cell r="H76" t="str">
            <v>Concesiuni , brevete si alte drepturi  si valori similare - Achizitionate</v>
          </cell>
          <cell r="J76">
            <v>60493.762000000002</v>
          </cell>
          <cell r="K76">
            <v>0</v>
          </cell>
          <cell r="L76">
            <v>0</v>
          </cell>
          <cell r="M76">
            <v>60493.762000000002</v>
          </cell>
          <cell r="N76">
            <v>0</v>
          </cell>
          <cell r="O76">
            <v>60493.762000000002</v>
          </cell>
          <cell r="P76">
            <v>1724.8884251442832</v>
          </cell>
        </row>
        <row r="77">
          <cell r="A77" t="str">
            <v>INTANGIBLE</v>
          </cell>
          <cell r="B77" t="str">
            <v>INTANGIBLE</v>
          </cell>
          <cell r="E77" t="str">
            <v>IGR1</v>
          </cell>
          <cell r="F77">
            <v>2052</v>
          </cell>
          <cell r="G77">
            <v>2052</v>
          </cell>
          <cell r="H77" t="str">
            <v>Brevete, licente si alte drepturi  si valori similare obtinute cu resurse proprii</v>
          </cell>
          <cell r="J77">
            <v>9674.6849999999995</v>
          </cell>
          <cell r="K77">
            <v>0</v>
          </cell>
          <cell r="L77">
            <v>0</v>
          </cell>
          <cell r="M77">
            <v>9674.6849999999995</v>
          </cell>
          <cell r="N77">
            <v>0</v>
          </cell>
          <cell r="O77">
            <v>9674.6849999999995</v>
          </cell>
          <cell r="P77">
            <v>275.85905755732335</v>
          </cell>
        </row>
        <row r="78">
          <cell r="A78" t="str">
            <v>INTANGIBLE</v>
          </cell>
          <cell r="B78" t="str">
            <v>INTANGIBLE</v>
          </cell>
          <cell r="E78" t="str">
            <v>IGR2</v>
          </cell>
          <cell r="F78">
            <v>2071</v>
          </cell>
          <cell r="G78">
            <v>2071</v>
          </cell>
          <cell r="H78" t="str">
            <v>Fond comercial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INTANGIBLE</v>
          </cell>
          <cell r="B79" t="str">
            <v>INTANGIBLE</v>
          </cell>
          <cell r="E79" t="str">
            <v>IGR2</v>
          </cell>
          <cell r="F79">
            <v>2075</v>
          </cell>
          <cell r="G79">
            <v>2075</v>
          </cell>
          <cell r="H79" t="str">
            <v>Fond comercial negativ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INTANGIBLE</v>
          </cell>
          <cell r="B80" t="str">
            <v>INTANGIBLE</v>
          </cell>
          <cell r="E80" t="str">
            <v>IGR2</v>
          </cell>
          <cell r="F80">
            <v>2080</v>
          </cell>
          <cell r="G80">
            <v>2080</v>
          </cell>
          <cell r="H80" t="str">
            <v>Programe informatice</v>
          </cell>
          <cell r="J80">
            <v>231032.905</v>
          </cell>
          <cell r="K80">
            <v>0</v>
          </cell>
          <cell r="L80">
            <v>0</v>
          </cell>
          <cell r="M80">
            <v>231032.905</v>
          </cell>
          <cell r="N80">
            <v>0</v>
          </cell>
          <cell r="O80">
            <v>231032.905</v>
          </cell>
          <cell r="P80">
            <v>6587.5549889252843</v>
          </cell>
        </row>
        <row r="81">
          <cell r="A81" t="str">
            <v>PPE</v>
          </cell>
          <cell r="B81" t="str">
            <v>PPE</v>
          </cell>
          <cell r="E81" t="str">
            <v>GR1</v>
          </cell>
          <cell r="F81">
            <v>2111</v>
          </cell>
          <cell r="G81">
            <v>2111</v>
          </cell>
          <cell r="H81" t="str">
            <v>Terenuri</v>
          </cell>
          <cell r="J81">
            <v>74878.231</v>
          </cell>
          <cell r="K81">
            <v>0</v>
          </cell>
          <cell r="L81">
            <v>0</v>
          </cell>
          <cell r="M81">
            <v>74878.231</v>
          </cell>
          <cell r="N81">
            <v>0</v>
          </cell>
          <cell r="O81">
            <v>74878.231</v>
          </cell>
          <cell r="P81">
            <v>2135.0398731555142</v>
          </cell>
        </row>
        <row r="82">
          <cell r="A82" t="str">
            <v>PPE</v>
          </cell>
          <cell r="B82" t="str">
            <v>PPE</v>
          </cell>
          <cell r="E82" t="str">
            <v>GR1</v>
          </cell>
          <cell r="F82">
            <v>2112</v>
          </cell>
          <cell r="G82">
            <v>2112</v>
          </cell>
          <cell r="H82" t="str">
            <v>Amenajari de terenuri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PPE</v>
          </cell>
          <cell r="B83" t="str">
            <v>PPE</v>
          </cell>
          <cell r="E83" t="str">
            <v>GR1</v>
          </cell>
          <cell r="F83">
            <v>2120</v>
          </cell>
          <cell r="G83">
            <v>2120</v>
          </cell>
          <cell r="H83" t="str">
            <v xml:space="preserve">Constructii achizitionate din alte surse </v>
          </cell>
          <cell r="J83">
            <v>56231692.623000003</v>
          </cell>
          <cell r="K83">
            <v>0</v>
          </cell>
          <cell r="L83">
            <v>0</v>
          </cell>
          <cell r="M83">
            <v>56231692.623000003</v>
          </cell>
          <cell r="N83">
            <v>28490939.003000002</v>
          </cell>
          <cell r="O83">
            <v>84722631.626000002</v>
          </cell>
          <cell r="P83">
            <v>2415738.1159308688</v>
          </cell>
        </row>
        <row r="84">
          <cell r="A84" t="str">
            <v>PPE</v>
          </cell>
          <cell r="B84" t="str">
            <v>PPE</v>
          </cell>
          <cell r="E84" t="str">
            <v>GR2</v>
          </cell>
          <cell r="F84">
            <v>2131</v>
          </cell>
          <cell r="G84">
            <v>2131</v>
          </cell>
          <cell r="H84" t="str">
            <v>Masini , utilaje si instalatii de lucru achizitionate din alte surse</v>
          </cell>
          <cell r="J84">
            <v>40995927.973999999</v>
          </cell>
          <cell r="K84">
            <v>0</v>
          </cell>
          <cell r="L84">
            <v>0</v>
          </cell>
          <cell r="M84">
            <v>40995927.973999999</v>
          </cell>
          <cell r="N84">
            <v>11578</v>
          </cell>
          <cell r="O84">
            <v>41007505.973999999</v>
          </cell>
          <cell r="P84">
            <v>1169267.211362845</v>
          </cell>
        </row>
        <row r="85">
          <cell r="A85" t="str">
            <v>PPE</v>
          </cell>
          <cell r="B85" t="str">
            <v>PPE</v>
          </cell>
          <cell r="E85" t="str">
            <v>GR2</v>
          </cell>
          <cell r="F85">
            <v>2132</v>
          </cell>
          <cell r="G85">
            <v>2132</v>
          </cell>
          <cell r="H85" t="str">
            <v>Aparate si instalatii de masurare, control si reglare achizitionate din alte surse</v>
          </cell>
          <cell r="J85">
            <v>1525816.696</v>
          </cell>
          <cell r="K85">
            <v>0</v>
          </cell>
          <cell r="L85">
            <v>0</v>
          </cell>
          <cell r="M85">
            <v>1525816.696</v>
          </cell>
          <cell r="N85">
            <v>11578</v>
          </cell>
          <cell r="O85">
            <v>1537394.696</v>
          </cell>
          <cell r="P85">
            <v>43836.492033816874</v>
          </cell>
        </row>
        <row r="86">
          <cell r="A86" t="str">
            <v>PPE</v>
          </cell>
          <cell r="B86" t="str">
            <v>PPE</v>
          </cell>
          <cell r="E86" t="str">
            <v>GR2</v>
          </cell>
          <cell r="F86">
            <v>2133</v>
          </cell>
          <cell r="G86">
            <v>2133</v>
          </cell>
          <cell r="H86" t="str">
            <v>Mijloace de transport achizitionate din alte surse</v>
          </cell>
          <cell r="J86">
            <v>866285.40099999995</v>
          </cell>
          <cell r="K86">
            <v>0</v>
          </cell>
          <cell r="L86">
            <v>0</v>
          </cell>
          <cell r="M86">
            <v>866285.40099999995</v>
          </cell>
          <cell r="N86">
            <v>0</v>
          </cell>
          <cell r="O86">
            <v>866285.40099999995</v>
          </cell>
          <cell r="P86">
            <v>24700.822227858367</v>
          </cell>
        </row>
        <row r="87">
          <cell r="A87" t="str">
            <v>PPE</v>
          </cell>
          <cell r="B87" t="str">
            <v>PPE</v>
          </cell>
          <cell r="E87" t="str">
            <v>GR4</v>
          </cell>
          <cell r="F87">
            <v>2140</v>
          </cell>
          <cell r="G87">
            <v>2140</v>
          </cell>
          <cell r="H87" t="str">
            <v xml:space="preserve">Mobilier,aparatura birotica achizitionate din alte surse </v>
          </cell>
          <cell r="J87">
            <v>358212.592</v>
          </cell>
          <cell r="K87">
            <v>0</v>
          </cell>
          <cell r="L87">
            <v>0</v>
          </cell>
          <cell r="M87">
            <v>358212.592</v>
          </cell>
          <cell r="N87">
            <v>0</v>
          </cell>
          <cell r="O87">
            <v>358212.592</v>
          </cell>
          <cell r="P87">
            <v>10213.892032069878</v>
          </cell>
        </row>
        <row r="88">
          <cell r="A88" t="str">
            <v>AICC</v>
          </cell>
          <cell r="B88" t="str">
            <v>AICC</v>
          </cell>
          <cell r="E88" t="str">
            <v>AICC</v>
          </cell>
          <cell r="F88">
            <v>2311</v>
          </cell>
          <cell r="G88">
            <v>2311</v>
          </cell>
          <cell r="H88" t="str">
            <v>Imobilizari in curs - amenajari de terenuri si constructii</v>
          </cell>
          <cell r="J88">
            <v>6656753.4780000001</v>
          </cell>
          <cell r="K88">
            <v>0</v>
          </cell>
          <cell r="L88">
            <v>0</v>
          </cell>
          <cell r="M88">
            <v>6656753.4780000001</v>
          </cell>
          <cell r="N88">
            <v>1924665.4573735686</v>
          </cell>
          <cell r="O88">
            <v>8581418.9353735689</v>
          </cell>
          <cell r="P88">
            <v>244686.22389428923</v>
          </cell>
        </row>
        <row r="89">
          <cell r="A89" t="str">
            <v>AICC</v>
          </cell>
          <cell r="B89" t="str">
            <v>AICC</v>
          </cell>
          <cell r="E89" t="str">
            <v>AICC</v>
          </cell>
          <cell r="F89">
            <v>2312</v>
          </cell>
          <cell r="G89">
            <v>2312</v>
          </cell>
          <cell r="H89" t="str">
            <v>Imobilizari in curs - instalatii tehnice si masini</v>
          </cell>
          <cell r="J89">
            <v>3026932.5789999999</v>
          </cell>
          <cell r="K89">
            <v>0</v>
          </cell>
          <cell r="L89">
            <v>0</v>
          </cell>
          <cell r="M89">
            <v>3026932.5789999999</v>
          </cell>
          <cell r="N89">
            <v>277536.19144417159</v>
          </cell>
          <cell r="O89">
            <v>3304468.7704441715</v>
          </cell>
          <cell r="P89">
            <v>94221.945287349023</v>
          </cell>
        </row>
        <row r="90">
          <cell r="A90" t="str">
            <v>AICC</v>
          </cell>
          <cell r="B90" t="str">
            <v>AICC</v>
          </cell>
          <cell r="E90" t="str">
            <v>AICC</v>
          </cell>
          <cell r="F90">
            <v>2313</v>
          </cell>
          <cell r="G90">
            <v>2313</v>
          </cell>
          <cell r="H90" t="str">
            <v>Alte imobilizari corporale in curs</v>
          </cell>
          <cell r="J90">
            <v>120616.151</v>
          </cell>
          <cell r="K90">
            <v>0</v>
          </cell>
          <cell r="L90">
            <v>0</v>
          </cell>
          <cell r="M90">
            <v>120616.151</v>
          </cell>
          <cell r="N90">
            <v>6688.0224948228988</v>
          </cell>
          <cell r="O90">
            <v>127304.1734948229</v>
          </cell>
          <cell r="P90">
            <v>3629.8865878729716</v>
          </cell>
        </row>
        <row r="91">
          <cell r="A91" t="str">
            <v>AICC</v>
          </cell>
          <cell r="B91" t="str">
            <v>AICC</v>
          </cell>
          <cell r="E91" t="str">
            <v>AICC</v>
          </cell>
          <cell r="F91">
            <v>2321</v>
          </cell>
          <cell r="G91">
            <v>2321</v>
          </cell>
          <cell r="H91" t="str">
            <v>Avansuri acordate pt imobilizari in curs - amenajari de terenuri si constructii</v>
          </cell>
          <cell r="J91">
            <v>226.875</v>
          </cell>
          <cell r="K91">
            <v>0</v>
          </cell>
          <cell r="L91">
            <v>0</v>
          </cell>
          <cell r="M91">
            <v>226.875</v>
          </cell>
          <cell r="N91">
            <v>0</v>
          </cell>
          <cell r="O91">
            <v>226.875</v>
          </cell>
          <cell r="P91">
            <v>6.4689985961628453</v>
          </cell>
        </row>
        <row r="92">
          <cell r="A92" t="str">
            <v>AICC</v>
          </cell>
          <cell r="B92" t="str">
            <v>AICC</v>
          </cell>
          <cell r="E92" t="str">
            <v>AICC</v>
          </cell>
          <cell r="F92">
            <v>2322</v>
          </cell>
          <cell r="G92">
            <v>2322</v>
          </cell>
          <cell r="H92" t="str">
            <v xml:space="preserve">Avansuri acordate pt imobilizari in curs - instalatii tehnice si masini </v>
          </cell>
          <cell r="J92">
            <v>105875.821</v>
          </cell>
          <cell r="K92">
            <v>0</v>
          </cell>
          <cell r="L92">
            <v>0</v>
          </cell>
          <cell r="M92">
            <v>105875.821</v>
          </cell>
          <cell r="N92">
            <v>0</v>
          </cell>
          <cell r="O92">
            <v>105875.821</v>
          </cell>
          <cell r="P92">
            <v>3018.8894211199499</v>
          </cell>
        </row>
        <row r="93">
          <cell r="A93" t="str">
            <v>AICC</v>
          </cell>
          <cell r="B93" t="str">
            <v>AICC</v>
          </cell>
          <cell r="E93" t="str">
            <v>AICC</v>
          </cell>
          <cell r="F93">
            <v>2323</v>
          </cell>
          <cell r="G93">
            <v>2323</v>
          </cell>
          <cell r="H93" t="str">
            <v>Avansuri acordate pt alte imobilizari corporale in curs</v>
          </cell>
          <cell r="J93">
            <v>255.72900000000001</v>
          </cell>
          <cell r="K93">
            <v>0</v>
          </cell>
          <cell r="L93">
            <v>0</v>
          </cell>
          <cell r="M93">
            <v>255.72900000000001</v>
          </cell>
          <cell r="N93">
            <v>9959.4239237561032</v>
          </cell>
          <cell r="O93">
            <v>10215.152923756103</v>
          </cell>
          <cell r="P93">
            <v>291.26968561263692</v>
          </cell>
        </row>
        <row r="94">
          <cell r="A94" t="str">
            <v>INTANGIBLE</v>
          </cell>
          <cell r="B94" t="str">
            <v>INTANGIBLE</v>
          </cell>
          <cell r="E94" t="str">
            <v>IGR2</v>
          </cell>
          <cell r="F94">
            <v>2330</v>
          </cell>
          <cell r="G94">
            <v>2330</v>
          </cell>
          <cell r="H94" t="str">
            <v>Imobilizari necorporale in curs</v>
          </cell>
          <cell r="J94">
            <v>21264.591</v>
          </cell>
          <cell r="K94">
            <v>0</v>
          </cell>
          <cell r="L94">
            <v>0</v>
          </cell>
          <cell r="M94">
            <v>21264.591</v>
          </cell>
          <cell r="N94">
            <v>0</v>
          </cell>
          <cell r="O94">
            <v>21264.591</v>
          </cell>
          <cell r="P94">
            <v>606.3277546092653</v>
          </cell>
        </row>
        <row r="95">
          <cell r="A95" t="str">
            <v>INTANGIBLE</v>
          </cell>
          <cell r="B95" t="str">
            <v>INTANGIBLE</v>
          </cell>
          <cell r="E95" t="str">
            <v>IGR2</v>
          </cell>
          <cell r="F95">
            <v>2340</v>
          </cell>
          <cell r="G95">
            <v>2340</v>
          </cell>
          <cell r="H95" t="str">
            <v>Avansuri acordate pt imobilizari necorporale in curs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INVEST</v>
          </cell>
          <cell r="B96" t="str">
            <v>INVEST</v>
          </cell>
          <cell r="E96" t="str">
            <v>INVEST</v>
          </cell>
          <cell r="F96">
            <v>2610</v>
          </cell>
          <cell r="G96">
            <v>2610</v>
          </cell>
          <cell r="H96" t="str">
            <v>Titluri de participare in cadrul grupului - COSMOROM</v>
          </cell>
          <cell r="J96">
            <v>3685381.3960000002</v>
          </cell>
          <cell r="K96">
            <v>0</v>
          </cell>
          <cell r="L96">
            <v>78077.280209999997</v>
          </cell>
          <cell r="M96">
            <v>3763458.6762100002</v>
          </cell>
          <cell r="N96">
            <v>2763601.4027209026</v>
          </cell>
          <cell r="O96">
            <v>6527060.0789309032</v>
          </cell>
          <cell r="P96">
            <v>186109.27818258762</v>
          </cell>
        </row>
        <row r="97">
          <cell r="A97" t="str">
            <v>INVEST</v>
          </cell>
          <cell r="B97" t="str">
            <v>INVEST</v>
          </cell>
          <cell r="E97" t="str">
            <v>INVEST</v>
          </cell>
          <cell r="F97">
            <v>2620</v>
          </cell>
          <cell r="G97">
            <v>2620</v>
          </cell>
          <cell r="H97" t="str">
            <v xml:space="preserve">Titluri de participare detinute la societati asociate in afara grupului 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INVEST</v>
          </cell>
          <cell r="B98" t="str">
            <v>INVEST</v>
          </cell>
          <cell r="E98" t="str">
            <v>INVEST</v>
          </cell>
          <cell r="F98">
            <v>2633</v>
          </cell>
          <cell r="G98">
            <v>2633</v>
          </cell>
          <cell r="H98" t="str">
            <v>Titluri de participare detinute in intreprinderi asociate in cadrul grupului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INVEST</v>
          </cell>
          <cell r="B99" t="str">
            <v>INVEST</v>
          </cell>
          <cell r="E99" t="str">
            <v>INVEST</v>
          </cell>
          <cell r="F99">
            <v>2634</v>
          </cell>
          <cell r="G99">
            <v>2634</v>
          </cell>
          <cell r="H99" t="str">
            <v>Titluri de participare detinute in intreprinderi asociate din afara grupului  - Global One</v>
          </cell>
          <cell r="J99">
            <v>2880</v>
          </cell>
          <cell r="K99">
            <v>0</v>
          </cell>
          <cell r="L99">
            <v>0</v>
          </cell>
          <cell r="M99">
            <v>2880</v>
          </cell>
          <cell r="N99">
            <v>0</v>
          </cell>
          <cell r="O99">
            <v>2880</v>
          </cell>
          <cell r="P99">
            <v>82.11885821244735</v>
          </cell>
        </row>
        <row r="100">
          <cell r="A100" t="str">
            <v>INVEST</v>
          </cell>
          <cell r="B100" t="str">
            <v>INVEST</v>
          </cell>
          <cell r="E100" t="str">
            <v>INVEST</v>
          </cell>
          <cell r="F100">
            <v>2635</v>
          </cell>
          <cell r="G100">
            <v>2635</v>
          </cell>
          <cell r="H100" t="str">
            <v>Titluri de participare strategice in cadrul grupului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INVEST</v>
          </cell>
          <cell r="B101" t="str">
            <v>INVEST</v>
          </cell>
          <cell r="E101" t="str">
            <v>INVEST</v>
          </cell>
          <cell r="F101">
            <v>2636</v>
          </cell>
          <cell r="G101">
            <v>2636</v>
          </cell>
          <cell r="H101" t="str">
            <v>Titluri de participare strategice in afara grupului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INVEST</v>
          </cell>
          <cell r="B102" t="str">
            <v>INVEST</v>
          </cell>
          <cell r="E102" t="str">
            <v>INVEST</v>
          </cell>
          <cell r="F102">
            <v>2640</v>
          </cell>
          <cell r="G102">
            <v>2640</v>
          </cell>
          <cell r="H102" t="str">
            <v>Titluri puse in echivalenta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INVEST</v>
          </cell>
          <cell r="B103" t="str">
            <v>INVEST</v>
          </cell>
          <cell r="E103" t="str">
            <v>INVEST</v>
          </cell>
          <cell r="F103">
            <v>2650</v>
          </cell>
          <cell r="G103">
            <v>2650</v>
          </cell>
          <cell r="H103" t="str">
            <v>Alte titluri imobilizate - Alcatel</v>
          </cell>
          <cell r="J103">
            <v>3764.5749999999998</v>
          </cell>
          <cell r="K103">
            <v>0</v>
          </cell>
          <cell r="L103">
            <v>0</v>
          </cell>
          <cell r="M103">
            <v>3764.5749999999998</v>
          </cell>
          <cell r="N103">
            <v>-44764.978091604702</v>
          </cell>
          <cell r="O103">
            <v>-41000.403091604705</v>
          </cell>
          <cell r="P103">
            <v>-1169.064683379401</v>
          </cell>
        </row>
        <row r="104">
          <cell r="A104" t="str">
            <v>DEBT</v>
          </cell>
          <cell r="B104" t="str">
            <v>DEBT</v>
          </cell>
          <cell r="E104" t="str">
            <v>RECOTH</v>
          </cell>
          <cell r="F104">
            <v>2671</v>
          </cell>
          <cell r="G104">
            <v>2671</v>
          </cell>
          <cell r="H104" t="str">
            <v>Sume datorate de filiale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DEBT</v>
          </cell>
          <cell r="B105" t="str">
            <v>DEBT</v>
          </cell>
          <cell r="E105" t="str">
            <v>RECOTH</v>
          </cell>
          <cell r="F105">
            <v>2672</v>
          </cell>
          <cell r="G105">
            <v>2672</v>
          </cell>
          <cell r="H105" t="str">
            <v>Dobinda aferenta sumelor datorate de filiale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DEBT</v>
          </cell>
          <cell r="B106" t="str">
            <v>DEBT</v>
          </cell>
          <cell r="E106" t="str">
            <v>RECOTH</v>
          </cell>
          <cell r="F106">
            <v>2673</v>
          </cell>
          <cell r="G106">
            <v>2673</v>
          </cell>
          <cell r="H106" t="str">
            <v>Imprumuturi acordate pe termen lung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DEBT</v>
          </cell>
          <cell r="B107" t="str">
            <v>DEBT</v>
          </cell>
          <cell r="E107" t="str">
            <v>RECOTH</v>
          </cell>
          <cell r="F107">
            <v>2674</v>
          </cell>
          <cell r="G107">
            <v>2674</v>
          </cell>
          <cell r="H107" t="str">
            <v>Dobinda aferenta imprumuturilor pe termen lung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DEBT</v>
          </cell>
          <cell r="B108" t="str">
            <v>DEBT</v>
          </cell>
          <cell r="E108" t="str">
            <v>RECOTH</v>
          </cell>
          <cell r="F108">
            <v>2675</v>
          </cell>
          <cell r="G108">
            <v>2675</v>
          </cell>
          <cell r="H108" t="str">
            <v xml:space="preserve">Creante legate de interesele de participare 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DEBT</v>
          </cell>
          <cell r="B109" t="str">
            <v>DEBT</v>
          </cell>
          <cell r="E109" t="str">
            <v>RECOTH</v>
          </cell>
          <cell r="F109">
            <v>2676</v>
          </cell>
          <cell r="G109">
            <v>2676</v>
          </cell>
          <cell r="H109" t="str">
            <v>Dobinda aferenta creantelor legate de interesele de participare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DEBT</v>
          </cell>
          <cell r="B110" t="str">
            <v>DEBT</v>
          </cell>
          <cell r="E110" t="str">
            <v>RECOTH</v>
          </cell>
          <cell r="F110">
            <v>2677</v>
          </cell>
          <cell r="G110">
            <v>2677</v>
          </cell>
          <cell r="H110" t="str">
            <v>Actiuni proprii  - active imobilizate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CASH</v>
          </cell>
          <cell r="B111" t="str">
            <v>CASH</v>
          </cell>
          <cell r="E111" t="str">
            <v>STDEPROL</v>
          </cell>
          <cell r="F111">
            <v>2678</v>
          </cell>
          <cell r="G111">
            <v>2678</v>
          </cell>
          <cell r="H111" t="str">
            <v>Depozite in lei</v>
          </cell>
          <cell r="J111">
            <v>8308.2209999999995</v>
          </cell>
          <cell r="K111">
            <v>0</v>
          </cell>
          <cell r="L111">
            <v>0</v>
          </cell>
          <cell r="M111">
            <v>8308.2209999999995</v>
          </cell>
          <cell r="N111">
            <v>0</v>
          </cell>
          <cell r="O111">
            <v>8308.2209999999995</v>
          </cell>
          <cell r="P111">
            <v>236.89639663079083</v>
          </cell>
        </row>
        <row r="112">
          <cell r="A112" t="str">
            <v>CASH</v>
          </cell>
          <cell r="B112" t="str">
            <v>CASH</v>
          </cell>
          <cell r="E112" t="str">
            <v>STDEPHC</v>
          </cell>
          <cell r="F112">
            <v>26781</v>
          </cell>
          <cell r="G112">
            <v>26781</v>
          </cell>
          <cell r="H112" t="str">
            <v>Depozite in EURO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DEBT</v>
          </cell>
          <cell r="B113" t="str">
            <v>DEBT</v>
          </cell>
          <cell r="E113" t="str">
            <v>RECOTH</v>
          </cell>
          <cell r="F113">
            <v>26782</v>
          </cell>
          <cell r="G113">
            <v>26782</v>
          </cell>
          <cell r="H113" t="str">
            <v>Depozite colaterale pentru emiterea de scrisori de garantie in FRF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DEBT</v>
          </cell>
          <cell r="B114" t="str">
            <v>DEBT</v>
          </cell>
          <cell r="E114" t="str">
            <v>RECOTH</v>
          </cell>
          <cell r="F114">
            <v>2679</v>
          </cell>
          <cell r="G114">
            <v>2679</v>
          </cell>
          <cell r="H114" t="str">
            <v>Dobinzi aferente depozitelor in lei</v>
          </cell>
          <cell r="J114">
            <v>19.975000000000001</v>
          </cell>
          <cell r="K114">
            <v>0</v>
          </cell>
          <cell r="L114">
            <v>0</v>
          </cell>
          <cell r="M114">
            <v>19.975000000000001</v>
          </cell>
          <cell r="N114">
            <v>0</v>
          </cell>
          <cell r="O114">
            <v>19.975000000000001</v>
          </cell>
          <cell r="P114">
            <v>0.56955701138667925</v>
          </cell>
        </row>
        <row r="115">
          <cell r="A115" t="str">
            <v>CRE</v>
          </cell>
          <cell r="B115" t="str">
            <v>CRE</v>
          </cell>
          <cell r="E115" t="str">
            <v>OTHPAYACC</v>
          </cell>
          <cell r="F115">
            <v>2691</v>
          </cell>
          <cell r="G115">
            <v>2691</v>
          </cell>
          <cell r="H115" t="str">
            <v>Varsaminte de efectuat referitoare la titluri de participare detinute la filiale din cadrul grupului</v>
          </cell>
          <cell r="J115">
            <v>-1056799.0759999999</v>
          </cell>
          <cell r="K115">
            <v>0</v>
          </cell>
          <cell r="L115">
            <v>0</v>
          </cell>
          <cell r="M115">
            <v>-1056799.0759999999</v>
          </cell>
          <cell r="N115">
            <v>0</v>
          </cell>
          <cell r="O115">
            <v>-1056799.0759999999</v>
          </cell>
          <cell r="P115">
            <v>-30133.032458711587</v>
          </cell>
        </row>
        <row r="116">
          <cell r="A116" t="str">
            <v>DEBT</v>
          </cell>
          <cell r="B116" t="str">
            <v>DEBT</v>
          </cell>
          <cell r="E116" t="str">
            <v>RECOTH</v>
          </cell>
          <cell r="F116">
            <v>2692</v>
          </cell>
          <cell r="G116">
            <v>2692</v>
          </cell>
          <cell r="H116" t="str">
            <v>Varsaminte de efectuat - interese in participare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DEBT</v>
          </cell>
          <cell r="B117" t="str">
            <v>DEBT</v>
          </cell>
          <cell r="E117" t="str">
            <v>RECOTH</v>
          </cell>
          <cell r="F117">
            <v>2698</v>
          </cell>
          <cell r="G117">
            <v>2698</v>
          </cell>
          <cell r="H117" t="str">
            <v>Varsaminte de efectuat pentru alte imobilizari financiare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INTANGIBLE</v>
          </cell>
          <cell r="B118" t="str">
            <v>INTANGIBLE</v>
          </cell>
          <cell r="E118" t="str">
            <v>IAGR2</v>
          </cell>
          <cell r="F118">
            <v>2801</v>
          </cell>
          <cell r="G118">
            <v>2801</v>
          </cell>
          <cell r="H118" t="str">
            <v>Amortizarea cheltuielilor de constituire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INTANGIBLE</v>
          </cell>
          <cell r="B119" t="str">
            <v>INTANGIBLE</v>
          </cell>
          <cell r="E119" t="str">
            <v>IAGR2</v>
          </cell>
          <cell r="F119">
            <v>2803</v>
          </cell>
          <cell r="G119">
            <v>2803</v>
          </cell>
          <cell r="H119" t="str">
            <v>Amortizarea cheltuielilor de cercetare dezvoltare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INTANGIBLE</v>
          </cell>
          <cell r="B120" t="str">
            <v>INTANGIBLE</v>
          </cell>
          <cell r="E120" t="str">
            <v>IAGR1</v>
          </cell>
          <cell r="F120">
            <v>2805</v>
          </cell>
          <cell r="G120">
            <v>2805</v>
          </cell>
          <cell r="H120" t="str">
            <v xml:space="preserve">Amortizarea concesiunilor, brevetelor si a altor drepturi si valori similare </v>
          </cell>
          <cell r="J120">
            <v>-6464.8059999999996</v>
          </cell>
          <cell r="K120">
            <v>0</v>
          </cell>
          <cell r="L120">
            <v>0</v>
          </cell>
          <cell r="M120">
            <v>-6464.8059999999996</v>
          </cell>
          <cell r="N120">
            <v>0</v>
          </cell>
          <cell r="O120">
            <v>-6464.8059999999996</v>
          </cell>
          <cell r="P120">
            <v>-184.33419697395104</v>
          </cell>
        </row>
        <row r="121">
          <cell r="A121" t="str">
            <v>INTANGIBLE</v>
          </cell>
          <cell r="B121" t="str">
            <v>INTANGIBLE</v>
          </cell>
          <cell r="E121" t="str">
            <v>IAGR2</v>
          </cell>
          <cell r="F121">
            <v>2807</v>
          </cell>
          <cell r="G121">
            <v>2807</v>
          </cell>
          <cell r="H121" t="str">
            <v xml:space="preserve">Amortizarea fondului comercial 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INTANGIBLE</v>
          </cell>
          <cell r="B122" t="str">
            <v>INTANGIBLE</v>
          </cell>
          <cell r="E122" t="str">
            <v>IAGR2</v>
          </cell>
          <cell r="F122">
            <v>2808</v>
          </cell>
          <cell r="G122">
            <v>2808</v>
          </cell>
          <cell r="H122" t="str">
            <v>Amortizare programe informatice</v>
          </cell>
          <cell r="J122">
            <v>-153890.01500000001</v>
          </cell>
          <cell r="K122">
            <v>0</v>
          </cell>
          <cell r="L122">
            <v>0</v>
          </cell>
          <cell r="M122">
            <v>-153890.01500000001</v>
          </cell>
          <cell r="N122">
            <v>0</v>
          </cell>
          <cell r="O122">
            <v>-153890.01500000001</v>
          </cell>
          <cell r="P122">
            <v>-4387.941778505693</v>
          </cell>
        </row>
        <row r="123">
          <cell r="A123" t="str">
            <v>PPE</v>
          </cell>
          <cell r="B123" t="str">
            <v>PPE</v>
          </cell>
          <cell r="E123" t="str">
            <v>AGR1</v>
          </cell>
          <cell r="F123">
            <v>2811</v>
          </cell>
          <cell r="G123">
            <v>2811</v>
          </cell>
          <cell r="H123" t="str">
            <v xml:space="preserve">Amortizarea amenajarilor de terenuri 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PPE</v>
          </cell>
          <cell r="B124" t="str">
            <v>PPE</v>
          </cell>
          <cell r="E124" t="str">
            <v>AGR1</v>
          </cell>
          <cell r="F124">
            <v>2812</v>
          </cell>
          <cell r="G124">
            <v>2812</v>
          </cell>
          <cell r="H124" t="str">
            <v>Amortizarea constructiilor achizitionate din alte surse</v>
          </cell>
          <cell r="J124">
            <v>-21334813.399999999</v>
          </cell>
          <cell r="K124">
            <v>0</v>
          </cell>
          <cell r="L124">
            <v>0</v>
          </cell>
          <cell r="M124">
            <v>-21334813.399999999</v>
          </cell>
          <cell r="N124">
            <v>-17387142</v>
          </cell>
          <cell r="O124">
            <v>-38721955.399999999</v>
          </cell>
          <cell r="P124">
            <v>-1104098.182361566</v>
          </cell>
        </row>
        <row r="125">
          <cell r="A125" t="str">
            <v>PPE</v>
          </cell>
          <cell r="B125" t="str">
            <v>PPE</v>
          </cell>
          <cell r="E125" t="str">
            <v>AGR2</v>
          </cell>
          <cell r="F125">
            <v>2813</v>
          </cell>
          <cell r="G125">
            <v>2813</v>
          </cell>
          <cell r="H125" t="str">
            <v>Amortizarea echipamentelor tehnologice achizitionate din alte surse</v>
          </cell>
          <cell r="J125">
            <v>-24202805.272</v>
          </cell>
          <cell r="K125">
            <v>0</v>
          </cell>
          <cell r="L125">
            <v>0</v>
          </cell>
          <cell r="M125">
            <v>-24202805.272</v>
          </cell>
          <cell r="N125">
            <v>0</v>
          </cell>
          <cell r="O125">
            <v>-24202805.272</v>
          </cell>
          <cell r="P125">
            <v>-690106.50502598658</v>
          </cell>
        </row>
        <row r="126">
          <cell r="A126" t="str">
            <v>PPE</v>
          </cell>
          <cell r="B126" t="str">
            <v>PPE</v>
          </cell>
          <cell r="E126" t="str">
            <v>AGR4</v>
          </cell>
          <cell r="F126">
            <v>2814</v>
          </cell>
          <cell r="G126">
            <v>2814</v>
          </cell>
          <cell r="H126" t="str">
            <v>Amortizarea mobilier, aparatura birotica achizitionate din alte surse</v>
          </cell>
          <cell r="J126">
            <v>-163934.91099999999</v>
          </cell>
          <cell r="K126">
            <v>0</v>
          </cell>
          <cell r="L126">
            <v>0</v>
          </cell>
          <cell r="M126">
            <v>-163934.91099999999</v>
          </cell>
          <cell r="N126">
            <v>0</v>
          </cell>
          <cell r="O126">
            <v>-163934.91099999999</v>
          </cell>
          <cell r="P126">
            <v>-4674.3568446108247</v>
          </cell>
        </row>
        <row r="127">
          <cell r="A127" t="str">
            <v>INTANGIBLE</v>
          </cell>
          <cell r="B127" t="str">
            <v>INTANGIBLE</v>
          </cell>
          <cell r="E127" t="str">
            <v>IAGR2</v>
          </cell>
          <cell r="F127">
            <v>2903</v>
          </cell>
          <cell r="G127">
            <v>2903</v>
          </cell>
          <cell r="H127" t="str">
            <v>Provizioane cheltuieli dezvoltare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INTANGIBLE</v>
          </cell>
          <cell r="B128" t="str">
            <v>INTANGIBLE</v>
          </cell>
          <cell r="E128" t="str">
            <v>IAGR1</v>
          </cell>
          <cell r="F128">
            <v>2905</v>
          </cell>
          <cell r="G128">
            <v>2905</v>
          </cell>
          <cell r="H128" t="str">
            <v xml:space="preserve">Provizioane concesiuni, brevete, alte drepturi si valori similare 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INTANGIBLE</v>
          </cell>
          <cell r="B129" t="str">
            <v>INTANGIBLE</v>
          </cell>
          <cell r="E129" t="str">
            <v>IAGR2</v>
          </cell>
          <cell r="F129">
            <v>2907</v>
          </cell>
          <cell r="G129">
            <v>2907</v>
          </cell>
          <cell r="H129" t="str">
            <v>Provizioane fond comercial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INTANGIBLE</v>
          </cell>
          <cell r="B130" t="str">
            <v>INTANGIBLE</v>
          </cell>
          <cell r="E130" t="str">
            <v>IAGR2</v>
          </cell>
          <cell r="F130">
            <v>2908</v>
          </cell>
          <cell r="G130">
            <v>2908</v>
          </cell>
          <cell r="H130" t="str">
            <v>Provizioane programe informatice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PPE</v>
          </cell>
          <cell r="B131" t="str">
            <v>PPE</v>
          </cell>
          <cell r="E131" t="str">
            <v>AGR1</v>
          </cell>
          <cell r="F131">
            <v>2911</v>
          </cell>
          <cell r="G131">
            <v>2911</v>
          </cell>
          <cell r="H131" t="str">
            <v>Provizioane pentru deprecierea terenurilor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PPE</v>
          </cell>
          <cell r="B132" t="str">
            <v>PPE</v>
          </cell>
          <cell r="E132" t="str">
            <v>AGR1</v>
          </cell>
          <cell r="F132">
            <v>2912</v>
          </cell>
          <cell r="G132">
            <v>2912</v>
          </cell>
          <cell r="H132" t="str">
            <v>Provizioane pentru deprecierea constructiilor</v>
          </cell>
          <cell r="J132">
            <v>-610688.64800000004</v>
          </cell>
          <cell r="K132">
            <v>0</v>
          </cell>
          <cell r="L132">
            <v>0</v>
          </cell>
          <cell r="M132">
            <v>-610688.64800000004</v>
          </cell>
          <cell r="N132">
            <v>521873</v>
          </cell>
          <cell r="O132">
            <v>-88815.648000000045</v>
          </cell>
          <cell r="P132">
            <v>-2532.4443073467492</v>
          </cell>
        </row>
        <row r="133">
          <cell r="A133" t="str">
            <v>PPE</v>
          </cell>
          <cell r="B133" t="str">
            <v>PPE</v>
          </cell>
          <cell r="E133" t="str">
            <v>AGR2</v>
          </cell>
          <cell r="F133">
            <v>2913</v>
          </cell>
          <cell r="G133">
            <v>2913</v>
          </cell>
          <cell r="H133" t="str">
            <v>Provizioane pentru deprecierea echipamentelor tehnologice</v>
          </cell>
          <cell r="J133">
            <v>-164694.08300000001</v>
          </cell>
          <cell r="K133">
            <v>0</v>
          </cell>
          <cell r="L133">
            <v>0</v>
          </cell>
          <cell r="M133">
            <v>-164694.08300000001</v>
          </cell>
          <cell r="N133">
            <v>0</v>
          </cell>
          <cell r="O133">
            <v>-164694.08300000001</v>
          </cell>
          <cell r="P133">
            <v>-4696.0034896895959</v>
          </cell>
        </row>
        <row r="134">
          <cell r="A134" t="str">
            <v>PPE</v>
          </cell>
          <cell r="B134" t="str">
            <v>PPE</v>
          </cell>
          <cell r="E134" t="str">
            <v>AGR4</v>
          </cell>
          <cell r="F134">
            <v>2914</v>
          </cell>
          <cell r="G134">
            <v>2914</v>
          </cell>
          <cell r="H134" t="str">
            <v>Provizioane pentru deprecierea mobilierului, aparaturii birotice</v>
          </cell>
          <cell r="J134">
            <v>-1740.0650000000001</v>
          </cell>
          <cell r="K134">
            <v>0</v>
          </cell>
          <cell r="L134">
            <v>0</v>
          </cell>
          <cell r="M134">
            <v>-1740.0650000000001</v>
          </cell>
          <cell r="N134">
            <v>0</v>
          </cell>
          <cell r="O134">
            <v>-1740.0650000000001</v>
          </cell>
          <cell r="P134">
            <v>-49.615330213695216</v>
          </cell>
        </row>
        <row r="135">
          <cell r="A135" t="str">
            <v>AICC</v>
          </cell>
          <cell r="B135" t="str">
            <v>AICC</v>
          </cell>
          <cell r="E135" t="str">
            <v>AICC</v>
          </cell>
          <cell r="F135">
            <v>2931</v>
          </cell>
          <cell r="G135">
            <v>2931</v>
          </cell>
          <cell r="H135" t="str">
            <v>Provizioane pentru imobilizari corporale in curs - amenajari de terenuri si constructii</v>
          </cell>
          <cell r="J135">
            <v>-253814.71599999999</v>
          </cell>
          <cell r="K135">
            <v>0</v>
          </cell>
          <cell r="L135">
            <v>0</v>
          </cell>
          <cell r="M135">
            <v>-253814.71599999999</v>
          </cell>
          <cell r="N135">
            <v>-74140</v>
          </cell>
          <cell r="O135">
            <v>-327954.71600000001</v>
          </cell>
          <cell r="P135">
            <v>-9351.1343136484156</v>
          </cell>
        </row>
        <row r="136">
          <cell r="A136" t="str">
            <v>INTANGIBLE</v>
          </cell>
          <cell r="B136" t="str">
            <v>INTANGIBLE</v>
          </cell>
          <cell r="E136" t="str">
            <v>IAGR1</v>
          </cell>
          <cell r="F136">
            <v>2933</v>
          </cell>
          <cell r="G136">
            <v>2933</v>
          </cell>
          <cell r="H136" t="str">
            <v xml:space="preserve">Provizioane pentru imobilizari necorporale in curs 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INVEST</v>
          </cell>
          <cell r="B137" t="str">
            <v>INVEST</v>
          </cell>
          <cell r="E137" t="str">
            <v>INVEST</v>
          </cell>
          <cell r="F137">
            <v>2961</v>
          </cell>
          <cell r="G137">
            <v>2961</v>
          </cell>
          <cell r="H137" t="str">
            <v>Provizioane pentru deprecierea titlurilor de participare detinute la societati in cadrul grupului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INVEST</v>
          </cell>
          <cell r="B138" t="str">
            <v>INVEST</v>
          </cell>
          <cell r="E138" t="str">
            <v>INVEST</v>
          </cell>
          <cell r="F138">
            <v>2962</v>
          </cell>
          <cell r="G138">
            <v>2962</v>
          </cell>
          <cell r="H138" t="str">
            <v>Provizioane pentru deprecierea titlurilor de participare detinute la societati in afara grupului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INVEST</v>
          </cell>
          <cell r="B139" t="str">
            <v>INVEST</v>
          </cell>
          <cell r="E139" t="str">
            <v>INVEST</v>
          </cell>
          <cell r="F139">
            <v>2963</v>
          </cell>
          <cell r="G139">
            <v>2963</v>
          </cell>
          <cell r="H139" t="str">
            <v>Provizioane pentru deprecierea imobilizarilor financiare sub forma de interese de participare</v>
          </cell>
          <cell r="J139">
            <v>-2880</v>
          </cell>
          <cell r="K139">
            <v>0</v>
          </cell>
          <cell r="L139">
            <v>0</v>
          </cell>
          <cell r="M139">
            <v>-2880</v>
          </cell>
          <cell r="N139">
            <v>0</v>
          </cell>
          <cell r="O139">
            <v>-2880</v>
          </cell>
          <cell r="P139">
            <v>-82.11885821244735</v>
          </cell>
        </row>
        <row r="140">
          <cell r="A140" t="str">
            <v>INVEST</v>
          </cell>
          <cell r="B140" t="str">
            <v>INVEST</v>
          </cell>
          <cell r="E140" t="str">
            <v>INVEST</v>
          </cell>
          <cell r="F140">
            <v>2964</v>
          </cell>
          <cell r="G140">
            <v>2964</v>
          </cell>
          <cell r="H140" t="str">
            <v>Provizioane pentru deprecierea altor titluri imobilizate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INVEST</v>
          </cell>
          <cell r="B141" t="str">
            <v>INVEST</v>
          </cell>
          <cell r="E141" t="str">
            <v>INVEST</v>
          </cell>
          <cell r="F141">
            <v>2965</v>
          </cell>
          <cell r="G141">
            <v>2965</v>
          </cell>
          <cell r="H141" t="str">
            <v>Provizioane pentru deprecierea sumelor datorate de filiale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INVEST</v>
          </cell>
          <cell r="B142" t="str">
            <v>INVEST</v>
          </cell>
          <cell r="E142" t="str">
            <v>INVEST</v>
          </cell>
          <cell r="F142">
            <v>2966</v>
          </cell>
          <cell r="G142">
            <v>2966</v>
          </cell>
          <cell r="H142" t="str">
            <v>Provizioane pentru deprecierea imprumuturilor acordate pe termen lung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INVEST</v>
          </cell>
          <cell r="B143" t="str">
            <v>INVEST</v>
          </cell>
          <cell r="E143" t="str">
            <v>INVEST</v>
          </cell>
          <cell r="F143">
            <v>2967</v>
          </cell>
          <cell r="G143">
            <v>2967</v>
          </cell>
          <cell r="H143" t="str">
            <v>Provizioane pentru deprecierea creantelor legate de interesele de participare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INVEST</v>
          </cell>
          <cell r="B144" t="str">
            <v>INVEST</v>
          </cell>
          <cell r="E144" t="str">
            <v>INVEST</v>
          </cell>
          <cell r="F144">
            <v>2968</v>
          </cell>
          <cell r="G144">
            <v>2968</v>
          </cell>
          <cell r="H144" t="str">
            <v>Provizioane pentru deprecierea actiunilor proprii-active imobilizate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INVEST</v>
          </cell>
          <cell r="B145" t="str">
            <v>INVEST</v>
          </cell>
          <cell r="E145" t="str">
            <v>INVEST</v>
          </cell>
          <cell r="F145">
            <v>2969</v>
          </cell>
          <cell r="G145">
            <v>2969</v>
          </cell>
          <cell r="H145" t="str">
            <v>Provizioane pentru deprecierea creantelor imobilizate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STOCK</v>
          </cell>
          <cell r="B146" t="str">
            <v>STOCK</v>
          </cell>
          <cell r="E146" t="str">
            <v>STOCKENG</v>
          </cell>
          <cell r="F146">
            <v>3010</v>
          </cell>
          <cell r="G146">
            <v>3010</v>
          </cell>
          <cell r="H146" t="str">
            <v>Materii prime</v>
          </cell>
          <cell r="J146">
            <v>64.631</v>
          </cell>
          <cell r="K146">
            <v>0</v>
          </cell>
          <cell r="L146">
            <v>0</v>
          </cell>
          <cell r="M146">
            <v>64.631</v>
          </cell>
          <cell r="N146">
            <v>0</v>
          </cell>
          <cell r="O146">
            <v>64.631</v>
          </cell>
          <cell r="P146">
            <v>1.8428555295585711</v>
          </cell>
        </row>
        <row r="147">
          <cell r="A147" t="str">
            <v>STOCK</v>
          </cell>
          <cell r="B147" t="str">
            <v>STOCK</v>
          </cell>
          <cell r="E147" t="str">
            <v>STOCKENG</v>
          </cell>
          <cell r="F147">
            <v>3021</v>
          </cell>
          <cell r="G147">
            <v>3021</v>
          </cell>
          <cell r="H147" t="str">
            <v>Materiale auxiliare - exploatare</v>
          </cell>
          <cell r="J147">
            <v>347008.36</v>
          </cell>
          <cell r="K147">
            <v>0</v>
          </cell>
          <cell r="L147">
            <v>0</v>
          </cell>
          <cell r="M147">
            <v>347008.36</v>
          </cell>
          <cell r="N147">
            <v>25378.119335714466</v>
          </cell>
          <cell r="O147">
            <v>372386.47933571448</v>
          </cell>
          <cell r="P147">
            <v>10618.039061389582</v>
          </cell>
        </row>
        <row r="148">
          <cell r="A148" t="str">
            <v>STOCK</v>
          </cell>
          <cell r="B148" t="str">
            <v>STOCK</v>
          </cell>
          <cell r="E148" t="str">
            <v>STOCKENG</v>
          </cell>
          <cell r="F148">
            <v>3022</v>
          </cell>
          <cell r="G148">
            <v>3022</v>
          </cell>
          <cell r="H148" t="str">
            <v>Combustibili</v>
          </cell>
          <cell r="J148">
            <v>12111.696</v>
          </cell>
          <cell r="K148">
            <v>0</v>
          </cell>
          <cell r="L148">
            <v>0</v>
          </cell>
          <cell r="M148">
            <v>12111.696</v>
          </cell>
          <cell r="N148">
            <v>0</v>
          </cell>
          <cell r="O148">
            <v>12111.696</v>
          </cell>
          <cell r="P148">
            <v>345.34675226953669</v>
          </cell>
        </row>
        <row r="149">
          <cell r="A149" t="str">
            <v>STOCK</v>
          </cell>
          <cell r="B149" t="str">
            <v>STOCK</v>
          </cell>
          <cell r="E149" t="str">
            <v>STOCKENG</v>
          </cell>
          <cell r="F149">
            <v>3023</v>
          </cell>
          <cell r="G149">
            <v>3023</v>
          </cell>
          <cell r="H149" t="str">
            <v>Materiale pentru ambalat</v>
          </cell>
          <cell r="J149">
            <v>280.10899999999998</v>
          </cell>
          <cell r="K149">
            <v>0</v>
          </cell>
          <cell r="L149">
            <v>0</v>
          </cell>
          <cell r="M149">
            <v>280.10899999999998</v>
          </cell>
          <cell r="N149">
            <v>0</v>
          </cell>
          <cell r="O149">
            <v>280.10899999999998</v>
          </cell>
          <cell r="P149">
            <v>7.9868858524411168</v>
          </cell>
        </row>
        <row r="150">
          <cell r="A150" t="str">
            <v>STOCK</v>
          </cell>
          <cell r="B150" t="str">
            <v>STOCK</v>
          </cell>
          <cell r="E150" t="str">
            <v>STOCKENG</v>
          </cell>
          <cell r="F150">
            <v>3024</v>
          </cell>
          <cell r="G150">
            <v>3024</v>
          </cell>
          <cell r="H150" t="str">
            <v>Piese de schimb - exploatare</v>
          </cell>
          <cell r="J150">
            <v>159984.76199999999</v>
          </cell>
          <cell r="K150">
            <v>0</v>
          </cell>
          <cell r="L150">
            <v>0</v>
          </cell>
          <cell r="M150">
            <v>159984.76199999999</v>
          </cell>
          <cell r="N150">
            <v>18368.366750000005</v>
          </cell>
          <cell r="O150">
            <v>178353.12875</v>
          </cell>
          <cell r="P150">
            <v>5085.4705873498679</v>
          </cell>
        </row>
        <row r="151">
          <cell r="A151" t="str">
            <v>STOCK</v>
          </cell>
          <cell r="B151" t="str">
            <v>STOCK</v>
          </cell>
          <cell r="E151" t="str">
            <v>STOCKENG</v>
          </cell>
          <cell r="F151">
            <v>3028</v>
          </cell>
          <cell r="G151">
            <v>3028</v>
          </cell>
          <cell r="H151" t="str">
            <v>Alte materiale consumabile - exploatare</v>
          </cell>
          <cell r="J151">
            <v>111067.186</v>
          </cell>
          <cell r="K151">
            <v>0</v>
          </cell>
          <cell r="L151">
            <v>0</v>
          </cell>
          <cell r="M151">
            <v>111067.186</v>
          </cell>
          <cell r="N151">
            <v>2133.3678636019845</v>
          </cell>
          <cell r="O151">
            <v>113200.55386360199</v>
          </cell>
          <cell r="P151">
            <v>3227.743136213764</v>
          </cell>
        </row>
        <row r="152">
          <cell r="A152" t="str">
            <v>STOCK</v>
          </cell>
          <cell r="B152" t="str">
            <v>STOCK</v>
          </cell>
          <cell r="E152" t="str">
            <v>STOCKENG</v>
          </cell>
          <cell r="F152">
            <v>3030</v>
          </cell>
          <cell r="G152">
            <v>3030</v>
          </cell>
          <cell r="H152" t="str">
            <v>Materiale de natura obiecte de inventar - in depozit</v>
          </cell>
          <cell r="J152">
            <v>47033.813000000002</v>
          </cell>
          <cell r="K152">
            <v>0</v>
          </cell>
          <cell r="L152">
            <v>0</v>
          </cell>
          <cell r="M152">
            <v>47033.813000000002</v>
          </cell>
          <cell r="N152">
            <v>0</v>
          </cell>
          <cell r="O152">
            <v>47033.813000000002</v>
          </cell>
          <cell r="P152">
            <v>1341.0982711589456</v>
          </cell>
        </row>
        <row r="153">
          <cell r="A153" t="str">
            <v>STOCK</v>
          </cell>
          <cell r="B153" t="str">
            <v>STOCK</v>
          </cell>
          <cell r="E153" t="str">
            <v>STOCKENG</v>
          </cell>
          <cell r="F153">
            <v>3080</v>
          </cell>
          <cell r="G153">
            <v>3080</v>
          </cell>
          <cell r="H153" t="str">
            <v>Diferente de pret la materii prime si materiale - exploatare</v>
          </cell>
          <cell r="J153">
            <v>-5.6520000000000001</v>
          </cell>
          <cell r="K153">
            <v>0</v>
          </cell>
          <cell r="L153">
            <v>0</v>
          </cell>
          <cell r="M153">
            <v>-5.6520000000000001</v>
          </cell>
          <cell r="N153">
            <v>0</v>
          </cell>
          <cell r="O153">
            <v>-5.6520000000000001</v>
          </cell>
          <cell r="P153">
            <v>-0.16115825924192795</v>
          </cell>
        </row>
        <row r="154">
          <cell r="A154" t="str">
            <v>STOCK</v>
          </cell>
          <cell r="B154" t="str">
            <v>STOCK</v>
          </cell>
          <cell r="E154" t="str">
            <v>STOCKENG</v>
          </cell>
          <cell r="F154">
            <v>3310</v>
          </cell>
          <cell r="G154">
            <v>3310</v>
          </cell>
          <cell r="H154" t="str">
            <v>Produse in curs de executie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STOCK</v>
          </cell>
          <cell r="B155" t="str">
            <v>STOCK</v>
          </cell>
          <cell r="E155" t="str">
            <v>STOCKENG</v>
          </cell>
          <cell r="F155">
            <v>3320</v>
          </cell>
          <cell r="G155">
            <v>3320</v>
          </cell>
          <cell r="H155" t="str">
            <v xml:space="preserve">Lucrari si servicii in curs de executie </v>
          </cell>
          <cell r="J155">
            <v>130.74700000000001</v>
          </cell>
          <cell r="K155">
            <v>0</v>
          </cell>
          <cell r="L155">
            <v>0</v>
          </cell>
          <cell r="M155">
            <v>130.74700000000001</v>
          </cell>
          <cell r="N155">
            <v>0</v>
          </cell>
          <cell r="O155">
            <v>130.74700000000001</v>
          </cell>
          <cell r="P155">
            <v>3.7280535953829363</v>
          </cell>
        </row>
        <row r="156">
          <cell r="A156" t="str">
            <v>STOCK</v>
          </cell>
          <cell r="B156" t="str">
            <v>STOCK</v>
          </cell>
          <cell r="E156" t="str">
            <v>STOCKENG</v>
          </cell>
          <cell r="F156">
            <v>3410</v>
          </cell>
          <cell r="G156">
            <v>3410</v>
          </cell>
          <cell r="H156" t="str">
            <v>Semifabricate</v>
          </cell>
          <cell r="J156">
            <v>2.25</v>
          </cell>
          <cell r="K156">
            <v>0</v>
          </cell>
          <cell r="L156">
            <v>0</v>
          </cell>
          <cell r="M156">
            <v>2.25</v>
          </cell>
          <cell r="N156">
            <v>0</v>
          </cell>
          <cell r="O156">
            <v>2.25</v>
          </cell>
          <cell r="P156">
            <v>6.4155357978474506E-2</v>
          </cell>
        </row>
        <row r="157">
          <cell r="A157" t="str">
            <v>STOCK</v>
          </cell>
          <cell r="B157" t="str">
            <v>STOCK</v>
          </cell>
          <cell r="E157" t="str">
            <v>STOCKENG</v>
          </cell>
          <cell r="F157">
            <v>3450</v>
          </cell>
          <cell r="G157">
            <v>3450</v>
          </cell>
          <cell r="H157" t="str">
            <v>Produse finite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STOCK</v>
          </cell>
          <cell r="B158" t="str">
            <v>STOCK</v>
          </cell>
          <cell r="E158" t="str">
            <v>STOCKENG</v>
          </cell>
          <cell r="F158">
            <v>3460</v>
          </cell>
          <cell r="G158">
            <v>3460</v>
          </cell>
          <cell r="H158" t="str">
            <v>Produse reziduale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STOCK</v>
          </cell>
          <cell r="B159" t="str">
            <v>STOCK</v>
          </cell>
          <cell r="E159" t="str">
            <v>STOCKENG</v>
          </cell>
          <cell r="F159">
            <v>3481</v>
          </cell>
          <cell r="G159">
            <v>3481</v>
          </cell>
          <cell r="H159" t="str">
            <v>Diferente de pret la semifabricate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STOCK</v>
          </cell>
          <cell r="B160" t="str">
            <v>STOCK</v>
          </cell>
          <cell r="E160" t="str">
            <v>STOCKENG</v>
          </cell>
          <cell r="F160">
            <v>3485</v>
          </cell>
          <cell r="G160">
            <v>3485</v>
          </cell>
          <cell r="H160" t="str">
            <v>Diferente de pret la produse finite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STOCK</v>
          </cell>
          <cell r="B161" t="str">
            <v>STOCK</v>
          </cell>
          <cell r="E161" t="str">
            <v>STOCKENG</v>
          </cell>
          <cell r="F161">
            <v>3486</v>
          </cell>
          <cell r="G161">
            <v>3486</v>
          </cell>
          <cell r="H161" t="str">
            <v>Diferente de pret la produse reziduale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STOCK</v>
          </cell>
          <cell r="B162" t="str">
            <v>STOCK</v>
          </cell>
          <cell r="E162" t="str">
            <v>STOCKTRST</v>
          </cell>
          <cell r="F162">
            <v>3510</v>
          </cell>
          <cell r="G162">
            <v>3510</v>
          </cell>
          <cell r="H162" t="str">
            <v>Materii si materiale aflate la terti - exploatare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STOCK</v>
          </cell>
          <cell r="B163" t="str">
            <v>STOCK</v>
          </cell>
          <cell r="E163" t="str">
            <v>STOCKTRST</v>
          </cell>
          <cell r="F163">
            <v>3541</v>
          </cell>
          <cell r="G163">
            <v>3541</v>
          </cell>
          <cell r="H163" t="str">
            <v>Semifabricate aflate la terti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STOCK</v>
          </cell>
          <cell r="B164" t="str">
            <v>STOCK</v>
          </cell>
          <cell r="E164" t="str">
            <v>STOCKTRST</v>
          </cell>
          <cell r="F164">
            <v>3545</v>
          </cell>
          <cell r="G164">
            <v>3545</v>
          </cell>
          <cell r="H164" t="str">
            <v>Produse aflate la terti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STOCK</v>
          </cell>
          <cell r="B165" t="str">
            <v>STOCK</v>
          </cell>
          <cell r="E165" t="str">
            <v>STOCKTRST</v>
          </cell>
          <cell r="F165">
            <v>3570</v>
          </cell>
          <cell r="G165">
            <v>3570</v>
          </cell>
          <cell r="H165" t="str">
            <v>Marfuri in custodie sau consignatie la terti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STOCK</v>
          </cell>
          <cell r="B166" t="str">
            <v>STOCK</v>
          </cell>
          <cell r="E166" t="str">
            <v>STOCKTRST</v>
          </cell>
          <cell r="F166">
            <v>3580</v>
          </cell>
          <cell r="G166">
            <v>3580</v>
          </cell>
          <cell r="H166" t="str">
            <v>Ambalaje aflate la terti</v>
          </cell>
          <cell r="J166">
            <v>0.98399999999999999</v>
          </cell>
          <cell r="K166">
            <v>0</v>
          </cell>
          <cell r="L166">
            <v>0</v>
          </cell>
          <cell r="M166">
            <v>0.98399999999999999</v>
          </cell>
          <cell r="N166">
            <v>0</v>
          </cell>
          <cell r="O166">
            <v>0.98399999999999999</v>
          </cell>
          <cell r="P166">
            <v>2.8057276555919518E-2</v>
          </cell>
        </row>
        <row r="167">
          <cell r="A167" t="str">
            <v>STOCK</v>
          </cell>
          <cell r="B167" t="str">
            <v>STOCK</v>
          </cell>
          <cell r="E167" t="str">
            <v>STOCKOTH</v>
          </cell>
          <cell r="F167">
            <v>3710</v>
          </cell>
          <cell r="G167">
            <v>3710</v>
          </cell>
          <cell r="H167" t="str">
            <v>Marfuri</v>
          </cell>
          <cell r="J167">
            <v>133078.924</v>
          </cell>
          <cell r="K167">
            <v>0</v>
          </cell>
          <cell r="L167">
            <v>0</v>
          </cell>
          <cell r="M167">
            <v>133078.924</v>
          </cell>
          <cell r="N167">
            <v>0</v>
          </cell>
          <cell r="O167">
            <v>133078.924</v>
          </cell>
          <cell r="P167">
            <v>3794.5448927156449</v>
          </cell>
        </row>
        <row r="168">
          <cell r="A168" t="str">
            <v>STOCK</v>
          </cell>
          <cell r="B168" t="str">
            <v>STOCK</v>
          </cell>
          <cell r="E168" t="str">
            <v>STOCKOTH</v>
          </cell>
          <cell r="F168">
            <v>3780</v>
          </cell>
          <cell r="G168">
            <v>3780</v>
          </cell>
          <cell r="H168" t="str">
            <v>Diferente de pret la marfuri</v>
          </cell>
          <cell r="J168">
            <v>-61875.252</v>
          </cell>
          <cell r="K168">
            <v>0</v>
          </cell>
          <cell r="L168">
            <v>0</v>
          </cell>
          <cell r="M168">
            <v>-61875.252</v>
          </cell>
          <cell r="N168">
            <v>0</v>
          </cell>
          <cell r="O168">
            <v>-61875.252</v>
          </cell>
          <cell r="P168">
            <v>-1764.2795298081423</v>
          </cell>
        </row>
        <row r="169">
          <cell r="A169" t="str">
            <v>STOCK</v>
          </cell>
          <cell r="B169" t="str">
            <v>STOCK</v>
          </cell>
          <cell r="E169" t="str">
            <v>STOCKOTH</v>
          </cell>
          <cell r="F169">
            <v>3810</v>
          </cell>
          <cell r="G169">
            <v>3810</v>
          </cell>
          <cell r="H169" t="str">
            <v>Ambalaje</v>
          </cell>
          <cell r="J169">
            <v>1733.8579999999999</v>
          </cell>
          <cell r="K169">
            <v>0</v>
          </cell>
          <cell r="L169">
            <v>0</v>
          </cell>
          <cell r="M169">
            <v>1733.8579999999999</v>
          </cell>
          <cell r="N169">
            <v>0</v>
          </cell>
          <cell r="O169">
            <v>1733.8579999999999</v>
          </cell>
          <cell r="P169">
            <v>49.438346966151926</v>
          </cell>
        </row>
        <row r="170">
          <cell r="A170" t="str">
            <v>STOCK</v>
          </cell>
          <cell r="B170" t="str">
            <v>STOCK</v>
          </cell>
          <cell r="E170" t="str">
            <v>STOCKOTH</v>
          </cell>
          <cell r="F170">
            <v>3880</v>
          </cell>
          <cell r="G170">
            <v>3880</v>
          </cell>
          <cell r="H170" t="str">
            <v>Diferente pret la ambalaje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STOCK</v>
          </cell>
          <cell r="B171" t="str">
            <v>STOCK</v>
          </cell>
          <cell r="E171" t="str">
            <v>STOCKENG</v>
          </cell>
          <cell r="F171">
            <v>3910</v>
          </cell>
          <cell r="G171">
            <v>3910</v>
          </cell>
          <cell r="H171" t="str">
            <v>Provizioane pentru deprecierea materiilor prime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STOCK</v>
          </cell>
          <cell r="B172" t="str">
            <v>STOCK</v>
          </cell>
          <cell r="E172" t="str">
            <v>STOCKENG</v>
          </cell>
          <cell r="F172">
            <v>3921</v>
          </cell>
          <cell r="G172">
            <v>3921</v>
          </cell>
          <cell r="H172" t="str">
            <v>Provizioane pentru deprecierea materialelor consumabile</v>
          </cell>
          <cell r="J172">
            <v>-86148.501000000004</v>
          </cell>
          <cell r="K172">
            <v>0</v>
          </cell>
          <cell r="L172">
            <v>0</v>
          </cell>
          <cell r="M172">
            <v>-86148.501000000004</v>
          </cell>
          <cell r="N172">
            <v>-10535.000000000007</v>
          </cell>
          <cell r="O172">
            <v>-96683.501000000018</v>
          </cell>
          <cell r="P172">
            <v>-2756.7842743409769</v>
          </cell>
        </row>
        <row r="173">
          <cell r="A173" t="str">
            <v>STOCK</v>
          </cell>
          <cell r="B173" t="str">
            <v>STOCK</v>
          </cell>
          <cell r="E173" t="str">
            <v>STOCKENG</v>
          </cell>
          <cell r="F173">
            <v>3922</v>
          </cell>
          <cell r="G173">
            <v>3922</v>
          </cell>
          <cell r="H173" t="str">
            <v>Provizioane pentru deprecierea obiectelor de inventar</v>
          </cell>
          <cell r="J173">
            <v>-1760.1220000000001</v>
          </cell>
          <cell r="K173">
            <v>0</v>
          </cell>
          <cell r="L173">
            <v>0</v>
          </cell>
          <cell r="M173">
            <v>-1760.1220000000001</v>
          </cell>
          <cell r="N173">
            <v>0</v>
          </cell>
          <cell r="O173">
            <v>-1760.1220000000001</v>
          </cell>
          <cell r="P173">
            <v>-50.187225331461555</v>
          </cell>
        </row>
        <row r="174">
          <cell r="A174" t="str">
            <v>STOCK</v>
          </cell>
          <cell r="B174" t="str">
            <v>STOCK</v>
          </cell>
          <cell r="E174" t="str">
            <v>STOCKENG</v>
          </cell>
          <cell r="F174">
            <v>3930</v>
          </cell>
          <cell r="G174">
            <v>3930</v>
          </cell>
          <cell r="H174" t="str">
            <v>Provizioane pentru deprecierea productiei in curs de executie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STOCK</v>
          </cell>
          <cell r="B175" t="str">
            <v>STOCK</v>
          </cell>
          <cell r="E175" t="str">
            <v>STOCKENG</v>
          </cell>
          <cell r="F175">
            <v>3945</v>
          </cell>
          <cell r="G175">
            <v>3945</v>
          </cell>
          <cell r="H175" t="str">
            <v>Provizioane pentru deprecierea produselor finite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STOCK</v>
          </cell>
          <cell r="B176" t="str">
            <v>STOCK</v>
          </cell>
          <cell r="E176" t="str">
            <v>STOCKENG</v>
          </cell>
          <cell r="F176">
            <v>3946</v>
          </cell>
          <cell r="G176">
            <v>3946</v>
          </cell>
          <cell r="H176" t="str">
            <v>Provizioane pentru deprecierea produselor reziduale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STOCK</v>
          </cell>
          <cell r="B177" t="str">
            <v>STOCK</v>
          </cell>
          <cell r="E177" t="str">
            <v>STOCKTRST</v>
          </cell>
          <cell r="F177">
            <v>3951</v>
          </cell>
          <cell r="G177">
            <v>3951</v>
          </cell>
          <cell r="H177" t="str">
            <v>Provizioane pentru deprecierea materiilor si materialelor aflate la terti - exploatare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STOCK</v>
          </cell>
          <cell r="B178" t="str">
            <v>STOCK</v>
          </cell>
          <cell r="E178" t="str">
            <v>STOCKTRST</v>
          </cell>
          <cell r="F178">
            <v>3953</v>
          </cell>
          <cell r="G178">
            <v>3953</v>
          </cell>
          <cell r="H178" t="str">
            <v>Provizioane pentru deprecierea produselor finite aflate la terti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STOCK</v>
          </cell>
          <cell r="B179" t="str">
            <v>STOCK</v>
          </cell>
          <cell r="E179" t="str">
            <v>STOCKTRST</v>
          </cell>
          <cell r="F179">
            <v>3957</v>
          </cell>
          <cell r="G179">
            <v>3957</v>
          </cell>
          <cell r="H179" t="str">
            <v>Provizioane pentru deprecierea marfurilor aflate la terti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STOCK</v>
          </cell>
          <cell r="B180" t="str">
            <v>STOCK</v>
          </cell>
          <cell r="E180" t="str">
            <v>STOCKTRST</v>
          </cell>
          <cell r="F180">
            <v>3958</v>
          </cell>
          <cell r="G180">
            <v>3958</v>
          </cell>
          <cell r="H180" t="str">
            <v>Provizioane pentru deprecierea ambalajelor aflate la terti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STOCK</v>
          </cell>
          <cell r="B181" t="str">
            <v>STOCK</v>
          </cell>
          <cell r="E181" t="str">
            <v>STOCKOTH</v>
          </cell>
          <cell r="F181">
            <v>3970</v>
          </cell>
          <cell r="G181">
            <v>3970</v>
          </cell>
          <cell r="H181" t="str">
            <v>Provizioane pentru deprecierea marfurilor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STOCK</v>
          </cell>
          <cell r="B182" t="str">
            <v>STOCK</v>
          </cell>
          <cell r="E182" t="str">
            <v>STOCKOTH</v>
          </cell>
          <cell r="F182">
            <v>3980</v>
          </cell>
          <cell r="G182">
            <v>3980</v>
          </cell>
          <cell r="H182" t="str">
            <v>Provizioane pentru deprecierea ambalajelor</v>
          </cell>
          <cell r="J182">
            <v>-91.733999999999995</v>
          </cell>
          <cell r="K182">
            <v>0</v>
          </cell>
          <cell r="L182">
            <v>0</v>
          </cell>
          <cell r="M182">
            <v>-91.733999999999995</v>
          </cell>
          <cell r="N182">
            <v>0</v>
          </cell>
          <cell r="O182">
            <v>-91.733999999999995</v>
          </cell>
          <cell r="P182">
            <v>-2.6156567150210579</v>
          </cell>
        </row>
        <row r="183">
          <cell r="A183" t="str">
            <v>STPAY</v>
          </cell>
          <cell r="B183" t="str">
            <v>STPAY</v>
          </cell>
          <cell r="E183" t="str">
            <v>INVENTORYPAY</v>
          </cell>
          <cell r="F183">
            <v>4010</v>
          </cell>
          <cell r="G183">
            <v>4010</v>
          </cell>
          <cell r="H183" t="str">
            <v>Furnizori interni  - stocuri</v>
          </cell>
          <cell r="J183">
            <v>-1205711.08</v>
          </cell>
          <cell r="K183">
            <v>0</v>
          </cell>
          <cell r="L183">
            <v>507525</v>
          </cell>
          <cell r="M183">
            <v>-698186.08000000007</v>
          </cell>
          <cell r="N183">
            <v>0</v>
          </cell>
          <cell r="O183">
            <v>-698186.08000000007</v>
          </cell>
          <cell r="P183">
            <v>-19907.723510216816</v>
          </cell>
        </row>
        <row r="184">
          <cell r="A184" t="str">
            <v>STPAY</v>
          </cell>
          <cell r="B184" t="str">
            <v>STPAY</v>
          </cell>
          <cell r="E184" t="str">
            <v>OTHPAYACC</v>
          </cell>
          <cell r="F184">
            <v>40101</v>
          </cell>
          <cell r="G184">
            <v>40101</v>
          </cell>
          <cell r="H184" t="str">
            <v>Furnizori externi  - stocuri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STPAY</v>
          </cell>
          <cell r="B185" t="str">
            <v>STPAY</v>
          </cell>
          <cell r="E185" t="str">
            <v>OTHPAYACC</v>
          </cell>
          <cell r="F185">
            <v>4030</v>
          </cell>
          <cell r="G185">
            <v>4030</v>
          </cell>
          <cell r="H185" t="str">
            <v>Efecte de platit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STPAY</v>
          </cell>
          <cell r="B186" t="str">
            <v>STPAY</v>
          </cell>
          <cell r="E186" t="str">
            <v>STPAYDOM</v>
          </cell>
          <cell r="F186">
            <v>4040</v>
          </cell>
          <cell r="G186">
            <v>4040</v>
          </cell>
          <cell r="H186" t="str">
            <v>Furnizori de imobilizari interni  - contracte cadru</v>
          </cell>
          <cell r="J186">
            <v>-12053936.967</v>
          </cell>
          <cell r="K186">
            <v>0</v>
          </cell>
          <cell r="L186">
            <v>10644596</v>
          </cell>
          <cell r="M186">
            <v>-1409340.9670000002</v>
          </cell>
          <cell r="N186">
            <v>0</v>
          </cell>
          <cell r="O186">
            <v>-1409340.9670000002</v>
          </cell>
          <cell r="P186">
            <v>-40185.233000717519</v>
          </cell>
        </row>
        <row r="187">
          <cell r="A187" t="str">
            <v>STPAY</v>
          </cell>
          <cell r="B187" t="str">
            <v>STPAY</v>
          </cell>
          <cell r="E187" t="str">
            <v>STPAYDOM</v>
          </cell>
          <cell r="F187">
            <v>4041</v>
          </cell>
          <cell r="G187">
            <v>4041</v>
          </cell>
          <cell r="H187" t="str">
            <v>Furnizori de imobilizari interni  - altii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LTPAY</v>
          </cell>
          <cell r="B188" t="str">
            <v>LTPAY</v>
          </cell>
          <cell r="E188" t="str">
            <v>LTPAY</v>
          </cell>
          <cell r="F188">
            <v>4043</v>
          </cell>
          <cell r="G188">
            <v>4043</v>
          </cell>
          <cell r="H188" t="str">
            <v>Non current portion of domestic FA suppliers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STPAY</v>
          </cell>
          <cell r="B189" t="str">
            <v>STPAY</v>
          </cell>
          <cell r="E189" t="str">
            <v>FAPAYFOR</v>
          </cell>
          <cell r="F189">
            <v>4042</v>
          </cell>
          <cell r="G189">
            <v>4042</v>
          </cell>
          <cell r="H189" t="str">
            <v>Furnizori de imobilizari externi - contracte cadru</v>
          </cell>
          <cell r="J189">
            <v>0</v>
          </cell>
          <cell r="K189">
            <v>0</v>
          </cell>
          <cell r="L189">
            <v>-4521734</v>
          </cell>
          <cell r="M189">
            <v>-4521734</v>
          </cell>
          <cell r="N189">
            <v>0</v>
          </cell>
          <cell r="O189">
            <v>-4521734</v>
          </cell>
          <cell r="P189">
            <v>-128930.42820152864</v>
          </cell>
        </row>
        <row r="190">
          <cell r="A190" t="str">
            <v>LTPAY</v>
          </cell>
          <cell r="B190" t="str">
            <v>LTPAY</v>
          </cell>
          <cell r="E190" t="str">
            <v>LTPAY</v>
          </cell>
          <cell r="F190">
            <v>4044</v>
          </cell>
          <cell r="G190">
            <v>4044</v>
          </cell>
          <cell r="H190" t="str">
            <v>Non current portion of foreign FA suppliers</v>
          </cell>
          <cell r="J190">
            <v>0</v>
          </cell>
          <cell r="K190">
            <v>0</v>
          </cell>
          <cell r="L190">
            <v>-6122862</v>
          </cell>
          <cell r="M190">
            <v>-6122862</v>
          </cell>
          <cell r="N190">
            <v>0</v>
          </cell>
          <cell r="O190">
            <v>-6122862</v>
          </cell>
          <cell r="P190">
            <v>-174584.17931679927</v>
          </cell>
        </row>
        <row r="191">
          <cell r="A191" t="str">
            <v>STPAY</v>
          </cell>
          <cell r="B191" t="str">
            <v>STPAY</v>
          </cell>
          <cell r="E191" t="str">
            <v>FAPAYFOR</v>
          </cell>
          <cell r="F191">
            <v>4045</v>
          </cell>
          <cell r="G191">
            <v>4045</v>
          </cell>
          <cell r="H191" t="str">
            <v>Furnizori de imobilizari externi - altii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STPAY</v>
          </cell>
          <cell r="B192" t="str">
            <v>STPAY</v>
          </cell>
          <cell r="E192" t="str">
            <v>FAPAYFOR</v>
          </cell>
          <cell r="F192">
            <v>4050</v>
          </cell>
          <cell r="G192">
            <v>4050</v>
          </cell>
          <cell r="H192" t="str">
            <v>Efecte de platit pentru imobilizari</v>
          </cell>
          <cell r="J192">
            <v>-540039.74800000002</v>
          </cell>
          <cell r="K192">
            <v>0</v>
          </cell>
          <cell r="L192">
            <v>0</v>
          </cell>
          <cell r="M192">
            <v>-540039.74800000002</v>
          </cell>
          <cell r="N192">
            <v>0</v>
          </cell>
          <cell r="O192">
            <v>-540039.74800000002</v>
          </cell>
          <cell r="P192">
            <v>-15398.419269131182</v>
          </cell>
        </row>
        <row r="193">
          <cell r="A193" t="str">
            <v>STPAY</v>
          </cell>
          <cell r="B193" t="str">
            <v>STPAY</v>
          </cell>
          <cell r="E193" t="str">
            <v>INVACCRUED</v>
          </cell>
          <cell r="F193">
            <v>4080</v>
          </cell>
          <cell r="G193">
            <v>4080</v>
          </cell>
          <cell r="H193" t="str">
            <v>Furnizori facturi - nesosite - interni - stocuri</v>
          </cell>
          <cell r="J193">
            <v>-782771.64899999998</v>
          </cell>
          <cell r="K193">
            <v>0</v>
          </cell>
          <cell r="L193">
            <v>159962.5</v>
          </cell>
          <cell r="M193">
            <v>-622809.14899999998</v>
          </cell>
          <cell r="N193">
            <v>0</v>
          </cell>
          <cell r="O193">
            <v>-622809.14899999998</v>
          </cell>
          <cell r="P193">
            <v>-17758.463958384025</v>
          </cell>
        </row>
        <row r="194">
          <cell r="A194" t="str">
            <v>DEBT</v>
          </cell>
          <cell r="B194" t="str">
            <v>DEBT</v>
          </cell>
          <cell r="E194" t="str">
            <v>ADVSUPP</v>
          </cell>
          <cell r="F194">
            <v>4091</v>
          </cell>
          <cell r="G194">
            <v>4091</v>
          </cell>
          <cell r="H194" t="str">
            <v>Furnizori debitori  - interni - stocuri</v>
          </cell>
          <cell r="J194">
            <v>300.87400000000002</v>
          </cell>
          <cell r="K194">
            <v>0</v>
          </cell>
          <cell r="L194">
            <v>0</v>
          </cell>
          <cell r="M194">
            <v>300.87400000000002</v>
          </cell>
          <cell r="N194">
            <v>73973.797333333336</v>
          </cell>
          <cell r="O194">
            <v>74274.671333333332</v>
          </cell>
          <cell r="P194">
            <v>2117.8302791660167</v>
          </cell>
        </row>
        <row r="195">
          <cell r="A195" t="str">
            <v>DEBT</v>
          </cell>
          <cell r="B195" t="str">
            <v>DEBT</v>
          </cell>
          <cell r="E195" t="str">
            <v>ADVSUPP</v>
          </cell>
          <cell r="F195">
            <v>4092</v>
          </cell>
          <cell r="G195">
            <v>4092</v>
          </cell>
          <cell r="H195" t="str">
            <v>Furnizori debitori - interni - servicii</v>
          </cell>
          <cell r="J195">
            <v>4436.6850000000004</v>
          </cell>
          <cell r="K195">
            <v>0</v>
          </cell>
          <cell r="L195">
            <v>0</v>
          </cell>
          <cell r="M195">
            <v>4436.6850000000004</v>
          </cell>
          <cell r="N195">
            <v>0</v>
          </cell>
          <cell r="O195">
            <v>4436.6850000000004</v>
          </cell>
          <cell r="P195">
            <v>126.50538418343473</v>
          </cell>
        </row>
        <row r="196">
          <cell r="A196" t="str">
            <v>REC</v>
          </cell>
          <cell r="B196" t="str">
            <v>REC</v>
          </cell>
          <cell r="E196" t="str">
            <v>RECDOM</v>
          </cell>
          <cell r="F196">
            <v>4111</v>
          </cell>
          <cell r="G196">
            <v>4111</v>
          </cell>
          <cell r="H196" t="str">
            <v>Clienti interni servicii</v>
          </cell>
          <cell r="J196">
            <v>3033838.923</v>
          </cell>
          <cell r="K196">
            <v>0</v>
          </cell>
          <cell r="L196">
            <v>-1751580.7522691099</v>
          </cell>
          <cell r="M196">
            <v>1282258.17073089</v>
          </cell>
          <cell r="N196">
            <v>0</v>
          </cell>
          <cell r="O196">
            <v>1282258.17073089</v>
          </cell>
          <cell r="P196">
            <v>36561.658650695164</v>
          </cell>
        </row>
        <row r="197">
          <cell r="A197" t="str">
            <v>REC</v>
          </cell>
          <cell r="B197" t="str">
            <v>REC</v>
          </cell>
          <cell r="E197" t="str">
            <v>RECFOR</v>
          </cell>
          <cell r="F197">
            <v>4112</v>
          </cell>
          <cell r="G197">
            <v>4112</v>
          </cell>
          <cell r="H197" t="str">
            <v>Clienti externi</v>
          </cell>
          <cell r="J197">
            <v>0</v>
          </cell>
          <cell r="K197">
            <v>0</v>
          </cell>
          <cell r="L197">
            <v>1563013.5648908999</v>
          </cell>
          <cell r="M197">
            <v>1563013.5648908999</v>
          </cell>
          <cell r="N197">
            <v>0</v>
          </cell>
          <cell r="O197">
            <v>1563013.5648908999</v>
          </cell>
          <cell r="P197">
            <v>44566.975458127672</v>
          </cell>
        </row>
        <row r="198">
          <cell r="A198" t="str">
            <v>REC</v>
          </cell>
          <cell r="B198" t="str">
            <v>REC</v>
          </cell>
          <cell r="E198" t="str">
            <v>RECDOM</v>
          </cell>
          <cell r="F198">
            <v>4118</v>
          </cell>
          <cell r="G198">
            <v>4118</v>
          </cell>
          <cell r="H198" t="str">
            <v>Clienti incerti si litigiosi</v>
          </cell>
          <cell r="J198">
            <v>551169.31299999997</v>
          </cell>
          <cell r="K198">
            <v>0</v>
          </cell>
          <cell r="L198">
            <v>0</v>
          </cell>
          <cell r="M198">
            <v>551169.31299999997</v>
          </cell>
          <cell r="N198">
            <v>0</v>
          </cell>
          <cell r="O198">
            <v>551169.31299999997</v>
          </cell>
          <cell r="P198">
            <v>15715.762036562159</v>
          </cell>
        </row>
        <row r="199">
          <cell r="A199" t="str">
            <v>REC</v>
          </cell>
          <cell r="B199" t="str">
            <v>REC</v>
          </cell>
          <cell r="E199" t="str">
            <v>RECDOM</v>
          </cell>
          <cell r="F199">
            <v>4130</v>
          </cell>
          <cell r="G199">
            <v>4130</v>
          </cell>
          <cell r="H199" t="str">
            <v>Efecte de primit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REC</v>
          </cell>
          <cell r="B200" t="str">
            <v>REC</v>
          </cell>
          <cell r="E200" t="str">
            <v>RECDOM</v>
          </cell>
          <cell r="F200">
            <v>4180</v>
          </cell>
          <cell r="G200">
            <v>4180</v>
          </cell>
          <cell r="H200" t="str">
            <v>Clienti facturi de intocmit - interni</v>
          </cell>
          <cell r="J200">
            <v>2026412.487</v>
          </cell>
          <cell r="K200">
            <v>0</v>
          </cell>
          <cell r="L200">
            <v>0</v>
          </cell>
          <cell r="M200">
            <v>2026412.487</v>
          </cell>
          <cell r="N200">
            <v>0</v>
          </cell>
          <cell r="O200">
            <v>2026412.487</v>
          </cell>
          <cell r="P200">
            <v>57780.09711801591</v>
          </cell>
        </row>
        <row r="201">
          <cell r="A201" t="str">
            <v>REC</v>
          </cell>
          <cell r="B201" t="str">
            <v>REC</v>
          </cell>
          <cell r="E201" t="str">
            <v>RECFOR</v>
          </cell>
          <cell r="F201">
            <v>4181</v>
          </cell>
          <cell r="G201">
            <v>4181</v>
          </cell>
          <cell r="H201" t="str">
            <v>Clienti facturi de intocmit - externi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PROVISIONS</v>
          </cell>
          <cell r="B202" t="str">
            <v>PROVISIONS</v>
          </cell>
          <cell r="E202" t="str">
            <v>CUSTDEP</v>
          </cell>
          <cell r="F202">
            <v>4190</v>
          </cell>
          <cell r="G202">
            <v>4190</v>
          </cell>
          <cell r="H202" t="str">
            <v>Clienti creditori</v>
          </cell>
          <cell r="J202">
            <v>-359672.30499999999</v>
          </cell>
          <cell r="K202">
            <v>0</v>
          </cell>
          <cell r="L202">
            <v>-116790.55759554</v>
          </cell>
          <cell r="M202">
            <v>-476462.86259554001</v>
          </cell>
          <cell r="N202">
            <v>0</v>
          </cell>
          <cell r="O202">
            <v>-476462.86259554001</v>
          </cell>
          <cell r="P202">
            <v>-13585.620228118034</v>
          </cell>
        </row>
        <row r="203">
          <cell r="A203" t="str">
            <v>REC</v>
          </cell>
          <cell r="B203" t="str">
            <v>REC</v>
          </cell>
          <cell r="E203" t="str">
            <v>RECFOR</v>
          </cell>
          <cell r="F203">
            <v>4192</v>
          </cell>
          <cell r="G203">
            <v>4192</v>
          </cell>
          <cell r="H203" t="str">
            <v>Clienti trafic international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CRE</v>
          </cell>
          <cell r="B204" t="str">
            <v>CRE</v>
          </cell>
          <cell r="E204" t="str">
            <v>OTHPAYACC</v>
          </cell>
          <cell r="F204">
            <v>4210</v>
          </cell>
          <cell r="G204">
            <v>4210</v>
          </cell>
          <cell r="H204" t="str">
            <v>Personal - salarii datorate</v>
          </cell>
          <cell r="J204">
            <v>-199380.231</v>
          </cell>
          <cell r="K204">
            <v>0</v>
          </cell>
          <cell r="L204">
            <v>0</v>
          </cell>
          <cell r="M204">
            <v>-199380.231</v>
          </cell>
          <cell r="N204">
            <v>0</v>
          </cell>
          <cell r="O204">
            <v>-199380.231</v>
          </cell>
          <cell r="P204">
            <v>-5685.0267082826394</v>
          </cell>
        </row>
        <row r="205">
          <cell r="A205" t="str">
            <v>CRE</v>
          </cell>
          <cell r="B205" t="str">
            <v>CRE</v>
          </cell>
          <cell r="E205" t="str">
            <v>OTHPAYACC</v>
          </cell>
          <cell r="F205">
            <v>4230</v>
          </cell>
          <cell r="G205">
            <v>4230</v>
          </cell>
          <cell r="H205" t="str">
            <v>Personal - ajutoare materiale datorate</v>
          </cell>
          <cell r="J205">
            <v>-4410.1220000000003</v>
          </cell>
          <cell r="K205">
            <v>0</v>
          </cell>
          <cell r="L205">
            <v>0</v>
          </cell>
          <cell r="M205">
            <v>-4410.1220000000003</v>
          </cell>
          <cell r="N205">
            <v>0</v>
          </cell>
          <cell r="O205">
            <v>-4410.1220000000003</v>
          </cell>
          <cell r="P205">
            <v>-125.74798028388707</v>
          </cell>
        </row>
        <row r="206">
          <cell r="A206" t="str">
            <v>CRE</v>
          </cell>
          <cell r="B206" t="str">
            <v>CRE</v>
          </cell>
          <cell r="E206" t="str">
            <v>OTHPAYACC</v>
          </cell>
          <cell r="F206">
            <v>4240</v>
          </cell>
          <cell r="G206">
            <v>4240</v>
          </cell>
          <cell r="H206" t="str">
            <v>Participarea personalului la profit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DEBT</v>
          </cell>
          <cell r="B207" t="str">
            <v>DEBT</v>
          </cell>
          <cell r="E207" t="str">
            <v>RECOTH</v>
          </cell>
          <cell r="F207">
            <v>4250</v>
          </cell>
          <cell r="G207">
            <v>4250</v>
          </cell>
          <cell r="H207" t="str">
            <v>Avansuri din salarii</v>
          </cell>
          <cell r="J207">
            <v>10775.003000000001</v>
          </cell>
          <cell r="K207">
            <v>0</v>
          </cell>
          <cell r="L207">
            <v>0</v>
          </cell>
          <cell r="M207">
            <v>10775.003000000001</v>
          </cell>
          <cell r="N207">
            <v>0</v>
          </cell>
          <cell r="O207">
            <v>10775.003000000001</v>
          </cell>
          <cell r="P207">
            <v>307.23296652628295</v>
          </cell>
        </row>
        <row r="208">
          <cell r="A208" t="str">
            <v>CRE</v>
          </cell>
          <cell r="B208" t="str">
            <v>CRE</v>
          </cell>
          <cell r="E208" t="str">
            <v>OTHPAYACC</v>
          </cell>
          <cell r="F208">
            <v>4260</v>
          </cell>
          <cell r="G208">
            <v>4260</v>
          </cell>
          <cell r="H208" t="str">
            <v>Drepturi de personal neridicate</v>
          </cell>
          <cell r="J208">
            <v>-736.22699999999998</v>
          </cell>
          <cell r="K208">
            <v>0</v>
          </cell>
          <cell r="L208">
            <v>0</v>
          </cell>
          <cell r="M208">
            <v>-736.22699999999998</v>
          </cell>
          <cell r="N208">
            <v>0</v>
          </cell>
          <cell r="O208">
            <v>-736.22699999999998</v>
          </cell>
          <cell r="P208">
            <v>-20.992402994852597</v>
          </cell>
        </row>
        <row r="209">
          <cell r="A209" t="str">
            <v>CRE</v>
          </cell>
          <cell r="B209" t="str">
            <v>CRE</v>
          </cell>
          <cell r="E209" t="str">
            <v>OTHPAYACC</v>
          </cell>
          <cell r="F209">
            <v>4270</v>
          </cell>
          <cell r="G209">
            <v>4270</v>
          </cell>
          <cell r="H209" t="str">
            <v>Retineri chirii</v>
          </cell>
          <cell r="J209">
            <v>-27702.145</v>
          </cell>
          <cell r="K209">
            <v>0</v>
          </cell>
          <cell r="L209">
            <v>0</v>
          </cell>
          <cell r="M209">
            <v>-27702.145</v>
          </cell>
          <cell r="N209">
            <v>0</v>
          </cell>
          <cell r="O209">
            <v>-27702.145</v>
          </cell>
          <cell r="P209">
            <v>-789.88490188738103</v>
          </cell>
        </row>
        <row r="210">
          <cell r="A210" t="str">
            <v>CRE</v>
          </cell>
          <cell r="B210" t="str">
            <v>CRE</v>
          </cell>
          <cell r="E210" t="str">
            <v>OTHPAYACC</v>
          </cell>
          <cell r="F210">
            <v>4281</v>
          </cell>
          <cell r="G210">
            <v>4281</v>
          </cell>
          <cell r="H210" t="str">
            <v>Garantii consemnate de gestionari</v>
          </cell>
          <cell r="J210">
            <v>-88635.582999999999</v>
          </cell>
          <cell r="K210">
            <v>0</v>
          </cell>
          <cell r="L210">
            <v>0</v>
          </cell>
          <cell r="M210">
            <v>-88635.582999999999</v>
          </cell>
          <cell r="N210">
            <v>0</v>
          </cell>
          <cell r="O210">
            <v>-88635.582999999999</v>
          </cell>
          <cell r="P210">
            <v>-2527.3100253314619</v>
          </cell>
        </row>
        <row r="211">
          <cell r="A211" t="str">
            <v>DEBT</v>
          </cell>
          <cell r="B211" t="str">
            <v>DEBT</v>
          </cell>
          <cell r="E211" t="str">
            <v>RECOTH</v>
          </cell>
          <cell r="F211">
            <v>4282</v>
          </cell>
          <cell r="G211">
            <v>4282</v>
          </cell>
          <cell r="H211" t="str">
            <v>Chirii pentru bunuri inchiriate de la societate</v>
          </cell>
          <cell r="J211">
            <v>9641.0400000000009</v>
          </cell>
          <cell r="K211">
            <v>0</v>
          </cell>
          <cell r="L211">
            <v>0</v>
          </cell>
          <cell r="M211">
            <v>9641.0400000000009</v>
          </cell>
          <cell r="N211">
            <v>0</v>
          </cell>
          <cell r="O211">
            <v>9641.0400000000009</v>
          </cell>
          <cell r="P211">
            <v>274.89972110435195</v>
          </cell>
        </row>
        <row r="212">
          <cell r="A212" t="str">
            <v>CRE</v>
          </cell>
          <cell r="B212" t="str">
            <v>CRE</v>
          </cell>
          <cell r="E212" t="str">
            <v>GOVCRE</v>
          </cell>
          <cell r="F212">
            <v>4311</v>
          </cell>
          <cell r="G212">
            <v>4311</v>
          </cell>
          <cell r="H212" t="str">
            <v xml:space="preserve">Contributia angajatorului pentru asigurarile sociale </v>
          </cell>
          <cell r="J212">
            <v>-170354.60500000001</v>
          </cell>
          <cell r="K212">
            <v>0</v>
          </cell>
          <cell r="L212">
            <v>0</v>
          </cell>
          <cell r="M212">
            <v>-170354.60500000001</v>
          </cell>
          <cell r="N212">
            <v>0</v>
          </cell>
          <cell r="O212">
            <v>-170354.60500000001</v>
          </cell>
          <cell r="P212">
            <v>-4857.4047409140549</v>
          </cell>
        </row>
        <row r="213">
          <cell r="A213" t="str">
            <v>CRE</v>
          </cell>
          <cell r="B213" t="str">
            <v>CRE</v>
          </cell>
          <cell r="E213" t="str">
            <v>GOVCRE</v>
          </cell>
          <cell r="F213">
            <v>4312</v>
          </cell>
          <cell r="G213">
            <v>4312</v>
          </cell>
          <cell r="H213" t="str">
            <v xml:space="preserve">Contributia personalului pentru pensia suplimentara 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CRE</v>
          </cell>
          <cell r="B214" t="str">
            <v>CRE</v>
          </cell>
          <cell r="E214" t="str">
            <v>GOVCRE</v>
          </cell>
          <cell r="F214">
            <v>4313</v>
          </cell>
          <cell r="G214">
            <v>4313</v>
          </cell>
          <cell r="H214" t="str">
            <v>Contributia angajatorului pentru asigurarile sociale de sanatate</v>
          </cell>
          <cell r="J214">
            <v>-64322.061000000002</v>
          </cell>
          <cell r="K214">
            <v>0</v>
          </cell>
          <cell r="L214">
            <v>0</v>
          </cell>
          <cell r="M214">
            <v>-64322.061000000002</v>
          </cell>
          <cell r="N214">
            <v>0</v>
          </cell>
          <cell r="O214">
            <v>-64322.061000000002</v>
          </cell>
          <cell r="P214">
            <v>-1834.0465997192327</v>
          </cell>
        </row>
        <row r="215">
          <cell r="A215" t="str">
            <v>CRE</v>
          </cell>
          <cell r="B215" t="str">
            <v>CRE</v>
          </cell>
          <cell r="E215" t="str">
            <v>GOVCRE</v>
          </cell>
          <cell r="F215">
            <v>4314</v>
          </cell>
          <cell r="G215">
            <v>4314</v>
          </cell>
          <cell r="H215" t="str">
            <v>Contributia angajatilor pentru fondul de asigurari sociale de sanatate</v>
          </cell>
          <cell r="J215">
            <v>-64470.587</v>
          </cell>
          <cell r="K215">
            <v>0</v>
          </cell>
          <cell r="L215">
            <v>0</v>
          </cell>
          <cell r="M215">
            <v>-64470.587</v>
          </cell>
          <cell r="N215">
            <v>0</v>
          </cell>
          <cell r="O215">
            <v>-64470.587</v>
          </cell>
          <cell r="P215">
            <v>-1838.2815946966152</v>
          </cell>
        </row>
        <row r="216">
          <cell r="A216" t="str">
            <v>CRE</v>
          </cell>
          <cell r="B216" t="str">
            <v>CRE</v>
          </cell>
          <cell r="E216" t="str">
            <v>GOVCRE</v>
          </cell>
          <cell r="F216">
            <v>4371</v>
          </cell>
          <cell r="G216">
            <v>4371</v>
          </cell>
          <cell r="H216" t="str">
            <v>Contributia unitatii la fondul de somaj</v>
          </cell>
          <cell r="J216">
            <v>-46078.858</v>
          </cell>
          <cell r="K216">
            <v>0</v>
          </cell>
          <cell r="L216">
            <v>0</v>
          </cell>
          <cell r="M216">
            <v>-46078.858</v>
          </cell>
          <cell r="N216">
            <v>0</v>
          </cell>
          <cell r="O216">
            <v>-46078.858</v>
          </cell>
          <cell r="P216">
            <v>-1313.8691689907971</v>
          </cell>
        </row>
        <row r="217">
          <cell r="A217" t="str">
            <v>CRE</v>
          </cell>
          <cell r="B217" t="str">
            <v>CRE</v>
          </cell>
          <cell r="E217" t="str">
            <v>GOVCRE</v>
          </cell>
          <cell r="F217">
            <v>4372</v>
          </cell>
          <cell r="G217">
            <v>4372</v>
          </cell>
          <cell r="H217" t="str">
            <v>Contributia personalului la fondul de somaj</v>
          </cell>
          <cell r="J217">
            <v>-3500.92</v>
          </cell>
          <cell r="K217">
            <v>0</v>
          </cell>
          <cell r="L217">
            <v>0</v>
          </cell>
          <cell r="M217">
            <v>-3500.92</v>
          </cell>
          <cell r="N217">
            <v>0</v>
          </cell>
          <cell r="O217">
            <v>-3500.92</v>
          </cell>
          <cell r="P217">
            <v>-99.823455935111525</v>
          </cell>
        </row>
        <row r="218">
          <cell r="A218" t="str">
            <v>CRE</v>
          </cell>
          <cell r="B218" t="str">
            <v>CRE</v>
          </cell>
          <cell r="E218" t="str">
            <v>GOVCRE</v>
          </cell>
          <cell r="F218">
            <v>4381</v>
          </cell>
          <cell r="G218">
            <v>4381</v>
          </cell>
          <cell r="H218" t="str">
            <v>Alte datorii sociale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CRE</v>
          </cell>
          <cell r="B219" t="str">
            <v>CRE</v>
          </cell>
          <cell r="E219" t="str">
            <v>GOVCRE</v>
          </cell>
          <cell r="F219">
            <v>4382</v>
          </cell>
          <cell r="G219">
            <v>4382</v>
          </cell>
          <cell r="H219" t="str">
            <v>Alte creante sociale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DEBT</v>
          </cell>
          <cell r="B220" t="str">
            <v>DEBT</v>
          </cell>
          <cell r="E220" t="str">
            <v>GOVDEBT</v>
          </cell>
          <cell r="F220">
            <v>4411</v>
          </cell>
          <cell r="G220">
            <v>4411</v>
          </cell>
          <cell r="H220" t="str">
            <v>Impozit pe profit - curent</v>
          </cell>
          <cell r="J220">
            <v>148977.17000000001</v>
          </cell>
          <cell r="K220">
            <v>0</v>
          </cell>
          <cell r="L220">
            <v>0</v>
          </cell>
          <cell r="M220">
            <v>148977.17000000001</v>
          </cell>
          <cell r="N220">
            <v>0</v>
          </cell>
          <cell r="O220">
            <v>148977.17000000001</v>
          </cell>
          <cell r="P220">
            <v>4247.8594097644682</v>
          </cell>
        </row>
        <row r="221">
          <cell r="A221" t="str">
            <v>DEFTAX</v>
          </cell>
          <cell r="B221" t="str">
            <v>DEFTAX</v>
          </cell>
          <cell r="E221">
            <v>0</v>
          </cell>
          <cell r="F221">
            <v>4412</v>
          </cell>
          <cell r="G221">
            <v>4412</v>
          </cell>
          <cell r="H221" t="str">
            <v>Impozit pe profit - amanat</v>
          </cell>
          <cell r="J221">
            <v>688600.79200000002</v>
          </cell>
          <cell r="K221">
            <v>0</v>
          </cell>
          <cell r="L221">
            <v>0</v>
          </cell>
          <cell r="M221">
            <v>688600.79200000002</v>
          </cell>
          <cell r="N221">
            <v>-3475713.0343329939</v>
          </cell>
          <cell r="O221">
            <v>-2787112.242332994</v>
          </cell>
          <cell r="P221">
            <v>-79470.303836916442</v>
          </cell>
        </row>
        <row r="222">
          <cell r="A222" t="str">
            <v>CRE</v>
          </cell>
          <cell r="B222" t="str">
            <v>CRE</v>
          </cell>
          <cell r="E222" t="str">
            <v>GOVCRE</v>
          </cell>
          <cell r="F222">
            <v>4423</v>
          </cell>
          <cell r="G222">
            <v>4423</v>
          </cell>
          <cell r="H222" t="str">
            <v>TVA de plata</v>
          </cell>
          <cell r="J222">
            <v>-238256.853</v>
          </cell>
          <cell r="K222">
            <v>0</v>
          </cell>
          <cell r="L222">
            <v>0</v>
          </cell>
          <cell r="M222">
            <v>-238256.853</v>
          </cell>
          <cell r="N222">
            <v>0</v>
          </cell>
          <cell r="O222">
            <v>-238256.853</v>
          </cell>
          <cell r="P222">
            <v>-6793.5349755732341</v>
          </cell>
        </row>
        <row r="223">
          <cell r="A223" t="str">
            <v>DEBT</v>
          </cell>
          <cell r="B223" t="str">
            <v>DEBT</v>
          </cell>
          <cell r="E223" t="str">
            <v>GOVDEBT</v>
          </cell>
          <cell r="F223">
            <v>4424</v>
          </cell>
          <cell r="G223">
            <v>4424</v>
          </cell>
          <cell r="H223" t="str">
            <v>TVA de recuperat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DEBT</v>
          </cell>
          <cell r="B224" t="str">
            <v>DEBT</v>
          </cell>
          <cell r="E224" t="str">
            <v>RECOTH</v>
          </cell>
          <cell r="F224">
            <v>4426</v>
          </cell>
          <cell r="G224">
            <v>4426</v>
          </cell>
          <cell r="H224" t="str">
            <v>TVA deductibila - altele decit protocol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CRE</v>
          </cell>
          <cell r="B225" t="str">
            <v>CRE</v>
          </cell>
          <cell r="E225" t="str">
            <v>GOVCRE</v>
          </cell>
          <cell r="F225">
            <v>4427</v>
          </cell>
          <cell r="G225">
            <v>4427</v>
          </cell>
          <cell r="H225" t="str">
            <v>TVA colectata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DEBT</v>
          </cell>
          <cell r="B226" t="str">
            <v>DEBT</v>
          </cell>
          <cell r="E226" t="str">
            <v>GOVCRE</v>
          </cell>
          <cell r="F226">
            <v>4428</v>
          </cell>
          <cell r="G226">
            <v>4428</v>
          </cell>
          <cell r="H226" t="str">
            <v>TVA neexigibila - activ - marfuri</v>
          </cell>
          <cell r="J226">
            <v>12880.748</v>
          </cell>
          <cell r="K226">
            <v>0</v>
          </cell>
          <cell r="L226">
            <v>0</v>
          </cell>
          <cell r="M226">
            <v>12880.748</v>
          </cell>
          <cell r="N226">
            <v>0</v>
          </cell>
          <cell r="O226">
            <v>12880.748</v>
          </cell>
          <cell r="P226">
            <v>367.27511065356418</v>
          </cell>
        </row>
        <row r="227">
          <cell r="A227" t="str">
            <v>CRE</v>
          </cell>
          <cell r="B227" t="str">
            <v>CRE</v>
          </cell>
          <cell r="E227" t="str">
            <v>GOVCRE</v>
          </cell>
          <cell r="F227">
            <v>4440</v>
          </cell>
          <cell r="G227">
            <v>4440</v>
          </cell>
          <cell r="H227" t="str">
            <v>Impozit pe salarii</v>
          </cell>
          <cell r="J227">
            <v>-241247.42600000001</v>
          </cell>
          <cell r="K227">
            <v>0</v>
          </cell>
          <cell r="L227">
            <v>0</v>
          </cell>
          <cell r="M227">
            <v>-241247.42600000001</v>
          </cell>
          <cell r="N227">
            <v>0</v>
          </cell>
          <cell r="O227">
            <v>-241247.42600000001</v>
          </cell>
          <cell r="P227">
            <v>-6878.8066561846827</v>
          </cell>
        </row>
        <row r="228">
          <cell r="A228" t="str">
            <v>CRE</v>
          </cell>
          <cell r="B228" t="str">
            <v>CRE</v>
          </cell>
          <cell r="E228" t="str">
            <v>XXXX</v>
          </cell>
          <cell r="F228">
            <v>4450</v>
          </cell>
          <cell r="G228">
            <v>4450</v>
          </cell>
          <cell r="H228" t="str">
            <v>Subventii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CRE</v>
          </cell>
          <cell r="B229" t="str">
            <v>CRE</v>
          </cell>
          <cell r="E229" t="str">
            <v>GOVCRE</v>
          </cell>
          <cell r="F229">
            <v>4460</v>
          </cell>
          <cell r="G229">
            <v>4460</v>
          </cell>
          <cell r="H229" t="str">
            <v>Impozitul pe dividende la societati comerciale - buget  de stat</v>
          </cell>
          <cell r="J229">
            <v>-19592.544999999998</v>
          </cell>
          <cell r="K229">
            <v>0</v>
          </cell>
          <cell r="L229">
            <v>0</v>
          </cell>
          <cell r="M229">
            <v>-19592.544999999998</v>
          </cell>
          <cell r="N229">
            <v>0</v>
          </cell>
          <cell r="O229">
            <v>-19592.544999999998</v>
          </cell>
          <cell r="P229">
            <v>-558.65188363749803</v>
          </cell>
        </row>
        <row r="230">
          <cell r="A230" t="str">
            <v>CRE</v>
          </cell>
          <cell r="B230" t="str">
            <v>CRE</v>
          </cell>
          <cell r="E230" t="str">
            <v>GOVCRE</v>
          </cell>
          <cell r="F230">
            <v>4470</v>
          </cell>
          <cell r="G230">
            <v>4470</v>
          </cell>
          <cell r="H230" t="str">
            <v>Contributia la Casa Sociala a Constructorilor</v>
          </cell>
          <cell r="J230">
            <v>-1284.971</v>
          </cell>
          <cell r="K230">
            <v>0</v>
          </cell>
          <cell r="L230">
            <v>0</v>
          </cell>
          <cell r="M230">
            <v>-1284.971</v>
          </cell>
          <cell r="N230">
            <v>0</v>
          </cell>
          <cell r="O230">
            <v>-1284.971</v>
          </cell>
          <cell r="P230">
            <v>-36.63901088753704</v>
          </cell>
        </row>
        <row r="231">
          <cell r="A231" t="str">
            <v>CRE</v>
          </cell>
          <cell r="B231" t="str">
            <v>CRE</v>
          </cell>
          <cell r="E231" t="str">
            <v>GOVCRE</v>
          </cell>
          <cell r="F231">
            <v>4481</v>
          </cell>
          <cell r="G231">
            <v>4481</v>
          </cell>
          <cell r="H231" t="str">
            <v>Amenzi, penalitati - bugetul de stat</v>
          </cell>
          <cell r="J231">
            <v>-9790.8490000000002</v>
          </cell>
          <cell r="K231">
            <v>0</v>
          </cell>
          <cell r="L231">
            <v>0</v>
          </cell>
          <cell r="M231">
            <v>-9790.8490000000002</v>
          </cell>
          <cell r="N231">
            <v>0</v>
          </cell>
          <cell r="O231">
            <v>-9790.8490000000002</v>
          </cell>
          <cell r="P231">
            <v>-279.17129889252851</v>
          </cell>
        </row>
        <row r="232">
          <cell r="A232" t="str">
            <v>DEBT</v>
          </cell>
          <cell r="B232" t="str">
            <v>DEBT</v>
          </cell>
          <cell r="E232" t="str">
            <v>GOVCRE</v>
          </cell>
          <cell r="F232">
            <v>4482</v>
          </cell>
          <cell r="G232">
            <v>4482</v>
          </cell>
          <cell r="H232" t="str">
            <v>Alte creante privind bugetul statului</v>
          </cell>
          <cell r="J232">
            <v>229.03</v>
          </cell>
          <cell r="K232">
            <v>0</v>
          </cell>
          <cell r="L232">
            <v>0</v>
          </cell>
          <cell r="M232">
            <v>229.03</v>
          </cell>
          <cell r="N232">
            <v>0</v>
          </cell>
          <cell r="O232">
            <v>229.03</v>
          </cell>
          <cell r="P232">
            <v>6.5304451723600065</v>
          </cell>
        </row>
        <row r="233">
          <cell r="A233" t="str">
            <v>CRE</v>
          </cell>
          <cell r="B233" t="str">
            <v>CRE</v>
          </cell>
          <cell r="E233" t="str">
            <v>GOVCRE</v>
          </cell>
          <cell r="F233">
            <v>44821</v>
          </cell>
          <cell r="G233">
            <v>44821</v>
          </cell>
          <cell r="H233" t="str">
            <v>Alte creante cu bugetul local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DEBT</v>
          </cell>
          <cell r="B234" t="str">
            <v>DEBT</v>
          </cell>
          <cell r="E234" t="str">
            <v>RECOTH</v>
          </cell>
          <cell r="F234">
            <v>4511</v>
          </cell>
          <cell r="G234">
            <v>4511</v>
          </cell>
          <cell r="H234" t="str">
            <v>Decontari in cadrul grupului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DEBT</v>
          </cell>
          <cell r="B235" t="str">
            <v>DEBT</v>
          </cell>
          <cell r="E235" t="str">
            <v>RECOTH</v>
          </cell>
          <cell r="F235">
            <v>4518</v>
          </cell>
          <cell r="G235">
            <v>4518</v>
          </cell>
          <cell r="H235" t="str">
            <v>Dobanzi aferente decontarilor in cadrul grupului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CRE</v>
          </cell>
          <cell r="B236" t="str">
            <v>CRE</v>
          </cell>
          <cell r="E236">
            <v>0</v>
          </cell>
          <cell r="F236">
            <v>4521</v>
          </cell>
          <cell r="G236">
            <v>4521</v>
          </cell>
          <cell r="H236" t="str">
            <v>Decontari privind interesele de participare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CRE</v>
          </cell>
          <cell r="B237" t="str">
            <v>CRE</v>
          </cell>
          <cell r="E237">
            <v>0</v>
          </cell>
          <cell r="F237">
            <v>4528</v>
          </cell>
          <cell r="G237">
            <v>4528</v>
          </cell>
          <cell r="H237" t="str">
            <v>Dobinzi aferente decontarilor privind interesele de participare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CRE</v>
          </cell>
          <cell r="B238" t="str">
            <v>CRE</v>
          </cell>
          <cell r="E238">
            <v>0</v>
          </cell>
          <cell r="F238">
            <v>4551</v>
          </cell>
          <cell r="G238">
            <v>4551</v>
          </cell>
          <cell r="H238" t="str">
            <v>Asociati conturi curente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CRE</v>
          </cell>
          <cell r="B239" t="str">
            <v>CRE</v>
          </cell>
          <cell r="E239">
            <v>0</v>
          </cell>
          <cell r="F239">
            <v>4558</v>
          </cell>
          <cell r="G239">
            <v>4558</v>
          </cell>
          <cell r="H239" t="str">
            <v>Dobanzi conturi curente asociati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CRE</v>
          </cell>
          <cell r="B240" t="str">
            <v>CRE</v>
          </cell>
          <cell r="E240">
            <v>0</v>
          </cell>
          <cell r="F240">
            <v>4560</v>
          </cell>
          <cell r="G240">
            <v>4560</v>
          </cell>
          <cell r="H240" t="str">
            <v>Decontari cu asociatii privind capitalul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CRE</v>
          </cell>
          <cell r="B241" t="str">
            <v>CRE</v>
          </cell>
          <cell r="E241" t="str">
            <v>DIVIDENDS</v>
          </cell>
          <cell r="F241">
            <v>4570</v>
          </cell>
          <cell r="G241">
            <v>4570</v>
          </cell>
          <cell r="H241" t="str">
            <v>Dividende de plata - OTE</v>
          </cell>
          <cell r="J241">
            <v>-290772.17700000003</v>
          </cell>
          <cell r="K241">
            <v>0</v>
          </cell>
          <cell r="L241">
            <v>0</v>
          </cell>
          <cell r="M241">
            <v>-290772.17700000003</v>
          </cell>
          <cell r="N241">
            <v>0</v>
          </cell>
          <cell r="O241">
            <v>-290772.17700000003</v>
          </cell>
          <cell r="P241">
            <v>-8290.930269162378</v>
          </cell>
        </row>
        <row r="242">
          <cell r="A242" t="str">
            <v>CRE</v>
          </cell>
          <cell r="B242" t="str">
            <v>CRE</v>
          </cell>
          <cell r="E242">
            <v>0</v>
          </cell>
          <cell r="F242">
            <v>4581</v>
          </cell>
          <cell r="G242">
            <v>4581</v>
          </cell>
          <cell r="H242" t="str">
            <v>Decontari din operatiuni in participatiune - pasiv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DEBT</v>
          </cell>
          <cell r="B243" t="str">
            <v>DEBT</v>
          </cell>
          <cell r="E243" t="str">
            <v>RECOTH</v>
          </cell>
          <cell r="F243">
            <v>4582</v>
          </cell>
          <cell r="G243">
            <v>4582</v>
          </cell>
          <cell r="H243" t="str">
            <v>Decontari din operatiuni in participatiune - activ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DEBT</v>
          </cell>
          <cell r="B244" t="str">
            <v>DEBT</v>
          </cell>
          <cell r="E244" t="str">
            <v>RECOTH</v>
          </cell>
          <cell r="F244">
            <v>4610</v>
          </cell>
          <cell r="G244">
            <v>4610</v>
          </cell>
          <cell r="H244" t="str">
            <v>Debitori diversi - interni</v>
          </cell>
          <cell r="J244">
            <v>528228.96100000001</v>
          </cell>
          <cell r="K244">
            <v>0</v>
          </cell>
          <cell r="L244">
            <v>0</v>
          </cell>
          <cell r="M244">
            <v>528228.96100000001</v>
          </cell>
          <cell r="N244">
            <v>0</v>
          </cell>
          <cell r="O244">
            <v>528228.96100000001</v>
          </cell>
          <cell r="P244">
            <v>15061.652483356731</v>
          </cell>
        </row>
        <row r="245">
          <cell r="A245" t="str">
            <v>CRE</v>
          </cell>
          <cell r="B245" t="str">
            <v>CRE</v>
          </cell>
          <cell r="E245" t="str">
            <v>OTHPAYACC</v>
          </cell>
          <cell r="F245">
            <v>4620</v>
          </cell>
          <cell r="G245">
            <v>4620</v>
          </cell>
          <cell r="H245" t="str">
            <v>Creditori diversi - interni</v>
          </cell>
          <cell r="J245">
            <v>-77938.099000000002</v>
          </cell>
          <cell r="K245">
            <v>0</v>
          </cell>
          <cell r="L245">
            <v>444000</v>
          </cell>
          <cell r="M245">
            <v>366061.90100000001</v>
          </cell>
          <cell r="N245">
            <v>-432281.88900000002</v>
          </cell>
          <cell r="O245">
            <v>-66219.988000000012</v>
          </cell>
          <cell r="P245">
            <v>-1888.163126875683</v>
          </cell>
        </row>
        <row r="246">
          <cell r="A246" t="str">
            <v>CRE</v>
          </cell>
          <cell r="B246" t="str">
            <v>CRE</v>
          </cell>
          <cell r="F246">
            <v>4621</v>
          </cell>
          <cell r="G246">
            <v>4621</v>
          </cell>
          <cell r="H246" t="str">
            <v>Provizioane pentru riscuri si cheltuieli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DEBT</v>
          </cell>
          <cell r="B247" t="str">
            <v>DEBT</v>
          </cell>
          <cell r="E247" t="str">
            <v>RECOTH</v>
          </cell>
          <cell r="F247">
            <v>4710</v>
          </cell>
          <cell r="G247">
            <v>4710</v>
          </cell>
          <cell r="H247" t="str">
            <v>Cheltuieli in avans-materiale,servicii</v>
          </cell>
          <cell r="J247">
            <v>51671.402999999998</v>
          </cell>
          <cell r="K247">
            <v>0</v>
          </cell>
          <cell r="L247">
            <v>0</v>
          </cell>
          <cell r="M247">
            <v>51671.402999999998</v>
          </cell>
          <cell r="N247">
            <v>0</v>
          </cell>
          <cell r="O247">
            <v>51671.402999999998</v>
          </cell>
          <cell r="P247">
            <v>1473.3321585400092</v>
          </cell>
        </row>
        <row r="248">
          <cell r="A248" t="str">
            <v>CRE</v>
          </cell>
          <cell r="B248" t="str">
            <v>CRE</v>
          </cell>
          <cell r="E248" t="str">
            <v>DEFFERED</v>
          </cell>
          <cell r="F248">
            <v>4720</v>
          </cell>
          <cell r="G248">
            <v>4720</v>
          </cell>
          <cell r="H248" t="str">
            <v xml:space="preserve">Venituri inregistrate in avans </v>
          </cell>
          <cell r="J248">
            <v>-821970.93500000006</v>
          </cell>
          <cell r="K248">
            <v>0</v>
          </cell>
          <cell r="L248">
            <v>305357.74497375003</v>
          </cell>
          <cell r="M248">
            <v>-516613.19002625003</v>
          </cell>
          <cell r="N248">
            <v>0</v>
          </cell>
          <cell r="O248">
            <v>-516613.19002625003</v>
          </cell>
          <cell r="P248">
            <v>-14730.446285571439</v>
          </cell>
        </row>
        <row r="249">
          <cell r="A249" t="str">
            <v>DEBT</v>
          </cell>
          <cell r="B249" t="str">
            <v>DEBT</v>
          </cell>
          <cell r="E249" t="str">
            <v>OTHPAYACC</v>
          </cell>
          <cell r="F249">
            <v>4730</v>
          </cell>
          <cell r="G249">
            <v>4730</v>
          </cell>
          <cell r="H249" t="str">
            <v>Decontari din operatiuni in curs de clarificare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CRE</v>
          </cell>
          <cell r="B250" t="str">
            <v>CRE</v>
          </cell>
          <cell r="E250">
            <v>0</v>
          </cell>
          <cell r="F250">
            <v>4810</v>
          </cell>
          <cell r="G250">
            <v>4810</v>
          </cell>
          <cell r="H250" t="str">
            <v>Decontari privind capitalul</v>
          </cell>
          <cell r="J250">
            <v>-1E-3</v>
          </cell>
          <cell r="K250">
            <v>0</v>
          </cell>
          <cell r="L250">
            <v>0</v>
          </cell>
          <cell r="M250">
            <v>-1E-3</v>
          </cell>
          <cell r="N250">
            <v>0</v>
          </cell>
          <cell r="O250">
            <v>-1E-3</v>
          </cell>
          <cell r="P250">
            <v>-2.8513492434877553E-5</v>
          </cell>
        </row>
        <row r="251">
          <cell r="A251" t="str">
            <v>CRE</v>
          </cell>
          <cell r="B251" t="str">
            <v>CRE</v>
          </cell>
          <cell r="E251">
            <v>0</v>
          </cell>
          <cell r="F251">
            <v>48101</v>
          </cell>
          <cell r="G251">
            <v>48101</v>
          </cell>
          <cell r="H251" t="str">
            <v>Alte operatiuni intre unitate si subunitati - exploatare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RES</v>
          </cell>
          <cell r="B252" t="str">
            <v>RES</v>
          </cell>
          <cell r="E252">
            <v>0</v>
          </cell>
          <cell r="F252">
            <v>4820</v>
          </cell>
          <cell r="G252">
            <v>4820</v>
          </cell>
          <cell r="H252" t="str">
            <v xml:space="preserve">Decontari privind imobilizarile corporale 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REC</v>
          </cell>
          <cell r="B253" t="str">
            <v>REC</v>
          </cell>
          <cell r="E253" t="str">
            <v>RECDOM</v>
          </cell>
          <cell r="F253">
            <v>4910</v>
          </cell>
          <cell r="G253">
            <v>4910</v>
          </cell>
          <cell r="H253" t="str">
            <v>Provizioane pentru clienti interni</v>
          </cell>
          <cell r="J253">
            <v>-597494.36300000001</v>
          </cell>
          <cell r="K253">
            <v>0</v>
          </cell>
          <cell r="L253">
            <v>0</v>
          </cell>
          <cell r="M253">
            <v>-597494.36300000001</v>
          </cell>
          <cell r="N253">
            <v>0</v>
          </cell>
          <cell r="O253">
            <v>-597494.36300000001</v>
          </cell>
          <cell r="P253">
            <v>-17036.650999282483</v>
          </cell>
        </row>
        <row r="254">
          <cell r="A254" t="str">
            <v>REC</v>
          </cell>
          <cell r="B254" t="str">
            <v>REC</v>
          </cell>
          <cell r="E254" t="str">
            <v>RECFOR</v>
          </cell>
          <cell r="F254">
            <v>4912</v>
          </cell>
          <cell r="G254">
            <v>4912</v>
          </cell>
          <cell r="H254" t="str">
            <v>Provizioane pentru clienti externi</v>
          </cell>
          <cell r="J254">
            <v>-120381</v>
          </cell>
          <cell r="K254">
            <v>0</v>
          </cell>
          <cell r="L254">
            <v>0</v>
          </cell>
          <cell r="M254">
            <v>-120381</v>
          </cell>
          <cell r="N254">
            <v>0</v>
          </cell>
          <cell r="O254">
            <v>-120381</v>
          </cell>
          <cell r="P254">
            <v>-3432.4827328029951</v>
          </cell>
        </row>
        <row r="255">
          <cell r="A255" t="str">
            <v>DEBT</v>
          </cell>
          <cell r="B255" t="str">
            <v>DEBT</v>
          </cell>
          <cell r="E255" t="str">
            <v>RECOTH</v>
          </cell>
          <cell r="F255">
            <v>4951</v>
          </cell>
          <cell r="G255">
            <v>4951</v>
          </cell>
          <cell r="H255" t="str">
            <v>Provizioane pentru deprecierea creantelor - decontarilor in cadrul grupului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DEBT</v>
          </cell>
          <cell r="B256" t="str">
            <v>DEBT</v>
          </cell>
          <cell r="E256" t="str">
            <v>RECOTH</v>
          </cell>
          <cell r="F256">
            <v>4952</v>
          </cell>
          <cell r="G256">
            <v>4952</v>
          </cell>
          <cell r="H256" t="str">
            <v>Provizioane pentru deprecierea creantelor referitoare la interesele de participare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DEBT</v>
          </cell>
          <cell r="B257" t="str">
            <v>DEBT</v>
          </cell>
          <cell r="E257" t="str">
            <v>RECOTH</v>
          </cell>
          <cell r="F257">
            <v>4953</v>
          </cell>
          <cell r="G257">
            <v>4953</v>
          </cell>
          <cell r="H257" t="str">
            <v>Provizioane pentru deprecierea creantelor asupra asociatilor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DEBT</v>
          </cell>
          <cell r="B258" t="str">
            <v>DEBT</v>
          </cell>
          <cell r="E258" t="str">
            <v>RECOTH</v>
          </cell>
          <cell r="F258">
            <v>4960</v>
          </cell>
          <cell r="G258">
            <v>4960</v>
          </cell>
          <cell r="H258" t="str">
            <v>Provizioane pentru deprecierea creantelor - debitori diversi</v>
          </cell>
          <cell r="J258">
            <v>-434087.647</v>
          </cell>
          <cell r="K258">
            <v>0</v>
          </cell>
          <cell r="L258">
            <v>0</v>
          </cell>
          <cell r="M258">
            <v>-434087.647</v>
          </cell>
          <cell r="N258">
            <v>0</v>
          </cell>
          <cell r="O258">
            <v>-434087.647</v>
          </cell>
          <cell r="P258">
            <v>-12377.354838808298</v>
          </cell>
        </row>
        <row r="259">
          <cell r="A259" t="str">
            <v>PROVISIONS</v>
          </cell>
          <cell r="B259" t="str">
            <v>PROVISIONS</v>
          </cell>
          <cell r="E259" t="str">
            <v>PROVISIONS</v>
          </cell>
          <cell r="F259">
            <v>4980</v>
          </cell>
          <cell r="G259">
            <v>4980</v>
          </cell>
          <cell r="H259" t="str">
            <v>Other provisions for long term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-253618.878</v>
          </cell>
          <cell r="O259">
            <v>-253618.878</v>
          </cell>
          <cell r="P259">
            <v>-7231.5599591951332</v>
          </cell>
        </row>
        <row r="260">
          <cell r="A260" t="str">
            <v>PROVISIONS</v>
          </cell>
          <cell r="B260" t="str">
            <v>PROVISIONS</v>
          </cell>
          <cell r="E260" t="str">
            <v>PROVISIONS</v>
          </cell>
          <cell r="F260">
            <v>4981</v>
          </cell>
          <cell r="G260">
            <v>4981</v>
          </cell>
          <cell r="H260" t="str">
            <v>Other provisions for long term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CASH</v>
          </cell>
          <cell r="B261" t="str">
            <v>CASH</v>
          </cell>
          <cell r="E261" t="str">
            <v>XX</v>
          </cell>
          <cell r="F261">
            <v>5010</v>
          </cell>
          <cell r="G261">
            <v>5010</v>
          </cell>
          <cell r="H261" t="str">
            <v>Investitii financiare pe termen scurt la societati din cadrul grupului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CASH</v>
          </cell>
          <cell r="B262" t="str">
            <v>CASH</v>
          </cell>
          <cell r="E262" t="str">
            <v>XX</v>
          </cell>
          <cell r="F262">
            <v>5020</v>
          </cell>
          <cell r="G262">
            <v>5020</v>
          </cell>
          <cell r="H262" t="str">
            <v xml:space="preserve">Actiuni proprii 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CASH</v>
          </cell>
          <cell r="B263" t="str">
            <v>CASH</v>
          </cell>
          <cell r="E263" t="str">
            <v>XX</v>
          </cell>
          <cell r="F263">
            <v>5031</v>
          </cell>
          <cell r="G263">
            <v>5031</v>
          </cell>
          <cell r="H263" t="str">
            <v>Actiuni cotate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CASH</v>
          </cell>
          <cell r="B264" t="str">
            <v>CASH</v>
          </cell>
          <cell r="E264" t="str">
            <v>XX</v>
          </cell>
          <cell r="F264">
            <v>5032</v>
          </cell>
          <cell r="G264">
            <v>5032</v>
          </cell>
          <cell r="H264" t="str">
            <v>Actiuni necotate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CASH</v>
          </cell>
          <cell r="B265" t="str">
            <v>CASH</v>
          </cell>
          <cell r="E265" t="str">
            <v>XX</v>
          </cell>
          <cell r="F265">
            <v>5050</v>
          </cell>
          <cell r="G265">
            <v>5050</v>
          </cell>
          <cell r="H265" t="str">
            <v xml:space="preserve">Obligatiuni emise si rascumparate 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CASH</v>
          </cell>
          <cell r="B266" t="str">
            <v>CASH</v>
          </cell>
          <cell r="E266" t="str">
            <v>XX</v>
          </cell>
          <cell r="F266">
            <v>5061</v>
          </cell>
          <cell r="G266">
            <v>5061</v>
          </cell>
          <cell r="H266" t="str">
            <v>Obligatiuni cotate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CASH</v>
          </cell>
          <cell r="B267" t="str">
            <v>CASH</v>
          </cell>
          <cell r="E267" t="str">
            <v>XX</v>
          </cell>
          <cell r="F267">
            <v>5062</v>
          </cell>
          <cell r="G267">
            <v>5062</v>
          </cell>
          <cell r="H267" t="str">
            <v>Obligatiuni necotate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CASH</v>
          </cell>
          <cell r="B268" t="str">
            <v>CASH</v>
          </cell>
          <cell r="E268" t="str">
            <v>STDEPROL</v>
          </cell>
          <cell r="F268">
            <v>5081</v>
          </cell>
          <cell r="G268">
            <v>5081</v>
          </cell>
          <cell r="H268" t="str">
            <v>Alte titluri de plasament  lei</v>
          </cell>
          <cell r="J268">
            <v>780560.10400000005</v>
          </cell>
          <cell r="K268">
            <v>0</v>
          </cell>
          <cell r="L268">
            <v>0</v>
          </cell>
          <cell r="M268">
            <v>780560.10400000005</v>
          </cell>
          <cell r="N268">
            <v>0</v>
          </cell>
          <cell r="O268">
            <v>780560.10400000005</v>
          </cell>
          <cell r="P268">
            <v>22256.494620371239</v>
          </cell>
        </row>
        <row r="269">
          <cell r="A269" t="str">
            <v>CASH</v>
          </cell>
          <cell r="B269" t="str">
            <v>CASH</v>
          </cell>
          <cell r="E269" t="str">
            <v>STDEPHC</v>
          </cell>
          <cell r="F269">
            <v>5082</v>
          </cell>
          <cell r="G269">
            <v>5082</v>
          </cell>
          <cell r="H269" t="str">
            <v>Alte titluri de plasament valuta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DEBT</v>
          </cell>
          <cell r="B270" t="str">
            <v>DEBT</v>
          </cell>
          <cell r="E270" t="str">
            <v>RECOTH</v>
          </cell>
          <cell r="F270">
            <v>5088</v>
          </cell>
          <cell r="G270">
            <v>5088</v>
          </cell>
          <cell r="H270" t="str">
            <v>Dobanzi la obligatiuni si tiluri de plasament</v>
          </cell>
          <cell r="J270">
            <v>556.14499999999998</v>
          </cell>
          <cell r="K270">
            <v>0</v>
          </cell>
          <cell r="L270">
            <v>0</v>
          </cell>
          <cell r="M270">
            <v>556.14499999999998</v>
          </cell>
          <cell r="N270">
            <v>0</v>
          </cell>
          <cell r="O270">
            <v>556.14499999999998</v>
          </cell>
          <cell r="P270">
            <v>15.857636250194977</v>
          </cell>
        </row>
        <row r="271">
          <cell r="A271" t="str">
            <v>CASH</v>
          </cell>
          <cell r="B271" t="str">
            <v>CASH</v>
          </cell>
          <cell r="E271" t="str">
            <v>XX</v>
          </cell>
          <cell r="F271">
            <v>5091</v>
          </cell>
          <cell r="G271">
            <v>5091</v>
          </cell>
          <cell r="H271" t="str">
            <v>Varsaminte de efectuat pentru titlurile de plasament - in cadrul grupului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CASH</v>
          </cell>
          <cell r="B272" t="str">
            <v>CASH</v>
          </cell>
          <cell r="E272" t="str">
            <v>XX</v>
          </cell>
          <cell r="F272">
            <v>5098</v>
          </cell>
          <cell r="G272">
            <v>5098</v>
          </cell>
          <cell r="H272" t="str">
            <v>Varsaminte de efectuat pentru alte investitii financiare pe termen scurt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CASH</v>
          </cell>
          <cell r="B273" t="str">
            <v>CASH</v>
          </cell>
          <cell r="E273" t="str">
            <v>CASHROL</v>
          </cell>
          <cell r="F273">
            <v>5112</v>
          </cell>
          <cell r="G273">
            <v>5112</v>
          </cell>
          <cell r="H273" t="str">
            <v>Cecuri de incasat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CASH</v>
          </cell>
          <cell r="B274" t="str">
            <v>CASH</v>
          </cell>
          <cell r="E274" t="str">
            <v>CASHROL</v>
          </cell>
          <cell r="F274">
            <v>5113</v>
          </cell>
          <cell r="G274">
            <v>5113</v>
          </cell>
          <cell r="H274" t="str">
            <v>Efecte de incasat</v>
          </cell>
          <cell r="J274">
            <v>113.554</v>
          </cell>
          <cell r="K274">
            <v>0</v>
          </cell>
          <cell r="L274">
            <v>0</v>
          </cell>
          <cell r="M274">
            <v>113.554</v>
          </cell>
          <cell r="N274">
            <v>0</v>
          </cell>
          <cell r="O274">
            <v>113.554</v>
          </cell>
          <cell r="P274">
            <v>3.2378211199500857</v>
          </cell>
        </row>
        <row r="275">
          <cell r="A275" t="str">
            <v>CASH</v>
          </cell>
          <cell r="B275" t="str">
            <v>CASH</v>
          </cell>
          <cell r="E275" t="str">
            <v>CASHROL</v>
          </cell>
          <cell r="F275">
            <v>5114</v>
          </cell>
          <cell r="G275">
            <v>5114</v>
          </cell>
          <cell r="H275" t="str">
            <v>Efecte remise spre scontare</v>
          </cell>
          <cell r="J275">
            <v>132.18199999999999</v>
          </cell>
          <cell r="K275">
            <v>0</v>
          </cell>
          <cell r="L275">
            <v>0</v>
          </cell>
          <cell r="M275">
            <v>132.18199999999999</v>
          </cell>
          <cell r="N275">
            <v>0</v>
          </cell>
          <cell r="O275">
            <v>132.18199999999999</v>
          </cell>
          <cell r="P275">
            <v>3.7689704570269842</v>
          </cell>
        </row>
        <row r="276">
          <cell r="A276" t="str">
            <v>CASH</v>
          </cell>
          <cell r="B276" t="str">
            <v>CASH</v>
          </cell>
          <cell r="E276" t="str">
            <v>CASHROL</v>
          </cell>
          <cell r="F276">
            <v>5121</v>
          </cell>
          <cell r="G276">
            <v>5121</v>
          </cell>
          <cell r="H276" t="str">
            <v>Alte titluri de plasament in lei</v>
          </cell>
          <cell r="J276">
            <v>157427.196</v>
          </cell>
          <cell r="K276">
            <v>0</v>
          </cell>
          <cell r="L276">
            <v>0</v>
          </cell>
          <cell r="M276">
            <v>157427.196</v>
          </cell>
          <cell r="N276">
            <v>0</v>
          </cell>
          <cell r="O276">
            <v>157427.196</v>
          </cell>
          <cell r="P276">
            <v>4488.7991621899855</v>
          </cell>
        </row>
        <row r="277">
          <cell r="A277" t="str">
            <v>CASH</v>
          </cell>
          <cell r="B277" t="str">
            <v>CASH</v>
          </cell>
          <cell r="E277" t="str">
            <v>CASHHC</v>
          </cell>
          <cell r="F277">
            <v>5124</v>
          </cell>
          <cell r="G277">
            <v>5124</v>
          </cell>
          <cell r="H277" t="str">
            <v>Conturi la banci in EUR</v>
          </cell>
          <cell r="J277">
            <v>370408.16899999999</v>
          </cell>
          <cell r="K277">
            <v>0</v>
          </cell>
          <cell r="L277">
            <v>0</v>
          </cell>
          <cell r="M277">
            <v>370408.16899999999</v>
          </cell>
          <cell r="N277">
            <v>0</v>
          </cell>
          <cell r="O277">
            <v>370408.16899999999</v>
          </cell>
          <cell r="P277">
            <v>10561.630524598346</v>
          </cell>
        </row>
        <row r="278">
          <cell r="A278" t="str">
            <v>CASH</v>
          </cell>
          <cell r="B278" t="str">
            <v>CASH</v>
          </cell>
          <cell r="E278" t="str">
            <v>CASHROL</v>
          </cell>
          <cell r="F278">
            <v>5125</v>
          </cell>
          <cell r="G278">
            <v>5125</v>
          </cell>
          <cell r="H278" t="str">
            <v>Sume in curs de decontare</v>
          </cell>
          <cell r="J278">
            <v>93298.524000000005</v>
          </cell>
          <cell r="K278">
            <v>0</v>
          </cell>
          <cell r="L278">
            <v>0</v>
          </cell>
          <cell r="M278">
            <v>93298.524000000005</v>
          </cell>
          <cell r="N278">
            <v>0</v>
          </cell>
          <cell r="O278">
            <v>93298.524000000005</v>
          </cell>
          <cell r="P278">
            <v>2660.2667582592421</v>
          </cell>
        </row>
        <row r="279">
          <cell r="A279" t="str">
            <v>CRE</v>
          </cell>
          <cell r="B279" t="str">
            <v>CRE</v>
          </cell>
          <cell r="E279" t="str">
            <v>OTHPAYACC</v>
          </cell>
          <cell r="F279">
            <v>5186</v>
          </cell>
          <cell r="G279">
            <v>5186</v>
          </cell>
          <cell r="H279" t="str">
            <v>Dobanzi de platit in lei</v>
          </cell>
          <cell r="J279">
            <v>-4923.88</v>
          </cell>
          <cell r="K279">
            <v>0</v>
          </cell>
          <cell r="L279">
            <v>0</v>
          </cell>
          <cell r="M279">
            <v>-4923.88</v>
          </cell>
          <cell r="N279">
            <v>0</v>
          </cell>
          <cell r="O279">
            <v>-4923.88</v>
          </cell>
          <cell r="P279">
            <v>-140.39701513024488</v>
          </cell>
        </row>
        <row r="280">
          <cell r="A280" t="str">
            <v>CRE</v>
          </cell>
          <cell r="B280" t="str">
            <v>CRE</v>
          </cell>
          <cell r="E280">
            <v>0</v>
          </cell>
          <cell r="F280">
            <v>51861</v>
          </cell>
          <cell r="G280">
            <v>51861</v>
          </cell>
          <cell r="H280" t="str">
            <v>Dobanzi de platit in USD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DEBT</v>
          </cell>
          <cell r="B281" t="str">
            <v>DEBT</v>
          </cell>
          <cell r="E281" t="str">
            <v>RECOTH</v>
          </cell>
          <cell r="F281">
            <v>5187</v>
          </cell>
          <cell r="G281">
            <v>5187</v>
          </cell>
          <cell r="H281" t="str">
            <v>Dobanzi de incasat in lei</v>
          </cell>
          <cell r="J281">
            <v>461.50599999999997</v>
          </cell>
          <cell r="K281">
            <v>0</v>
          </cell>
          <cell r="L281">
            <v>0</v>
          </cell>
          <cell r="M281">
            <v>461.50599999999997</v>
          </cell>
          <cell r="N281">
            <v>0</v>
          </cell>
          <cell r="O281">
            <v>461.50599999999997</v>
          </cell>
          <cell r="P281">
            <v>13.159147839650599</v>
          </cell>
        </row>
        <row r="282">
          <cell r="A282" t="str">
            <v>DEBT</v>
          </cell>
          <cell r="B282" t="str">
            <v>DEBT</v>
          </cell>
          <cell r="E282" t="str">
            <v>RECOTH</v>
          </cell>
          <cell r="F282">
            <v>51871</v>
          </cell>
          <cell r="G282">
            <v>51871</v>
          </cell>
          <cell r="H282" t="str">
            <v>Dobanzi de incasat in USD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STLOANS</v>
          </cell>
          <cell r="B283" t="str">
            <v>STLOANS</v>
          </cell>
          <cell r="E283" t="str">
            <v>STLOANS</v>
          </cell>
          <cell r="F283">
            <v>5191</v>
          </cell>
          <cell r="G283">
            <v>5191</v>
          </cell>
          <cell r="H283" t="str">
            <v>Credite bancare pe termen scurt in lei</v>
          </cell>
          <cell r="J283">
            <v>-943470.21</v>
          </cell>
          <cell r="K283">
            <v>0</v>
          </cell>
          <cell r="L283">
            <v>0</v>
          </cell>
          <cell r="M283">
            <v>-943470.21</v>
          </cell>
          <cell r="N283">
            <v>0</v>
          </cell>
          <cell r="O283">
            <v>-943470.21</v>
          </cell>
          <cell r="P283">
            <v>-26901.630695367337</v>
          </cell>
        </row>
        <row r="284">
          <cell r="A284" t="str">
            <v>STLOANS</v>
          </cell>
          <cell r="B284" t="str">
            <v>STLOANS</v>
          </cell>
          <cell r="E284" t="str">
            <v>STLOANS</v>
          </cell>
          <cell r="F284">
            <v>51911</v>
          </cell>
          <cell r="G284">
            <v>51911</v>
          </cell>
          <cell r="H284" t="str">
            <v>Credite bancare pe termen scurt - USD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STLOANS</v>
          </cell>
          <cell r="B285" t="str">
            <v>STLOANS</v>
          </cell>
          <cell r="E285" t="str">
            <v>STLOANS</v>
          </cell>
          <cell r="F285">
            <v>5192</v>
          </cell>
          <cell r="G285">
            <v>5192</v>
          </cell>
          <cell r="H285" t="str">
            <v>Credite bancare pe termen scurt nerambursate la scadenta - lei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STLOANS</v>
          </cell>
          <cell r="B286" t="str">
            <v>STLOANS</v>
          </cell>
          <cell r="E286" t="str">
            <v>STLOANS</v>
          </cell>
          <cell r="F286">
            <v>5193</v>
          </cell>
          <cell r="G286">
            <v>5193</v>
          </cell>
          <cell r="H286" t="str">
            <v>Credite guvernamentale externe in lei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STLOANS</v>
          </cell>
          <cell r="B287" t="str">
            <v>STLOANS</v>
          </cell>
          <cell r="E287" t="str">
            <v>STLOANS</v>
          </cell>
          <cell r="F287">
            <v>5194</v>
          </cell>
          <cell r="G287">
            <v>5194</v>
          </cell>
          <cell r="H287" t="str">
            <v>Credite guvernamentale externe garantate de stat in lei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STLOANS</v>
          </cell>
          <cell r="B288" t="str">
            <v>STLOANS</v>
          </cell>
          <cell r="E288" t="str">
            <v>STLOANS</v>
          </cell>
          <cell r="F288">
            <v>5195</v>
          </cell>
          <cell r="G288">
            <v>5195</v>
          </cell>
          <cell r="H288" t="str">
            <v>Credite guvernamentale externe garantate de banci in lei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STLOANS</v>
          </cell>
          <cell r="B289" t="str">
            <v>STLOANS</v>
          </cell>
          <cell r="E289" t="str">
            <v>STLOANS</v>
          </cell>
          <cell r="F289">
            <v>5196</v>
          </cell>
          <cell r="G289">
            <v>5196</v>
          </cell>
          <cell r="H289" t="str">
            <v>Credite de la trezoreria de stat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STLOANS</v>
          </cell>
          <cell r="B290" t="str">
            <v>STLOANS</v>
          </cell>
          <cell r="E290" t="str">
            <v>STLOANS</v>
          </cell>
          <cell r="F290">
            <v>5197</v>
          </cell>
          <cell r="G290">
            <v>5197</v>
          </cell>
          <cell r="H290" t="str">
            <v>Credite interne garantate de stat in lei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STLOANS</v>
          </cell>
          <cell r="B291" t="str">
            <v>STLOANS</v>
          </cell>
          <cell r="E291" t="str">
            <v>STLOANS</v>
          </cell>
          <cell r="F291">
            <v>5198</v>
          </cell>
          <cell r="G291">
            <v>5198</v>
          </cell>
          <cell r="H291" t="str">
            <v>Dobanzi legate de creditele bancare pe termen scurt in lei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CASH</v>
          </cell>
          <cell r="B292" t="str">
            <v>CASH</v>
          </cell>
          <cell r="E292" t="str">
            <v>CASHROL</v>
          </cell>
          <cell r="F292">
            <v>5311</v>
          </cell>
          <cell r="G292">
            <v>5311</v>
          </cell>
          <cell r="H292" t="str">
            <v>Casa in lei</v>
          </cell>
          <cell r="J292">
            <v>21483.455000000002</v>
          </cell>
          <cell r="K292">
            <v>0</v>
          </cell>
          <cell r="L292">
            <v>0</v>
          </cell>
          <cell r="M292">
            <v>21483.455000000002</v>
          </cell>
          <cell r="N292">
            <v>0</v>
          </cell>
          <cell r="O292">
            <v>21483.455000000002</v>
          </cell>
          <cell r="P292">
            <v>612.56833161753241</v>
          </cell>
        </row>
        <row r="293">
          <cell r="A293" t="str">
            <v>CASH</v>
          </cell>
          <cell r="B293" t="str">
            <v>CASH</v>
          </cell>
          <cell r="E293" t="str">
            <v>CASHHC</v>
          </cell>
          <cell r="F293">
            <v>5314</v>
          </cell>
          <cell r="G293">
            <v>5314</v>
          </cell>
          <cell r="H293" t="str">
            <v>Casa in devize - EUR</v>
          </cell>
          <cell r="J293">
            <v>54.372999999999998</v>
          </cell>
          <cell r="K293">
            <v>0</v>
          </cell>
          <cell r="L293">
            <v>0</v>
          </cell>
          <cell r="M293">
            <v>54.372999999999998</v>
          </cell>
          <cell r="N293">
            <v>0</v>
          </cell>
          <cell r="O293">
            <v>54.372999999999998</v>
          </cell>
          <cell r="P293">
            <v>1.5503641241615971</v>
          </cell>
        </row>
        <row r="294">
          <cell r="A294" t="str">
            <v>CASH</v>
          </cell>
          <cell r="B294" t="str">
            <v>CASH</v>
          </cell>
          <cell r="E294" t="str">
            <v>CASHROL</v>
          </cell>
          <cell r="F294">
            <v>5321</v>
          </cell>
          <cell r="G294">
            <v>5321</v>
          </cell>
          <cell r="H294" t="str">
            <v>Timbre fiscale , judiciare si postale</v>
          </cell>
          <cell r="J294">
            <v>219.07</v>
          </cell>
          <cell r="K294">
            <v>0</v>
          </cell>
          <cell r="L294">
            <v>0</v>
          </cell>
          <cell r="M294">
            <v>219.07</v>
          </cell>
          <cell r="N294">
            <v>0</v>
          </cell>
          <cell r="O294">
            <v>219.07</v>
          </cell>
          <cell r="P294">
            <v>6.2464507877086257</v>
          </cell>
        </row>
        <row r="295">
          <cell r="A295" t="str">
            <v>CASH</v>
          </cell>
          <cell r="B295" t="str">
            <v>CASH</v>
          </cell>
          <cell r="E295" t="str">
            <v>CASHROL</v>
          </cell>
          <cell r="F295">
            <v>5322</v>
          </cell>
          <cell r="G295">
            <v>5322</v>
          </cell>
          <cell r="H295" t="str">
            <v>Bilete de tratament si odihna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CASH</v>
          </cell>
          <cell r="B296" t="str">
            <v>CASH</v>
          </cell>
          <cell r="E296" t="str">
            <v>CASHROL</v>
          </cell>
          <cell r="F296">
            <v>5323</v>
          </cell>
          <cell r="G296">
            <v>5323</v>
          </cell>
          <cell r="H296" t="str">
            <v>Tichete si bilete de calatorie</v>
          </cell>
          <cell r="J296">
            <v>0.78</v>
          </cell>
          <cell r="K296">
            <v>0</v>
          </cell>
          <cell r="L296">
            <v>0</v>
          </cell>
          <cell r="M296">
            <v>0.78</v>
          </cell>
          <cell r="N296">
            <v>0</v>
          </cell>
          <cell r="O296">
            <v>0.78</v>
          </cell>
          <cell r="P296">
            <v>2.2240524099204493E-2</v>
          </cell>
        </row>
        <row r="297">
          <cell r="A297" t="str">
            <v>CASH</v>
          </cell>
          <cell r="B297" t="str">
            <v>CASH</v>
          </cell>
          <cell r="E297" t="str">
            <v>CASHROL</v>
          </cell>
          <cell r="F297">
            <v>5328</v>
          </cell>
          <cell r="G297">
            <v>5328</v>
          </cell>
          <cell r="H297" t="str">
            <v>Bonuri valorice</v>
          </cell>
          <cell r="J297">
            <v>35004.076000000001</v>
          </cell>
          <cell r="K297">
            <v>0</v>
          </cell>
          <cell r="L297">
            <v>0</v>
          </cell>
          <cell r="M297">
            <v>35004.076000000001</v>
          </cell>
          <cell r="N297">
            <v>0</v>
          </cell>
          <cell r="O297">
            <v>35004.076000000001</v>
          </cell>
          <cell r="P297">
            <v>998.08845621587898</v>
          </cell>
        </row>
        <row r="298">
          <cell r="A298" t="str">
            <v>CASH</v>
          </cell>
          <cell r="B298" t="str">
            <v>CASH</v>
          </cell>
          <cell r="E298" t="str">
            <v>CASHROL</v>
          </cell>
          <cell r="F298">
            <v>5411</v>
          </cell>
          <cell r="G298">
            <v>5411</v>
          </cell>
          <cell r="H298" t="str">
            <v>Acreditive in lei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CASH</v>
          </cell>
          <cell r="B299" t="str">
            <v>CASH</v>
          </cell>
          <cell r="E299" t="str">
            <v>CASHHC</v>
          </cell>
          <cell r="F299">
            <v>5412</v>
          </cell>
          <cell r="G299">
            <v>5412</v>
          </cell>
          <cell r="H299" t="str">
            <v>Acreditive in valuta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CASH</v>
          </cell>
          <cell r="B300" t="str">
            <v>CASH</v>
          </cell>
          <cell r="E300" t="str">
            <v>CASHROL</v>
          </cell>
          <cell r="F300">
            <v>5420</v>
          </cell>
          <cell r="G300">
            <v>5420</v>
          </cell>
          <cell r="H300" t="str">
            <v>Avansuri de trezorerie in lei</v>
          </cell>
          <cell r="J300">
            <v>236.815</v>
          </cell>
          <cell r="K300">
            <v>0</v>
          </cell>
          <cell r="L300">
            <v>0</v>
          </cell>
          <cell r="M300">
            <v>236.815</v>
          </cell>
          <cell r="N300">
            <v>0</v>
          </cell>
          <cell r="O300">
            <v>236.815</v>
          </cell>
          <cell r="P300">
            <v>6.7524227109655284</v>
          </cell>
        </row>
        <row r="301">
          <cell r="A301" t="str">
            <v>CASH</v>
          </cell>
          <cell r="B301" t="str">
            <v>CASH</v>
          </cell>
          <cell r="E301" t="str">
            <v>CASHROL</v>
          </cell>
          <cell r="F301">
            <v>5810</v>
          </cell>
          <cell r="G301">
            <v>5810</v>
          </cell>
          <cell r="H301" t="str">
            <v>Viramente interne - in lei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CASH</v>
          </cell>
          <cell r="B302" t="str">
            <v>CASH</v>
          </cell>
          <cell r="E302" t="str">
            <v>XX</v>
          </cell>
          <cell r="F302">
            <v>5910</v>
          </cell>
          <cell r="G302">
            <v>5910</v>
          </cell>
          <cell r="H302" t="str">
            <v>Provizioane pentru deprecierea investitiilor financiare la societati din cadrul grupului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CASH</v>
          </cell>
          <cell r="B303" t="str">
            <v>CASH</v>
          </cell>
          <cell r="E303" t="str">
            <v>XX</v>
          </cell>
          <cell r="F303">
            <v>5920</v>
          </cell>
          <cell r="G303">
            <v>5920</v>
          </cell>
          <cell r="H303" t="str">
            <v>Provizioane pentru deprecierea actiunilor proprii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CASH</v>
          </cell>
          <cell r="B304" t="str">
            <v>CASH</v>
          </cell>
          <cell r="E304" t="str">
            <v>XX</v>
          </cell>
          <cell r="F304">
            <v>5930</v>
          </cell>
          <cell r="G304">
            <v>5930</v>
          </cell>
          <cell r="H304" t="str">
            <v xml:space="preserve">Provizioane pentru deprecierea actiunilor 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CASH</v>
          </cell>
          <cell r="B305" t="str">
            <v>CASH</v>
          </cell>
          <cell r="E305" t="str">
            <v>XX</v>
          </cell>
          <cell r="F305">
            <v>5950</v>
          </cell>
          <cell r="G305">
            <v>5950</v>
          </cell>
          <cell r="H305" t="str">
            <v>Provizioane pentru deprecierea obligatiunilor emise si rascumparate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CASH</v>
          </cell>
          <cell r="B306" t="str">
            <v>CASH</v>
          </cell>
          <cell r="E306" t="str">
            <v>XX</v>
          </cell>
          <cell r="F306">
            <v>5960</v>
          </cell>
          <cell r="G306">
            <v>5960</v>
          </cell>
          <cell r="H306" t="str">
            <v xml:space="preserve">Provizioane pentru deprecierea obligatiunilor 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CASH</v>
          </cell>
          <cell r="B307" t="str">
            <v>CASH</v>
          </cell>
          <cell r="E307" t="str">
            <v>XX</v>
          </cell>
          <cell r="F307">
            <v>5980</v>
          </cell>
          <cell r="G307">
            <v>5980</v>
          </cell>
          <cell r="H307" t="str">
            <v>Provizioane pentru deprecierea altor investitii financiare si creante asimilate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COS</v>
          </cell>
          <cell r="B308" t="str">
            <v>COS</v>
          </cell>
          <cell r="C308" t="str">
            <v>OTHEREXPOT</v>
          </cell>
          <cell r="D308" t="str">
            <v>OTHEREXPOT</v>
          </cell>
          <cell r="E308" t="str">
            <v>OTHEREXPOT</v>
          </cell>
          <cell r="F308" t="str">
            <v>6010.101.</v>
          </cell>
          <cell r="G308" t="str">
            <v>6010.101.</v>
          </cell>
          <cell r="H308" t="str">
            <v xml:space="preserve">Cheltuieli cu materii prime </v>
          </cell>
          <cell r="J308">
            <v>318.55900000000003</v>
          </cell>
          <cell r="K308">
            <v>0</v>
          </cell>
          <cell r="L308">
            <v>0</v>
          </cell>
          <cell r="M308">
            <v>318.55900000000003</v>
          </cell>
          <cell r="N308">
            <v>23.429048099999999</v>
          </cell>
          <cell r="O308">
            <v>341.98804810000001</v>
          </cell>
          <cell r="P308">
            <v>9.7512736223178926</v>
          </cell>
        </row>
        <row r="309">
          <cell r="A309" t="str">
            <v>COS</v>
          </cell>
          <cell r="B309" t="str">
            <v>COS</v>
          </cell>
          <cell r="C309" t="str">
            <v>OTHEREXPOT</v>
          </cell>
          <cell r="D309" t="str">
            <v>OTHEREXPOT</v>
          </cell>
          <cell r="E309" t="str">
            <v>OTHEREXPOT</v>
          </cell>
          <cell r="F309" t="str">
            <v>6010.199.</v>
          </cell>
          <cell r="G309" t="str">
            <v>6010.199.</v>
          </cell>
          <cell r="H309" t="str">
            <v xml:space="preserve">Cheltuieli cu materii prime 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COS</v>
          </cell>
          <cell r="B310" t="str">
            <v>COS</v>
          </cell>
          <cell r="C310" t="str">
            <v>OTHEREXPCO</v>
          </cell>
          <cell r="D310" t="str">
            <v>OTHEREXPCO</v>
          </cell>
          <cell r="E310" t="str">
            <v>OTHEREXPCO</v>
          </cell>
          <cell r="F310" t="str">
            <v>6021.101.</v>
          </cell>
          <cell r="G310" t="str">
            <v>6021.101.</v>
          </cell>
          <cell r="H310" t="str">
            <v xml:space="preserve">Cheltuieli cu materiale de baza si auxiliare </v>
          </cell>
          <cell r="J310">
            <v>500526.32699999999</v>
          </cell>
          <cell r="K310">
            <v>0</v>
          </cell>
          <cell r="L310">
            <v>0</v>
          </cell>
          <cell r="M310">
            <v>500526.32699999999</v>
          </cell>
          <cell r="N310">
            <v>85951.235864100017</v>
          </cell>
          <cell r="O310">
            <v>586477.56286409998</v>
          </cell>
          <cell r="P310">
            <v>16722.523551950937</v>
          </cell>
        </row>
        <row r="311">
          <cell r="A311" t="str">
            <v>COS</v>
          </cell>
          <cell r="B311" t="str">
            <v>COS</v>
          </cell>
          <cell r="C311" t="str">
            <v>OTHEREXPCO</v>
          </cell>
          <cell r="D311" t="str">
            <v>OTHEREXPCO</v>
          </cell>
          <cell r="E311" t="str">
            <v>OTHEREXPCO</v>
          </cell>
          <cell r="F311" t="str">
            <v>6021.199.</v>
          </cell>
          <cell r="G311" t="str">
            <v>6021.199.</v>
          </cell>
          <cell r="H311" t="str">
            <v xml:space="preserve">Cheltuieli cu materiale auxiliare 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COS</v>
          </cell>
          <cell r="B312" t="str">
            <v>COS</v>
          </cell>
          <cell r="C312" t="str">
            <v>FUEL</v>
          </cell>
          <cell r="D312" t="str">
            <v>FUEL</v>
          </cell>
          <cell r="E312" t="str">
            <v>OTHEREXPOT</v>
          </cell>
          <cell r="F312" t="str">
            <v>6022.101.</v>
          </cell>
          <cell r="G312" t="str">
            <v>6022.101.</v>
          </cell>
          <cell r="H312" t="str">
            <v>Cheltuieli privind combustibilii</v>
          </cell>
          <cell r="J312">
            <v>156110.86799999999</v>
          </cell>
          <cell r="K312">
            <v>0</v>
          </cell>
          <cell r="L312">
            <v>0</v>
          </cell>
          <cell r="M312">
            <v>156110.86799999999</v>
          </cell>
          <cell r="N312">
            <v>12679.915247800003</v>
          </cell>
          <cell r="O312">
            <v>168790.78324779999</v>
          </cell>
          <cell r="P312">
            <v>4812.8147212132017</v>
          </cell>
        </row>
        <row r="313">
          <cell r="A313" t="str">
            <v>COS</v>
          </cell>
          <cell r="B313" t="str">
            <v>COS</v>
          </cell>
          <cell r="C313" t="str">
            <v>FUEL</v>
          </cell>
          <cell r="D313" t="str">
            <v>FUEL</v>
          </cell>
          <cell r="E313" t="str">
            <v>OTHEREXPOT</v>
          </cell>
          <cell r="F313" t="str">
            <v>6022.199.</v>
          </cell>
          <cell r="G313" t="str">
            <v>6022.199.</v>
          </cell>
          <cell r="H313" t="str">
            <v>Cheltuieli privind combustibilii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COS</v>
          </cell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OTHEREXPOT</v>
          </cell>
          <cell r="F314" t="str">
            <v>6023.101.</v>
          </cell>
          <cell r="G314" t="str">
            <v>6023.101.</v>
          </cell>
          <cell r="H314" t="str">
            <v>Cheltuieli privind materialele pentru ambalat</v>
          </cell>
          <cell r="J314">
            <v>58.796999999999997</v>
          </cell>
          <cell r="K314">
            <v>0</v>
          </cell>
          <cell r="L314">
            <v>0</v>
          </cell>
          <cell r="M314">
            <v>58.796999999999997</v>
          </cell>
          <cell r="N314">
            <v>5.9597978000000031</v>
          </cell>
          <cell r="O314">
            <v>64.756797800000001</v>
          </cell>
          <cell r="P314">
            <v>1.8464424641771955</v>
          </cell>
        </row>
        <row r="315">
          <cell r="A315" t="str">
            <v>COS</v>
          </cell>
          <cell r="B315" t="str">
            <v>COS</v>
          </cell>
          <cell r="C315" t="str">
            <v>OTHEREXPCO</v>
          </cell>
          <cell r="D315" t="str">
            <v>OTHEREXPCO</v>
          </cell>
          <cell r="E315" t="str">
            <v>OTHEREXPOT</v>
          </cell>
          <cell r="F315" t="str">
            <v>6023.199.</v>
          </cell>
          <cell r="G315" t="str">
            <v>6023.199.</v>
          </cell>
          <cell r="H315" t="str">
            <v>Cheltuieli privind materialele pentru ambalat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COS</v>
          </cell>
          <cell r="B316" t="str">
            <v>COS</v>
          </cell>
          <cell r="C316" t="str">
            <v>OTHEREXPSP</v>
          </cell>
          <cell r="D316" t="str">
            <v>OTHEREXPSP</v>
          </cell>
          <cell r="E316" t="str">
            <v>OTHEREXPSP</v>
          </cell>
          <cell r="F316" t="str">
            <v>6024.101.</v>
          </cell>
          <cell r="G316" t="str">
            <v>6024.101.</v>
          </cell>
          <cell r="H316" t="str">
            <v>Cheltuieli privind piesele de schimb</v>
          </cell>
          <cell r="J316">
            <v>125368.851</v>
          </cell>
          <cell r="K316">
            <v>0</v>
          </cell>
          <cell r="L316">
            <v>0</v>
          </cell>
          <cell r="M316">
            <v>125368.851</v>
          </cell>
          <cell r="N316">
            <v>42080.091960500002</v>
          </cell>
          <cell r="O316">
            <v>167448.94296049999</v>
          </cell>
          <cell r="P316">
            <v>4774.5541683324591</v>
          </cell>
        </row>
        <row r="317">
          <cell r="A317" t="str">
            <v>COS</v>
          </cell>
          <cell r="B317" t="str">
            <v>COS</v>
          </cell>
          <cell r="C317" t="str">
            <v>OTHEREXPSP</v>
          </cell>
          <cell r="D317" t="str">
            <v>OTHEREXPSP</v>
          </cell>
          <cell r="E317" t="str">
            <v>OTHEREXPSP</v>
          </cell>
          <cell r="F317" t="str">
            <v>6024.199.</v>
          </cell>
          <cell r="G317" t="str">
            <v>6024.199.</v>
          </cell>
          <cell r="H317" t="str">
            <v>Cheltuieli privind piesele de schimb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COS</v>
          </cell>
          <cell r="B318" t="str">
            <v>COS</v>
          </cell>
          <cell r="C318" t="str">
            <v>OTHEREXPCO</v>
          </cell>
          <cell r="D318" t="str">
            <v>OTHEREXPCO</v>
          </cell>
          <cell r="E318" t="str">
            <v>OTHEREXPCO</v>
          </cell>
          <cell r="F318" t="str">
            <v>6028.101.</v>
          </cell>
          <cell r="G318" t="str">
            <v>6028.101.</v>
          </cell>
          <cell r="H318" t="str">
            <v>Cheltuieli privind alte materiale consumabile</v>
          </cell>
          <cell r="J318">
            <v>198520.5</v>
          </cell>
          <cell r="K318">
            <v>0</v>
          </cell>
          <cell r="L318">
            <v>0</v>
          </cell>
          <cell r="M318">
            <v>198520.5</v>
          </cell>
          <cell r="N318">
            <v>16585.035798300007</v>
          </cell>
          <cell r="O318">
            <v>215105.5357983</v>
          </cell>
          <cell r="P318">
            <v>6133.4100676851103</v>
          </cell>
        </row>
        <row r="319">
          <cell r="A319" t="str">
            <v>COS</v>
          </cell>
          <cell r="B319" t="str">
            <v>COS</v>
          </cell>
          <cell r="C319" t="str">
            <v>OTHEREXPCO</v>
          </cell>
          <cell r="D319" t="str">
            <v>OTHEREXPCO</v>
          </cell>
          <cell r="E319" t="str">
            <v>OTHEREXPCO</v>
          </cell>
          <cell r="F319" t="str">
            <v>6028.199.</v>
          </cell>
          <cell r="G319" t="str">
            <v>6028.199.</v>
          </cell>
          <cell r="H319" t="str">
            <v>Cheltuieli privind alte materiale consumabile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COS</v>
          </cell>
          <cell r="B320" t="str">
            <v>COS</v>
          </cell>
          <cell r="C320" t="str">
            <v>OTHEREXPCO</v>
          </cell>
          <cell r="D320" t="str">
            <v>OTHEREXPCO</v>
          </cell>
          <cell r="E320" t="str">
            <v>OTHEREXPCO</v>
          </cell>
          <cell r="F320" t="str">
            <v>6030.101.</v>
          </cell>
          <cell r="G320" t="str">
            <v>6030.101.</v>
          </cell>
          <cell r="H320" t="str">
            <v>Cheltuieli privind materialele de natura obiectelor de inventar</v>
          </cell>
          <cell r="J320">
            <v>91672.324999999997</v>
          </cell>
          <cell r="K320">
            <v>0</v>
          </cell>
          <cell r="L320">
            <v>0</v>
          </cell>
          <cell r="M320">
            <v>91672.324999999997</v>
          </cell>
          <cell r="N320">
            <v>6773.5266931000015</v>
          </cell>
          <cell r="O320">
            <v>98445.851693100005</v>
          </cell>
          <cell r="P320">
            <v>2807.0350474962847</v>
          </cell>
        </row>
        <row r="321">
          <cell r="A321" t="str">
            <v>COS</v>
          </cell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OTHEREXPCO</v>
          </cell>
          <cell r="F321" t="str">
            <v>6030.102.</v>
          </cell>
          <cell r="G321" t="str">
            <v>6030.102.</v>
          </cell>
          <cell r="H321" t="str">
            <v>C.mat.nat.ob.inv-birou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COS</v>
          </cell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OTHEREXPCO</v>
          </cell>
          <cell r="F322" t="str">
            <v>6030.103.</v>
          </cell>
          <cell r="G322" t="str">
            <v>6030.103.</v>
          </cell>
          <cell r="H322" t="str">
            <v>C.term,al.echip.la abonat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COS</v>
          </cell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OTHEREXPCO</v>
          </cell>
          <cell r="F323" t="str">
            <v>6030.104.</v>
          </cell>
          <cell r="G323" t="str">
            <v>6030.104.</v>
          </cell>
          <cell r="H323" t="str">
            <v>C.priv.alte.ob.inventar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COS</v>
          </cell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OTHEREXPCO</v>
          </cell>
          <cell r="F324" t="str">
            <v>6030.199.</v>
          </cell>
          <cell r="G324" t="str">
            <v>6030.199.</v>
          </cell>
          <cell r="H324" t="str">
            <v>Cheltuieli privind materialele de natura obiectelor de inventar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COS</v>
          </cell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OTHEREXPCO</v>
          </cell>
          <cell r="F325" t="str">
            <v>6040.101.</v>
          </cell>
          <cell r="G325" t="str">
            <v>6040.101.</v>
          </cell>
          <cell r="H325" t="str">
            <v xml:space="preserve">Cheltuieli materiale nestocate </v>
          </cell>
          <cell r="J325">
            <v>10126.361999999999</v>
          </cell>
          <cell r="K325">
            <v>0</v>
          </cell>
          <cell r="L325">
            <v>0</v>
          </cell>
          <cell r="M325">
            <v>10126.361999999999</v>
          </cell>
          <cell r="N325">
            <v>699.27776230000029</v>
          </cell>
          <cell r="O325">
            <v>10825.639762299999</v>
          </cell>
          <cell r="P325">
            <v>308.6767974650507</v>
          </cell>
        </row>
        <row r="326">
          <cell r="A326" t="str">
            <v>COS</v>
          </cell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OTHEREXPCO</v>
          </cell>
          <cell r="F326" t="str">
            <v>6040.199.</v>
          </cell>
          <cell r="G326" t="str">
            <v>6040.199.</v>
          </cell>
          <cell r="H326" t="str">
            <v xml:space="preserve">Cheltuieli materiale nestocate 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COS</v>
          </cell>
          <cell r="B327" t="str">
            <v>COS</v>
          </cell>
          <cell r="C327" t="str">
            <v>OTHEREXPUT</v>
          </cell>
          <cell r="D327" t="str">
            <v>OTHEREXPUT</v>
          </cell>
          <cell r="E327" t="str">
            <v>OTHEREXPUT</v>
          </cell>
          <cell r="F327" t="str">
            <v>6050.101.</v>
          </cell>
          <cell r="G327" t="str">
            <v>6050.101.</v>
          </cell>
          <cell r="H327" t="str">
            <v>Cheltuieli privind energia electrica cumparata</v>
          </cell>
          <cell r="J327">
            <v>245092.53400000001</v>
          </cell>
          <cell r="K327">
            <v>0</v>
          </cell>
          <cell r="L327">
            <v>0</v>
          </cell>
          <cell r="M327">
            <v>245092.53400000001</v>
          </cell>
          <cell r="N327">
            <v>18656.060743000005</v>
          </cell>
          <cell r="O327">
            <v>263748.59474299999</v>
          </cell>
          <cell r="P327">
            <v>7520.3935609141172</v>
          </cell>
        </row>
        <row r="328">
          <cell r="A328" t="str">
            <v>COS</v>
          </cell>
          <cell r="B328" t="str">
            <v>COS</v>
          </cell>
          <cell r="C328" t="str">
            <v>OTHEREXPUT</v>
          </cell>
          <cell r="D328" t="str">
            <v>OTHEREXPUT</v>
          </cell>
          <cell r="E328" t="str">
            <v>OTHEREXPUT</v>
          </cell>
          <cell r="F328" t="str">
            <v>6050.102.</v>
          </cell>
          <cell r="G328" t="str">
            <v>6050.102.</v>
          </cell>
          <cell r="H328" t="str">
            <v>Cheltuieli privind energia termica cumparata si gaz</v>
          </cell>
          <cell r="J328">
            <v>45924.716999999997</v>
          </cell>
          <cell r="K328">
            <v>0</v>
          </cell>
          <cell r="L328">
            <v>0</v>
          </cell>
          <cell r="M328">
            <v>45924.716999999997</v>
          </cell>
          <cell r="N328">
            <v>3626.7431214000026</v>
          </cell>
          <cell r="O328">
            <v>49551.460121399999</v>
          </cell>
          <cell r="P328">
            <v>1412.8851833086758</v>
          </cell>
        </row>
        <row r="329">
          <cell r="A329" t="str">
            <v>COS</v>
          </cell>
          <cell r="B329" t="str">
            <v>COS</v>
          </cell>
          <cell r="C329" t="str">
            <v>OTHEREXPUT</v>
          </cell>
          <cell r="D329" t="str">
            <v>OTHEREXPUT</v>
          </cell>
          <cell r="E329" t="str">
            <v>OTHEREXPUT</v>
          </cell>
          <cell r="F329" t="str">
            <v>6050.103.</v>
          </cell>
          <cell r="G329" t="str">
            <v>6050.103.</v>
          </cell>
          <cell r="H329" t="str">
            <v>Cheltuieli privind apa cumparata</v>
          </cell>
          <cell r="J329">
            <v>6900.7439999999997</v>
          </cell>
          <cell r="K329">
            <v>0</v>
          </cell>
          <cell r="L329">
            <v>0</v>
          </cell>
          <cell r="M329">
            <v>6900.7439999999997</v>
          </cell>
          <cell r="N329">
            <v>509.9460423000001</v>
          </cell>
          <cell r="O329">
            <v>7410.6900422999997</v>
          </cell>
          <cell r="P329">
            <v>211.30465445834346</v>
          </cell>
        </row>
        <row r="330">
          <cell r="A330" t="str">
            <v>COS</v>
          </cell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OTHEREXPUT</v>
          </cell>
          <cell r="F330" t="str">
            <v>6050.199.</v>
          </cell>
          <cell r="G330" t="str">
            <v>6050.199.</v>
          </cell>
          <cell r="H330" t="str">
            <v>Cheltuieli privind electricitate, apa, termo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COS</v>
          </cell>
          <cell r="B331" t="str">
            <v>COS</v>
          </cell>
          <cell r="C331" t="str">
            <v>MERCH</v>
          </cell>
          <cell r="D331" t="str">
            <v>MERCH</v>
          </cell>
          <cell r="E331" t="str">
            <v>MERCHANDISE</v>
          </cell>
          <cell r="F331" t="str">
            <v>6070.101.</v>
          </cell>
          <cell r="G331" t="str">
            <v>6070.101.</v>
          </cell>
          <cell r="H331" t="str">
            <v>Cheltuieli privind marfurile</v>
          </cell>
          <cell r="J331">
            <v>326869.56400000001</v>
          </cell>
          <cell r="K331">
            <v>0</v>
          </cell>
          <cell r="L331">
            <v>0</v>
          </cell>
          <cell r="M331">
            <v>326869.56400000001</v>
          </cell>
          <cell r="N331">
            <v>24200.402930900007</v>
          </cell>
          <cell r="O331">
            <v>351069.9669309</v>
          </cell>
          <cell r="P331">
            <v>10010.230846196931</v>
          </cell>
        </row>
        <row r="332">
          <cell r="A332" t="str">
            <v>COS</v>
          </cell>
          <cell r="B332" t="str">
            <v>COS</v>
          </cell>
          <cell r="C332" t="str">
            <v>MERCH</v>
          </cell>
          <cell r="D332" t="str">
            <v>MERCH</v>
          </cell>
          <cell r="E332" t="str">
            <v>MERCHANDISE</v>
          </cell>
          <cell r="F332" t="str">
            <v>6070.199.</v>
          </cell>
          <cell r="G332" t="str">
            <v>6070.199.</v>
          </cell>
          <cell r="H332" t="str">
            <v>Cheltuieli privind marfurile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COS</v>
          </cell>
          <cell r="B333" t="str">
            <v>COS</v>
          </cell>
          <cell r="C333" t="str">
            <v>OTHEREXPOT</v>
          </cell>
          <cell r="D333" t="str">
            <v>OTHEREXPOT</v>
          </cell>
          <cell r="E333" t="str">
            <v>OTHEREXPOT</v>
          </cell>
          <cell r="F333" t="str">
            <v>6080.101.</v>
          </cell>
          <cell r="G333" t="str">
            <v>6080.101.</v>
          </cell>
          <cell r="H333" t="str">
            <v>Cheltuieli privind ambalajele</v>
          </cell>
          <cell r="J333">
            <v>51.143999999999998</v>
          </cell>
          <cell r="K333">
            <v>0</v>
          </cell>
          <cell r="L333">
            <v>0</v>
          </cell>
          <cell r="M333">
            <v>51.143999999999998</v>
          </cell>
          <cell r="N333">
            <v>5.6458768000000035</v>
          </cell>
          <cell r="O333">
            <v>56.789876800000002</v>
          </cell>
          <cell r="P333">
            <v>1.6192777225144286</v>
          </cell>
        </row>
        <row r="334">
          <cell r="A334" t="str">
            <v>COS</v>
          </cell>
          <cell r="B334" t="str">
            <v>COS</v>
          </cell>
          <cell r="C334" t="str">
            <v>OTHEREXPOT</v>
          </cell>
          <cell r="D334" t="str">
            <v>OTHEREXPOT</v>
          </cell>
          <cell r="E334" t="str">
            <v>OTHEREXPOT</v>
          </cell>
          <cell r="F334" t="str">
            <v>6080.199.</v>
          </cell>
          <cell r="G334" t="str">
            <v>6080.199.</v>
          </cell>
          <cell r="H334" t="str">
            <v>Cheltuieli privind ambalajele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COS</v>
          </cell>
          <cell r="B335" t="str">
            <v>COS</v>
          </cell>
          <cell r="C335" t="str">
            <v>OTHEREXPMT</v>
          </cell>
          <cell r="D335" t="str">
            <v>OTHEREXPMT</v>
          </cell>
          <cell r="E335" t="str">
            <v>OTHEREXPMT</v>
          </cell>
          <cell r="F335" t="str">
            <v>6110.101.</v>
          </cell>
          <cell r="G335" t="str">
            <v>6110.101.</v>
          </cell>
          <cell r="H335" t="str">
            <v>Cheltuieli de intretinere si reparatii executate de terti</v>
          </cell>
          <cell r="J335">
            <v>527163.91700000002</v>
          </cell>
          <cell r="K335">
            <v>0</v>
          </cell>
          <cell r="L335">
            <v>0</v>
          </cell>
          <cell r="M335">
            <v>527163.91700000002</v>
          </cell>
          <cell r="N335">
            <v>32822.257807700014</v>
          </cell>
          <cell r="O335">
            <v>559986.17480769998</v>
          </cell>
          <cell r="P335">
            <v>15967.161559015371</v>
          </cell>
        </row>
        <row r="336">
          <cell r="A336" t="str">
            <v>COS</v>
          </cell>
          <cell r="B336" t="str">
            <v>COS</v>
          </cell>
          <cell r="C336" t="str">
            <v>OTHEREXPMT</v>
          </cell>
          <cell r="D336" t="str">
            <v>OTHEREXPMT</v>
          </cell>
          <cell r="E336" t="str">
            <v>OTHEREXPMT</v>
          </cell>
          <cell r="F336" t="str">
            <v>6110.199.</v>
          </cell>
          <cell r="G336" t="str">
            <v>6110.199.</v>
          </cell>
          <cell r="H336" t="str">
            <v>Cheltuieli de intretinere si reparatii executate de terti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COS</v>
          </cell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RENT</v>
          </cell>
          <cell r="F337" t="str">
            <v>6120.101.</v>
          </cell>
          <cell r="G337" t="str">
            <v>6120.101.</v>
          </cell>
          <cell r="H337" t="str">
            <v>Cheltuieli cu redeventele din concesiuni</v>
          </cell>
          <cell r="J337">
            <v>5193.3810000000003</v>
          </cell>
          <cell r="K337">
            <v>0</v>
          </cell>
          <cell r="L337">
            <v>0</v>
          </cell>
          <cell r="M337">
            <v>5193.3810000000003</v>
          </cell>
          <cell r="N337">
            <v>348.89690730000012</v>
          </cell>
          <cell r="O337">
            <v>5542.2779073000002</v>
          </cell>
          <cell r="P337">
            <v>158.02969918178755</v>
          </cell>
        </row>
        <row r="338">
          <cell r="A338" t="str">
            <v>COS</v>
          </cell>
          <cell r="B338" t="str">
            <v>COS</v>
          </cell>
          <cell r="C338" t="str">
            <v>OTHEREXPOT</v>
          </cell>
          <cell r="D338" t="str">
            <v>OTHEREXPOT</v>
          </cell>
          <cell r="E338" t="str">
            <v>RENT</v>
          </cell>
          <cell r="F338" t="str">
            <v>6120.102.</v>
          </cell>
          <cell r="G338" t="str">
            <v>6120.102.</v>
          </cell>
          <cell r="H338" t="str">
            <v>Cheltuieli cu redeventele pentru leasing operational</v>
          </cell>
          <cell r="J338">
            <v>5860.0110000000004</v>
          </cell>
          <cell r="K338">
            <v>0</v>
          </cell>
          <cell r="L338">
            <v>0</v>
          </cell>
          <cell r="M338">
            <v>5860.0110000000004</v>
          </cell>
          <cell r="N338">
            <v>379.17707240000016</v>
          </cell>
          <cell r="O338">
            <v>6239.1880724000002</v>
          </cell>
          <cell r="P338">
            <v>177.90104190215567</v>
          </cell>
        </row>
        <row r="339">
          <cell r="A339" t="str">
            <v>COS</v>
          </cell>
          <cell r="B339" t="str">
            <v>COS</v>
          </cell>
          <cell r="C339" t="str">
            <v>RENT</v>
          </cell>
          <cell r="D339" t="str">
            <v>RENT</v>
          </cell>
          <cell r="E339" t="str">
            <v>RENT</v>
          </cell>
          <cell r="F339" t="str">
            <v>6120.103.</v>
          </cell>
          <cell r="G339" t="str">
            <v>6120.103.</v>
          </cell>
          <cell r="H339" t="str">
            <v>Cheltuieli cu chirii</v>
          </cell>
          <cell r="J339">
            <v>428830.734</v>
          </cell>
          <cell r="K339">
            <v>0</v>
          </cell>
          <cell r="L339">
            <v>0</v>
          </cell>
          <cell r="M339">
            <v>428830.734</v>
          </cell>
          <cell r="N339">
            <v>29870.002304900008</v>
          </cell>
          <cell r="O339">
            <v>458700.73630490003</v>
          </cell>
          <cell r="P339">
            <v>13079.159974502532</v>
          </cell>
        </row>
        <row r="340">
          <cell r="A340" t="str">
            <v>COS</v>
          </cell>
          <cell r="B340" t="str">
            <v>COS</v>
          </cell>
          <cell r="C340" t="str">
            <v>RENT</v>
          </cell>
          <cell r="D340" t="str">
            <v>RENT</v>
          </cell>
          <cell r="E340" t="str">
            <v>RENT</v>
          </cell>
          <cell r="F340" t="str">
            <v>6120.199.</v>
          </cell>
          <cell r="G340" t="str">
            <v>6120.199.</v>
          </cell>
          <cell r="H340" t="str">
            <v>Cheltuieli cu chirii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COS</v>
          </cell>
          <cell r="B341" t="str">
            <v>COS</v>
          </cell>
          <cell r="C341" t="str">
            <v>OTHEREXPOT</v>
          </cell>
          <cell r="D341" t="str">
            <v>OTHEREXPOT</v>
          </cell>
          <cell r="E341" t="str">
            <v>OTHEREXPOT</v>
          </cell>
          <cell r="F341" t="str">
            <v>6130.101.</v>
          </cell>
          <cell r="G341" t="str">
            <v>6130.101.</v>
          </cell>
          <cell r="H341" t="str">
            <v>Cheltuieli cu primele de asigurare prin efectul legii bunuri</v>
          </cell>
          <cell r="J341">
            <v>5782.1189999999997</v>
          </cell>
          <cell r="K341">
            <v>0</v>
          </cell>
          <cell r="L341">
            <v>0</v>
          </cell>
          <cell r="M341">
            <v>5782.1189999999997</v>
          </cell>
          <cell r="N341">
            <v>561.61686730000031</v>
          </cell>
          <cell r="O341">
            <v>6343.7358672999999</v>
          </cell>
          <cell r="P341">
            <v>180.88206466111995</v>
          </cell>
        </row>
        <row r="342">
          <cell r="A342" t="str">
            <v>COS</v>
          </cell>
          <cell r="B342" t="str">
            <v>COS</v>
          </cell>
          <cell r="C342" t="str">
            <v>OTHEREXPOT</v>
          </cell>
          <cell r="D342" t="str">
            <v>OTHEREXPOT</v>
          </cell>
          <cell r="E342" t="str">
            <v>OTHEREXPOT</v>
          </cell>
          <cell r="F342" t="str">
            <v>6130.102.</v>
          </cell>
          <cell r="G342" t="str">
            <v>6130.102.</v>
          </cell>
          <cell r="H342" t="str">
            <v xml:space="preserve">Cheltuieli cu prime de asigurare facultative persoane </v>
          </cell>
          <cell r="J342">
            <v>479.97</v>
          </cell>
          <cell r="K342">
            <v>0</v>
          </cell>
          <cell r="L342">
            <v>0</v>
          </cell>
          <cell r="M342">
            <v>479.97</v>
          </cell>
          <cell r="N342">
            <v>56.420497200000028</v>
          </cell>
          <cell r="O342">
            <v>536.39049720000003</v>
          </cell>
          <cell r="P342">
            <v>15.29436638405241</v>
          </cell>
        </row>
        <row r="343">
          <cell r="A343" t="str">
            <v>COS</v>
          </cell>
          <cell r="B343" t="str">
            <v>COS</v>
          </cell>
          <cell r="C343" t="str">
            <v>OTHEREXPOT</v>
          </cell>
          <cell r="D343" t="str">
            <v>OTHEREXPOT</v>
          </cell>
          <cell r="E343" t="str">
            <v>OTHEREXPOT</v>
          </cell>
          <cell r="F343" t="str">
            <v>6130.103.</v>
          </cell>
          <cell r="G343" t="str">
            <v>6130.103.</v>
          </cell>
          <cell r="H343" t="str">
            <v>Cheltuieli cu prime de asigurare facultative pentru bunuri</v>
          </cell>
          <cell r="J343">
            <v>14276.362999999999</v>
          </cell>
          <cell r="K343">
            <v>0</v>
          </cell>
          <cell r="L343">
            <v>0</v>
          </cell>
          <cell r="M343">
            <v>14276.362999999999</v>
          </cell>
          <cell r="N343">
            <v>1048.7135044000004</v>
          </cell>
          <cell r="O343">
            <v>15325.0765044</v>
          </cell>
          <cell r="P343">
            <v>436.97145297212916</v>
          </cell>
        </row>
        <row r="344">
          <cell r="A344" t="str">
            <v>COS</v>
          </cell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OTHEREXPOT</v>
          </cell>
          <cell r="F344" t="str">
            <v>6130.199.</v>
          </cell>
          <cell r="G344" t="str">
            <v>6130.199.</v>
          </cell>
          <cell r="H344" t="str">
            <v>Cheltuieli cu prime de asigurare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COS</v>
          </cell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OTHEREXPOT</v>
          </cell>
          <cell r="F345" t="str">
            <v>6140.101.</v>
          </cell>
          <cell r="G345" t="str">
            <v>6140.101.</v>
          </cell>
          <cell r="H345" t="str">
            <v>Cheltuieli cu studiile si cercetarile</v>
          </cell>
          <cell r="J345">
            <v>1583.123</v>
          </cell>
          <cell r="K345">
            <v>0</v>
          </cell>
          <cell r="L345">
            <v>0</v>
          </cell>
          <cell r="M345">
            <v>1583.123</v>
          </cell>
          <cell r="N345">
            <v>195.21849640000016</v>
          </cell>
          <cell r="O345">
            <v>1778.3414964000003</v>
          </cell>
          <cell r="P345">
            <v>50.706726804230243</v>
          </cell>
        </row>
        <row r="346">
          <cell r="A346" t="str">
            <v>COS</v>
          </cell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OTHEREXPOT</v>
          </cell>
          <cell r="F346" t="str">
            <v>6140.199.</v>
          </cell>
          <cell r="G346" t="str">
            <v>6140.199.</v>
          </cell>
          <cell r="H346" t="str">
            <v>Cheltuieli cu studiile si cercetarile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COS</v>
          </cell>
          <cell r="B347" t="str">
            <v>COS</v>
          </cell>
          <cell r="C347" t="str">
            <v>STAFFSAL</v>
          </cell>
          <cell r="D347" t="str">
            <v>STAFFSAL</v>
          </cell>
          <cell r="E347" t="str">
            <v>STAFFSAL</v>
          </cell>
          <cell r="F347" t="str">
            <v>6210.101.</v>
          </cell>
          <cell r="G347" t="str">
            <v>6210.101.</v>
          </cell>
          <cell r="H347" t="str">
            <v>Cheltuieli cu colaboratorii</v>
          </cell>
          <cell r="J347">
            <v>6898.6589999999997</v>
          </cell>
          <cell r="K347">
            <v>0</v>
          </cell>
          <cell r="L347">
            <v>0</v>
          </cell>
          <cell r="M347">
            <v>6898.6589999999997</v>
          </cell>
          <cell r="N347">
            <v>805.69532110000091</v>
          </cell>
          <cell r="O347">
            <v>7704.3543211000006</v>
          </cell>
          <cell r="P347">
            <v>219.67804865030104</v>
          </cell>
        </row>
        <row r="348">
          <cell r="A348" t="str">
            <v>COS</v>
          </cell>
          <cell r="B348" t="str">
            <v>COS</v>
          </cell>
          <cell r="C348" t="str">
            <v>STAFFSAL</v>
          </cell>
          <cell r="D348" t="str">
            <v>STAFFSAL</v>
          </cell>
          <cell r="E348" t="str">
            <v>STAFFSAL</v>
          </cell>
          <cell r="F348" t="str">
            <v>6210.102.</v>
          </cell>
          <cell r="G348" t="str">
            <v>6210.102.</v>
          </cell>
          <cell r="H348" t="str">
            <v>Consiliul de administratie si A.G.A.</v>
          </cell>
          <cell r="J348">
            <v>2844.502</v>
          </cell>
          <cell r="K348">
            <v>0</v>
          </cell>
          <cell r="L348">
            <v>0</v>
          </cell>
          <cell r="M348">
            <v>2844.502</v>
          </cell>
          <cell r="N348">
            <v>217.22465800000006</v>
          </cell>
          <cell r="O348">
            <v>3061.726658</v>
          </cell>
          <cell r="P348">
            <v>87.300519900545936</v>
          </cell>
        </row>
        <row r="349">
          <cell r="A349" t="str">
            <v>COS</v>
          </cell>
          <cell r="B349" t="str">
            <v>COS</v>
          </cell>
          <cell r="C349" t="str">
            <v>STAFFSAL</v>
          </cell>
          <cell r="D349" t="str">
            <v>STAFFSAL</v>
          </cell>
          <cell r="E349" t="str">
            <v>STAFFSAL</v>
          </cell>
          <cell r="F349" t="str">
            <v>6210.103.</v>
          </cell>
          <cell r="G349" t="str">
            <v>6210.103.</v>
          </cell>
          <cell r="H349" t="str">
            <v xml:space="preserve">Comisia Cenzori </v>
          </cell>
          <cell r="J349">
            <v>238.542</v>
          </cell>
          <cell r="K349">
            <v>0</v>
          </cell>
          <cell r="L349">
            <v>0</v>
          </cell>
          <cell r="M349">
            <v>238.542</v>
          </cell>
          <cell r="N349">
            <v>16.449302000000003</v>
          </cell>
          <cell r="O349">
            <v>254.99130200000002</v>
          </cell>
          <cell r="P349">
            <v>7.2706925605365793</v>
          </cell>
        </row>
        <row r="350">
          <cell r="A350" t="str">
            <v>COS</v>
          </cell>
          <cell r="B350" t="str">
            <v>COS</v>
          </cell>
          <cell r="C350" t="str">
            <v>STAFFSAL</v>
          </cell>
          <cell r="D350" t="str">
            <v>STAFFSAL</v>
          </cell>
          <cell r="E350" t="str">
            <v>STAFFSAL</v>
          </cell>
          <cell r="F350" t="str">
            <v>6210.199.</v>
          </cell>
          <cell r="G350" t="str">
            <v>6210.199.</v>
          </cell>
          <cell r="H350" t="str">
            <v>Cheltuieli cu colaboratorii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COS</v>
          </cell>
          <cell r="B351" t="str">
            <v>COS</v>
          </cell>
          <cell r="C351" t="str">
            <v>OTHEREXPOT</v>
          </cell>
          <cell r="D351" t="str">
            <v>OTHEREXPOT</v>
          </cell>
          <cell r="E351" t="str">
            <v>OTHEREXPOT</v>
          </cell>
          <cell r="F351" t="str">
            <v>6220.101.</v>
          </cell>
          <cell r="G351" t="str">
            <v>6220.101.</v>
          </cell>
          <cell r="H351" t="str">
            <v>Cheltuieli privind onorariile avocatilor</v>
          </cell>
          <cell r="J351">
            <v>33967.250999999997</v>
          </cell>
          <cell r="K351">
            <v>0</v>
          </cell>
          <cell r="L351">
            <v>0</v>
          </cell>
          <cell r="M351">
            <v>33967.250999999997</v>
          </cell>
          <cell r="N351">
            <v>2635.2175729000001</v>
          </cell>
          <cell r="O351">
            <v>36602.468572899998</v>
          </cell>
          <cell r="P351">
            <v>1043.6642107512275</v>
          </cell>
        </row>
        <row r="352">
          <cell r="A352" t="str">
            <v>COS</v>
          </cell>
          <cell r="B352" t="str">
            <v>COS</v>
          </cell>
          <cell r="C352" t="str">
            <v>OTHEREXPOT</v>
          </cell>
          <cell r="D352" t="str">
            <v>OTHEREXPOT</v>
          </cell>
          <cell r="E352" t="str">
            <v>OTHEREXPOT</v>
          </cell>
          <cell r="F352" t="str">
            <v>6220.102.</v>
          </cell>
          <cell r="G352" t="str">
            <v>6220.102.</v>
          </cell>
          <cell r="H352" t="str">
            <v>Cheltuieli privind onorariile auditorilor</v>
          </cell>
          <cell r="J352">
            <v>27347.920999999998</v>
          </cell>
          <cell r="K352">
            <v>0</v>
          </cell>
          <cell r="L352">
            <v>0</v>
          </cell>
          <cell r="M352">
            <v>27347.920999999998</v>
          </cell>
          <cell r="N352">
            <v>1801.7445404000002</v>
          </cell>
          <cell r="O352">
            <v>29149.665540399998</v>
          </cell>
          <cell r="P352">
            <v>831.15876786540616</v>
          </cell>
        </row>
        <row r="353">
          <cell r="A353" t="str">
            <v>COS</v>
          </cell>
          <cell r="B353" t="str">
            <v>COS</v>
          </cell>
          <cell r="C353" t="str">
            <v>OTHEREXPOT</v>
          </cell>
          <cell r="D353" t="str">
            <v>OTHEREXPOT</v>
          </cell>
          <cell r="E353" t="str">
            <v>OTHEREXPOT</v>
          </cell>
          <cell r="F353" t="str">
            <v>6220.103.</v>
          </cell>
          <cell r="G353" t="str">
            <v>6220.103.</v>
          </cell>
          <cell r="H353" t="str">
            <v xml:space="preserve">Cheltuieli privind alte onorarii si comisioane </v>
          </cell>
          <cell r="J353">
            <v>190108.42199999999</v>
          </cell>
          <cell r="K353">
            <v>0</v>
          </cell>
          <cell r="L353">
            <v>0</v>
          </cell>
          <cell r="M353">
            <v>190108.42199999999</v>
          </cell>
          <cell r="N353">
            <v>14172.855203100009</v>
          </cell>
          <cell r="O353">
            <v>204281.27720310001</v>
          </cell>
          <cell r="P353">
            <v>5824.7726521177165</v>
          </cell>
        </row>
        <row r="354">
          <cell r="A354" t="str">
            <v>COS</v>
          </cell>
          <cell r="B354" t="str">
            <v>COS</v>
          </cell>
          <cell r="C354" t="str">
            <v>MANAGFEES</v>
          </cell>
          <cell r="D354" t="str">
            <v>MANAGFEES</v>
          </cell>
          <cell r="E354" t="str">
            <v>MANAGFEES</v>
          </cell>
          <cell r="F354" t="str">
            <v>6220.104.</v>
          </cell>
          <cell r="G354" t="str">
            <v>6220.104.</v>
          </cell>
          <cell r="H354" t="str">
            <v xml:space="preserve">Cheltuieli privind onorarii </v>
          </cell>
          <cell r="J354">
            <v>635246.9</v>
          </cell>
          <cell r="K354">
            <v>0</v>
          </cell>
          <cell r="L354">
            <v>0</v>
          </cell>
          <cell r="M354">
            <v>635246.9</v>
          </cell>
          <cell r="N354">
            <v>49524.782777000022</v>
          </cell>
          <cell r="O354">
            <v>684771.68277700001</v>
          </cell>
          <cell r="P354">
            <v>19525.232196480363</v>
          </cell>
        </row>
        <row r="355">
          <cell r="A355" t="str">
            <v>COS</v>
          </cell>
          <cell r="B355" t="str">
            <v>COS</v>
          </cell>
          <cell r="C355" t="str">
            <v>ADVERT</v>
          </cell>
          <cell r="D355" t="str">
            <v>ADVERT</v>
          </cell>
          <cell r="E355" t="str">
            <v>ADVERT</v>
          </cell>
          <cell r="F355" t="str">
            <v>6230.101.</v>
          </cell>
          <cell r="G355" t="str">
            <v>6230.101.</v>
          </cell>
          <cell r="H355" t="str">
            <v>Cheltuieli de reclama</v>
          </cell>
          <cell r="J355">
            <v>7061.6949999999997</v>
          </cell>
          <cell r="K355">
            <v>0</v>
          </cell>
          <cell r="L355">
            <v>0</v>
          </cell>
          <cell r="M355">
            <v>7061.6949999999997</v>
          </cell>
          <cell r="N355">
            <v>652.19332230000009</v>
          </cell>
          <cell r="O355">
            <v>7713.8883222999993</v>
          </cell>
          <cell r="P355">
            <v>219.94989632139135</v>
          </cell>
        </row>
        <row r="356">
          <cell r="A356" t="str">
            <v>COS</v>
          </cell>
          <cell r="B356" t="str">
            <v>COS</v>
          </cell>
          <cell r="C356" t="str">
            <v>ADVERT</v>
          </cell>
          <cell r="D356" t="str">
            <v>ADVERT</v>
          </cell>
          <cell r="E356" t="str">
            <v>ADVERT</v>
          </cell>
          <cell r="F356" t="str">
            <v>6230.102.</v>
          </cell>
          <cell r="G356" t="str">
            <v>6230.102.</v>
          </cell>
          <cell r="H356" t="str">
            <v>Cheltuieli de publicitate</v>
          </cell>
          <cell r="J356">
            <v>151278.818</v>
          </cell>
          <cell r="K356">
            <v>0</v>
          </cell>
          <cell r="L356">
            <v>0</v>
          </cell>
          <cell r="M356">
            <v>151278.818</v>
          </cell>
          <cell r="N356">
            <v>7194.5567894999995</v>
          </cell>
          <cell r="O356">
            <v>158473.3747895</v>
          </cell>
          <cell r="P356">
            <v>4518.6293731899232</v>
          </cell>
        </row>
        <row r="357">
          <cell r="A357" t="str">
            <v>COS</v>
          </cell>
          <cell r="B357" t="str">
            <v>COS</v>
          </cell>
          <cell r="C357" t="str">
            <v>ADVERT</v>
          </cell>
          <cell r="D357" t="str">
            <v>ADVERT</v>
          </cell>
          <cell r="E357" t="str">
            <v>ADVERT</v>
          </cell>
          <cell r="F357" t="str">
            <v>6230.103.</v>
          </cell>
          <cell r="G357" t="str">
            <v>6230.103.</v>
          </cell>
          <cell r="H357" t="str">
            <v>Cheltuieli de protocol</v>
          </cell>
          <cell r="J357">
            <v>14299.546</v>
          </cell>
          <cell r="K357">
            <v>0</v>
          </cell>
          <cell r="L357">
            <v>0</v>
          </cell>
          <cell r="M357">
            <v>14299.546</v>
          </cell>
          <cell r="N357">
            <v>1116.7098662000008</v>
          </cell>
          <cell r="O357">
            <v>15416.255866200001</v>
          </cell>
          <cell r="P357">
            <v>439.57129501503044</v>
          </cell>
        </row>
        <row r="358">
          <cell r="A358" t="str">
            <v>COS</v>
          </cell>
          <cell r="B358" t="str">
            <v>COS</v>
          </cell>
          <cell r="C358" t="str">
            <v>ADVERT</v>
          </cell>
          <cell r="D358" t="str">
            <v>ADVERT</v>
          </cell>
          <cell r="E358" t="str">
            <v>ADVERT</v>
          </cell>
          <cell r="F358" t="str">
            <v>6230.198.</v>
          </cell>
          <cell r="G358" t="str">
            <v>6230.198.</v>
          </cell>
          <cell r="H358" t="str">
            <v>Cheltuieli de reclama si publicitate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COS</v>
          </cell>
          <cell r="B359" t="str">
            <v>COS</v>
          </cell>
          <cell r="C359" t="str">
            <v>ADVERT</v>
          </cell>
          <cell r="D359" t="str">
            <v>ADVERT</v>
          </cell>
          <cell r="E359" t="str">
            <v>ADVERT</v>
          </cell>
          <cell r="F359" t="str">
            <v>6230.199.</v>
          </cell>
          <cell r="G359" t="str">
            <v>6230.199.</v>
          </cell>
          <cell r="H359" t="str">
            <v>Cheltuieli de protocol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COS</v>
          </cell>
          <cell r="B360" t="str">
            <v>COS</v>
          </cell>
          <cell r="C360" t="str">
            <v>OTHEREXPOT</v>
          </cell>
          <cell r="D360" t="str">
            <v>OTHEREXPOT</v>
          </cell>
          <cell r="E360" t="str">
            <v>OTHEREXPOT</v>
          </cell>
          <cell r="F360" t="str">
            <v>6240.101.</v>
          </cell>
          <cell r="G360" t="str">
            <v>6240.101.</v>
          </cell>
          <cell r="H360" t="str">
            <v xml:space="preserve">Cheltuieli cu transportul de bunuri </v>
          </cell>
          <cell r="J360">
            <v>25417.957999999999</v>
          </cell>
          <cell r="K360">
            <v>0</v>
          </cell>
          <cell r="L360">
            <v>0</v>
          </cell>
          <cell r="M360">
            <v>25417.957999999999</v>
          </cell>
          <cell r="N360">
            <v>2002.3509155000006</v>
          </cell>
          <cell r="O360">
            <v>27420.308915499998</v>
          </cell>
          <cell r="P360">
            <v>781.84877082411469</v>
          </cell>
        </row>
        <row r="361">
          <cell r="A361" t="str">
            <v>COS</v>
          </cell>
          <cell r="B361" t="str">
            <v>COS</v>
          </cell>
          <cell r="C361" t="str">
            <v>OTHEREXPOT</v>
          </cell>
          <cell r="D361" t="str">
            <v>OTHEREXPOT</v>
          </cell>
          <cell r="E361" t="str">
            <v>OTHEREXPOT</v>
          </cell>
          <cell r="F361" t="str">
            <v>6240.102.</v>
          </cell>
          <cell r="G361" t="str">
            <v>6240.102.</v>
          </cell>
          <cell r="H361" t="str">
            <v>Cheltuieli cu transportul de persoane</v>
          </cell>
          <cell r="J361">
            <v>255.24299999999999</v>
          </cell>
          <cell r="K361">
            <v>0</v>
          </cell>
          <cell r="L361">
            <v>0</v>
          </cell>
          <cell r="M361">
            <v>255.24299999999999</v>
          </cell>
          <cell r="N361">
            <v>40.401559300000031</v>
          </cell>
          <cell r="O361">
            <v>295.64455930000003</v>
          </cell>
          <cell r="P361">
            <v>8.4298589050132584</v>
          </cell>
        </row>
        <row r="362">
          <cell r="A362" t="str">
            <v>COS</v>
          </cell>
          <cell r="B362" t="str">
            <v>COS</v>
          </cell>
          <cell r="C362" t="str">
            <v>OTHEREXPOT</v>
          </cell>
          <cell r="D362" t="str">
            <v>OTHEREXPOT</v>
          </cell>
          <cell r="E362" t="str">
            <v>OTHEREXPOT</v>
          </cell>
          <cell r="F362" t="str">
            <v>6240.199.</v>
          </cell>
          <cell r="G362" t="str">
            <v>6240.199.</v>
          </cell>
          <cell r="H362" t="str">
            <v>Cheltuieli cu transportul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COS</v>
          </cell>
          <cell r="B363" t="str">
            <v>COS</v>
          </cell>
          <cell r="C363" t="str">
            <v>TRAVEL</v>
          </cell>
          <cell r="D363" t="str">
            <v>TRAVEL</v>
          </cell>
          <cell r="E363" t="str">
            <v>OTHEREXPOT</v>
          </cell>
          <cell r="F363" t="str">
            <v>6250.101.</v>
          </cell>
          <cell r="G363" t="str">
            <v>6250.101.</v>
          </cell>
          <cell r="H363" t="str">
            <v xml:space="preserve">Cheltuieli cu diurna in tara </v>
          </cell>
          <cell r="J363">
            <v>33697.972000000002</v>
          </cell>
          <cell r="K363">
            <v>0</v>
          </cell>
          <cell r="L363">
            <v>0</v>
          </cell>
          <cell r="M363">
            <v>33697.972000000002</v>
          </cell>
          <cell r="N363">
            <v>2943.5055275000013</v>
          </cell>
          <cell r="O363">
            <v>36641.477527499999</v>
          </cell>
          <cell r="P363">
            <v>1044.7764922831072</v>
          </cell>
        </row>
        <row r="364">
          <cell r="A364" t="str">
            <v>COS</v>
          </cell>
          <cell r="B364" t="str">
            <v>COS</v>
          </cell>
          <cell r="C364" t="str">
            <v>TRAVEL</v>
          </cell>
          <cell r="D364" t="str">
            <v>TRAVEL</v>
          </cell>
          <cell r="E364" t="str">
            <v>OTHEREXPOT</v>
          </cell>
          <cell r="F364" t="str">
            <v>6250.102.</v>
          </cell>
          <cell r="G364" t="str">
            <v>6250.102.</v>
          </cell>
          <cell r="H364" t="str">
            <v>Cheltuieli de cazare si transport in tara</v>
          </cell>
          <cell r="J364">
            <v>25903.181</v>
          </cell>
          <cell r="K364">
            <v>0</v>
          </cell>
          <cell r="L364">
            <v>0</v>
          </cell>
          <cell r="M364">
            <v>25903.181</v>
          </cell>
          <cell r="N364">
            <v>2050.2862327000007</v>
          </cell>
          <cell r="O364">
            <v>27953.467232700001</v>
          </cell>
          <cell r="P364">
            <v>797.05097646818899</v>
          </cell>
        </row>
        <row r="365">
          <cell r="A365" t="str">
            <v>COS</v>
          </cell>
          <cell r="B365" t="str">
            <v>COS</v>
          </cell>
          <cell r="C365" t="str">
            <v>TRAVEL</v>
          </cell>
          <cell r="D365" t="str">
            <v>TRAVEL</v>
          </cell>
          <cell r="E365" t="str">
            <v>OTHEREXPOT</v>
          </cell>
          <cell r="F365" t="str">
            <v>6250.103.</v>
          </cell>
          <cell r="G365" t="str">
            <v>6250.103.</v>
          </cell>
          <cell r="H365" t="str">
            <v>Cheltuieli cu diurna in strainatate</v>
          </cell>
          <cell r="J365">
            <v>752.03899999999999</v>
          </cell>
          <cell r="K365">
            <v>0</v>
          </cell>
          <cell r="L365">
            <v>0</v>
          </cell>
          <cell r="M365">
            <v>752.03899999999999</v>
          </cell>
          <cell r="N365">
            <v>58.622940300000025</v>
          </cell>
          <cell r="O365">
            <v>810.66194029999997</v>
          </cell>
          <cell r="P365">
            <v>23.11480310198721</v>
          </cell>
        </row>
        <row r="366">
          <cell r="A366" t="str">
            <v>COS</v>
          </cell>
          <cell r="B366" t="str">
            <v>COS</v>
          </cell>
          <cell r="C366" t="str">
            <v>TRAVEL</v>
          </cell>
          <cell r="D366" t="str">
            <v>TRAVEL</v>
          </cell>
          <cell r="E366" t="str">
            <v>OTHEREXPOT</v>
          </cell>
          <cell r="F366" t="str">
            <v>6250.104.</v>
          </cell>
          <cell r="G366" t="str">
            <v>6250.104.</v>
          </cell>
          <cell r="H366" t="str">
            <v xml:space="preserve">Cheltuieli de cazare si transport in strainatate </v>
          </cell>
          <cell r="J366">
            <v>1989.9580000000001</v>
          </cell>
          <cell r="K366">
            <v>0</v>
          </cell>
          <cell r="L366">
            <v>0</v>
          </cell>
          <cell r="M366">
            <v>1989.9580000000001</v>
          </cell>
          <cell r="N366">
            <v>159.34099890000005</v>
          </cell>
          <cell r="O366">
            <v>2149.2989989000002</v>
          </cell>
          <cell r="P366">
            <v>61.28402074542506</v>
          </cell>
        </row>
        <row r="367">
          <cell r="A367" t="str">
            <v>COS</v>
          </cell>
          <cell r="B367" t="str">
            <v>COS</v>
          </cell>
          <cell r="C367" t="str">
            <v>TRAVEL</v>
          </cell>
          <cell r="D367" t="str">
            <v>TRAVEL</v>
          </cell>
          <cell r="E367" t="str">
            <v>OTHEREXPOT</v>
          </cell>
          <cell r="F367" t="str">
            <v>6250.105.</v>
          </cell>
          <cell r="G367" t="str">
            <v>6250.105.</v>
          </cell>
          <cell r="H367" t="str">
            <v>Cheltuieli pentru indemnizatie de transfer</v>
          </cell>
          <cell r="J367">
            <v>162.61600000000001</v>
          </cell>
          <cell r="K367">
            <v>0</v>
          </cell>
          <cell r="L367">
            <v>0</v>
          </cell>
          <cell r="M367">
            <v>162.61600000000001</v>
          </cell>
          <cell r="N367">
            <v>13.377451300000008</v>
          </cell>
          <cell r="O367">
            <v>175.99345130000003</v>
          </cell>
          <cell r="P367">
            <v>5.0181879422305418</v>
          </cell>
        </row>
        <row r="368">
          <cell r="A368" t="str">
            <v>COS</v>
          </cell>
          <cell r="B368" t="str">
            <v>COS</v>
          </cell>
          <cell r="C368" t="str">
            <v>TRAVEL</v>
          </cell>
          <cell r="D368" t="str">
            <v>TRAVEL</v>
          </cell>
          <cell r="E368" t="str">
            <v>OTHEREXPOT</v>
          </cell>
          <cell r="F368" t="str">
            <v>6250.106.</v>
          </cell>
          <cell r="G368" t="str">
            <v>6250.106.</v>
          </cell>
          <cell r="H368" t="str">
            <v xml:space="preserve">Cheltuieli pentru indemnizatie de detasare </v>
          </cell>
          <cell r="J368">
            <v>978.52800000000002</v>
          </cell>
          <cell r="K368">
            <v>0</v>
          </cell>
          <cell r="L368">
            <v>0</v>
          </cell>
          <cell r="M368">
            <v>978.52800000000002</v>
          </cell>
          <cell r="N368">
            <v>66.181730700000017</v>
          </cell>
          <cell r="O368">
            <v>1044.7097307000001</v>
          </cell>
          <cell r="P368">
            <v>29.788323002957426</v>
          </cell>
        </row>
        <row r="369">
          <cell r="A369" t="str">
            <v>COS</v>
          </cell>
          <cell r="B369" t="str">
            <v>COS</v>
          </cell>
          <cell r="C369" t="str">
            <v>TRAVEL</v>
          </cell>
          <cell r="D369" t="str">
            <v>TRAVEL</v>
          </cell>
          <cell r="E369" t="str">
            <v>OTHEREXPOT</v>
          </cell>
          <cell r="F369" t="str">
            <v>6250.199.</v>
          </cell>
          <cell r="G369" t="str">
            <v>6250.199.</v>
          </cell>
          <cell r="H369" t="str">
            <v>Cheltuieli de deplasare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COS</v>
          </cell>
          <cell r="B370" t="str">
            <v>COS</v>
          </cell>
          <cell r="C370" t="str">
            <v>COMM</v>
          </cell>
          <cell r="D370" t="str">
            <v>COMM</v>
          </cell>
          <cell r="E370" t="str">
            <v>OTHEREXPOT</v>
          </cell>
          <cell r="F370" t="str">
            <v>6260.101.</v>
          </cell>
          <cell r="G370" t="str">
            <v>6260.101.</v>
          </cell>
          <cell r="H370" t="str">
            <v>Cheltuieli postale</v>
          </cell>
          <cell r="J370">
            <v>118904.435</v>
          </cell>
          <cell r="K370">
            <v>0</v>
          </cell>
          <cell r="L370">
            <v>0</v>
          </cell>
          <cell r="M370">
            <v>118904.435</v>
          </cell>
          <cell r="N370">
            <v>9257.6848372000022</v>
          </cell>
          <cell r="O370">
            <v>128162.11983720001</v>
          </cell>
          <cell r="P370">
            <v>3654.3496344158725</v>
          </cell>
        </row>
        <row r="371">
          <cell r="A371" t="str">
            <v>COS</v>
          </cell>
          <cell r="B371" t="str">
            <v>COS</v>
          </cell>
          <cell r="C371" t="str">
            <v>COMM</v>
          </cell>
          <cell r="D371" t="str">
            <v>COMM</v>
          </cell>
          <cell r="E371" t="str">
            <v>OTHEREXPOT</v>
          </cell>
          <cell r="F371" t="str">
            <v>6260.102.</v>
          </cell>
          <cell r="G371" t="str">
            <v>6260.102.</v>
          </cell>
          <cell r="H371" t="str">
            <v>Cheltuieli cu servicii de telecomunicatii furnizate de alti operatori pentru uz intern</v>
          </cell>
          <cell r="J371">
            <v>17053.589</v>
          </cell>
          <cell r="K371">
            <v>0</v>
          </cell>
          <cell r="L371">
            <v>0</v>
          </cell>
          <cell r="M371">
            <v>17053.589</v>
          </cell>
          <cell r="N371">
            <v>1313.7103593000004</v>
          </cell>
          <cell r="O371">
            <v>18367.299359299999</v>
          </cell>
          <cell r="P371">
            <v>523.71585133053179</v>
          </cell>
        </row>
        <row r="372">
          <cell r="A372" t="str">
            <v>COS</v>
          </cell>
          <cell r="B372" t="str">
            <v>COS</v>
          </cell>
          <cell r="C372" t="str">
            <v>STATEORG</v>
          </cell>
          <cell r="D372" t="str">
            <v>STATEORG</v>
          </cell>
          <cell r="E372" t="str">
            <v>OTHEREXPOT</v>
          </cell>
          <cell r="F372" t="str">
            <v>6260.103.</v>
          </cell>
          <cell r="G372" t="str">
            <v>6260.103.</v>
          </cell>
          <cell r="H372" t="str">
            <v>Cheltuieli privind taxele catre Ministerul Comunicatiilor (IGC)</v>
          </cell>
          <cell r="J372">
            <v>37877.709000000003</v>
          </cell>
          <cell r="K372">
            <v>0</v>
          </cell>
          <cell r="L372">
            <v>0</v>
          </cell>
          <cell r="M372">
            <v>37877.709000000003</v>
          </cell>
          <cell r="N372">
            <v>3169.7823096000011</v>
          </cell>
          <cell r="O372">
            <v>41047.491309600002</v>
          </cell>
          <cell r="P372">
            <v>1170.4073329269818</v>
          </cell>
        </row>
        <row r="373">
          <cell r="A373" t="str">
            <v>COS</v>
          </cell>
          <cell r="B373" t="str">
            <v>COS</v>
          </cell>
          <cell r="C373" t="str">
            <v>STATEORG</v>
          </cell>
          <cell r="D373" t="str">
            <v>STATEORG</v>
          </cell>
          <cell r="E373" t="str">
            <v>OTHEREXPOT</v>
          </cell>
          <cell r="F373" t="str">
            <v>6260.104.</v>
          </cell>
          <cell r="G373" t="str">
            <v>6260.104.</v>
          </cell>
          <cell r="H373" t="str">
            <v>Cheltuieli tarif monitorizare ANRC</v>
          </cell>
        </row>
        <row r="374">
          <cell r="A374" t="str">
            <v>COS</v>
          </cell>
          <cell r="B374" t="str">
            <v>COS</v>
          </cell>
          <cell r="C374" t="str">
            <v>COMM</v>
          </cell>
          <cell r="D374" t="str">
            <v>COMM</v>
          </cell>
          <cell r="E374" t="str">
            <v>OTHEREXPOT</v>
          </cell>
          <cell r="F374" t="str">
            <v>6260.199.</v>
          </cell>
          <cell r="G374" t="str">
            <v>6260.199.</v>
          </cell>
          <cell r="H374" t="str">
            <v>Cheltuieli postale si taxe de comunicatii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COS</v>
          </cell>
          <cell r="B375" t="str">
            <v>COS</v>
          </cell>
          <cell r="C375" t="str">
            <v>OTHEREXPOT</v>
          </cell>
          <cell r="D375" t="str">
            <v>OTHEREXPOT</v>
          </cell>
          <cell r="E375" t="str">
            <v>OTHEREXPOT</v>
          </cell>
          <cell r="F375" t="str">
            <v>6270.101.</v>
          </cell>
          <cell r="G375" t="str">
            <v>6270.101.</v>
          </cell>
          <cell r="H375" t="str">
            <v>Comisioane bancare pentru operatiuni incasari/plati</v>
          </cell>
          <cell r="J375">
            <v>35940.743999999999</v>
          </cell>
          <cell r="K375">
            <v>0</v>
          </cell>
          <cell r="L375">
            <v>0</v>
          </cell>
          <cell r="M375">
            <v>35940.743999999999</v>
          </cell>
          <cell r="N375">
            <v>3047.1956717000012</v>
          </cell>
          <cell r="O375">
            <v>38987.939671699998</v>
          </cell>
          <cell r="P375">
            <v>1111.6823228804806</v>
          </cell>
        </row>
        <row r="376">
          <cell r="A376" t="str">
            <v>FIN</v>
          </cell>
          <cell r="B376" t="str">
            <v>FIN</v>
          </cell>
          <cell r="C376" t="str">
            <v>OTHEREXPOT</v>
          </cell>
          <cell r="D376" t="str">
            <v>FOREXLS</v>
          </cell>
          <cell r="E376" t="str">
            <v>COMMISIONS</v>
          </cell>
          <cell r="F376" t="str">
            <v>6270.102.</v>
          </cell>
          <cell r="G376" t="str">
            <v>6270.102.</v>
          </cell>
          <cell r="H376" t="str">
            <v xml:space="preserve">Comisioane de angajament </v>
          </cell>
          <cell r="J376">
            <v>1.1220000000000001</v>
          </cell>
          <cell r="K376">
            <v>0</v>
          </cell>
          <cell r="L376">
            <v>0</v>
          </cell>
          <cell r="M376">
            <v>1.1220000000000001</v>
          </cell>
          <cell r="N376">
            <v>0.18437100000000003</v>
          </cell>
          <cell r="O376">
            <v>1.3063710000000002</v>
          </cell>
          <cell r="P376">
            <v>3.724919962564343E-2</v>
          </cell>
        </row>
        <row r="377">
          <cell r="A377" t="str">
            <v>FIN</v>
          </cell>
          <cell r="B377" t="str">
            <v>FIN</v>
          </cell>
          <cell r="C377" t="str">
            <v>OTHEREXPOT</v>
          </cell>
          <cell r="D377" t="str">
            <v>FOREXLS</v>
          </cell>
          <cell r="E377" t="str">
            <v>COMMISIONS</v>
          </cell>
          <cell r="F377" t="str">
            <v>6270.103.</v>
          </cell>
          <cell r="G377" t="str">
            <v>6270.103.</v>
          </cell>
          <cell r="H377" t="str">
            <v xml:space="preserve">Comision emitere scrisoare de garantie </v>
          </cell>
          <cell r="J377">
            <v>1.6140000000000001</v>
          </cell>
          <cell r="K377">
            <v>0</v>
          </cell>
          <cell r="L377">
            <v>0</v>
          </cell>
          <cell r="M377">
            <v>1.6140000000000001</v>
          </cell>
          <cell r="N377">
            <v>4.4760599999999977E-2</v>
          </cell>
          <cell r="O377">
            <v>1.6587606000000001</v>
          </cell>
          <cell r="P377">
            <v>4.7297057819372955E-2</v>
          </cell>
        </row>
        <row r="378">
          <cell r="A378" t="str">
            <v>FIN</v>
          </cell>
          <cell r="B378" t="str">
            <v>FIN</v>
          </cell>
          <cell r="C378" t="str">
            <v>OTHEREXPOT</v>
          </cell>
          <cell r="D378" t="str">
            <v>FOREXLS</v>
          </cell>
          <cell r="E378" t="str">
            <v>COMMISIONS</v>
          </cell>
          <cell r="F378" t="str">
            <v>6270.104.</v>
          </cell>
          <cell r="G378" t="str">
            <v>6270.104.</v>
          </cell>
          <cell r="H378" t="str">
            <v xml:space="preserve">Comision neutilizare credit </v>
          </cell>
          <cell r="J378">
            <v>30.137</v>
          </cell>
          <cell r="K378">
            <v>0</v>
          </cell>
          <cell r="L378">
            <v>0</v>
          </cell>
          <cell r="M378">
            <v>30.137</v>
          </cell>
          <cell r="N378">
            <v>4.1198590000000026</v>
          </cell>
          <cell r="O378">
            <v>34.256859000000006</v>
          </cell>
          <cell r="P378">
            <v>0.97678268993916728</v>
          </cell>
        </row>
        <row r="379">
          <cell r="A379" t="str">
            <v>FIN</v>
          </cell>
          <cell r="B379" t="str">
            <v>FIN</v>
          </cell>
          <cell r="C379" t="str">
            <v>OTHEREXPOT</v>
          </cell>
          <cell r="D379" t="str">
            <v>FOREXLS</v>
          </cell>
          <cell r="E379" t="str">
            <v>COMMISIONS</v>
          </cell>
          <cell r="F379" t="str">
            <v>6270.105.</v>
          </cell>
          <cell r="G379" t="str">
            <v>6270.105.</v>
          </cell>
          <cell r="H379" t="str">
            <v>Comision de risc</v>
          </cell>
          <cell r="J379">
            <v>40447.491999999998</v>
          </cell>
          <cell r="K379">
            <v>0</v>
          </cell>
          <cell r="L379">
            <v>0</v>
          </cell>
          <cell r="M379">
            <v>40447.491999999998</v>
          </cell>
          <cell r="N379">
            <v>3630.7704114000012</v>
          </cell>
          <cell r="O379">
            <v>44078.262411399999</v>
          </cell>
          <cell r="P379">
            <v>1256.8252018100018</v>
          </cell>
        </row>
        <row r="380">
          <cell r="A380" t="str">
            <v>FIN</v>
          </cell>
          <cell r="B380" t="str">
            <v>FIN</v>
          </cell>
          <cell r="C380" t="str">
            <v>OTHEREXPOT</v>
          </cell>
          <cell r="D380" t="str">
            <v>FOREXLS</v>
          </cell>
          <cell r="E380" t="str">
            <v>COMMISIONS</v>
          </cell>
          <cell r="F380" t="str">
            <v>6270.106.</v>
          </cell>
          <cell r="G380" t="str">
            <v>6270.106.</v>
          </cell>
          <cell r="H380" t="str">
            <v xml:space="preserve">Comision de risc credite garantate de stat 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FIN</v>
          </cell>
          <cell r="B381" t="str">
            <v>FIN</v>
          </cell>
          <cell r="C381" t="str">
            <v>OTHEREXPOT</v>
          </cell>
          <cell r="D381" t="str">
            <v>FOREXLS</v>
          </cell>
          <cell r="E381" t="str">
            <v>COMMISIONS</v>
          </cell>
          <cell r="F381" t="str">
            <v>6270.107.</v>
          </cell>
          <cell r="G381" t="str">
            <v>6270.107.</v>
          </cell>
          <cell r="H381" t="str">
            <v>Comision sume angajate in acreditiv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FIN</v>
          </cell>
          <cell r="B382" t="str">
            <v>FIN</v>
          </cell>
          <cell r="C382" t="str">
            <v>OTHEREXPOT</v>
          </cell>
          <cell r="D382" t="str">
            <v>FOREXLS</v>
          </cell>
          <cell r="E382" t="str">
            <v>COMMISIONS</v>
          </cell>
          <cell r="F382" t="str">
            <v>6270.108.</v>
          </cell>
          <cell r="G382" t="str">
            <v>6270.108.</v>
          </cell>
          <cell r="H382" t="str">
            <v>Alte comisioane bancare</v>
          </cell>
          <cell r="J382">
            <v>2113.5680000000002</v>
          </cell>
          <cell r="K382">
            <v>0</v>
          </cell>
          <cell r="L382">
            <v>0</v>
          </cell>
          <cell r="M382">
            <v>2113.5680000000002</v>
          </cell>
          <cell r="N382">
            <v>166.12958769999997</v>
          </cell>
          <cell r="O382">
            <v>2279.6975877</v>
          </cell>
          <cell r="P382">
            <v>65.002139920692557</v>
          </cell>
        </row>
        <row r="383">
          <cell r="A383" t="str">
            <v>FIN</v>
          </cell>
          <cell r="B383" t="str">
            <v>FIN</v>
          </cell>
          <cell r="C383" t="str">
            <v>OTHEREXPOT</v>
          </cell>
          <cell r="D383" t="str">
            <v>FOREXLS</v>
          </cell>
          <cell r="E383" t="str">
            <v>COMMISIONS</v>
          </cell>
          <cell r="F383" t="str">
            <v>6270.199.</v>
          </cell>
          <cell r="G383" t="str">
            <v>6270.199.</v>
          </cell>
          <cell r="H383" t="str">
            <v>Comisioane bancare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COS</v>
          </cell>
          <cell r="B384" t="str">
            <v>COS</v>
          </cell>
          <cell r="C384" t="str">
            <v>OVERSEASEXP</v>
          </cell>
          <cell r="D384" t="str">
            <v>OVERSEASEXP</v>
          </cell>
          <cell r="E384" t="str">
            <v>OVERSEASEXP</v>
          </cell>
          <cell r="F384" t="str">
            <v>6280.101.</v>
          </cell>
          <cell r="G384" t="str">
            <v>6280.101.</v>
          </cell>
          <cell r="H384" t="str">
            <v>Cheltuieli trafic international - telefonie</v>
          </cell>
          <cell r="J384">
            <v>933357.09699999995</v>
          </cell>
          <cell r="K384">
            <v>0</v>
          </cell>
          <cell r="L384">
            <v>65413</v>
          </cell>
          <cell r="M384">
            <v>998770.09699999995</v>
          </cell>
          <cell r="N384">
            <v>78466.111046600025</v>
          </cell>
          <cell r="O384">
            <v>1077236.2080466</v>
          </cell>
          <cell r="P384">
            <v>30715.766468712911</v>
          </cell>
        </row>
        <row r="385">
          <cell r="A385" t="str">
            <v>COS</v>
          </cell>
          <cell r="B385" t="str">
            <v>COS</v>
          </cell>
          <cell r="C385" t="str">
            <v>OVERSEASEXP</v>
          </cell>
          <cell r="D385" t="str">
            <v>OVERSEASEXP</v>
          </cell>
          <cell r="E385" t="str">
            <v>OVERSEASEXP</v>
          </cell>
          <cell r="F385" t="str">
            <v>6280.102.</v>
          </cell>
          <cell r="G385" t="str">
            <v>6280.102.</v>
          </cell>
          <cell r="H385" t="str">
            <v>Cheltuieli trafic international - telegrafie</v>
          </cell>
          <cell r="J385">
            <v>3867.01</v>
          </cell>
          <cell r="K385">
            <v>0</v>
          </cell>
          <cell r="L385">
            <v>0</v>
          </cell>
          <cell r="M385">
            <v>3867.01</v>
          </cell>
          <cell r="N385">
            <v>296.39534030000016</v>
          </cell>
          <cell r="O385">
            <v>4163.4053403000007</v>
          </cell>
          <cell r="P385">
            <v>118.71322667397288</v>
          </cell>
        </row>
        <row r="386">
          <cell r="A386" t="str">
            <v>COS</v>
          </cell>
          <cell r="B386" t="str">
            <v>COS</v>
          </cell>
          <cell r="C386" t="str">
            <v>OVERSEASEXP</v>
          </cell>
          <cell r="D386" t="str">
            <v>OVERSEASEXP</v>
          </cell>
          <cell r="E386" t="str">
            <v>OVERSEASEXP</v>
          </cell>
          <cell r="F386" t="str">
            <v>6280.103.</v>
          </cell>
          <cell r="G386" t="str">
            <v>6280.103.</v>
          </cell>
          <cell r="H386" t="str">
            <v>C.trafic.internation.VoIP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COS</v>
          </cell>
          <cell r="B387" t="str">
            <v>COS</v>
          </cell>
          <cell r="C387" t="str">
            <v>OVERSEASEXP</v>
          </cell>
          <cell r="D387" t="str">
            <v>OVERSEASEXP</v>
          </cell>
          <cell r="E387" t="str">
            <v>OVERSEASEXP</v>
          </cell>
          <cell r="F387" t="str">
            <v>6280.199.</v>
          </cell>
          <cell r="G387" t="str">
            <v>6280.199.</v>
          </cell>
          <cell r="H387" t="str">
            <v xml:space="preserve">Cheltuieli trafic international 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COS</v>
          </cell>
          <cell r="B388" t="str">
            <v>COS</v>
          </cell>
          <cell r="C388" t="str">
            <v>OVERSEASEXP</v>
          </cell>
          <cell r="D388" t="str">
            <v>OVERSEASEXP</v>
          </cell>
          <cell r="E388" t="str">
            <v>OVERSEASEXP</v>
          </cell>
          <cell r="F388" t="str">
            <v>6280.201.</v>
          </cell>
          <cell r="G388" t="str">
            <v>6280.201.</v>
          </cell>
          <cell r="H388" t="str">
            <v>Cheltuieli circuite inchiriate internationale - telefonie</v>
          </cell>
          <cell r="J388">
            <v>90779.67</v>
          </cell>
          <cell r="K388">
            <v>0</v>
          </cell>
          <cell r="L388">
            <v>0</v>
          </cell>
          <cell r="M388">
            <v>90779.67</v>
          </cell>
          <cell r="N388">
            <v>6668.805636500002</v>
          </cell>
          <cell r="O388">
            <v>97448.475636500007</v>
          </cell>
          <cell r="P388">
            <v>2778.5963728516926</v>
          </cell>
        </row>
        <row r="389">
          <cell r="A389" t="str">
            <v>COS</v>
          </cell>
          <cell r="B389" t="str">
            <v>COS</v>
          </cell>
          <cell r="C389" t="str">
            <v>OVERSEASEXP</v>
          </cell>
          <cell r="D389" t="str">
            <v>OVERSEASEXP</v>
          </cell>
          <cell r="E389" t="str">
            <v>OVERSEASEXP</v>
          </cell>
          <cell r="F389" t="str">
            <v>6280.202.</v>
          </cell>
          <cell r="G389" t="str">
            <v>6280.202.</v>
          </cell>
          <cell r="H389" t="str">
            <v>Cheltuieli circuite inchiriate internationale - telegrafie</v>
          </cell>
          <cell r="J389">
            <v>243.34399999999999</v>
          </cell>
          <cell r="K389">
            <v>0</v>
          </cell>
          <cell r="L389">
            <v>0</v>
          </cell>
          <cell r="M389">
            <v>243.34399999999999</v>
          </cell>
          <cell r="N389">
            <v>27.427717700000017</v>
          </cell>
          <cell r="O389">
            <v>270.77171770000001</v>
          </cell>
          <cell r="P389">
            <v>7.7206473242177518</v>
          </cell>
        </row>
        <row r="390">
          <cell r="A390" t="str">
            <v>COS</v>
          </cell>
          <cell r="B390" t="str">
            <v>COS</v>
          </cell>
          <cell r="C390" t="str">
            <v>OVERSEASEXP</v>
          </cell>
          <cell r="D390" t="str">
            <v>OVERSEASEXP</v>
          </cell>
          <cell r="E390" t="str">
            <v>OVERSEASEXP</v>
          </cell>
          <cell r="F390" t="str">
            <v>6280.299.</v>
          </cell>
          <cell r="G390" t="str">
            <v>6280.299.</v>
          </cell>
          <cell r="H390" t="str">
            <v>Cheltuieli circuite inchiriate internationale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COS</v>
          </cell>
          <cell r="B391" t="str">
            <v>COS</v>
          </cell>
          <cell r="C391" t="str">
            <v>INTCNNTEXP</v>
          </cell>
          <cell r="D391" t="str">
            <v>INTCNNTEXP</v>
          </cell>
          <cell r="E391" t="str">
            <v>INTCNNTEXP</v>
          </cell>
          <cell r="F391" t="str">
            <v>6280.301.</v>
          </cell>
          <cell r="G391" t="str">
            <v>6280.301.</v>
          </cell>
          <cell r="H391" t="str">
            <v>Cheltuieli interconectare fix-mobil</v>
          </cell>
          <cell r="J391">
            <v>3721970.0630000001</v>
          </cell>
          <cell r="K391">
            <v>0</v>
          </cell>
          <cell r="L391">
            <v>0</v>
          </cell>
          <cell r="M391">
            <v>3721970.0630000001</v>
          </cell>
          <cell r="N391">
            <v>316773.15951010014</v>
          </cell>
          <cell r="O391">
            <v>4038743.2225101003</v>
          </cell>
          <cell r="P391">
            <v>115158.67432145473</v>
          </cell>
        </row>
        <row r="392">
          <cell r="A392" t="str">
            <v>COS</v>
          </cell>
          <cell r="B392" t="str">
            <v>COS</v>
          </cell>
          <cell r="C392" t="str">
            <v>INTCNNTEXP</v>
          </cell>
          <cell r="D392" t="str">
            <v>INTCNNTEXP</v>
          </cell>
          <cell r="E392" t="str">
            <v>INTCNNTEXP</v>
          </cell>
          <cell r="F392" t="str">
            <v>6280.302.</v>
          </cell>
          <cell r="G392" t="str">
            <v>6280.302.</v>
          </cell>
          <cell r="H392" t="str">
            <v>Cheltuieli interconectare international-mobil</v>
          </cell>
          <cell r="J392">
            <v>619654.326</v>
          </cell>
          <cell r="K392">
            <v>0</v>
          </cell>
          <cell r="L392">
            <v>0</v>
          </cell>
          <cell r="M392">
            <v>619654.326</v>
          </cell>
          <cell r="N392">
            <v>39614.318886100009</v>
          </cell>
          <cell r="O392">
            <v>659268.64488609997</v>
          </cell>
          <cell r="P392">
            <v>18798.051518511787</v>
          </cell>
        </row>
        <row r="393">
          <cell r="A393" t="str">
            <v>COS</v>
          </cell>
          <cell r="B393" t="str">
            <v>COS</v>
          </cell>
          <cell r="C393" t="str">
            <v>INTCNNTEXP</v>
          </cell>
          <cell r="D393" t="str">
            <v>INTCNNTEXP</v>
          </cell>
          <cell r="E393" t="str">
            <v>INTCNNTEXP</v>
          </cell>
          <cell r="F393" t="str">
            <v>6280.399.</v>
          </cell>
          <cell r="G393" t="str">
            <v>6280.399.</v>
          </cell>
          <cell r="H393" t="str">
            <v>Cheltuieli de interconectare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COS</v>
          </cell>
          <cell r="B394" t="str">
            <v>COS</v>
          </cell>
          <cell r="C394" t="str">
            <v>STATEORG</v>
          </cell>
          <cell r="D394" t="str">
            <v>STATEORG</v>
          </cell>
          <cell r="E394" t="str">
            <v>OTHEREXPOT</v>
          </cell>
          <cell r="F394" t="str">
            <v>6280.401.</v>
          </cell>
          <cell r="G394" t="str">
            <v>6280.401.</v>
          </cell>
          <cell r="H394" t="str">
            <v>Cheltuieli circuite inchiriate nationale - Radiocomunicatii</v>
          </cell>
          <cell r="J394">
            <v>19159.963</v>
          </cell>
          <cell r="K394">
            <v>0</v>
          </cell>
          <cell r="L394">
            <v>0</v>
          </cell>
          <cell r="M394">
            <v>19159.963</v>
          </cell>
          <cell r="N394">
            <v>1591.0400787000008</v>
          </cell>
          <cell r="O394">
            <v>20751.0030787</v>
          </cell>
          <cell r="P394">
            <v>591.68356930063328</v>
          </cell>
        </row>
        <row r="395">
          <cell r="A395" t="str">
            <v>COS</v>
          </cell>
          <cell r="B395" t="str">
            <v>COS</v>
          </cell>
          <cell r="C395" t="str">
            <v>OTHEREXPOT</v>
          </cell>
          <cell r="D395" t="str">
            <v>OTHEREXPOT</v>
          </cell>
          <cell r="E395" t="str">
            <v>OTHEREXPOT</v>
          </cell>
          <cell r="F395" t="str">
            <v>6280.499.</v>
          </cell>
          <cell r="G395" t="str">
            <v>6280.499.</v>
          </cell>
          <cell r="H395" t="str">
            <v>Cheltuieli circuite inchiriate nationale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COS</v>
          </cell>
          <cell r="B396" t="str">
            <v>COS</v>
          </cell>
          <cell r="C396" t="str">
            <v>OTHEREXPOT</v>
          </cell>
          <cell r="D396" t="str">
            <v>OTHEREXPOT</v>
          </cell>
          <cell r="E396" t="str">
            <v>THIRD</v>
          </cell>
          <cell r="F396" t="str">
            <v>6280.501.</v>
          </cell>
          <cell r="G396" t="str">
            <v>6280.501.</v>
          </cell>
          <cell r="H396" t="str">
            <v>Cheltuieli cu alte servicii executate de terti interni</v>
          </cell>
          <cell r="J396">
            <v>84733.176999999996</v>
          </cell>
          <cell r="K396">
            <v>0</v>
          </cell>
          <cell r="L396">
            <v>0</v>
          </cell>
          <cell r="M396">
            <v>84733.176999999996</v>
          </cell>
          <cell r="N396">
            <v>7090.639704000002</v>
          </cell>
          <cell r="O396">
            <v>91823.816703999997</v>
          </cell>
          <cell r="P396">
            <v>2618.2177029310874</v>
          </cell>
        </row>
        <row r="397">
          <cell r="A397" t="str">
            <v>COS</v>
          </cell>
          <cell r="B397" t="str">
            <v>COS</v>
          </cell>
          <cell r="C397" t="str">
            <v>OTHEREXPOT</v>
          </cell>
          <cell r="D397" t="str">
            <v>OTHEREXPOT</v>
          </cell>
          <cell r="E397" t="str">
            <v>THIRD</v>
          </cell>
          <cell r="F397" t="str">
            <v>6280.502.</v>
          </cell>
          <cell r="G397" t="str">
            <v>6280.502.</v>
          </cell>
          <cell r="H397" t="str">
            <v>Cheltuieli cu alte servicii executate de terti externi</v>
          </cell>
          <cell r="J397">
            <v>62179.161999999997</v>
          </cell>
          <cell r="K397">
            <v>0</v>
          </cell>
          <cell r="L397">
            <v>0</v>
          </cell>
          <cell r="M397">
            <v>62179.161999999997</v>
          </cell>
          <cell r="N397">
            <v>3917.6211583000004</v>
          </cell>
          <cell r="O397">
            <v>66096.783158299993</v>
          </cell>
          <cell r="P397">
            <v>1884.6501265539289</v>
          </cell>
        </row>
        <row r="398">
          <cell r="A398" t="str">
            <v>COS</v>
          </cell>
          <cell r="B398" t="str">
            <v>COS</v>
          </cell>
          <cell r="C398" t="str">
            <v>OTHEREXPOT</v>
          </cell>
          <cell r="D398" t="str">
            <v>OTHEREXPOT</v>
          </cell>
          <cell r="E398" t="str">
            <v>THIRD</v>
          </cell>
          <cell r="F398" t="str">
            <v>6280.503.</v>
          </cell>
          <cell r="G398" t="str">
            <v>6280.503.</v>
          </cell>
          <cell r="H398" t="str">
            <v>Cheltuieli cu alte servicii executate de terti</v>
          </cell>
          <cell r="J398">
            <v>116274.3</v>
          </cell>
          <cell r="K398">
            <v>0</v>
          </cell>
          <cell r="L398">
            <v>0</v>
          </cell>
          <cell r="M398">
            <v>116274.3</v>
          </cell>
          <cell r="N398">
            <v>8785.2976756000025</v>
          </cell>
          <cell r="O398">
            <v>125059.5976756</v>
          </cell>
          <cell r="P398">
            <v>3565.8858922320514</v>
          </cell>
        </row>
        <row r="399">
          <cell r="A399" t="str">
            <v>COS</v>
          </cell>
          <cell r="B399" t="str">
            <v>COS</v>
          </cell>
          <cell r="C399" t="str">
            <v>OTHEREXPOT</v>
          </cell>
          <cell r="D399" t="str">
            <v>OTHEREXPOT</v>
          </cell>
          <cell r="E399" t="str">
            <v>THIRD</v>
          </cell>
          <cell r="F399" t="str">
            <v>6280.504.</v>
          </cell>
          <cell r="G399" t="str">
            <v>6280.504.</v>
          </cell>
          <cell r="H399" t="str">
            <v>Cheltuieli cu alte servicii executate de terti</v>
          </cell>
          <cell r="J399">
            <v>102035.21</v>
          </cell>
          <cell r="K399">
            <v>0</v>
          </cell>
          <cell r="L399">
            <v>0</v>
          </cell>
          <cell r="M399">
            <v>102035.21</v>
          </cell>
          <cell r="N399">
            <v>7742.6557018000021</v>
          </cell>
          <cell r="O399">
            <v>109777.86570180001</v>
          </cell>
          <cell r="P399">
            <v>3130.1503432052787</v>
          </cell>
        </row>
        <row r="400">
          <cell r="A400" t="str">
            <v>COS</v>
          </cell>
          <cell r="B400" t="str">
            <v>COS</v>
          </cell>
          <cell r="C400" t="str">
            <v>OTHEREXPOT</v>
          </cell>
          <cell r="D400" t="str">
            <v>OTHEREXPOT</v>
          </cell>
          <cell r="E400" t="str">
            <v>THIRD</v>
          </cell>
          <cell r="F400" t="str">
            <v>6280.505.</v>
          </cell>
          <cell r="G400" t="str">
            <v>6280.505.</v>
          </cell>
          <cell r="H400" t="str">
            <v>Cheltuieli cu alte servicii executate de terti</v>
          </cell>
          <cell r="J400">
            <v>65889.2</v>
          </cell>
          <cell r="K400">
            <v>0</v>
          </cell>
          <cell r="L400">
            <v>0</v>
          </cell>
          <cell r="M400">
            <v>65889.2</v>
          </cell>
          <cell r="N400">
            <v>6055.7948683000059</v>
          </cell>
          <cell r="O400">
            <v>71944.994868299997</v>
          </cell>
          <cell r="P400">
            <v>2051.4030669045765</v>
          </cell>
        </row>
        <row r="401">
          <cell r="A401" t="str">
            <v>COS</v>
          </cell>
          <cell r="B401" t="str">
            <v>COS</v>
          </cell>
          <cell r="C401" t="str">
            <v>OTHEREXPOT</v>
          </cell>
          <cell r="D401" t="str">
            <v>OTHEREXPOT</v>
          </cell>
          <cell r="E401" t="str">
            <v>THIRD</v>
          </cell>
          <cell r="F401" t="str">
            <v>6280.506.</v>
          </cell>
          <cell r="G401" t="str">
            <v>6280.506.</v>
          </cell>
          <cell r="H401" t="str">
            <v>Cheltuieli cu alte servicii executate de terti</v>
          </cell>
          <cell r="J401">
            <v>14743.146000000001</v>
          </cell>
          <cell r="K401">
            <v>0</v>
          </cell>
          <cell r="L401">
            <v>0</v>
          </cell>
          <cell r="M401">
            <v>14743.146000000001</v>
          </cell>
          <cell r="N401">
            <v>811.02672880000023</v>
          </cell>
          <cell r="O401">
            <v>15554.1727288</v>
          </cell>
          <cell r="P401">
            <v>443.50378643341753</v>
          </cell>
        </row>
        <row r="402">
          <cell r="A402" t="str">
            <v>COS</v>
          </cell>
          <cell r="B402" t="str">
            <v>COS</v>
          </cell>
          <cell r="C402" t="str">
            <v>OTHEREXPOT</v>
          </cell>
          <cell r="D402" t="str">
            <v>OTHEREXPOT</v>
          </cell>
          <cell r="E402" t="str">
            <v>THIRD</v>
          </cell>
          <cell r="F402" t="str">
            <v>6280.507.</v>
          </cell>
          <cell r="G402" t="str">
            <v>6280.507.</v>
          </cell>
          <cell r="H402" t="str">
            <v>Ch.tarf.ut.ret.drum na.RO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COS</v>
          </cell>
          <cell r="B403" t="str">
            <v>COS</v>
          </cell>
          <cell r="C403" t="str">
            <v>OTHTAX</v>
          </cell>
          <cell r="D403" t="str">
            <v>OTHTAX</v>
          </cell>
          <cell r="E403" t="str">
            <v>TAXES</v>
          </cell>
          <cell r="F403" t="str">
            <v>6350.101.</v>
          </cell>
          <cell r="G403" t="str">
            <v>6350.101.</v>
          </cell>
          <cell r="H403" t="str">
            <v xml:space="preserve">Taxa pentru folosirea terenurilor proprietate  de stat </v>
          </cell>
          <cell r="J403">
            <v>704.74599999999998</v>
          </cell>
          <cell r="K403">
            <v>0</v>
          </cell>
          <cell r="L403">
            <v>0</v>
          </cell>
          <cell r="M403">
            <v>704.74599999999998</v>
          </cell>
          <cell r="N403">
            <v>184.24529990000028</v>
          </cell>
          <cell r="O403">
            <v>888.99129990000029</v>
          </cell>
          <cell r="P403">
            <v>25.34824670437062</v>
          </cell>
        </row>
        <row r="404">
          <cell r="A404" t="str">
            <v>COS</v>
          </cell>
          <cell r="B404" t="str">
            <v>COS</v>
          </cell>
          <cell r="C404" t="str">
            <v>OTHTAX</v>
          </cell>
          <cell r="D404" t="str">
            <v>OTHTAX</v>
          </cell>
          <cell r="E404" t="str">
            <v>TAXES</v>
          </cell>
          <cell r="F404" t="str">
            <v>6350.102.</v>
          </cell>
          <cell r="G404" t="str">
            <v>6350.102.</v>
          </cell>
          <cell r="H404" t="str">
            <v xml:space="preserve">Impozit pe terenuri </v>
          </cell>
          <cell r="J404">
            <v>1721.7090000000001</v>
          </cell>
          <cell r="K404">
            <v>0</v>
          </cell>
          <cell r="L404">
            <v>0</v>
          </cell>
          <cell r="M404">
            <v>1721.7090000000001</v>
          </cell>
          <cell r="N404">
            <v>429.62069950000063</v>
          </cell>
          <cell r="O404">
            <v>2151.3296995000005</v>
          </cell>
          <cell r="P404">
            <v>61.341923111620673</v>
          </cell>
        </row>
        <row r="405">
          <cell r="A405" t="str">
            <v>COS</v>
          </cell>
          <cell r="B405" t="str">
            <v>COS</v>
          </cell>
          <cell r="C405" t="str">
            <v>OTHTAX</v>
          </cell>
          <cell r="D405" t="str">
            <v>OTHTAX</v>
          </cell>
          <cell r="E405" t="str">
            <v>TAXES</v>
          </cell>
          <cell r="F405" t="str">
            <v>6350.103.</v>
          </cell>
          <cell r="G405" t="str">
            <v>6350.103.</v>
          </cell>
          <cell r="H405" t="str">
            <v xml:space="preserve">Impozitul pe cladiri (constructii) persoane juridice </v>
          </cell>
          <cell r="J405">
            <v>450164.94799999997</v>
          </cell>
          <cell r="K405">
            <v>0</v>
          </cell>
          <cell r="L405">
            <v>0</v>
          </cell>
          <cell r="M405">
            <v>450164.94799999997</v>
          </cell>
          <cell r="N405">
            <v>31546.364535500019</v>
          </cell>
          <cell r="O405">
            <v>481711.31253549998</v>
          </cell>
          <cell r="P405">
            <v>13735.271865775914</v>
          </cell>
        </row>
        <row r="406">
          <cell r="A406" t="str">
            <v>COS</v>
          </cell>
          <cell r="B406" t="str">
            <v>COS</v>
          </cell>
          <cell r="C406" t="str">
            <v>OTHTAX</v>
          </cell>
          <cell r="D406" t="str">
            <v>OTHTAX</v>
          </cell>
          <cell r="E406" t="str">
            <v>TAXES</v>
          </cell>
          <cell r="F406" t="str">
            <v>6350.104.</v>
          </cell>
          <cell r="G406" t="str">
            <v>6350.104.</v>
          </cell>
          <cell r="H406" t="str">
            <v>Taxe pentru folosirea temporara a terenurilor din fondul forestier</v>
          </cell>
          <cell r="J406">
            <v>2.855</v>
          </cell>
          <cell r="K406">
            <v>0</v>
          </cell>
          <cell r="L406">
            <v>0</v>
          </cell>
          <cell r="M406">
            <v>2.855</v>
          </cell>
          <cell r="N406">
            <v>1.1949857000000017</v>
          </cell>
          <cell r="O406">
            <v>4.0499857000000015</v>
          </cell>
          <cell r="P406">
            <v>0.11547923661831232</v>
          </cell>
        </row>
        <row r="407">
          <cell r="A407" t="str">
            <v>COS</v>
          </cell>
          <cell r="B407" t="str">
            <v>COS</v>
          </cell>
          <cell r="C407" t="str">
            <v>OTHTAX</v>
          </cell>
          <cell r="D407" t="str">
            <v>OTHTAX</v>
          </cell>
          <cell r="E407" t="str">
            <v>TAXES</v>
          </cell>
          <cell r="F407" t="str">
            <v>6350.105.</v>
          </cell>
          <cell r="G407" t="str">
            <v>6350.105.</v>
          </cell>
          <cell r="H407" t="str">
            <v>Taxa pentru eliberarea certificatelor avizelor si autorizatiilor in domeniul constructiilor</v>
          </cell>
          <cell r="J407">
            <v>228.55099999999999</v>
          </cell>
          <cell r="K407">
            <v>0</v>
          </cell>
          <cell r="L407">
            <v>0</v>
          </cell>
          <cell r="M407">
            <v>228.55099999999999</v>
          </cell>
          <cell r="N407">
            <v>21.889264999999998</v>
          </cell>
          <cell r="O407">
            <v>250.44026499999998</v>
          </cell>
          <cell r="P407">
            <v>7.14092660146623</v>
          </cell>
        </row>
        <row r="408">
          <cell r="A408" t="str">
            <v>COS</v>
          </cell>
          <cell r="B408" t="str">
            <v>COS</v>
          </cell>
          <cell r="C408" t="str">
            <v>OTHTAX</v>
          </cell>
          <cell r="D408" t="str">
            <v>OTHTAX</v>
          </cell>
          <cell r="E408" t="str">
            <v>TAXES</v>
          </cell>
          <cell r="F408" t="str">
            <v>6350.106.</v>
          </cell>
          <cell r="G408" t="str">
            <v>6350.106.</v>
          </cell>
          <cell r="H408" t="str">
            <v>Taxe pentru eliberarea de licente si autorizatii de functionare</v>
          </cell>
          <cell r="J408">
            <v>652.40200000000004</v>
          </cell>
          <cell r="K408">
            <v>0</v>
          </cell>
          <cell r="L408">
            <v>0</v>
          </cell>
          <cell r="M408">
            <v>652.40200000000004</v>
          </cell>
          <cell r="N408">
            <v>47.94924390000002</v>
          </cell>
          <cell r="O408">
            <v>700.3512439000001</v>
          </cell>
          <cell r="P408">
            <v>19.969459894699739</v>
          </cell>
        </row>
        <row r="409">
          <cell r="A409" t="str">
            <v>COS</v>
          </cell>
          <cell r="B409" t="str">
            <v>COS</v>
          </cell>
          <cell r="C409" t="str">
            <v>OTHTAX</v>
          </cell>
          <cell r="D409" t="str">
            <v>OTHTAX</v>
          </cell>
          <cell r="E409" t="str">
            <v>TAXES</v>
          </cell>
          <cell r="F409" t="str">
            <v>6350.107.</v>
          </cell>
          <cell r="G409" t="str">
            <v>6350.107.</v>
          </cell>
          <cell r="H409" t="str">
            <v>Taxe asupra mijloacelor de transport detinute de persoanele juridice</v>
          </cell>
          <cell r="J409">
            <v>2044.403</v>
          </cell>
          <cell r="K409">
            <v>0</v>
          </cell>
          <cell r="L409">
            <v>0</v>
          </cell>
          <cell r="M409">
            <v>2044.403</v>
          </cell>
          <cell r="N409">
            <v>150.97242690000007</v>
          </cell>
          <cell r="O409">
            <v>2195.3754269000001</v>
          </cell>
          <cell r="P409">
            <v>62.597820626629229</v>
          </cell>
        </row>
        <row r="410">
          <cell r="A410" t="str">
            <v>COS</v>
          </cell>
          <cell r="B410" t="str">
            <v>COS</v>
          </cell>
          <cell r="C410" t="str">
            <v>OTHTAX</v>
          </cell>
          <cell r="D410" t="str">
            <v>OTHTAX</v>
          </cell>
          <cell r="E410" t="str">
            <v>TAXES</v>
          </cell>
          <cell r="F410" t="str">
            <v>6350.199.</v>
          </cell>
          <cell r="G410" t="str">
            <v>6350.199.</v>
          </cell>
          <cell r="H410" t="str">
            <v>Cheltuieli cu impozite si taxe pentru terenuri, cladiri, mijloace de transport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COS</v>
          </cell>
          <cell r="B411" t="str">
            <v>COS</v>
          </cell>
          <cell r="C411" t="str">
            <v>OTHTAX</v>
          </cell>
          <cell r="D411" t="str">
            <v>OTHTAX</v>
          </cell>
          <cell r="E411" t="str">
            <v>TAXES</v>
          </cell>
          <cell r="F411" t="str">
            <v>6350.201.</v>
          </cell>
          <cell r="G411" t="str">
            <v>6350.201.</v>
          </cell>
          <cell r="H411" t="str">
            <v>Cheltuieli din prorata TVA deductibila devenita  nedeductibila</v>
          </cell>
          <cell r="J411">
            <v>4868.375</v>
          </cell>
          <cell r="K411">
            <v>0</v>
          </cell>
          <cell r="L411">
            <v>0</v>
          </cell>
          <cell r="M411">
            <v>4868.375</v>
          </cell>
          <cell r="N411">
            <v>449.66308170000042</v>
          </cell>
          <cell r="O411">
            <v>5318.0380817000005</v>
          </cell>
          <cell r="P411">
            <v>151.63583861094369</v>
          </cell>
        </row>
        <row r="412">
          <cell r="A412" t="str">
            <v>COS</v>
          </cell>
          <cell r="B412" t="str">
            <v>COS</v>
          </cell>
          <cell r="C412" t="str">
            <v>OTHTAX</v>
          </cell>
          <cell r="D412" t="str">
            <v>OTHTAX</v>
          </cell>
          <cell r="E412" t="str">
            <v>TAXES</v>
          </cell>
          <cell r="F412" t="str">
            <v>6350.202.</v>
          </cell>
          <cell r="G412" t="str">
            <v>6350.202.</v>
          </cell>
          <cell r="H412" t="str">
            <v>Cheltuieli privind TVA aferenta bunurilor si serviciilor folosite in scop personal sau predate cu titlu gratuit</v>
          </cell>
          <cell r="J412">
            <v>19174.562999999998</v>
          </cell>
          <cell r="K412">
            <v>0</v>
          </cell>
          <cell r="L412">
            <v>0</v>
          </cell>
          <cell r="M412">
            <v>19174.562999999998</v>
          </cell>
          <cell r="N412">
            <v>1677.9103490000007</v>
          </cell>
          <cell r="O412">
            <v>20852.473349</v>
          </cell>
          <cell r="P412">
            <v>594.57684108519732</v>
          </cell>
        </row>
        <row r="413">
          <cell r="A413" t="str">
            <v>COS</v>
          </cell>
          <cell r="B413" t="str">
            <v>COS</v>
          </cell>
          <cell r="C413" t="str">
            <v>OTHTAX</v>
          </cell>
          <cell r="D413" t="str">
            <v>OTHTAX</v>
          </cell>
          <cell r="E413" t="str">
            <v>TAXES</v>
          </cell>
          <cell r="F413" t="str">
            <v>6350.203.</v>
          </cell>
          <cell r="G413" t="str">
            <v>6350.203.</v>
          </cell>
          <cell r="H413" t="str">
            <v xml:space="preserve">Cheltuieli privind TVA aferenta lipsurilor peste normele legale neimputabile </v>
          </cell>
          <cell r="J413">
            <v>13592.14</v>
          </cell>
          <cell r="K413">
            <v>0</v>
          </cell>
          <cell r="L413">
            <v>0</v>
          </cell>
          <cell r="M413">
            <v>13592.14</v>
          </cell>
          <cell r="N413">
            <v>1831.8618551000009</v>
          </cell>
          <cell r="O413">
            <v>15424.001855099999</v>
          </cell>
          <cell r="P413">
            <v>439.79216021093117</v>
          </cell>
        </row>
        <row r="414">
          <cell r="A414" t="str">
            <v>COS</v>
          </cell>
          <cell r="B414" t="str">
            <v>COS</v>
          </cell>
          <cell r="C414" t="str">
            <v>OTHTAX</v>
          </cell>
          <cell r="D414" t="str">
            <v>OTHTAX</v>
          </cell>
          <cell r="E414" t="str">
            <v>TAXES</v>
          </cell>
          <cell r="F414" t="str">
            <v>6350.204.</v>
          </cell>
          <cell r="G414" t="str">
            <v>6350.204.</v>
          </cell>
          <cell r="H414" t="str">
            <v xml:space="preserve">Cheltuieli privind TVA aferenta altor bunuri si servicii acordate in natura salariatilor </v>
          </cell>
          <cell r="J414">
            <v>1369.9469999999999</v>
          </cell>
          <cell r="K414">
            <v>0</v>
          </cell>
          <cell r="L414">
            <v>0</v>
          </cell>
          <cell r="M414">
            <v>1369.9469999999999</v>
          </cell>
          <cell r="N414">
            <v>149.27247360000001</v>
          </cell>
          <cell r="O414">
            <v>1519.2194735999999</v>
          </cell>
          <cell r="P414">
            <v>43.318252967412256</v>
          </cell>
        </row>
        <row r="415">
          <cell r="A415" t="str">
            <v>COS</v>
          </cell>
          <cell r="B415" t="str">
            <v>COS</v>
          </cell>
          <cell r="C415" t="str">
            <v>OTHTAX</v>
          </cell>
          <cell r="D415" t="str">
            <v>OTHTAX</v>
          </cell>
          <cell r="E415" t="str">
            <v>TAXES</v>
          </cell>
          <cell r="F415" t="str">
            <v>6350.206.</v>
          </cell>
          <cell r="G415" t="str">
            <v>6350.206.</v>
          </cell>
          <cell r="H415" t="str">
            <v xml:space="preserve">Cheltuieli privind TVA aferenta lipsurilor peste normele legale neimputabile </v>
          </cell>
          <cell r="J415">
            <v>2172.6480000000001</v>
          </cell>
          <cell r="K415">
            <v>0</v>
          </cell>
          <cell r="L415">
            <v>0</v>
          </cell>
          <cell r="M415">
            <v>2172.6480000000001</v>
          </cell>
          <cell r="N415">
            <v>54.203806900000004</v>
          </cell>
          <cell r="O415">
            <v>2226.8518069000002</v>
          </cell>
          <cell r="P415">
            <v>63.495322149636571</v>
          </cell>
        </row>
        <row r="416">
          <cell r="A416" t="str">
            <v>COS</v>
          </cell>
          <cell r="B416" t="str">
            <v>COS</v>
          </cell>
          <cell r="C416" t="str">
            <v>OTHTAX</v>
          </cell>
          <cell r="D416" t="str">
            <v>OTHTAX</v>
          </cell>
          <cell r="E416" t="str">
            <v>TAXES</v>
          </cell>
          <cell r="F416" t="str">
            <v>6350.296.</v>
          </cell>
          <cell r="G416" t="str">
            <v>6350.296.</v>
          </cell>
          <cell r="H416" t="str">
            <v xml:space="preserve">Cheltuieli privind TVA aferenta altor bunuri si servicii acordate in natura salariatilor 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COS</v>
          </cell>
          <cell r="B417" t="str">
            <v>COS</v>
          </cell>
          <cell r="C417" t="str">
            <v>OTHTAX</v>
          </cell>
          <cell r="D417" t="str">
            <v>OTHTAX</v>
          </cell>
          <cell r="E417" t="str">
            <v>TAXES</v>
          </cell>
          <cell r="F417" t="str">
            <v>6350.297.</v>
          </cell>
          <cell r="G417" t="str">
            <v>6350.297.</v>
          </cell>
          <cell r="H417" t="str">
            <v xml:space="preserve">Cheltuieli privind TVA aferenta lipsurilor peste normele legale neimputabile 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COS</v>
          </cell>
          <cell r="B418" t="str">
            <v>COS</v>
          </cell>
          <cell r="C418" t="str">
            <v>OTHTAX</v>
          </cell>
          <cell r="D418" t="str">
            <v>OTHTAX</v>
          </cell>
          <cell r="E418" t="str">
            <v>TAXES</v>
          </cell>
          <cell r="F418" t="str">
            <v>6350.298.</v>
          </cell>
          <cell r="G418" t="str">
            <v>6350.298.</v>
          </cell>
          <cell r="H418" t="str">
            <v>Cheltuieli privind TVA aferenta bunurilor si serviciilor folosite in scop personal sau predate cu titlu gratuit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COS</v>
          </cell>
          <cell r="B419" t="str">
            <v>COS</v>
          </cell>
          <cell r="C419" t="str">
            <v>OTHTAX</v>
          </cell>
          <cell r="D419" t="str">
            <v>OTHTAX</v>
          </cell>
          <cell r="E419" t="str">
            <v>TAXES</v>
          </cell>
          <cell r="F419" t="str">
            <v>6350.299.</v>
          </cell>
          <cell r="G419" t="str">
            <v>6350.299.</v>
          </cell>
          <cell r="H419" t="str">
            <v>Cheltuieli din prorata TVA deductibila devenita  nedeductibila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COS</v>
          </cell>
          <cell r="B420" t="str">
            <v>COS</v>
          </cell>
          <cell r="C420" t="str">
            <v>OTHTAX</v>
          </cell>
          <cell r="D420" t="str">
            <v>OTHTAX</v>
          </cell>
          <cell r="E420" t="str">
            <v>TAXES</v>
          </cell>
          <cell r="F420" t="str">
            <v>6350.301.</v>
          </cell>
          <cell r="G420" t="str">
            <v>6350.301.</v>
          </cell>
          <cell r="H420" t="str">
            <v>Cheltuieli privind contributia pentru persoanele cu handicap</v>
          </cell>
          <cell r="J420">
            <v>159266.60399999999</v>
          </cell>
          <cell r="K420">
            <v>0</v>
          </cell>
          <cell r="L420">
            <v>0</v>
          </cell>
          <cell r="M420">
            <v>159266.60399999999</v>
          </cell>
          <cell r="N420">
            <v>11789.243185700001</v>
          </cell>
          <cell r="O420">
            <v>171055.8471857</v>
          </cell>
          <cell r="P420">
            <v>4877.3996046710281</v>
          </cell>
        </row>
        <row r="421">
          <cell r="A421" t="str">
            <v>COS</v>
          </cell>
          <cell r="B421" t="str">
            <v>COS</v>
          </cell>
          <cell r="C421" t="str">
            <v>OTHTAX</v>
          </cell>
          <cell r="D421" t="str">
            <v>OTHTAX</v>
          </cell>
          <cell r="E421" t="str">
            <v>TAXES</v>
          </cell>
          <cell r="F421" t="str">
            <v>6350.302.</v>
          </cell>
          <cell r="G421" t="str">
            <v>6350.302.</v>
          </cell>
          <cell r="H421" t="str">
            <v>Cheltuieli privind contributia pentru dezvoltarea turismului</v>
          </cell>
          <cell r="J421">
            <v>145.929</v>
          </cell>
          <cell r="K421">
            <v>0</v>
          </cell>
          <cell r="L421">
            <v>0</v>
          </cell>
          <cell r="M421">
            <v>145.929</v>
          </cell>
          <cell r="N421">
            <v>18.896836700000009</v>
          </cell>
          <cell r="O421">
            <v>164.82583670000002</v>
          </cell>
          <cell r="P421">
            <v>4.6997602478178129</v>
          </cell>
        </row>
        <row r="422">
          <cell r="A422" t="str">
            <v>COS</v>
          </cell>
          <cell r="B422" t="str">
            <v>COS</v>
          </cell>
          <cell r="C422" t="str">
            <v>OTHTAX</v>
          </cell>
          <cell r="D422" t="str">
            <v>OTHTAX</v>
          </cell>
          <cell r="E422" t="str">
            <v>TAXES</v>
          </cell>
          <cell r="F422" t="str">
            <v>6350.303.</v>
          </cell>
          <cell r="G422" t="str">
            <v>6350.303.</v>
          </cell>
          <cell r="H422" t="str">
            <v>Cheltuieli privind contributia pentru invatamantul de stat</v>
          </cell>
          <cell r="J422">
            <v>0.58199999999999996</v>
          </cell>
          <cell r="K422">
            <v>0</v>
          </cell>
          <cell r="L422">
            <v>0</v>
          </cell>
          <cell r="M422">
            <v>0.58199999999999996</v>
          </cell>
          <cell r="N422">
            <v>8.8696800000000048E-2</v>
          </cell>
          <cell r="O422">
            <v>0.67069679999999998</v>
          </cell>
          <cell r="P422">
            <v>1.9123908132896585E-2</v>
          </cell>
        </row>
        <row r="423">
          <cell r="A423" t="str">
            <v>COS</v>
          </cell>
          <cell r="B423" t="str">
            <v>COS</v>
          </cell>
          <cell r="C423" t="str">
            <v>OTHTAX</v>
          </cell>
          <cell r="D423" t="str">
            <v>OTHTAX</v>
          </cell>
          <cell r="E423" t="str">
            <v>TAXES</v>
          </cell>
          <cell r="F423" t="str">
            <v>6350.304.</v>
          </cell>
          <cell r="G423" t="str">
            <v>6350.304.</v>
          </cell>
          <cell r="H423" t="str">
            <v xml:space="preserve">Cheltuieli privind contributia pentru ocrotirea sanatatii O.G.22/1993 </v>
          </cell>
          <cell r="J423">
            <v>8.8360000000000003</v>
          </cell>
          <cell r="K423">
            <v>0</v>
          </cell>
          <cell r="L423">
            <v>0</v>
          </cell>
          <cell r="M423">
            <v>8.8360000000000003</v>
          </cell>
          <cell r="N423">
            <v>0.35480660000000014</v>
          </cell>
          <cell r="O423">
            <v>9.1908066000000002</v>
          </cell>
          <cell r="P423">
            <v>0.26206199445952272</v>
          </cell>
        </row>
        <row r="424">
          <cell r="A424" t="str">
            <v>COS</v>
          </cell>
          <cell r="B424" t="str">
            <v>COS</v>
          </cell>
          <cell r="C424" t="str">
            <v>OTHTAX</v>
          </cell>
          <cell r="D424" t="str">
            <v>OTHTAX</v>
          </cell>
          <cell r="E424" t="str">
            <v>TAXES</v>
          </cell>
          <cell r="F424" t="str">
            <v>6350.305.</v>
          </cell>
          <cell r="G424" t="str">
            <v>6350.305.</v>
          </cell>
          <cell r="H424" t="str">
            <v xml:space="preserve">Cheltuieli privind contributia la Casa Sociala a Constructorilor </v>
          </cell>
          <cell r="J424">
            <v>434.32100000000003</v>
          </cell>
          <cell r="K424">
            <v>0</v>
          </cell>
          <cell r="L424">
            <v>0</v>
          </cell>
          <cell r="M424">
            <v>434.32100000000003</v>
          </cell>
          <cell r="N424">
            <v>23.990891200000004</v>
          </cell>
          <cell r="O424">
            <v>458.31189120000005</v>
          </cell>
          <cell r="P424">
            <v>13.068072642545626</v>
          </cell>
        </row>
        <row r="425">
          <cell r="A425" t="str">
            <v>COS</v>
          </cell>
          <cell r="B425" t="str">
            <v>COS</v>
          </cell>
          <cell r="C425" t="str">
            <v>OTHTAX</v>
          </cell>
          <cell r="D425" t="str">
            <v>OTHTAX</v>
          </cell>
          <cell r="E425" t="str">
            <v>TAXES</v>
          </cell>
          <cell r="F425" t="str">
            <v>6350.306.</v>
          </cell>
          <cell r="G425" t="str">
            <v>6350.306.</v>
          </cell>
          <cell r="H425" t="str">
            <v xml:space="preserve">Cheltuieli cu alte fonduri si  varsaminte asimilate </v>
          </cell>
          <cell r="J425">
            <v>245.56299999999999</v>
          </cell>
          <cell r="K425">
            <v>0</v>
          </cell>
          <cell r="L425">
            <v>0</v>
          </cell>
          <cell r="M425">
            <v>245.56299999999999</v>
          </cell>
          <cell r="N425">
            <v>23.671516200000013</v>
          </cell>
          <cell r="O425">
            <v>269.23451620000003</v>
          </cell>
          <cell r="P425">
            <v>7.6768163408766181</v>
          </cell>
        </row>
        <row r="426">
          <cell r="A426" t="str">
            <v>COS</v>
          </cell>
          <cell r="B426" t="str">
            <v>COS</v>
          </cell>
          <cell r="C426" t="str">
            <v>OTHTAX</v>
          </cell>
          <cell r="D426" t="str">
            <v>OTHTAX</v>
          </cell>
          <cell r="E426" t="str">
            <v>TAXES</v>
          </cell>
          <cell r="F426" t="str">
            <v>6350.307.</v>
          </cell>
          <cell r="G426" t="str">
            <v>6350.307.</v>
          </cell>
          <cell r="H426" t="str">
            <v>Cheltuieli fond modernizare drumuri</v>
          </cell>
          <cell r="J426">
            <v>898.32</v>
          </cell>
          <cell r="K426">
            <v>0</v>
          </cell>
          <cell r="L426">
            <v>0</v>
          </cell>
          <cell r="M426">
            <v>898.32</v>
          </cell>
          <cell r="N426">
            <v>288.80033310000016</v>
          </cell>
          <cell r="O426">
            <v>1187.1203331000002</v>
          </cell>
          <cell r="P426">
            <v>33.848946637136173</v>
          </cell>
        </row>
        <row r="427">
          <cell r="A427" t="str">
            <v>COS</v>
          </cell>
          <cell r="B427" t="str">
            <v>COS</v>
          </cell>
          <cell r="C427" t="str">
            <v>OTHTAX</v>
          </cell>
          <cell r="D427" t="str">
            <v>OTHTAX</v>
          </cell>
          <cell r="E427" t="str">
            <v>TAXES</v>
          </cell>
          <cell r="F427" t="str">
            <v>6350.309.</v>
          </cell>
          <cell r="G427" t="str">
            <v>6350.309.</v>
          </cell>
          <cell r="H427" t="str">
            <v>Chelt Fond pentru mediu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COS</v>
          </cell>
          <cell r="B428" t="str">
            <v>COS</v>
          </cell>
          <cell r="C428" t="str">
            <v>OTHTAX</v>
          </cell>
          <cell r="D428" t="str">
            <v>OTHTAX</v>
          </cell>
          <cell r="E428" t="str">
            <v>TAXES</v>
          </cell>
          <cell r="F428" t="str">
            <v>6350.310.</v>
          </cell>
          <cell r="G428" t="str">
            <v>6350.310.</v>
          </cell>
          <cell r="H428" t="str">
            <v>Ch.tarif.ret.drum.L424/02</v>
          </cell>
          <cell r="J428">
            <v>227.983</v>
          </cell>
          <cell r="K428">
            <v>0</v>
          </cell>
          <cell r="L428">
            <v>0</v>
          </cell>
          <cell r="M428">
            <v>227.983</v>
          </cell>
          <cell r="N428">
            <v>9.4002145000000006</v>
          </cell>
          <cell r="O428">
            <v>237.38321450000001</v>
          </cell>
          <cell r="P428">
            <v>6.7686244908126652</v>
          </cell>
        </row>
        <row r="429">
          <cell r="A429" t="str">
            <v>COS</v>
          </cell>
          <cell r="B429" t="str">
            <v>COS</v>
          </cell>
          <cell r="C429" t="str">
            <v>OTHTAX</v>
          </cell>
          <cell r="D429" t="str">
            <v>OTHTAX</v>
          </cell>
          <cell r="E429" t="str">
            <v>TAXES</v>
          </cell>
          <cell r="F429" t="str">
            <v>6350.399.</v>
          </cell>
          <cell r="G429" t="str">
            <v>6350.399.</v>
          </cell>
          <cell r="H429" t="str">
            <v xml:space="preserve">Cheltuieli cu alte fonduri si  varsaminte asimilate 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COS</v>
          </cell>
          <cell r="B430" t="str">
            <v>COS</v>
          </cell>
          <cell r="C430" t="str">
            <v>OTHTAX</v>
          </cell>
          <cell r="D430" t="str">
            <v>OTHTAX</v>
          </cell>
          <cell r="E430" t="str">
            <v>TAXES</v>
          </cell>
          <cell r="F430" t="str">
            <v>6350.401.</v>
          </cell>
          <cell r="G430" t="str">
            <v>6350.401.</v>
          </cell>
          <cell r="H430" t="str">
            <v>Cheltuieli privind comisioane vamale</v>
          </cell>
          <cell r="J430">
            <v>2.2040000000000002</v>
          </cell>
          <cell r="K430">
            <v>0</v>
          </cell>
          <cell r="L430">
            <v>0</v>
          </cell>
          <cell r="M430">
            <v>2.2040000000000002</v>
          </cell>
          <cell r="N430">
            <v>0.26653120000000013</v>
          </cell>
          <cell r="O430">
            <v>2.4705312000000004</v>
          </cell>
          <cell r="P430">
            <v>7.0443472681328986E-2</v>
          </cell>
        </row>
        <row r="431">
          <cell r="A431" t="str">
            <v>COS</v>
          </cell>
          <cell r="B431" t="str">
            <v>COS</v>
          </cell>
          <cell r="C431" t="str">
            <v>OTHTAX</v>
          </cell>
          <cell r="D431" t="str">
            <v>OTHTAX</v>
          </cell>
          <cell r="E431" t="str">
            <v>TAXES</v>
          </cell>
          <cell r="F431" t="str">
            <v>6350.402.</v>
          </cell>
          <cell r="G431" t="str">
            <v>6350.402.</v>
          </cell>
          <cell r="H431" t="str">
            <v>Cheltuieli privind taxe vamale</v>
          </cell>
          <cell r="J431">
            <v>7.4</v>
          </cell>
          <cell r="K431">
            <v>0</v>
          </cell>
          <cell r="L431">
            <v>0</v>
          </cell>
          <cell r="M431">
            <v>7.4</v>
          </cell>
          <cell r="N431">
            <v>1.1048640000000007</v>
          </cell>
          <cell r="O431">
            <v>8.5048640000000013</v>
          </cell>
          <cell r="P431">
            <v>0.24250337532366251</v>
          </cell>
        </row>
        <row r="432">
          <cell r="A432" t="str">
            <v>COS</v>
          </cell>
          <cell r="B432" t="str">
            <v>COS</v>
          </cell>
          <cell r="C432" t="str">
            <v>OTHTAX</v>
          </cell>
          <cell r="D432" t="str">
            <v>OTHTAX</v>
          </cell>
          <cell r="E432" t="str">
            <v>TAXES</v>
          </cell>
          <cell r="F432" t="str">
            <v>6350.499.</v>
          </cell>
          <cell r="G432" t="str">
            <v>6350.499.</v>
          </cell>
          <cell r="H432" t="str">
            <v>Cheltuieli privind comisioane si taxe vamale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COS</v>
          </cell>
          <cell r="B433" t="str">
            <v>COS</v>
          </cell>
          <cell r="C433" t="str">
            <v>OTHTAX</v>
          </cell>
          <cell r="D433" t="str">
            <v>OTHTAX</v>
          </cell>
          <cell r="E433" t="str">
            <v>TAXES</v>
          </cell>
          <cell r="F433" t="str">
            <v>6350.501.</v>
          </cell>
          <cell r="G433" t="str">
            <v>6350.501.</v>
          </cell>
          <cell r="H433" t="str">
            <v>Taxa pentru folosirea mijloacelor de publicitate, afisaj si reclama</v>
          </cell>
          <cell r="J433">
            <v>612.28099999999995</v>
          </cell>
          <cell r="K433">
            <v>0</v>
          </cell>
          <cell r="L433">
            <v>0</v>
          </cell>
          <cell r="M433">
            <v>612.28099999999995</v>
          </cell>
          <cell r="N433">
            <v>70.722227300000043</v>
          </cell>
          <cell r="O433">
            <v>683.00322729999993</v>
          </cell>
          <cell r="P433">
            <v>19.474807354615503</v>
          </cell>
        </row>
        <row r="434">
          <cell r="A434" t="str">
            <v>COS</v>
          </cell>
          <cell r="B434" t="str">
            <v>COS</v>
          </cell>
          <cell r="C434" t="str">
            <v>OTHTAX</v>
          </cell>
          <cell r="D434" t="str">
            <v>OTHTAX</v>
          </cell>
          <cell r="E434" t="str">
            <v>TAXES</v>
          </cell>
          <cell r="F434" t="str">
            <v>6350.502.</v>
          </cell>
          <cell r="G434" t="str">
            <v>6350.502.</v>
          </cell>
          <cell r="H434" t="str">
            <v xml:space="preserve">Taxe pentru servicii publice nou create </v>
          </cell>
          <cell r="J434">
            <v>2256.7190000000001</v>
          </cell>
          <cell r="K434">
            <v>0</v>
          </cell>
          <cell r="L434">
            <v>0</v>
          </cell>
          <cell r="M434">
            <v>2256.7190000000001</v>
          </cell>
          <cell r="N434">
            <v>171.24948809999989</v>
          </cell>
          <cell r="O434">
            <v>2427.9684880999998</v>
          </cell>
          <cell r="P434">
            <v>69.229861117560432</v>
          </cell>
        </row>
        <row r="435">
          <cell r="A435" t="str">
            <v>COS</v>
          </cell>
          <cell r="B435" t="str">
            <v>COS</v>
          </cell>
          <cell r="C435" t="str">
            <v>OTHTAX</v>
          </cell>
          <cell r="D435" t="str">
            <v>OTHTAX</v>
          </cell>
          <cell r="E435" t="str">
            <v>TAXES</v>
          </cell>
          <cell r="F435" t="str">
            <v>6350.503.</v>
          </cell>
          <cell r="G435" t="str">
            <v>6350.503.</v>
          </cell>
          <cell r="H435" t="str">
            <v xml:space="preserve">Taxe de timbru judiciar </v>
          </cell>
          <cell r="J435">
            <v>6511.7539999999999</v>
          </cell>
          <cell r="K435">
            <v>0</v>
          </cell>
          <cell r="L435">
            <v>0</v>
          </cell>
          <cell r="M435">
            <v>6511.7539999999999</v>
          </cell>
          <cell r="N435">
            <v>450.28921340000022</v>
          </cell>
          <cell r="O435">
            <v>6962.0432134000002</v>
          </cell>
          <cell r="P435">
            <v>198.5121664965715</v>
          </cell>
        </row>
        <row r="436">
          <cell r="A436" t="str">
            <v>COS</v>
          </cell>
          <cell r="B436" t="str">
            <v>COS</v>
          </cell>
          <cell r="C436" t="str">
            <v>OTHTAX</v>
          </cell>
          <cell r="D436" t="str">
            <v>OTHTAX</v>
          </cell>
          <cell r="E436" t="str">
            <v>TAXES</v>
          </cell>
          <cell r="F436" t="str">
            <v>6350.504.</v>
          </cell>
          <cell r="G436" t="str">
            <v>6350.504.</v>
          </cell>
          <cell r="H436" t="str">
            <v xml:space="preserve">Taxe pentru folosirea locurilor publice </v>
          </cell>
          <cell r="J436">
            <v>12855.723</v>
          </cell>
          <cell r="K436">
            <v>0</v>
          </cell>
          <cell r="L436">
            <v>0</v>
          </cell>
          <cell r="M436">
            <v>12855.723</v>
          </cell>
          <cell r="N436">
            <v>1284.8249455000005</v>
          </cell>
          <cell r="O436">
            <v>14140.5479455</v>
          </cell>
          <cell r="P436">
            <v>403.19640686903762</v>
          </cell>
        </row>
        <row r="437">
          <cell r="A437" t="str">
            <v>COS</v>
          </cell>
          <cell r="B437" t="str">
            <v>COS</v>
          </cell>
          <cell r="C437" t="str">
            <v>OTHTAX</v>
          </cell>
          <cell r="D437" t="str">
            <v>OTHTAX</v>
          </cell>
          <cell r="E437" t="str">
            <v>TAXES</v>
          </cell>
          <cell r="F437" t="str">
            <v>6350.505.</v>
          </cell>
          <cell r="G437" t="str">
            <v>6350.505.</v>
          </cell>
          <cell r="H437" t="str">
            <v>Cheltuieli varsaminte, impozite, pers.fizice, juridice nerezidente</v>
          </cell>
          <cell r="J437">
            <v>29702.462</v>
          </cell>
          <cell r="K437">
            <v>0</v>
          </cell>
          <cell r="L437">
            <v>0</v>
          </cell>
          <cell r="M437">
            <v>29702.462</v>
          </cell>
          <cell r="N437">
            <v>1953.6353981000004</v>
          </cell>
          <cell r="O437">
            <v>31656.097398099999</v>
          </cell>
          <cell r="P437">
            <v>902.62589367847124</v>
          </cell>
        </row>
        <row r="438">
          <cell r="A438" t="str">
            <v>COS</v>
          </cell>
          <cell r="B438" t="str">
            <v>COS</v>
          </cell>
          <cell r="C438" t="str">
            <v>OTHTAX</v>
          </cell>
          <cell r="D438" t="str">
            <v>OTHTAX</v>
          </cell>
          <cell r="E438" t="str">
            <v>TAXES</v>
          </cell>
          <cell r="F438" t="str">
            <v>6350.506.</v>
          </cell>
          <cell r="G438" t="str">
            <v>6350.506.</v>
          </cell>
          <cell r="H438" t="str">
            <v>C.imp.alte venit.OG7/2001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COS</v>
          </cell>
          <cell r="B439" t="str">
            <v>COS</v>
          </cell>
          <cell r="C439" t="str">
            <v>OTHTAX</v>
          </cell>
          <cell r="D439" t="str">
            <v>OTHTAX</v>
          </cell>
          <cell r="E439" t="str">
            <v>TAXES</v>
          </cell>
          <cell r="F439" t="str">
            <v>6350.507.</v>
          </cell>
          <cell r="G439" t="str">
            <v>6350.507.</v>
          </cell>
          <cell r="H439" t="str">
            <v>C.tx.bransament OG36/2002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COS</v>
          </cell>
          <cell r="B440" t="str">
            <v>COS</v>
          </cell>
          <cell r="C440" t="str">
            <v>OTHTAX</v>
          </cell>
          <cell r="D440" t="str">
            <v>OTHTAX</v>
          </cell>
          <cell r="E440" t="str">
            <v>TAXES</v>
          </cell>
          <cell r="F440" t="str">
            <v>6350.599.</v>
          </cell>
          <cell r="G440" t="str">
            <v>6350.599.</v>
          </cell>
          <cell r="H440" t="str">
            <v xml:space="preserve">Alte taxe si impozite 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COS</v>
          </cell>
          <cell r="B441" t="str">
            <v>COS</v>
          </cell>
          <cell r="C441" t="str">
            <v>STAFFSAL</v>
          </cell>
          <cell r="D441" t="str">
            <v>STAFFSAL</v>
          </cell>
          <cell r="E441" t="str">
            <v>STAFFSAL</v>
          </cell>
          <cell r="F441" t="str">
            <v>6410.101.</v>
          </cell>
          <cell r="G441" t="str">
            <v>6410.101.</v>
          </cell>
          <cell r="H441" t="str">
            <v>Salarii timp lucrat</v>
          </cell>
          <cell r="J441">
            <v>4709375.1150000002</v>
          </cell>
          <cell r="K441">
            <v>0</v>
          </cell>
          <cell r="L441">
            <v>45434</v>
          </cell>
          <cell r="M441">
            <v>4754809.1150000002</v>
          </cell>
          <cell r="N441">
            <v>366488.14620450017</v>
          </cell>
          <cell r="O441">
            <v>5121297.2612045007</v>
          </cell>
          <cell r="P441">
            <v>146026.07071411365</v>
          </cell>
        </row>
        <row r="442">
          <cell r="A442" t="str">
            <v>COS</v>
          </cell>
          <cell r="B442" t="str">
            <v>COS</v>
          </cell>
          <cell r="C442" t="str">
            <v>STAFFSAL</v>
          </cell>
          <cell r="D442" t="str">
            <v>STAFFSAL</v>
          </cell>
          <cell r="E442" t="str">
            <v>STAFFSAL</v>
          </cell>
          <cell r="F442" t="str">
            <v>6410.102.</v>
          </cell>
          <cell r="G442" t="str">
            <v>6410.102.</v>
          </cell>
          <cell r="H442" t="str">
            <v>Concedii si alte drepturi salariale</v>
          </cell>
          <cell r="J442">
            <v>1187532.071</v>
          </cell>
          <cell r="K442">
            <v>0</v>
          </cell>
          <cell r="L442">
            <v>0</v>
          </cell>
          <cell r="M442">
            <v>1187532.071</v>
          </cell>
          <cell r="N442">
            <v>95909.922795100036</v>
          </cell>
          <cell r="O442">
            <v>1283441.9937951001</v>
          </cell>
          <cell r="P442">
            <v>36595.413580680754</v>
          </cell>
        </row>
        <row r="443">
          <cell r="A443" t="str">
            <v>COS</v>
          </cell>
          <cell r="B443" t="str">
            <v>COS</v>
          </cell>
          <cell r="C443" t="str">
            <v>REDUN</v>
          </cell>
          <cell r="D443" t="str">
            <v>REDUN</v>
          </cell>
          <cell r="E443" t="str">
            <v>LEAVE</v>
          </cell>
          <cell r="F443" t="str">
            <v>6410.103.</v>
          </cell>
          <cell r="G443" t="str">
            <v>6410.103.</v>
          </cell>
          <cell r="H443" t="str">
            <v>Disponibilizari, pensionari</v>
          </cell>
          <cell r="J443">
            <v>1186909.0260000001</v>
          </cell>
          <cell r="K443">
            <v>0</v>
          </cell>
          <cell r="L443">
            <v>0</v>
          </cell>
          <cell r="M443">
            <v>1186909.0260000001</v>
          </cell>
          <cell r="N443">
            <v>95683.325739000007</v>
          </cell>
          <cell r="O443">
            <v>1282592.3517390001</v>
          </cell>
          <cell r="P443">
            <v>36571.187318341785</v>
          </cell>
        </row>
        <row r="444">
          <cell r="A444" t="str">
            <v>COS</v>
          </cell>
          <cell r="B444" t="str">
            <v>COS</v>
          </cell>
          <cell r="C444" t="str">
            <v>STAFFSAL</v>
          </cell>
          <cell r="D444" t="str">
            <v>STAFFSAL</v>
          </cell>
          <cell r="E444" t="str">
            <v>STAFFSAL</v>
          </cell>
          <cell r="F444" t="str">
            <v>6410.104.</v>
          </cell>
          <cell r="G444" t="str">
            <v>6410.104.</v>
          </cell>
          <cell r="H444" t="str">
            <v>Cheltuieli cu remuneratiile personalului</v>
          </cell>
          <cell r="J444">
            <v>265107.35800000001</v>
          </cell>
          <cell r="K444">
            <v>0</v>
          </cell>
          <cell r="L444">
            <v>0</v>
          </cell>
          <cell r="M444">
            <v>265107.35800000001</v>
          </cell>
          <cell r="N444">
            <v>10384.668918800005</v>
          </cell>
          <cell r="O444">
            <v>275492.02691880002</v>
          </cell>
          <cell r="P444">
            <v>7855.2398254182872</v>
          </cell>
        </row>
        <row r="445">
          <cell r="A445" t="str">
            <v>COS</v>
          </cell>
          <cell r="B445" t="str">
            <v>COS</v>
          </cell>
          <cell r="C445" t="str">
            <v>STAFFSAL</v>
          </cell>
          <cell r="D445" t="str">
            <v>STAFFSAL</v>
          </cell>
          <cell r="E445" t="str">
            <v>STAFFSAL</v>
          </cell>
          <cell r="F445" t="str">
            <v>6410.106.</v>
          </cell>
          <cell r="G445" t="str">
            <v>6410.106.</v>
          </cell>
          <cell r="H445" t="str">
            <v>Premii pensionare</v>
          </cell>
          <cell r="J445">
            <v>96608.567999999999</v>
          </cell>
          <cell r="K445">
            <v>0</v>
          </cell>
          <cell r="L445">
            <v>0</v>
          </cell>
          <cell r="M445">
            <v>96608.567999999999</v>
          </cell>
          <cell r="N445">
            <v>117.66963200000011</v>
          </cell>
          <cell r="O445">
            <v>96726.237632000004</v>
          </cell>
          <cell r="P445">
            <v>2758.0028449742008</v>
          </cell>
        </row>
        <row r="446">
          <cell r="A446" t="str">
            <v>COS</v>
          </cell>
          <cell r="B446" t="str">
            <v>COS</v>
          </cell>
          <cell r="C446" t="str">
            <v>REDUN</v>
          </cell>
          <cell r="D446" t="str">
            <v>REDUN</v>
          </cell>
          <cell r="E446" t="str">
            <v>LEAVE</v>
          </cell>
          <cell r="F446" t="str">
            <v>6410.107.</v>
          </cell>
          <cell r="G446" t="str">
            <v>6410.107.</v>
          </cell>
          <cell r="H446" t="str">
            <v>Ch.premii fidel.Dec.24/03</v>
          </cell>
        </row>
        <row r="447">
          <cell r="A447" t="str">
            <v>COS</v>
          </cell>
          <cell r="B447" t="str">
            <v>COS</v>
          </cell>
          <cell r="C447" t="str">
            <v>STAFFNI</v>
          </cell>
          <cell r="D447" t="str">
            <v>STAFFNI</v>
          </cell>
          <cell r="E447" t="str">
            <v>STAFFNI</v>
          </cell>
          <cell r="F447" t="str">
            <v>6451.101.</v>
          </cell>
          <cell r="G447" t="str">
            <v>6451.101.</v>
          </cell>
          <cell r="H447" t="str">
            <v>Contributia unitatii la asigurarile sociale</v>
          </cell>
          <cell r="J447">
            <v>1447404.1710000001</v>
          </cell>
          <cell r="K447">
            <v>0</v>
          </cell>
          <cell r="L447">
            <v>0</v>
          </cell>
          <cell r="M447">
            <v>1447404.1710000001</v>
          </cell>
          <cell r="N447">
            <v>117772.80576770005</v>
          </cell>
          <cell r="O447">
            <v>1565176.9767677002</v>
          </cell>
          <cell r="P447">
            <v>44628.661886310336</v>
          </cell>
        </row>
        <row r="448">
          <cell r="A448" t="str">
            <v>COS</v>
          </cell>
          <cell r="B448" t="str">
            <v>COS</v>
          </cell>
          <cell r="C448" t="str">
            <v>STAFFNI</v>
          </cell>
          <cell r="D448" t="str">
            <v>STAFFNI</v>
          </cell>
          <cell r="E448" t="str">
            <v>STAFFNI</v>
          </cell>
          <cell r="F448" t="str">
            <v>6451.102.</v>
          </cell>
          <cell r="G448" t="str">
            <v>6451.102.</v>
          </cell>
          <cell r="H448" t="str">
            <v>C.asig.accid.mca,boli prf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COS</v>
          </cell>
          <cell r="B449" t="str">
            <v>COS</v>
          </cell>
          <cell r="C449" t="str">
            <v>STAFFNI</v>
          </cell>
          <cell r="D449" t="str">
            <v>STAFFNI</v>
          </cell>
          <cell r="E449" t="str">
            <v>STAFFNI</v>
          </cell>
          <cell r="F449" t="str">
            <v>6451.199.</v>
          </cell>
          <cell r="G449" t="str">
            <v>6451.199.</v>
          </cell>
          <cell r="H449" t="str">
            <v>Contributia unitatii la asigurarile sociale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COS</v>
          </cell>
          <cell r="B450" t="str">
            <v>COS</v>
          </cell>
          <cell r="C450" t="str">
            <v>STAFFNI</v>
          </cell>
          <cell r="D450" t="str">
            <v>STAFFNI</v>
          </cell>
          <cell r="E450" t="str">
            <v>STAFFNI</v>
          </cell>
          <cell r="F450" t="str">
            <v>6452.101.</v>
          </cell>
          <cell r="G450" t="str">
            <v>6452.101.</v>
          </cell>
          <cell r="H450" t="str">
            <v>Cheltuieli privind contributia unitatii pentru ajutorul de somaj</v>
          </cell>
          <cell r="J450">
            <v>370924.185</v>
          </cell>
          <cell r="K450">
            <v>0</v>
          </cell>
          <cell r="L450">
            <v>0</v>
          </cell>
          <cell r="M450">
            <v>370924.185</v>
          </cell>
          <cell r="N450">
            <v>28400.585134100005</v>
          </cell>
          <cell r="O450">
            <v>399324.77013409999</v>
          </cell>
          <cell r="P450">
            <v>11386.14381227788</v>
          </cell>
        </row>
        <row r="451">
          <cell r="A451" t="str">
            <v>COS</v>
          </cell>
          <cell r="B451" t="str">
            <v>COS</v>
          </cell>
          <cell r="C451" t="str">
            <v>STAFFNI</v>
          </cell>
          <cell r="D451" t="str">
            <v>STAFFNI</v>
          </cell>
          <cell r="E451" t="str">
            <v>STAFFNI</v>
          </cell>
          <cell r="F451" t="str">
            <v>6452.199.</v>
          </cell>
          <cell r="G451" t="str">
            <v>6452.199.</v>
          </cell>
          <cell r="H451" t="str">
            <v>Cheltuieli privind contributia unitatii pentru ajutorul de somaj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COS</v>
          </cell>
          <cell r="B452" t="str">
            <v>COS</v>
          </cell>
          <cell r="C452" t="str">
            <v>STAFFNI</v>
          </cell>
          <cell r="D452" t="str">
            <v>STAFFNI</v>
          </cell>
          <cell r="E452" t="str">
            <v>STAFFNI</v>
          </cell>
          <cell r="F452" t="str">
            <v>6453.101.</v>
          </cell>
          <cell r="G452" t="str">
            <v>6453.101.</v>
          </cell>
          <cell r="H452" t="str">
            <v>Contributia angajatorului pentru asigurarile sociale de sanatate</v>
          </cell>
          <cell r="J452">
            <v>521297.37400000001</v>
          </cell>
          <cell r="K452">
            <v>0</v>
          </cell>
          <cell r="L452">
            <v>0</v>
          </cell>
          <cell r="M452">
            <v>521297.37400000001</v>
          </cell>
          <cell r="N452">
            <v>39934.254356500016</v>
          </cell>
          <cell r="O452">
            <v>561231.62835650006</v>
          </cell>
          <cell r="P452">
            <v>16002.673789357077</v>
          </cell>
        </row>
        <row r="453">
          <cell r="A453" t="str">
            <v>COS</v>
          </cell>
          <cell r="B453" t="str">
            <v>COS</v>
          </cell>
          <cell r="C453" t="str">
            <v>STAFFNI</v>
          </cell>
          <cell r="D453" t="str">
            <v>STAFFNI</v>
          </cell>
          <cell r="E453" t="str">
            <v>STAFFNI</v>
          </cell>
          <cell r="F453" t="str">
            <v>6453.199.</v>
          </cell>
          <cell r="G453" t="str">
            <v>6453.199.</v>
          </cell>
          <cell r="H453" t="str">
            <v>Contributia angajatorului pentru asigurarile sociale de sanatate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COS</v>
          </cell>
          <cell r="B454" t="str">
            <v>COS</v>
          </cell>
          <cell r="C454" t="str">
            <v>STAFFSAL</v>
          </cell>
          <cell r="D454" t="str">
            <v>STAFFSAL</v>
          </cell>
          <cell r="E454" t="str">
            <v>STAFFSAL</v>
          </cell>
          <cell r="F454" t="str">
            <v>6458.101.</v>
          </cell>
          <cell r="G454" t="str">
            <v>6458.101.</v>
          </cell>
          <cell r="H454" t="str">
            <v>Cheltuieli cu tichetele de masa - Legea 142/1998</v>
          </cell>
          <cell r="J454">
            <v>344455.658</v>
          </cell>
          <cell r="K454">
            <v>0</v>
          </cell>
          <cell r="L454">
            <v>0</v>
          </cell>
          <cell r="M454">
            <v>344455.658</v>
          </cell>
          <cell r="N454">
            <v>27809.882193000009</v>
          </cell>
          <cell r="O454">
            <v>372265.54019299999</v>
          </cell>
          <cell r="P454">
            <v>10614.590664058711</v>
          </cell>
        </row>
        <row r="455">
          <cell r="A455" t="str">
            <v>COS</v>
          </cell>
          <cell r="B455" t="str">
            <v>COS</v>
          </cell>
          <cell r="C455" t="str">
            <v>STAFFNI</v>
          </cell>
          <cell r="D455" t="str">
            <v>STAFFNI</v>
          </cell>
          <cell r="E455" t="str">
            <v>STAFFSAL</v>
          </cell>
          <cell r="F455" t="str">
            <v>6458.102.</v>
          </cell>
          <cell r="G455" t="str">
            <v>6458.102.</v>
          </cell>
          <cell r="H455" t="str">
            <v>Alte cheltuieli privind asigurarile si protectia sociala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1.3935739999999992</v>
          </cell>
          <cell r="O455">
            <v>1.3935739999999992</v>
          </cell>
          <cell r="P455">
            <v>3.9735661706442035E-2</v>
          </cell>
        </row>
        <row r="456">
          <cell r="A456" t="str">
            <v>COS</v>
          </cell>
          <cell r="B456" t="str">
            <v>COS</v>
          </cell>
          <cell r="C456" t="str">
            <v>STAFFNI</v>
          </cell>
          <cell r="D456" t="str">
            <v>STAFFNI</v>
          </cell>
          <cell r="E456" t="str">
            <v>STAFFSAL</v>
          </cell>
          <cell r="F456" t="str">
            <v>6458.103.</v>
          </cell>
          <cell r="G456" t="str">
            <v>6458.103.</v>
          </cell>
          <cell r="H456" t="str">
            <v>C.sv.san.boli prof.acc-mc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COS</v>
          </cell>
          <cell r="B457" t="str">
            <v>COS</v>
          </cell>
          <cell r="C457" t="str">
            <v>STAFFNI</v>
          </cell>
          <cell r="D457" t="str">
            <v>STAFFNI</v>
          </cell>
          <cell r="E457" t="str">
            <v>STAFFNI</v>
          </cell>
          <cell r="F457" t="str">
            <v>6458.199.</v>
          </cell>
          <cell r="G457" t="str">
            <v>6458.199.</v>
          </cell>
          <cell r="H457" t="str">
            <v>Alte cheltuieli privind asigurarile si protectia sociala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COS</v>
          </cell>
          <cell r="B458" t="str">
            <v>COS</v>
          </cell>
          <cell r="C458" t="str">
            <v>OTHEREXPOT</v>
          </cell>
          <cell r="D458" t="str">
            <v>OTHEREXPOT</v>
          </cell>
          <cell r="E458" t="str">
            <v>OTHEREXPOT</v>
          </cell>
          <cell r="F458" t="str">
            <v>6540.101.</v>
          </cell>
          <cell r="G458" t="str">
            <v>6540.101.</v>
          </cell>
          <cell r="H458" t="str">
            <v xml:space="preserve">Pierderi din creante nerealizate de la clienti incerti </v>
          </cell>
          <cell r="J458">
            <v>30127.49</v>
          </cell>
          <cell r="K458">
            <v>0</v>
          </cell>
          <cell r="L458">
            <v>0</v>
          </cell>
          <cell r="M458">
            <v>30127.49</v>
          </cell>
          <cell r="N458">
            <v>1993.4700158000003</v>
          </cell>
          <cell r="O458">
            <v>32120.960015800003</v>
          </cell>
          <cell r="P458">
            <v>915.88075041151774</v>
          </cell>
        </row>
        <row r="459">
          <cell r="A459" t="str">
            <v>COS</v>
          </cell>
          <cell r="B459" t="str">
            <v>COS</v>
          </cell>
          <cell r="C459" t="str">
            <v>OTHEREXPOT</v>
          </cell>
          <cell r="D459" t="str">
            <v>OTHEREXPOT</v>
          </cell>
          <cell r="E459" t="str">
            <v>OTHEREXPOT</v>
          </cell>
          <cell r="F459" t="str">
            <v>6540.102.</v>
          </cell>
          <cell r="G459" t="str">
            <v>6540.102.</v>
          </cell>
          <cell r="H459" t="str">
            <v>Gratuitati acordate pensionarilor</v>
          </cell>
          <cell r="J459">
            <v>62434.417000000001</v>
          </cell>
          <cell r="K459">
            <v>0</v>
          </cell>
          <cell r="L459">
            <v>0</v>
          </cell>
          <cell r="M459">
            <v>62434.417000000001</v>
          </cell>
          <cell r="N459">
            <v>4819.719807800001</v>
          </cell>
          <cell r="O459">
            <v>67254.136807800009</v>
          </cell>
          <cell r="P459">
            <v>1917.6503210834258</v>
          </cell>
        </row>
        <row r="460">
          <cell r="A460" t="str">
            <v>COS</v>
          </cell>
          <cell r="B460" t="str">
            <v>COS</v>
          </cell>
          <cell r="C460" t="str">
            <v>OTHEREXPOT</v>
          </cell>
          <cell r="D460" t="str">
            <v>OTHEREXPOT</v>
          </cell>
          <cell r="E460" t="str">
            <v>OTHEREXPOT</v>
          </cell>
          <cell r="F460" t="str">
            <v>6540.103.</v>
          </cell>
          <cell r="G460" t="str">
            <v>6540.103.</v>
          </cell>
          <cell r="H460" t="str">
            <v>Pierderi din debitori diversi</v>
          </cell>
          <cell r="J460">
            <v>29393.768</v>
          </cell>
          <cell r="K460">
            <v>0</v>
          </cell>
          <cell r="L460">
            <v>0</v>
          </cell>
          <cell r="M460">
            <v>29393.768</v>
          </cell>
          <cell r="N460">
            <v>1766.5474468999996</v>
          </cell>
          <cell r="O460">
            <v>31160.3154469</v>
          </cell>
          <cell r="P460">
            <v>888.4894187635814</v>
          </cell>
        </row>
        <row r="461">
          <cell r="A461" t="str">
            <v>COS</v>
          </cell>
          <cell r="B461" t="str">
            <v>COS</v>
          </cell>
          <cell r="C461" t="str">
            <v>OTHEREXPOT</v>
          </cell>
          <cell r="D461" t="str">
            <v>OTHEREXPOT</v>
          </cell>
          <cell r="E461" t="str">
            <v>OTHEREXPOT</v>
          </cell>
          <cell r="F461" t="str">
            <v>6540.104.</v>
          </cell>
          <cell r="G461" t="str">
            <v>6540.104.</v>
          </cell>
          <cell r="H461" t="str">
            <v>Pierd.cr.grat.pensionari</v>
          </cell>
          <cell r="J461">
            <v>2166.3139999999999</v>
          </cell>
          <cell r="K461">
            <v>0</v>
          </cell>
          <cell r="L461">
            <v>0</v>
          </cell>
          <cell r="M461">
            <v>2166.3139999999999</v>
          </cell>
          <cell r="N461">
            <v>154.75384320000001</v>
          </cell>
          <cell r="O461">
            <v>2321.0678432</v>
          </cell>
          <cell r="P461">
            <v>66.181750387920758</v>
          </cell>
        </row>
        <row r="462">
          <cell r="A462" t="str">
            <v>COS</v>
          </cell>
          <cell r="B462" t="str">
            <v>COS</v>
          </cell>
          <cell r="C462" t="str">
            <v>OTHEREXPOT</v>
          </cell>
          <cell r="D462" t="str">
            <v>OTHEREXPOT</v>
          </cell>
          <cell r="E462" t="str">
            <v>OTHEREXPOT</v>
          </cell>
          <cell r="F462" t="str">
            <v>6540.198.</v>
          </cell>
          <cell r="G462" t="str">
            <v>6540.198.</v>
          </cell>
          <cell r="H462" t="str">
            <v>Pierd.cr.grat.pensionari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COS</v>
          </cell>
          <cell r="B463" t="str">
            <v>COS</v>
          </cell>
          <cell r="C463" t="str">
            <v>OTHEREXPOT</v>
          </cell>
          <cell r="D463" t="str">
            <v>OTHEREXPOT</v>
          </cell>
          <cell r="E463" t="str">
            <v>OTHEREXPOT</v>
          </cell>
          <cell r="F463" t="str">
            <v>6540.199.</v>
          </cell>
          <cell r="G463" t="str">
            <v>6540.199.</v>
          </cell>
          <cell r="H463" t="str">
            <v>Pierderi din creante si debitori diversi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COS</v>
          </cell>
          <cell r="B464" t="str">
            <v>COS</v>
          </cell>
          <cell r="C464" t="str">
            <v>OTHEREXPOT</v>
          </cell>
          <cell r="D464" t="str">
            <v>OTHEREXPOT</v>
          </cell>
          <cell r="E464" t="str">
            <v>OTHEREXPOT</v>
          </cell>
          <cell r="F464" t="str">
            <v>6581.101.</v>
          </cell>
          <cell r="G464" t="str">
            <v>6581.101.</v>
          </cell>
          <cell r="H464" t="str">
            <v>Despagubiri, amenzi si penalitati</v>
          </cell>
          <cell r="J464">
            <v>227.721</v>
          </cell>
          <cell r="K464">
            <v>0</v>
          </cell>
          <cell r="L464">
            <v>0</v>
          </cell>
          <cell r="M464">
            <v>227.721</v>
          </cell>
          <cell r="N464">
            <v>44.831932600000151</v>
          </cell>
          <cell r="O464">
            <v>272.55293260000013</v>
          </cell>
          <cell r="P464">
            <v>7.7714359817937959</v>
          </cell>
        </row>
        <row r="465">
          <cell r="A465" t="str">
            <v>COS</v>
          </cell>
          <cell r="B465" t="str">
            <v>COS</v>
          </cell>
          <cell r="C465" t="str">
            <v>OTHEREXPOT</v>
          </cell>
          <cell r="D465" t="str">
            <v>OTHEREXPOT</v>
          </cell>
          <cell r="E465" t="str">
            <v>OTHEREXPOT</v>
          </cell>
          <cell r="F465" t="str">
            <v>6581.103.</v>
          </cell>
          <cell r="G465" t="str">
            <v>6581.103.</v>
          </cell>
          <cell r="H465" t="str">
            <v>Despagubiri,amenzi si penalitati</v>
          </cell>
          <cell r="J465">
            <v>117072.90300000001</v>
          </cell>
          <cell r="K465">
            <v>0</v>
          </cell>
          <cell r="L465">
            <v>0</v>
          </cell>
          <cell r="M465">
            <v>117072.90300000001</v>
          </cell>
          <cell r="N465">
            <v>12913.516195700007</v>
          </cell>
          <cell r="O465">
            <v>129986.41919570001</v>
          </cell>
          <cell r="P465">
            <v>3706.3667803734147</v>
          </cell>
        </row>
        <row r="466">
          <cell r="A466" t="str">
            <v>COS</v>
          </cell>
          <cell r="B466" t="str">
            <v>COS</v>
          </cell>
          <cell r="C466" t="str">
            <v>OTHEREXPOT</v>
          </cell>
          <cell r="D466" t="str">
            <v>OTHEREXPOT</v>
          </cell>
          <cell r="E466" t="str">
            <v>OTHEREXPOT</v>
          </cell>
          <cell r="F466" t="str">
            <v>6581.199.</v>
          </cell>
          <cell r="G466" t="str">
            <v>6581.199.</v>
          </cell>
          <cell r="H466" t="str">
            <v>Despagubiri,amenzi si penalitati</v>
          </cell>
        </row>
        <row r="467">
          <cell r="A467" t="str">
            <v>COS</v>
          </cell>
          <cell r="B467" t="str">
            <v>COS</v>
          </cell>
          <cell r="C467" t="str">
            <v>OTHEREXPOT</v>
          </cell>
          <cell r="D467" t="str">
            <v>OTHEREXPOT</v>
          </cell>
          <cell r="E467" t="str">
            <v>OTHEREXPOT</v>
          </cell>
          <cell r="F467" t="str">
            <v>6582.101.</v>
          </cell>
          <cell r="G467" t="str">
            <v>6582.101.</v>
          </cell>
          <cell r="H467" t="str">
            <v xml:space="preserve">Contributie bilete de odihna </v>
          </cell>
          <cell r="J467">
            <v>49442.63</v>
          </cell>
          <cell r="K467">
            <v>0</v>
          </cell>
          <cell r="L467">
            <v>0</v>
          </cell>
          <cell r="M467">
            <v>49442.63</v>
          </cell>
          <cell r="N467">
            <v>3734.3476131999996</v>
          </cell>
          <cell r="O467">
            <v>53176.977613199997</v>
          </cell>
          <cell r="P467">
            <v>1516.2613488836312</v>
          </cell>
        </row>
        <row r="468">
          <cell r="A468" t="str">
            <v>COS</v>
          </cell>
          <cell r="B468" t="str">
            <v>COS</v>
          </cell>
          <cell r="C468" t="str">
            <v>OTHEREXPOT</v>
          </cell>
          <cell r="D468" t="str">
            <v>OTHEREXPOT</v>
          </cell>
          <cell r="E468" t="str">
            <v>OTHEREXPOT</v>
          </cell>
          <cell r="F468" t="str">
            <v>6582.102.</v>
          </cell>
          <cell r="G468" t="str">
            <v>6582.102.</v>
          </cell>
          <cell r="H468" t="str">
            <v>Dispensare</v>
          </cell>
          <cell r="J468">
            <v>41.404000000000003</v>
          </cell>
          <cell r="K468">
            <v>0</v>
          </cell>
          <cell r="L468">
            <v>0</v>
          </cell>
          <cell r="M468">
            <v>41.404000000000003</v>
          </cell>
          <cell r="N468">
            <v>13.892137699999987</v>
          </cell>
          <cell r="O468">
            <v>55.296137699999989</v>
          </cell>
          <cell r="P468">
            <v>1.5766860039868971</v>
          </cell>
        </row>
        <row r="469">
          <cell r="A469" t="str">
            <v>COS</v>
          </cell>
          <cell r="B469" t="str">
            <v>COS</v>
          </cell>
          <cell r="C469" t="str">
            <v>OTHEREXPOT</v>
          </cell>
          <cell r="D469" t="str">
            <v>OTHEREXPOT</v>
          </cell>
          <cell r="E469" t="str">
            <v>OTHEREXPOT</v>
          </cell>
          <cell r="F469" t="str">
            <v>6582.103.</v>
          </cell>
          <cell r="G469" t="str">
            <v>6582.103.</v>
          </cell>
          <cell r="H469" t="str">
            <v>Contributie daruri copii</v>
          </cell>
          <cell r="J469">
            <v>21045.434000000001</v>
          </cell>
          <cell r="K469">
            <v>0</v>
          </cell>
          <cell r="L469">
            <v>0</v>
          </cell>
          <cell r="M469">
            <v>21045.434000000001</v>
          </cell>
          <cell r="N469">
            <v>2.1351</v>
          </cell>
          <cell r="O469">
            <v>21047.569100000001</v>
          </cell>
          <cell r="P469">
            <v>600.13970230541258</v>
          </cell>
        </row>
        <row r="470">
          <cell r="A470" t="str">
            <v>COS</v>
          </cell>
          <cell r="B470" t="str">
            <v>COS</v>
          </cell>
          <cell r="C470" t="str">
            <v>OTHEREXPOT</v>
          </cell>
          <cell r="D470" t="str">
            <v>OTHEREXPOT</v>
          </cell>
          <cell r="E470" t="str">
            <v>OTHEREXPOT</v>
          </cell>
          <cell r="F470" t="str">
            <v>6582.104.</v>
          </cell>
          <cell r="G470" t="str">
            <v>6582.104.</v>
          </cell>
          <cell r="H470" t="str">
            <v>Ajutoare boli grave, calamitati</v>
          </cell>
          <cell r="J470">
            <v>15483.356</v>
          </cell>
          <cell r="K470">
            <v>0</v>
          </cell>
          <cell r="L470">
            <v>0</v>
          </cell>
          <cell r="M470">
            <v>15483.356</v>
          </cell>
          <cell r="N470">
            <v>1264.1708625000006</v>
          </cell>
          <cell r="O470">
            <v>16747.526862499999</v>
          </cell>
          <cell r="P470">
            <v>477.5304804968024</v>
          </cell>
        </row>
        <row r="471">
          <cell r="A471" t="str">
            <v>COS</v>
          </cell>
          <cell r="B471" t="str">
            <v>COS</v>
          </cell>
          <cell r="C471" t="str">
            <v>OTHEREXPOT</v>
          </cell>
          <cell r="D471" t="str">
            <v>OTHEREXPOT</v>
          </cell>
          <cell r="E471" t="str">
            <v>OTHEREXPOT</v>
          </cell>
          <cell r="F471" t="str">
            <v>6582.105.</v>
          </cell>
          <cell r="G471" t="str">
            <v>6582.105.</v>
          </cell>
          <cell r="H471" t="str">
            <v>Contributie actiuni sportive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COS</v>
          </cell>
          <cell r="B472" t="str">
            <v>COS</v>
          </cell>
          <cell r="C472" t="str">
            <v>OTHEREXPOT</v>
          </cell>
          <cell r="D472" t="str">
            <v>OTHEREXPOT</v>
          </cell>
          <cell r="E472" t="str">
            <v>OTHEREXPOT</v>
          </cell>
          <cell r="F472" t="str">
            <v>6582.106.</v>
          </cell>
          <cell r="G472" t="str">
            <v>6582.106.</v>
          </cell>
          <cell r="H472" t="str">
            <v>Sponsorizari</v>
          </cell>
          <cell r="J472">
            <v>33225.981</v>
          </cell>
          <cell r="K472">
            <v>0</v>
          </cell>
          <cell r="L472">
            <v>0</v>
          </cell>
          <cell r="M472">
            <v>33225.981</v>
          </cell>
          <cell r="N472">
            <v>2626.8902280000007</v>
          </cell>
          <cell r="O472">
            <v>35852.871228000004</v>
          </cell>
          <cell r="P472">
            <v>1022.2905725282171</v>
          </cell>
        </row>
        <row r="473">
          <cell r="A473" t="str">
            <v>COS</v>
          </cell>
          <cell r="B473" t="str">
            <v>COS</v>
          </cell>
          <cell r="C473" t="str">
            <v>OTHEREXPOT</v>
          </cell>
          <cell r="D473" t="str">
            <v>OTHEREXPOT</v>
          </cell>
          <cell r="E473" t="str">
            <v>OTHEREXPOT</v>
          </cell>
          <cell r="F473" t="str">
            <v>6582.107.</v>
          </cell>
          <cell r="G473" t="str">
            <v>6582.107.</v>
          </cell>
          <cell r="H473" t="str">
            <v>Alte donatii si subventii acordate</v>
          </cell>
          <cell r="J473">
            <v>150.78700000000001</v>
          </cell>
          <cell r="K473">
            <v>0</v>
          </cell>
          <cell r="L473">
            <v>0</v>
          </cell>
          <cell r="M473">
            <v>150.78700000000001</v>
          </cell>
          <cell r="N473">
            <v>3.8668799999999996E-2</v>
          </cell>
          <cell r="O473">
            <v>150.82566880000002</v>
          </cell>
          <cell r="P473">
            <v>4.3005665663141484</v>
          </cell>
        </row>
        <row r="474">
          <cell r="A474" t="str">
            <v>COS</v>
          </cell>
          <cell r="B474" t="str">
            <v>COS</v>
          </cell>
          <cell r="C474" t="str">
            <v>OTHEREXPOT</v>
          </cell>
          <cell r="D474" t="str">
            <v>OTHEREXPOT</v>
          </cell>
          <cell r="E474" t="str">
            <v>OTHEREXPOT</v>
          </cell>
          <cell r="F474" t="str">
            <v>6582.108.</v>
          </cell>
          <cell r="G474" t="str">
            <v>6582.108.</v>
          </cell>
          <cell r="H474" t="str">
            <v>Ab.trsp.50%sal.sch.loc.m</v>
          </cell>
          <cell r="J474">
            <v>6.9580000000000002</v>
          </cell>
          <cell r="K474">
            <v>0</v>
          </cell>
          <cell r="L474">
            <v>0</v>
          </cell>
          <cell r="M474">
            <v>6.9580000000000002</v>
          </cell>
          <cell r="N474">
            <v>0.22498319999999999</v>
          </cell>
          <cell r="O474">
            <v>7.1829831999999998</v>
          </cell>
          <cell r="P474">
            <v>0.20481193713305254</v>
          </cell>
        </row>
        <row r="475">
          <cell r="A475" t="str">
            <v>COS</v>
          </cell>
          <cell r="B475" t="str">
            <v>COS</v>
          </cell>
          <cell r="C475" t="str">
            <v>OTHEREXPOT</v>
          </cell>
          <cell r="D475" t="str">
            <v>OTHEREXPOT</v>
          </cell>
          <cell r="E475" t="str">
            <v>OTHEREXPOT</v>
          </cell>
          <cell r="F475" t="str">
            <v>6582.194.</v>
          </cell>
          <cell r="G475" t="str">
            <v>6582.194.</v>
          </cell>
          <cell r="H475" t="str">
            <v>Act.sociale-BOT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COS</v>
          </cell>
          <cell r="B476" t="str">
            <v>COS</v>
          </cell>
          <cell r="C476" t="str">
            <v>OTHEREXPOT</v>
          </cell>
          <cell r="D476" t="str">
            <v>OTHEREXPOT</v>
          </cell>
          <cell r="E476" t="str">
            <v>OTHEREXPOT</v>
          </cell>
          <cell r="F476" t="str">
            <v>6582.195.</v>
          </cell>
          <cell r="G476" t="str">
            <v>6582.195.</v>
          </cell>
          <cell r="H476" t="str">
            <v>Act.soc-dispensare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COS</v>
          </cell>
          <cell r="B477" t="str">
            <v>COS</v>
          </cell>
          <cell r="C477" t="str">
            <v>OTHEREXPOT</v>
          </cell>
          <cell r="D477" t="str">
            <v>OTHEREXPOT</v>
          </cell>
          <cell r="E477" t="str">
            <v>OTHEREXPOT</v>
          </cell>
          <cell r="F477" t="str">
            <v>6582.196.</v>
          </cell>
          <cell r="G477" t="str">
            <v>6582.196.</v>
          </cell>
          <cell r="H477" t="str">
            <v>Act.soc-dar copii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COS</v>
          </cell>
          <cell r="B478" t="str">
            <v>COS</v>
          </cell>
          <cell r="C478" t="str">
            <v>OTHEREXPOT</v>
          </cell>
          <cell r="D478" t="str">
            <v>OTHEREXPOT</v>
          </cell>
          <cell r="E478" t="str">
            <v>OTHEREXPOT</v>
          </cell>
          <cell r="F478" t="str">
            <v>6582.197.</v>
          </cell>
          <cell r="G478" t="str">
            <v>6582.197.</v>
          </cell>
          <cell r="H478" t="str">
            <v>Act.soc-calamit.boli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COS</v>
          </cell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OTHEREXPOT</v>
          </cell>
          <cell r="F479" t="str">
            <v>6582.198.</v>
          </cell>
          <cell r="G479" t="str">
            <v>6582.198.</v>
          </cell>
          <cell r="H479" t="str">
            <v>Act.soc.-activ.sport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COS</v>
          </cell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OTHEREXPOT</v>
          </cell>
          <cell r="F480" t="str">
            <v>6582.199.</v>
          </cell>
          <cell r="G480" t="str">
            <v>6582.199.</v>
          </cell>
          <cell r="H480" t="str">
            <v>Donatii si subventii acordate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COS</v>
          </cell>
          <cell r="B481" t="str">
            <v>COS</v>
          </cell>
          <cell r="C481" t="str">
            <v>FADISP</v>
          </cell>
          <cell r="D481" t="str">
            <v>FADISP</v>
          </cell>
          <cell r="E481" t="str">
            <v>FADISP</v>
          </cell>
          <cell r="F481" t="str">
            <v>6583.101.</v>
          </cell>
          <cell r="G481" t="str">
            <v>6583.101.</v>
          </cell>
          <cell r="H481" t="str">
            <v>Cheltuieli privind activele cedate</v>
          </cell>
          <cell r="J481">
            <v>40930.49</v>
          </cell>
          <cell r="K481">
            <v>0</v>
          </cell>
          <cell r="L481">
            <v>0</v>
          </cell>
          <cell r="M481">
            <v>40930.49</v>
          </cell>
          <cell r="N481">
            <v>143717.26906270001</v>
          </cell>
          <cell r="O481">
            <v>184647.7590627</v>
          </cell>
          <cell r="P481">
            <v>5264.9524811513893</v>
          </cell>
        </row>
        <row r="482">
          <cell r="A482" t="str">
            <v>COS</v>
          </cell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FADISP</v>
          </cell>
          <cell r="F482" t="str">
            <v>6583.199.</v>
          </cell>
          <cell r="G482" t="str">
            <v>6583.199.</v>
          </cell>
          <cell r="H482" t="str">
            <v>Cheltuieli privind activele cedate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COS</v>
          </cell>
          <cell r="B483" t="str">
            <v>COS</v>
          </cell>
          <cell r="C483" t="str">
            <v>VASEXP</v>
          </cell>
          <cell r="D483" t="str">
            <v>VASEXP</v>
          </cell>
          <cell r="E483" t="str">
            <v>VASEXP</v>
          </cell>
          <cell r="F483" t="str">
            <v>6588.101.</v>
          </cell>
          <cell r="G483" t="str">
            <v>6588.101.</v>
          </cell>
          <cell r="H483" t="str">
            <v>Cheltuieli cu furnizorii SVA</v>
          </cell>
          <cell r="J483">
            <v>84490.739000000001</v>
          </cell>
          <cell r="K483">
            <v>0</v>
          </cell>
          <cell r="L483">
            <v>0</v>
          </cell>
          <cell r="M483">
            <v>84490.739000000001</v>
          </cell>
          <cell r="N483">
            <v>6827.0069760000033</v>
          </cell>
          <cell r="O483">
            <v>91317.745976000006</v>
          </cell>
          <cell r="P483">
            <v>2603.7878590567466</v>
          </cell>
        </row>
        <row r="484">
          <cell r="A484" t="str">
            <v>COS</v>
          </cell>
          <cell r="B484" t="str">
            <v>COS</v>
          </cell>
          <cell r="C484" t="str">
            <v>OTHEREXPOT</v>
          </cell>
          <cell r="D484" t="str">
            <v>OTHEREXPOT</v>
          </cell>
          <cell r="E484" t="str">
            <v>OTHEREXPOT</v>
          </cell>
          <cell r="F484" t="str">
            <v>6588.102.</v>
          </cell>
          <cell r="G484" t="str">
            <v>6588.102.</v>
          </cell>
          <cell r="H484" t="str">
            <v>Alte cheltuieli de exploatare</v>
          </cell>
          <cell r="J484">
            <v>9615.2260000000006</v>
          </cell>
          <cell r="K484">
            <v>0</v>
          </cell>
          <cell r="L484">
            <v>943</v>
          </cell>
          <cell r="M484">
            <v>10558.226000000001</v>
          </cell>
          <cell r="N484">
            <v>832.47029540000051</v>
          </cell>
          <cell r="O484">
            <v>11390.696295400001</v>
          </cell>
          <cell r="P484">
            <v>324.78853264687575</v>
          </cell>
        </row>
        <row r="485">
          <cell r="A485" t="str">
            <v>COS</v>
          </cell>
          <cell r="B485" t="str">
            <v>COS</v>
          </cell>
          <cell r="C485" t="str">
            <v>OTHEREXPOT</v>
          </cell>
          <cell r="D485" t="str">
            <v>OTHEREXPOT</v>
          </cell>
          <cell r="E485" t="str">
            <v>OTHEREXPOT</v>
          </cell>
          <cell r="F485" t="str">
            <v>6588.103.</v>
          </cell>
          <cell r="G485" t="str">
            <v>6588.103.</v>
          </cell>
          <cell r="H485" t="str">
            <v>Alte cheltuieli de exploatare</v>
          </cell>
          <cell r="J485">
            <v>44613.519</v>
          </cell>
          <cell r="K485">
            <v>0</v>
          </cell>
          <cell r="L485">
            <v>0</v>
          </cell>
          <cell r="M485">
            <v>44613.519</v>
          </cell>
          <cell r="N485">
            <v>5435.5147773000017</v>
          </cell>
          <cell r="O485">
            <v>50049.033777299999</v>
          </cell>
          <cell r="P485">
            <v>1427.0727459819748</v>
          </cell>
        </row>
        <row r="486">
          <cell r="A486" t="str">
            <v>COS</v>
          </cell>
          <cell r="B486" t="str">
            <v>COS</v>
          </cell>
          <cell r="C486" t="str">
            <v>OTHEREXPOT</v>
          </cell>
          <cell r="D486" t="str">
            <v>OTHEREXPOT</v>
          </cell>
          <cell r="E486" t="str">
            <v>OTHEREXPOT</v>
          </cell>
          <cell r="F486" t="str">
            <v>6588.199.</v>
          </cell>
          <cell r="G486" t="str">
            <v>6588.199.</v>
          </cell>
          <cell r="H486" t="str">
            <v>Alte cheltuieli de exploatare</v>
          </cell>
        </row>
        <row r="487">
          <cell r="A487" t="str">
            <v>COS</v>
          </cell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OTHEREXPOT</v>
          </cell>
          <cell r="F487" t="str">
            <v>6588.104.</v>
          </cell>
          <cell r="G487" t="str">
            <v>6588.104.</v>
          </cell>
          <cell r="H487" t="str">
            <v>Ch.bonus pt.trafic gener.</v>
          </cell>
          <cell r="J487">
            <v>5682.1220000000003</v>
          </cell>
          <cell r="K487">
            <v>0</v>
          </cell>
          <cell r="L487">
            <v>0</v>
          </cell>
          <cell r="M487">
            <v>5682.1220000000003</v>
          </cell>
          <cell r="N487">
            <v>356.72279440000011</v>
          </cell>
          <cell r="O487">
            <v>6038.8447944</v>
          </cell>
          <cell r="P487">
            <v>172.18855536052411</v>
          </cell>
        </row>
        <row r="488">
          <cell r="A488" t="str">
            <v>COS</v>
          </cell>
          <cell r="B488" t="str">
            <v>COS</v>
          </cell>
          <cell r="C488" t="str">
            <v>OTHEREXPOT</v>
          </cell>
          <cell r="D488" t="str">
            <v>OTHEREXPOT</v>
          </cell>
          <cell r="E488" t="str">
            <v>OTHEREXPOT</v>
          </cell>
          <cell r="F488" t="str">
            <v>6588.105.</v>
          </cell>
          <cell r="G488" t="str">
            <v>6588.105.</v>
          </cell>
          <cell r="H488" t="str">
            <v>Ch.decont.servic.INTERNET</v>
          </cell>
          <cell r="J488">
            <v>37.584000000000003</v>
          </cell>
          <cell r="K488">
            <v>0</v>
          </cell>
          <cell r="L488">
            <v>0</v>
          </cell>
          <cell r="M488">
            <v>37.584000000000003</v>
          </cell>
          <cell r="N488">
            <v>0</v>
          </cell>
          <cell r="O488">
            <v>37.584000000000003</v>
          </cell>
          <cell r="P488">
            <v>1.071651099672438</v>
          </cell>
        </row>
        <row r="489">
          <cell r="A489" t="str">
            <v>COS</v>
          </cell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OTHEREXPOT</v>
          </cell>
          <cell r="F489" t="str">
            <v>6588.106.</v>
          </cell>
          <cell r="G489" t="str">
            <v>6588.106.</v>
          </cell>
          <cell r="H489" t="str">
            <v>Ch.diferente de pret</v>
          </cell>
          <cell r="J489">
            <v>44391.031999999999</v>
          </cell>
          <cell r="K489">
            <v>0</v>
          </cell>
          <cell r="L489">
            <v>0</v>
          </cell>
          <cell r="M489">
            <v>44391.031999999999</v>
          </cell>
          <cell r="N489">
            <v>0</v>
          </cell>
          <cell r="O489">
            <v>44391.031999999999</v>
          </cell>
          <cell r="P489">
            <v>1265.7433551084075</v>
          </cell>
        </row>
        <row r="490">
          <cell r="A490" t="str">
            <v>COS</v>
          </cell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OTHEREXPOT</v>
          </cell>
          <cell r="F490" t="str">
            <v>6588.201.</v>
          </cell>
          <cell r="G490" t="str">
            <v>6588.201.</v>
          </cell>
          <cell r="H490" t="str">
            <v>Ch.im.prf-dif.an.prc.L414</v>
          </cell>
          <cell r="J490">
            <v>2198.7820000000002</v>
          </cell>
          <cell r="K490">
            <v>0</v>
          </cell>
          <cell r="L490">
            <v>0</v>
          </cell>
          <cell r="M490">
            <v>2198.7820000000002</v>
          </cell>
          <cell r="N490">
            <v>19.269840000000016</v>
          </cell>
          <cell r="O490">
            <v>2218.0518400000001</v>
          </cell>
          <cell r="P490">
            <v>63.24440436000625</v>
          </cell>
        </row>
        <row r="491">
          <cell r="A491" t="str">
            <v>FIN</v>
          </cell>
          <cell r="B491" t="str">
            <v>FIN</v>
          </cell>
          <cell r="C491" t="str">
            <v>OTHEREXPOT</v>
          </cell>
          <cell r="D491" t="str">
            <v>FOREXLS</v>
          </cell>
          <cell r="E491" t="str">
            <v>FOREXLS</v>
          </cell>
          <cell r="F491" t="str">
            <v>6588.401.</v>
          </cell>
          <cell r="G491" t="str">
            <v>6588.401.</v>
          </cell>
          <cell r="H491" t="str">
            <v>Dif.nef.fz.intern.ev.valu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COS</v>
          </cell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OTHEREXPOT</v>
          </cell>
          <cell r="F492" t="str">
            <v>6588.901.</v>
          </cell>
          <cell r="G492" t="str">
            <v>6588.901.</v>
          </cell>
          <cell r="H492" t="str">
            <v>Ch.an prc.-ded-corec-L414</v>
          </cell>
          <cell r="J492">
            <v>-13334.151</v>
          </cell>
          <cell r="K492">
            <v>0</v>
          </cell>
          <cell r="L492">
            <v>0</v>
          </cell>
          <cell r="M492">
            <v>-13334.151</v>
          </cell>
          <cell r="N492">
            <v>-37.976912000000027</v>
          </cell>
          <cell r="O492">
            <v>-13372.127912</v>
          </cell>
          <cell r="P492">
            <v>-381.28606805702697</v>
          </cell>
        </row>
        <row r="493">
          <cell r="A493" t="str">
            <v>COS</v>
          </cell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OTHEREXPOT</v>
          </cell>
          <cell r="F493" t="str">
            <v>6588.902.</v>
          </cell>
          <cell r="G493" t="str">
            <v>6588.902.</v>
          </cell>
          <cell r="H493" t="str">
            <v>Ch.an prec.neded-cor-L414</v>
          </cell>
          <cell r="J493">
            <v>5773.9989999999998</v>
          </cell>
          <cell r="K493">
            <v>0</v>
          </cell>
          <cell r="L493">
            <v>1322.46</v>
          </cell>
          <cell r="M493">
            <v>7096.4589999999998</v>
          </cell>
          <cell r="N493">
            <v>91.254320000000092</v>
          </cell>
          <cell r="O493">
            <v>7187.7133199999998</v>
          </cell>
          <cell r="P493">
            <v>204.94680937388861</v>
          </cell>
        </row>
        <row r="494">
          <cell r="A494" t="str">
            <v>COS</v>
          </cell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OTHEREXPOT</v>
          </cell>
          <cell r="F494" t="str">
            <v>6588.903.</v>
          </cell>
          <cell r="G494" t="str">
            <v>6588.903.</v>
          </cell>
          <cell r="H494" t="str">
            <v>Ch.an prc.anal.d-cor-L414</v>
          </cell>
          <cell r="J494">
            <v>428.92500000000001</v>
          </cell>
          <cell r="K494">
            <v>0</v>
          </cell>
          <cell r="L494">
            <v>0</v>
          </cell>
          <cell r="M494">
            <v>428.92500000000001</v>
          </cell>
          <cell r="N494">
            <v>6.8628000000000062</v>
          </cell>
          <cell r="O494">
            <v>435.7878</v>
          </cell>
          <cell r="P494">
            <v>12.425832138511932</v>
          </cell>
        </row>
        <row r="495">
          <cell r="A495" t="str">
            <v>FIN</v>
          </cell>
          <cell r="B495" t="str">
            <v>FIN</v>
          </cell>
          <cell r="C495" t="str">
            <v>OTHEREXPOT</v>
          </cell>
          <cell r="D495" t="str">
            <v>OTHEREXPOT</v>
          </cell>
          <cell r="E495" t="str">
            <v>SHARE</v>
          </cell>
          <cell r="F495" t="str">
            <v>6630.101.</v>
          </cell>
          <cell r="G495" t="str">
            <v>6630.101.</v>
          </cell>
          <cell r="H495" t="str">
            <v>Pierderi din creante legate de participatii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FIN</v>
          </cell>
          <cell r="B496" t="str">
            <v>FIN</v>
          </cell>
          <cell r="C496" t="str">
            <v>OTHEREXPOT</v>
          </cell>
          <cell r="D496" t="str">
            <v>OTHEREXPOT</v>
          </cell>
          <cell r="E496" t="str">
            <v>SHARE</v>
          </cell>
          <cell r="F496" t="str">
            <v>6630.199.</v>
          </cell>
          <cell r="G496" t="str">
            <v>6630.199.</v>
          </cell>
          <cell r="H496" t="str">
            <v>Pierderi din creante legate de participatii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FIN</v>
          </cell>
          <cell r="B497" t="str">
            <v>FIN</v>
          </cell>
          <cell r="C497" t="str">
            <v>OTHEREXPOT</v>
          </cell>
          <cell r="D497" t="str">
            <v>OTHEREXPOT</v>
          </cell>
          <cell r="E497" t="str">
            <v>SHARE</v>
          </cell>
          <cell r="F497" t="str">
            <v>6641.101.</v>
          </cell>
          <cell r="G497" t="str">
            <v>6641.101.</v>
          </cell>
          <cell r="H497" t="str">
            <v xml:space="preserve">Cheltuieli privind imobilizarile financiare cedate </v>
          </cell>
          <cell r="J497">
            <v>514.45000000000005</v>
          </cell>
          <cell r="K497">
            <v>0</v>
          </cell>
          <cell r="L497">
            <v>0</v>
          </cell>
          <cell r="M497">
            <v>514.45000000000005</v>
          </cell>
          <cell r="N497">
            <v>580.44123999999999</v>
          </cell>
          <cell r="O497">
            <v>1094.8912399999999</v>
          </cell>
          <cell r="P497">
            <v>31.219173088753699</v>
          </cell>
        </row>
        <row r="498">
          <cell r="A498" t="str">
            <v>FIN</v>
          </cell>
          <cell r="B498" t="str">
            <v>FIN</v>
          </cell>
          <cell r="C498" t="str">
            <v>OTHEREXPOT</v>
          </cell>
          <cell r="D498" t="str">
            <v>OTHEREXPOT</v>
          </cell>
          <cell r="E498" t="str">
            <v>SHARE</v>
          </cell>
          <cell r="F498" t="str">
            <v>6641.199.</v>
          </cell>
          <cell r="G498" t="str">
            <v>6641.199.</v>
          </cell>
          <cell r="H498" t="str">
            <v xml:space="preserve">Cheltuieli privind imobilizarile financiare cedate 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FIN</v>
          </cell>
          <cell r="B499" t="str">
            <v>FIN</v>
          </cell>
          <cell r="C499" t="str">
            <v>OTHEREXPOT</v>
          </cell>
          <cell r="D499" t="str">
            <v>OTHEREXPOT</v>
          </cell>
          <cell r="E499" t="str">
            <v>SHARE</v>
          </cell>
          <cell r="F499" t="str">
            <v>6642.101.</v>
          </cell>
          <cell r="G499" t="str">
            <v>6642.101.</v>
          </cell>
          <cell r="H499" t="str">
            <v>Pierderi privind investitiile financiare pe termen scurt cedate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FIN</v>
          </cell>
          <cell r="B500" t="str">
            <v>FIN</v>
          </cell>
          <cell r="C500" t="str">
            <v>FOREXLS</v>
          </cell>
          <cell r="D500" t="str">
            <v>FOREXLS</v>
          </cell>
          <cell r="E500" t="str">
            <v>FOREXLS</v>
          </cell>
          <cell r="F500" t="str">
            <v>6650.101.</v>
          </cell>
          <cell r="G500" t="str">
            <v>6650.101.</v>
          </cell>
          <cell r="H500" t="str">
            <v>Diferente nefavorabile de curs valutar - furnizori servicii interconectare</v>
          </cell>
          <cell r="J500">
            <v>132759.88500000001</v>
          </cell>
          <cell r="K500">
            <v>0</v>
          </cell>
          <cell r="L500">
            <v>0</v>
          </cell>
          <cell r="M500">
            <v>132759.88500000001</v>
          </cell>
          <cell r="N500">
            <v>11398.396552400007</v>
          </cell>
          <cell r="O500">
            <v>144158.2815524</v>
          </cell>
          <cell r="P500">
            <v>4110.4560704693058</v>
          </cell>
        </row>
        <row r="501">
          <cell r="A501" t="str">
            <v>FIN</v>
          </cell>
          <cell r="B501" t="str">
            <v>FIN</v>
          </cell>
          <cell r="C501" t="str">
            <v>FOREXLS</v>
          </cell>
          <cell r="D501" t="str">
            <v>FOREXLS</v>
          </cell>
          <cell r="E501" t="str">
            <v>FOREXLS</v>
          </cell>
          <cell r="F501" t="str">
            <v>6650.102.</v>
          </cell>
          <cell r="G501" t="str">
            <v>6650.102.</v>
          </cell>
          <cell r="H501" t="str">
            <v>Diferente nefavorabile de curs valutar - furnizori imobilizari</v>
          </cell>
          <cell r="J501">
            <v>2127186.6170000001</v>
          </cell>
          <cell r="K501">
            <v>0</v>
          </cell>
          <cell r="L501">
            <v>0</v>
          </cell>
          <cell r="M501">
            <v>2127186.6170000001</v>
          </cell>
          <cell r="N501">
            <v>132363.64630790002</v>
          </cell>
          <cell r="O501">
            <v>2259550.2633079002</v>
          </cell>
          <cell r="P501">
            <v>64427.669339055399</v>
          </cell>
        </row>
        <row r="502">
          <cell r="A502" t="str">
            <v>FIN</v>
          </cell>
          <cell r="B502" t="str">
            <v>FIN</v>
          </cell>
          <cell r="C502" t="str">
            <v>FOREXLS</v>
          </cell>
          <cell r="D502" t="str">
            <v>FOREXLS</v>
          </cell>
          <cell r="E502" t="str">
            <v>FOREXLS</v>
          </cell>
          <cell r="F502" t="str">
            <v>6650.103.</v>
          </cell>
          <cell r="G502" t="str">
            <v>6650.103.</v>
          </cell>
          <cell r="H502" t="str">
            <v>Diferente nefavorabile de curs valutar - furnizori stocuri exploatare</v>
          </cell>
          <cell r="J502">
            <v>10861.34</v>
          </cell>
          <cell r="K502">
            <v>0</v>
          </cell>
          <cell r="L502">
            <v>0</v>
          </cell>
          <cell r="M502">
            <v>10861.34</v>
          </cell>
          <cell r="N502">
            <v>725.49128900000017</v>
          </cell>
          <cell r="O502">
            <v>11586.831289</v>
          </cell>
          <cell r="P502">
            <v>330.38102630310402</v>
          </cell>
        </row>
        <row r="503">
          <cell r="A503" t="str">
            <v>FIN</v>
          </cell>
          <cell r="B503" t="str">
            <v>FIN</v>
          </cell>
          <cell r="C503" t="str">
            <v>FOREXLS</v>
          </cell>
          <cell r="D503" t="str">
            <v>FOREXLS</v>
          </cell>
          <cell r="E503" t="str">
            <v>FOREXLS</v>
          </cell>
          <cell r="F503" t="str">
            <v>6650.104.</v>
          </cell>
          <cell r="G503" t="str">
            <v>6650.104.</v>
          </cell>
          <cell r="H503" t="str">
            <v>Diferente nefavorabile de curs valutar - furnizori servicii</v>
          </cell>
          <cell r="J503">
            <v>131732.61600000001</v>
          </cell>
          <cell r="K503">
            <v>0</v>
          </cell>
          <cell r="L503">
            <v>0</v>
          </cell>
          <cell r="M503">
            <v>131732.61600000001</v>
          </cell>
          <cell r="N503">
            <v>12074.119770600008</v>
          </cell>
          <cell r="O503">
            <v>143806.7357706</v>
          </cell>
          <cell r="P503">
            <v>4100.4322724794383</v>
          </cell>
        </row>
        <row r="504">
          <cell r="A504" t="str">
            <v>FIN</v>
          </cell>
          <cell r="B504" t="str">
            <v>FIN</v>
          </cell>
          <cell r="C504" t="str">
            <v>FOREXLS</v>
          </cell>
          <cell r="D504" t="str">
            <v>FOREXLS</v>
          </cell>
          <cell r="E504" t="str">
            <v>FOREXLS</v>
          </cell>
          <cell r="F504" t="str">
            <v>6650.105.</v>
          </cell>
          <cell r="G504" t="str">
            <v>6650.105.</v>
          </cell>
          <cell r="H504" t="str">
            <v>Diferente nefavorabile de curs valutar - imprumuturi</v>
          </cell>
          <cell r="J504">
            <v>1777447.452</v>
          </cell>
          <cell r="K504">
            <v>0</v>
          </cell>
          <cell r="L504">
            <v>0</v>
          </cell>
          <cell r="M504">
            <v>1777447.452</v>
          </cell>
          <cell r="N504">
            <v>149890.30887360006</v>
          </cell>
          <cell r="O504">
            <v>1927337.7608736001</v>
          </cell>
          <cell r="P504">
            <v>54955.130664123244</v>
          </cell>
        </row>
        <row r="505">
          <cell r="A505" t="str">
            <v>FIN</v>
          </cell>
          <cell r="B505" t="str">
            <v>FIN</v>
          </cell>
          <cell r="C505" t="str">
            <v>FOREXLS</v>
          </cell>
          <cell r="D505" t="str">
            <v>FOREXLS</v>
          </cell>
          <cell r="E505" t="str">
            <v>FOREXLS</v>
          </cell>
          <cell r="F505" t="str">
            <v>6650.106.</v>
          </cell>
          <cell r="G505" t="str">
            <v>6650.106.</v>
          </cell>
          <cell r="H505" t="str">
            <v>Diferente nefavorabile de curs valutar - disponibilitati</v>
          </cell>
          <cell r="J505">
            <v>89038.467999999993</v>
          </cell>
          <cell r="K505">
            <v>0</v>
          </cell>
          <cell r="L505">
            <v>66474</v>
          </cell>
          <cell r="M505">
            <v>155512.46799999999</v>
          </cell>
          <cell r="N505">
            <v>5195.1340324000012</v>
          </cell>
          <cell r="O505">
            <v>160707.6020324</v>
          </cell>
          <cell r="P505">
            <v>4582.3349947781498</v>
          </cell>
        </row>
        <row r="506">
          <cell r="A506" t="str">
            <v>FIN</v>
          </cell>
          <cell r="B506" t="str">
            <v>FIN</v>
          </cell>
          <cell r="C506" t="str">
            <v>FOREXLS</v>
          </cell>
          <cell r="D506" t="str">
            <v>FOREXLS</v>
          </cell>
          <cell r="E506" t="str">
            <v>FOREXLS</v>
          </cell>
          <cell r="F506" t="str">
            <v>6650.108.</v>
          </cell>
          <cell r="G506" t="str">
            <v>6650.108.</v>
          </cell>
          <cell r="H506" t="str">
            <v>Diferente nefavorabile de curs valutar</v>
          </cell>
          <cell r="J506">
            <v>122916.37300000001</v>
          </cell>
          <cell r="K506">
            <v>0</v>
          </cell>
          <cell r="L506">
            <v>0</v>
          </cell>
          <cell r="M506">
            <v>122916.37300000001</v>
          </cell>
          <cell r="N506">
            <v>18221.168018900011</v>
          </cell>
          <cell r="O506">
            <v>141137.54101890002</v>
          </cell>
          <cell r="P506">
            <v>4024.3242081196263</v>
          </cell>
        </row>
        <row r="507">
          <cell r="A507" t="str">
            <v>FIN</v>
          </cell>
          <cell r="B507" t="str">
            <v>FIN</v>
          </cell>
          <cell r="C507" t="str">
            <v>FOREXLS</v>
          </cell>
          <cell r="D507" t="str">
            <v>FOREXLS</v>
          </cell>
          <cell r="E507" t="str">
            <v>FOREXLS</v>
          </cell>
          <cell r="F507" t="str">
            <v>6650.199.</v>
          </cell>
          <cell r="G507" t="str">
            <v>6650.199.</v>
          </cell>
          <cell r="H507" t="str">
            <v>Diferente nefavorabile de curs valutar</v>
          </cell>
        </row>
        <row r="508">
          <cell r="A508" t="str">
            <v>FIN</v>
          </cell>
          <cell r="B508" t="str">
            <v>FIN</v>
          </cell>
          <cell r="C508" t="str">
            <v>FOREXLS</v>
          </cell>
          <cell r="D508" t="str">
            <v>FOREXLS</v>
          </cell>
          <cell r="E508" t="str">
            <v>FOREXLS</v>
          </cell>
          <cell r="F508" t="str">
            <v>6650.109.</v>
          </cell>
          <cell r="G508" t="str">
            <v>6650.109.</v>
          </cell>
          <cell r="H508" t="str">
            <v>D.n.impr.trm.lg.banci dez</v>
          </cell>
          <cell r="J508">
            <v>332499.114</v>
          </cell>
          <cell r="K508">
            <v>0</v>
          </cell>
          <cell r="L508">
            <v>0</v>
          </cell>
          <cell r="M508">
            <v>332499.114</v>
          </cell>
          <cell r="N508">
            <v>37.487714399999973</v>
          </cell>
          <cell r="O508">
            <v>332536.60171439999</v>
          </cell>
          <cell r="P508">
            <v>9481.7798773034356</v>
          </cell>
        </row>
        <row r="509">
          <cell r="A509" t="str">
            <v>FIN</v>
          </cell>
          <cell r="B509" t="str">
            <v>FIN</v>
          </cell>
          <cell r="C509" t="str">
            <v>FOREXLS</v>
          </cell>
          <cell r="D509" t="str">
            <v>FOREXLS</v>
          </cell>
          <cell r="E509" t="str">
            <v>FOREXLS</v>
          </cell>
          <cell r="F509" t="str">
            <v>6650.301.</v>
          </cell>
          <cell r="G509" t="str">
            <v>6650.301.</v>
          </cell>
          <cell r="H509" t="str">
            <v>C.df.nef.c.v.-fz.ser.i-gr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FIN</v>
          </cell>
          <cell r="B510" t="str">
            <v>FIN</v>
          </cell>
          <cell r="C510" t="str">
            <v>FOREXLS</v>
          </cell>
          <cell r="D510" t="str">
            <v>FOREXLS</v>
          </cell>
          <cell r="E510" t="str">
            <v>FOREXLS</v>
          </cell>
          <cell r="F510" t="str">
            <v>6650.302.</v>
          </cell>
          <cell r="G510" t="str">
            <v>6650.302.</v>
          </cell>
          <cell r="H510" t="str">
            <v>C.df.nef.c.v.-fz.imob.-gr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FIN</v>
          </cell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FOREXLS</v>
          </cell>
          <cell r="F511" t="str">
            <v>6650.304.</v>
          </cell>
          <cell r="G511" t="str">
            <v>6650.304.</v>
          </cell>
          <cell r="H511" t="str">
            <v>C.df.nef.c.v.-fz.serv-gr.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FIN</v>
          </cell>
          <cell r="B512" t="str">
            <v>FIN</v>
          </cell>
          <cell r="C512" t="str">
            <v>INTERESTEXP</v>
          </cell>
          <cell r="D512" t="str">
            <v>INTERESTEXP</v>
          </cell>
          <cell r="E512" t="str">
            <v>INTERESTEXP</v>
          </cell>
          <cell r="F512" t="str">
            <v>6660.101.</v>
          </cell>
          <cell r="G512" t="str">
            <v>6660.101.</v>
          </cell>
          <cell r="H512" t="str">
            <v>Cheltuieli dobinzi credite pe termen mediu si lung in lei</v>
          </cell>
          <cell r="J512">
            <v>24658.29</v>
          </cell>
          <cell r="K512">
            <v>0</v>
          </cell>
          <cell r="L512">
            <v>0</v>
          </cell>
          <cell r="M512">
            <v>24658.29</v>
          </cell>
          <cell r="N512">
            <v>1900.0600742000001</v>
          </cell>
          <cell r="O512">
            <v>26558.3500742</v>
          </cell>
          <cell r="P512">
            <v>757.27131392353135</v>
          </cell>
        </row>
        <row r="513">
          <cell r="A513" t="str">
            <v>FIN</v>
          </cell>
          <cell r="B513" t="str">
            <v>FIN</v>
          </cell>
          <cell r="C513" t="str">
            <v>INTERESTEXP</v>
          </cell>
          <cell r="D513" t="str">
            <v>INTERESTEXP</v>
          </cell>
          <cell r="E513" t="str">
            <v>INTERESTEXP</v>
          </cell>
          <cell r="F513" t="str">
            <v>6660.102.</v>
          </cell>
          <cell r="G513" t="str">
            <v>6660.102.</v>
          </cell>
          <cell r="H513" t="str">
            <v>Cheltuieli dobinzi credite pe termen scurt in lei</v>
          </cell>
          <cell r="J513">
            <v>396911.40399999998</v>
          </cell>
          <cell r="K513">
            <v>0</v>
          </cell>
          <cell r="L513">
            <v>0</v>
          </cell>
          <cell r="M513">
            <v>396911.40399999998</v>
          </cell>
          <cell r="N513">
            <v>39439.993021300012</v>
          </cell>
          <cell r="O513">
            <v>436351.39702129998</v>
          </cell>
          <cell r="P513">
            <v>12441.90225791509</v>
          </cell>
        </row>
        <row r="514">
          <cell r="A514" t="str">
            <v>FIN</v>
          </cell>
          <cell r="B514" t="str">
            <v>FIN</v>
          </cell>
          <cell r="C514" t="str">
            <v>INTERESTEXP</v>
          </cell>
          <cell r="D514" t="str">
            <v>INTERESTEXP</v>
          </cell>
          <cell r="E514" t="str">
            <v>INTERESTEXP</v>
          </cell>
          <cell r="F514" t="str">
            <v>6660.199.</v>
          </cell>
          <cell r="G514" t="str">
            <v>6660.199.</v>
          </cell>
          <cell r="H514" t="str">
            <v>Cheltuieli dobinzi credite pe termen mediu si lung in lei si valuta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FIN</v>
          </cell>
          <cell r="B515" t="str">
            <v>FIN</v>
          </cell>
          <cell r="C515" t="str">
            <v>INTERESTEXP</v>
          </cell>
          <cell r="D515" t="str">
            <v>INTERESTEXP</v>
          </cell>
          <cell r="E515" t="str">
            <v>INTERESTEXP</v>
          </cell>
          <cell r="F515" t="str">
            <v>6660.201.</v>
          </cell>
          <cell r="G515" t="str">
            <v>6660.201.</v>
          </cell>
          <cell r="H515" t="str">
            <v>Cheltuieli privind dobanzile credite pe termen mediu si lung - in valuta</v>
          </cell>
          <cell r="J515">
            <v>672874.11499999999</v>
          </cell>
          <cell r="K515">
            <v>0</v>
          </cell>
          <cell r="L515">
            <v>202030.74299999999</v>
          </cell>
          <cell r="M515">
            <v>874904.85800000001</v>
          </cell>
          <cell r="N515">
            <v>46801.266543000005</v>
          </cell>
          <cell r="O515">
            <v>921706.12454300001</v>
          </cell>
          <cell r="P515">
            <v>26281.060609337143</v>
          </cell>
        </row>
        <row r="516">
          <cell r="A516" t="str">
            <v>FIN</v>
          </cell>
          <cell r="B516" t="str">
            <v>FIN</v>
          </cell>
          <cell r="C516" t="str">
            <v>INTERESTEXP</v>
          </cell>
          <cell r="D516" t="str">
            <v>INTERESTEXP</v>
          </cell>
          <cell r="E516" t="str">
            <v>INTERESTEXP</v>
          </cell>
          <cell r="F516" t="str">
            <v>6660.202.</v>
          </cell>
          <cell r="G516" t="str">
            <v>6660.202.</v>
          </cell>
          <cell r="H516" t="str">
            <v xml:space="preserve">Cheltuieli privind dobinzi credite pe termen scurt - in valuta </v>
          </cell>
          <cell r="J516">
            <v>112249.26700000001</v>
          </cell>
          <cell r="K516">
            <v>0</v>
          </cell>
          <cell r="L516">
            <v>0</v>
          </cell>
          <cell r="M516">
            <v>112249.26700000001</v>
          </cell>
          <cell r="N516">
            <v>8840.4391914000025</v>
          </cell>
          <cell r="O516">
            <v>121089.70619140001</v>
          </cell>
          <cell r="P516">
            <v>3452.6904214300298</v>
          </cell>
        </row>
        <row r="517">
          <cell r="A517" t="str">
            <v>FIN</v>
          </cell>
          <cell r="B517" t="str">
            <v>FIN</v>
          </cell>
          <cell r="C517" t="str">
            <v>INTERESTEXP</v>
          </cell>
          <cell r="D517" t="str">
            <v>INTERESTEXP</v>
          </cell>
          <cell r="E517" t="str">
            <v>INTERESTEXP</v>
          </cell>
          <cell r="F517" t="str">
            <v>6660.203.</v>
          </cell>
          <cell r="G517" t="str">
            <v>6660.203.</v>
          </cell>
          <cell r="H517" t="str">
            <v>C.dob.cred.trm.lg.bc.dezv</v>
          </cell>
          <cell r="J517">
            <v>204969.37599999999</v>
          </cell>
          <cell r="K517">
            <v>0</v>
          </cell>
          <cell r="L517">
            <v>0</v>
          </cell>
          <cell r="M517">
            <v>204969.37599999999</v>
          </cell>
          <cell r="N517">
            <v>7816.6173640000043</v>
          </cell>
          <cell r="O517">
            <v>212785.99336399999</v>
          </cell>
          <cell r="P517">
            <v>6067.2718120323198</v>
          </cell>
        </row>
        <row r="518">
          <cell r="A518" t="str">
            <v>FIN</v>
          </cell>
          <cell r="B518" t="str">
            <v>FIN</v>
          </cell>
          <cell r="C518" t="str">
            <v>INTERESTEXP</v>
          </cell>
          <cell r="D518" t="str">
            <v>INTERESTEXP</v>
          </cell>
          <cell r="E518" t="str">
            <v>INTERESTEXP</v>
          </cell>
          <cell r="F518" t="str">
            <v>6660.299.</v>
          </cell>
          <cell r="G518" t="str">
            <v>6660.299.</v>
          </cell>
          <cell r="H518" t="str">
            <v>Cheltuieli dobinzi credite pe termen mediu si lung in valuta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FIN</v>
          </cell>
          <cell r="B519" t="str">
            <v>FIN</v>
          </cell>
          <cell r="C519" t="str">
            <v>INTERESTEXP</v>
          </cell>
          <cell r="D519" t="str">
            <v>INTERESTEXP</v>
          </cell>
          <cell r="E519" t="str">
            <v>INTERESTEXP</v>
          </cell>
          <cell r="F519" t="str">
            <v>6660.301.</v>
          </cell>
          <cell r="G519" t="str">
            <v>6660.301.</v>
          </cell>
          <cell r="H519" t="str">
            <v>Cheltuieli dobinzi leasing financiar</v>
          </cell>
          <cell r="J519">
            <v>7.2329999999999997</v>
          </cell>
          <cell r="K519">
            <v>0</v>
          </cell>
          <cell r="L519">
            <v>0</v>
          </cell>
          <cell r="M519">
            <v>7.2329999999999997</v>
          </cell>
          <cell r="N519">
            <v>0.92061640000000045</v>
          </cell>
          <cell r="O519">
            <v>8.1536164000000007</v>
          </cell>
          <cell r="P519">
            <v>0.23248807953829356</v>
          </cell>
        </row>
        <row r="520">
          <cell r="A520" t="str">
            <v>FIN</v>
          </cell>
          <cell r="B520" t="str">
            <v>FIN</v>
          </cell>
          <cell r="C520" t="str">
            <v>INTERESTEXP</v>
          </cell>
          <cell r="D520" t="str">
            <v>INTERESTEXP</v>
          </cell>
          <cell r="E520" t="str">
            <v>INTERESTEXP</v>
          </cell>
          <cell r="F520" t="str">
            <v>6660.404.</v>
          </cell>
          <cell r="G520" t="str">
            <v>6660.404.</v>
          </cell>
          <cell r="H520" t="str">
            <v>C.dob.cred.-fz-&lt;01.07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FIN</v>
          </cell>
          <cell r="B521" t="str">
            <v>FIN</v>
          </cell>
          <cell r="C521" t="str">
            <v>INTERESTEXP</v>
          </cell>
          <cell r="D521" t="str">
            <v>INTERESTEXP</v>
          </cell>
          <cell r="E521" t="str">
            <v>INTERESTEXP</v>
          </cell>
          <cell r="F521" t="str">
            <v>6660.501.</v>
          </cell>
          <cell r="G521" t="str">
            <v>6660.501.</v>
          </cell>
          <cell r="H521" t="str">
            <v>C.dob.cred.-bc.internat,i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FIN</v>
          </cell>
          <cell r="B522" t="str">
            <v>FIN</v>
          </cell>
          <cell r="C522" t="str">
            <v>INTERESTEXP</v>
          </cell>
          <cell r="D522" t="str">
            <v>INTERESTEXP</v>
          </cell>
          <cell r="E522" t="str">
            <v>INTERESTEXP</v>
          </cell>
          <cell r="F522" t="str">
            <v>6660.502.</v>
          </cell>
          <cell r="G522" t="str">
            <v>6660.502.</v>
          </cell>
          <cell r="H522" t="str">
            <v>C.dob.cred.-in.aut-&lt;01.07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FIN</v>
          </cell>
          <cell r="B523" t="str">
            <v>FIN</v>
          </cell>
          <cell r="C523" t="str">
            <v>INTERESTEXP</v>
          </cell>
          <cell r="D523" t="str">
            <v>INTERESTEXP</v>
          </cell>
          <cell r="E523" t="str">
            <v>INTERESTEXP</v>
          </cell>
          <cell r="F523" t="str">
            <v>6660.504.</v>
          </cell>
          <cell r="G523" t="str">
            <v>6660.504.</v>
          </cell>
          <cell r="H523" t="str">
            <v>C.dob.cred.-fz-&lt;01.07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FIN</v>
          </cell>
          <cell r="B524" t="str">
            <v>FIN</v>
          </cell>
          <cell r="C524" t="str">
            <v>OTHEREXPOT</v>
          </cell>
          <cell r="D524" t="str">
            <v>OTHEREXPOT</v>
          </cell>
          <cell r="E524" t="str">
            <v>COMMISIONS</v>
          </cell>
          <cell r="F524" t="str">
            <v>6670.101.</v>
          </cell>
          <cell r="G524" t="str">
            <v>6670.101.</v>
          </cell>
          <cell r="H524" t="str">
            <v>Cheltuieli privind sconturi acordate</v>
          </cell>
          <cell r="J524">
            <v>2.2509999999999999</v>
          </cell>
          <cell r="K524">
            <v>0</v>
          </cell>
          <cell r="L524">
            <v>0</v>
          </cell>
          <cell r="M524">
            <v>2.2509999999999999</v>
          </cell>
          <cell r="N524">
            <v>0.18726160000000014</v>
          </cell>
          <cell r="O524">
            <v>2.4382616000000001</v>
          </cell>
          <cell r="P524">
            <v>6.9523353685852454E-2</v>
          </cell>
        </row>
        <row r="525">
          <cell r="A525" t="str">
            <v>FIN</v>
          </cell>
          <cell r="B525" t="str">
            <v>FIN</v>
          </cell>
          <cell r="C525" t="str">
            <v>OTHEREXPOT</v>
          </cell>
          <cell r="D525" t="str">
            <v>OTHEREXPOT</v>
          </cell>
          <cell r="E525" t="str">
            <v>COMMISIONS</v>
          </cell>
          <cell r="F525" t="str">
            <v>6670.199.</v>
          </cell>
          <cell r="G525" t="str">
            <v>6670.199.</v>
          </cell>
          <cell r="H525" t="str">
            <v>Cheltuieli cu scounturi acordate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FIN</v>
          </cell>
          <cell r="B526" t="str">
            <v>FIN</v>
          </cell>
          <cell r="C526" t="str">
            <v>INTERESTEXP</v>
          </cell>
          <cell r="D526" t="str">
            <v>INTERESTEXP</v>
          </cell>
          <cell r="E526" t="str">
            <v>COMMISIONS</v>
          </cell>
          <cell r="F526" t="str">
            <v>6680.101.</v>
          </cell>
          <cell r="G526" t="str">
            <v>6680.101.</v>
          </cell>
          <cell r="H526" t="str">
            <v>Alte cheltuieli financiare</v>
          </cell>
          <cell r="J526">
            <v>89825.673999999999</v>
          </cell>
          <cell r="K526">
            <v>0</v>
          </cell>
          <cell r="L526">
            <v>-89068.004000000001</v>
          </cell>
          <cell r="M526">
            <v>757.66999999999825</v>
          </cell>
          <cell r="N526">
            <v>598.50878150000017</v>
          </cell>
          <cell r="O526">
            <v>1356.1787814999984</v>
          </cell>
          <cell r="P526">
            <v>38.669393426641662</v>
          </cell>
        </row>
        <row r="527">
          <cell r="A527" t="str">
            <v>FIN</v>
          </cell>
          <cell r="B527" t="str">
            <v>FIN</v>
          </cell>
          <cell r="C527" t="str">
            <v>INTERESTEXP</v>
          </cell>
          <cell r="D527" t="str">
            <v>INTERESTEXP</v>
          </cell>
          <cell r="E527" t="str">
            <v>COMMISIONS</v>
          </cell>
          <cell r="F527" t="str">
            <v>6680.103.</v>
          </cell>
          <cell r="G527" t="str">
            <v>6680.103.</v>
          </cell>
          <cell r="H527" t="str">
            <v>Comis.emit.scris.garantie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FIN</v>
          </cell>
          <cell r="B528" t="str">
            <v>FIN</v>
          </cell>
          <cell r="C528" t="str">
            <v>INTERESTEXP</v>
          </cell>
          <cell r="D528" t="str">
            <v>INTERESTEXP</v>
          </cell>
          <cell r="E528" t="str">
            <v>COMMISIONS</v>
          </cell>
          <cell r="F528" t="str">
            <v>6680.105.</v>
          </cell>
          <cell r="G528" t="str">
            <v>6680.105.</v>
          </cell>
          <cell r="H528" t="str">
            <v>Comision de risc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FIN</v>
          </cell>
          <cell r="B529" t="str">
            <v>FIN</v>
          </cell>
          <cell r="C529" t="str">
            <v>INTERESTEXP</v>
          </cell>
          <cell r="D529" t="str">
            <v>INTERESTEXP</v>
          </cell>
          <cell r="E529" t="str">
            <v>COMMISIONS</v>
          </cell>
          <cell r="F529" t="str">
            <v>6680.108.</v>
          </cell>
          <cell r="G529" t="str">
            <v>6680.108.</v>
          </cell>
          <cell r="H529" t="str">
            <v>Alte comisioane bancare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FIN</v>
          </cell>
          <cell r="B530" t="str">
            <v>FIN</v>
          </cell>
          <cell r="C530" t="str">
            <v>INTERESTEXP</v>
          </cell>
          <cell r="D530" t="str">
            <v>INTERESTEXP</v>
          </cell>
          <cell r="E530" t="str">
            <v>COMMISIONS</v>
          </cell>
          <cell r="F530" t="str">
            <v>6680.199.</v>
          </cell>
          <cell r="G530" t="str">
            <v>6680.199.</v>
          </cell>
          <cell r="H530" t="str">
            <v>Alte cheltuieli financiare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COS</v>
          </cell>
          <cell r="B531" t="str">
            <v>COS</v>
          </cell>
          <cell r="C531" t="str">
            <v>OTHEREXPOT</v>
          </cell>
          <cell r="D531" t="str">
            <v>OTHEREXPOT</v>
          </cell>
          <cell r="E531" t="str">
            <v>OTHEREXPOT</v>
          </cell>
          <cell r="F531" t="str">
            <v>6710.101.</v>
          </cell>
          <cell r="G531" t="str">
            <v>6710.101.</v>
          </cell>
          <cell r="H531" t="str">
            <v>Cheltuieli legate de calamitati naturale si alte evenimente extraordinare</v>
          </cell>
          <cell r="J531">
            <v>54.585999999999999</v>
          </cell>
          <cell r="K531">
            <v>0</v>
          </cell>
          <cell r="L531">
            <v>0</v>
          </cell>
          <cell r="M531">
            <v>54.585999999999999</v>
          </cell>
          <cell r="N531">
            <v>7.3254412000000055</v>
          </cell>
          <cell r="O531">
            <v>61.911441200000006</v>
          </cell>
          <cell r="P531">
            <v>1.765311410288567</v>
          </cell>
        </row>
        <row r="532">
          <cell r="A532" t="str">
            <v>COS</v>
          </cell>
          <cell r="B532" t="str">
            <v>COS</v>
          </cell>
          <cell r="C532" t="str">
            <v>OTHEREXPOT</v>
          </cell>
          <cell r="D532" t="str">
            <v>OTHEREXPOT</v>
          </cell>
          <cell r="E532" t="str">
            <v>OTHEREXPOT</v>
          </cell>
          <cell r="F532" t="str">
            <v>6710.199.</v>
          </cell>
          <cell r="G532" t="str">
            <v>6710.199.</v>
          </cell>
          <cell r="H532" t="str">
            <v>Cheltuieli legate de calamitati naturale si alte evenimente extraordinare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COS</v>
          </cell>
          <cell r="B533" t="str">
            <v>COS</v>
          </cell>
          <cell r="C533" t="str">
            <v>DEPR</v>
          </cell>
          <cell r="D533" t="str">
            <v>DEPR</v>
          </cell>
          <cell r="E533" t="str">
            <v>DEPR</v>
          </cell>
          <cell r="F533" t="str">
            <v>6811.101.</v>
          </cell>
          <cell r="G533" t="str">
            <v>6811.101.</v>
          </cell>
          <cell r="H533" t="str">
            <v>Cheltuieli cu amortizarea imobilizarilor necorporale</v>
          </cell>
          <cell r="J533">
            <v>69312.934999999998</v>
          </cell>
          <cell r="K533">
            <v>0</v>
          </cell>
          <cell r="L533">
            <v>0</v>
          </cell>
          <cell r="M533">
            <v>69312.934999999998</v>
          </cell>
          <cell r="N533">
            <v>0</v>
          </cell>
          <cell r="O533">
            <v>69312.934999999998</v>
          </cell>
          <cell r="P533">
            <v>1976.3538477616598</v>
          </cell>
        </row>
        <row r="534">
          <cell r="A534" t="str">
            <v>COS</v>
          </cell>
          <cell r="B534" t="str">
            <v>COS</v>
          </cell>
          <cell r="C534" t="str">
            <v>DEPR</v>
          </cell>
          <cell r="D534" t="str">
            <v>DEPR</v>
          </cell>
          <cell r="E534" t="str">
            <v>DEPR</v>
          </cell>
          <cell r="F534" t="str">
            <v>6811.199.</v>
          </cell>
          <cell r="G534" t="str">
            <v>6811.199.</v>
          </cell>
          <cell r="H534" t="str">
            <v>Cheltuieli cu amortizarea imobilizarilor necorporale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COS</v>
          </cell>
          <cell r="B535" t="str">
            <v>COS</v>
          </cell>
          <cell r="C535" t="str">
            <v>DEPR</v>
          </cell>
          <cell r="D535" t="str">
            <v>DEPR</v>
          </cell>
          <cell r="E535" t="str">
            <v>DEPR</v>
          </cell>
          <cell r="F535" t="str">
            <v>6811.201.</v>
          </cell>
          <cell r="G535" t="str">
            <v>6811.201.</v>
          </cell>
          <cell r="H535" t="str">
            <v>Cheltuieli cu amortizarea imobilizarilor corporale</v>
          </cell>
          <cell r="J535">
            <v>6459990.5269999998</v>
          </cell>
          <cell r="K535">
            <v>0</v>
          </cell>
          <cell r="L535">
            <v>0</v>
          </cell>
          <cell r="M535">
            <v>6459990.5269999998</v>
          </cell>
          <cell r="N535">
            <v>-222404</v>
          </cell>
          <cell r="O535">
            <v>6237586.5269999998</v>
          </cell>
          <cell r="P535">
            <v>177855.37624950864</v>
          </cell>
        </row>
        <row r="536">
          <cell r="A536" t="str">
            <v>COS</v>
          </cell>
          <cell r="B536" t="str">
            <v>COS</v>
          </cell>
          <cell r="C536" t="str">
            <v>DEPR</v>
          </cell>
          <cell r="D536" t="str">
            <v>DEPR</v>
          </cell>
          <cell r="E536" t="str">
            <v>DEPR</v>
          </cell>
          <cell r="F536" t="str">
            <v>6811.202.</v>
          </cell>
          <cell r="G536" t="str">
            <v>6811.202.</v>
          </cell>
          <cell r="H536" t="str">
            <v>C.am.imob.corp.pe proiect</v>
          </cell>
          <cell r="J536">
            <v>4.798</v>
          </cell>
          <cell r="K536">
            <v>0</v>
          </cell>
          <cell r="L536">
            <v>0</v>
          </cell>
          <cell r="M536">
            <v>4.798</v>
          </cell>
          <cell r="N536">
            <v>0</v>
          </cell>
          <cell r="O536">
            <v>4.798</v>
          </cell>
          <cell r="P536">
            <v>0.13680773670254251</v>
          </cell>
        </row>
        <row r="537">
          <cell r="A537" t="str">
            <v>COS</v>
          </cell>
          <cell r="B537" t="str">
            <v>COS</v>
          </cell>
          <cell r="C537" t="str">
            <v>DEPR</v>
          </cell>
          <cell r="D537" t="str">
            <v>DEPR</v>
          </cell>
          <cell r="E537" t="str">
            <v>DEPR</v>
          </cell>
          <cell r="F537" t="str">
            <v>6811.203.</v>
          </cell>
          <cell r="G537" t="str">
            <v>6811.203.</v>
          </cell>
          <cell r="H537" t="str">
            <v>C.deprec.ajust.vi.reev.MF</v>
          </cell>
          <cell r="J537">
            <v>2077.5889999999999</v>
          </cell>
          <cell r="K537">
            <v>0</v>
          </cell>
          <cell r="L537">
            <v>0</v>
          </cell>
          <cell r="M537">
            <v>2077.5889999999999</v>
          </cell>
          <cell r="N537">
            <v>0</v>
          </cell>
          <cell r="O537">
            <v>2077.5889999999999</v>
          </cell>
          <cell r="P537">
            <v>59.239318234284831</v>
          </cell>
        </row>
        <row r="538">
          <cell r="A538" t="str">
            <v>COS</v>
          </cell>
          <cell r="B538" t="str">
            <v>COS</v>
          </cell>
          <cell r="C538" t="str">
            <v>DEPR</v>
          </cell>
          <cell r="D538" t="str">
            <v>DEPR</v>
          </cell>
          <cell r="E538" t="str">
            <v>DEPR</v>
          </cell>
          <cell r="F538" t="str">
            <v>6811.299.</v>
          </cell>
          <cell r="G538" t="str">
            <v>6811.299.</v>
          </cell>
          <cell r="H538" t="str">
            <v>Cheltuieli cu amortizarea imobilizarilor corporale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COS</v>
          </cell>
          <cell r="B539" t="str">
            <v>COS</v>
          </cell>
          <cell r="C539" t="str">
            <v>PROV</v>
          </cell>
          <cell r="D539" t="str">
            <v>PROV</v>
          </cell>
          <cell r="E539" t="str">
            <v>PROVI</v>
          </cell>
          <cell r="F539" t="str">
            <v>6812.101.</v>
          </cell>
          <cell r="G539" t="str">
            <v>6812.101.</v>
          </cell>
          <cell r="H539" t="str">
            <v>Cheltuieli de exploatare privind provizioane pentru riscuri si cheltuieli</v>
          </cell>
          <cell r="J539">
            <v>773013.71400000004</v>
          </cell>
          <cell r="K539">
            <v>0</v>
          </cell>
          <cell r="L539">
            <v>-202030.74299999999</v>
          </cell>
          <cell r="M539">
            <v>570982.97100000002</v>
          </cell>
          <cell r="N539">
            <v>1093.8165620000007</v>
          </cell>
          <cell r="O539">
            <v>572076.78756199998</v>
          </cell>
          <cell r="P539">
            <v>16311.90715431814</v>
          </cell>
        </row>
        <row r="540">
          <cell r="A540" t="str">
            <v>COS</v>
          </cell>
          <cell r="B540" t="str">
            <v>COS</v>
          </cell>
          <cell r="C540" t="str">
            <v>PROV</v>
          </cell>
          <cell r="D540" t="str">
            <v>PROV</v>
          </cell>
          <cell r="E540" t="str">
            <v>PROVI</v>
          </cell>
          <cell r="F540" t="str">
            <v>6812.199.</v>
          </cell>
          <cell r="G540" t="str">
            <v>6812.199.</v>
          </cell>
          <cell r="H540" t="str">
            <v>Cheltuieli de exploatare privind provizioane pentru riscuri si cheltuieli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COS</v>
          </cell>
          <cell r="B541" t="str">
            <v>COS</v>
          </cell>
          <cell r="C541" t="str">
            <v>PROV</v>
          </cell>
          <cell r="D541" t="str">
            <v>PROV</v>
          </cell>
          <cell r="E541" t="str">
            <v>IMPAIR</v>
          </cell>
          <cell r="F541" t="str">
            <v>6813.101.</v>
          </cell>
          <cell r="G541" t="str">
            <v>6813.101.</v>
          </cell>
          <cell r="H541" t="str">
            <v>Cheltuieli de exploatare privind provizioane pentru deprecierea imobilizarilor necorporale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COS</v>
          </cell>
          <cell r="B542" t="str">
            <v>COS</v>
          </cell>
          <cell r="C542" t="str">
            <v>PROV</v>
          </cell>
          <cell r="D542" t="str">
            <v>PROV</v>
          </cell>
          <cell r="E542" t="str">
            <v>DEPR</v>
          </cell>
          <cell r="F542" t="str">
            <v>6813.102.</v>
          </cell>
          <cell r="G542" t="str">
            <v>6813.102.</v>
          </cell>
          <cell r="H542" t="str">
            <v>Cheltuieli de exploatare privind provizioane pentru deprecierea imobilizarilor corporale</v>
          </cell>
          <cell r="J542">
            <v>773955.89199999999</v>
          </cell>
          <cell r="K542">
            <v>0</v>
          </cell>
          <cell r="L542">
            <v>0</v>
          </cell>
          <cell r="M542">
            <v>773955.89199999999</v>
          </cell>
          <cell r="N542">
            <v>-502279.41598799999</v>
          </cell>
          <cell r="O542">
            <v>271676.476012</v>
          </cell>
          <cell r="P542">
            <v>7746.4451435023557</v>
          </cell>
        </row>
        <row r="543">
          <cell r="A543" t="str">
            <v>COS</v>
          </cell>
          <cell r="B543" t="str">
            <v>COS</v>
          </cell>
          <cell r="C543" t="str">
            <v>PROV</v>
          </cell>
          <cell r="D543" t="str">
            <v>PROV</v>
          </cell>
          <cell r="E543" t="str">
            <v>DEPR</v>
          </cell>
          <cell r="F543" t="str">
            <v>6813.103.</v>
          </cell>
          <cell r="G543" t="str">
            <v>6813.103.</v>
          </cell>
          <cell r="H543" t="str">
            <v>Cheltuieli de exploatare privind provizioane pentru deprecierea imobilizarilor in curs</v>
          </cell>
          <cell r="J543">
            <v>2195.127</v>
          </cell>
          <cell r="K543">
            <v>0</v>
          </cell>
          <cell r="L543">
            <v>0</v>
          </cell>
          <cell r="M543">
            <v>2195.127</v>
          </cell>
          <cell r="N543">
            <v>18972.783276399998</v>
          </cell>
          <cell r="O543">
            <v>21167.910276399998</v>
          </cell>
          <cell r="P543">
            <v>603.57104952829809</v>
          </cell>
        </row>
        <row r="544">
          <cell r="A544" t="str">
            <v>COS</v>
          </cell>
          <cell r="B544" t="str">
            <v>COS</v>
          </cell>
          <cell r="C544" t="str">
            <v>PROV</v>
          </cell>
          <cell r="D544" t="str">
            <v>PROV</v>
          </cell>
          <cell r="E544" t="str">
            <v>DEPR</v>
          </cell>
          <cell r="F544" t="str">
            <v>6813.104.</v>
          </cell>
          <cell r="G544" t="str">
            <v>6813.104.</v>
          </cell>
          <cell r="H544" t="str">
            <v>C.ex.pr.dep.m,acc,ut.imic</v>
          </cell>
          <cell r="J544">
            <v>165768.27600000001</v>
          </cell>
          <cell r="K544">
            <v>0</v>
          </cell>
          <cell r="L544">
            <v>0</v>
          </cell>
          <cell r="M544">
            <v>165768.27600000001</v>
          </cell>
          <cell r="N544">
            <v>0</v>
          </cell>
          <cell r="O544">
            <v>165768.27600000001</v>
          </cell>
          <cell r="P544">
            <v>4726.6324836686945</v>
          </cell>
        </row>
        <row r="545">
          <cell r="A545" t="str">
            <v>COS</v>
          </cell>
          <cell r="B545" t="str">
            <v>COS</v>
          </cell>
          <cell r="C545" t="str">
            <v>PROV</v>
          </cell>
          <cell r="D545" t="str">
            <v>PROV</v>
          </cell>
          <cell r="E545" t="str">
            <v>DEPR</v>
          </cell>
          <cell r="F545" t="str">
            <v>6813.199.</v>
          </cell>
          <cell r="G545" t="str">
            <v>6813.199.</v>
          </cell>
          <cell r="H545" t="str">
            <v>Cheltuieli de exploatare privind provizioane pentru deprecierea imobilizarilor necorporale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COS</v>
          </cell>
          <cell r="B546" t="str">
            <v>COS</v>
          </cell>
          <cell r="C546" t="str">
            <v>PROV</v>
          </cell>
          <cell r="D546" t="str">
            <v>PROV</v>
          </cell>
          <cell r="E546" t="str">
            <v>PROVI</v>
          </cell>
          <cell r="F546" t="str">
            <v>6814.101.</v>
          </cell>
          <cell r="G546" t="str">
            <v>6814.101.</v>
          </cell>
          <cell r="H546" t="str">
            <v xml:space="preserve">Cheltuieli de exploatare privind provizioane pentru depreciere - stocuri si productie in curs de executie 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10535</v>
          </cell>
          <cell r="O546">
            <v>10535</v>
          </cell>
          <cell r="P546">
            <v>300.38964280143506</v>
          </cell>
        </row>
        <row r="547">
          <cell r="A547" t="str">
            <v>COS</v>
          </cell>
          <cell r="B547" t="str">
            <v>COS</v>
          </cell>
          <cell r="C547" t="str">
            <v>PROV</v>
          </cell>
          <cell r="D547" t="str">
            <v>PROV</v>
          </cell>
          <cell r="E547" t="str">
            <v>PROVI</v>
          </cell>
          <cell r="F547" t="str">
            <v>6814.102.</v>
          </cell>
          <cell r="G547" t="str">
            <v>6814.102.</v>
          </cell>
          <cell r="H547" t="str">
            <v xml:space="preserve">Cheltuieli de exploatare privind provizioane pentru deprecierea - creante - clienti </v>
          </cell>
          <cell r="J547">
            <v>569272.625</v>
          </cell>
          <cell r="K547">
            <v>0</v>
          </cell>
          <cell r="L547">
            <v>0</v>
          </cell>
          <cell r="M547">
            <v>569272.625</v>
          </cell>
          <cell r="N547">
            <v>28896.562062700003</v>
          </cell>
          <cell r="O547">
            <v>598169.18706270005</v>
          </cell>
          <cell r="P547">
            <v>17055.892590089155</v>
          </cell>
        </row>
        <row r="548">
          <cell r="A548" t="str">
            <v>COS</v>
          </cell>
          <cell r="B548" t="str">
            <v>COS</v>
          </cell>
          <cell r="C548" t="str">
            <v>PROV</v>
          </cell>
          <cell r="D548" t="str">
            <v>PROV</v>
          </cell>
          <cell r="E548" t="str">
            <v>PROVI</v>
          </cell>
          <cell r="F548" t="str">
            <v>6814.103.</v>
          </cell>
          <cell r="G548" t="str">
            <v>6814.103.</v>
          </cell>
          <cell r="H548" t="str">
            <v>Cheltuieli de exploatare privind provizioane pentru deprecierea - creante - debitori diversi</v>
          </cell>
          <cell r="J548">
            <v>422805.80300000001</v>
          </cell>
          <cell r="K548">
            <v>0</v>
          </cell>
          <cell r="L548">
            <v>0</v>
          </cell>
          <cell r="M548">
            <v>422805.80300000001</v>
          </cell>
          <cell r="N548">
            <v>408.29734840000009</v>
          </cell>
          <cell r="O548">
            <v>423214.10034840001</v>
          </cell>
          <cell r="P548">
            <v>12067.312048617614</v>
          </cell>
        </row>
        <row r="549">
          <cell r="A549" t="str">
            <v>COS</v>
          </cell>
          <cell r="B549" t="str">
            <v>COS</v>
          </cell>
          <cell r="C549" t="str">
            <v>PROV</v>
          </cell>
          <cell r="D549" t="str">
            <v>PROV</v>
          </cell>
          <cell r="E549" t="str">
            <v>PROVI</v>
          </cell>
          <cell r="F549" t="str">
            <v>6814.199.</v>
          </cell>
          <cell r="G549" t="str">
            <v>6814.199.</v>
          </cell>
          <cell r="H549" t="str">
            <v>Cheltuieli de exploatare privind provizioane pentru deprecierea activelor circulante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COS</v>
          </cell>
          <cell r="B550" t="str">
            <v>COS</v>
          </cell>
          <cell r="C550" t="str">
            <v>PROV</v>
          </cell>
          <cell r="D550" t="str">
            <v>PROV</v>
          </cell>
          <cell r="E550" t="str">
            <v>PROVI</v>
          </cell>
          <cell r="F550" t="str">
            <v>6863.101.</v>
          </cell>
          <cell r="G550" t="str">
            <v>6863.101.</v>
          </cell>
          <cell r="H550" t="str">
            <v xml:space="preserve">Cheltuieli financiare privind provizioane pentru deprecieri imobilizari financiare 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68787.925807181004</v>
          </cell>
          <cell r="O550">
            <v>68787.925807181004</v>
          </cell>
          <cell r="P550">
            <v>1961.3840021139738</v>
          </cell>
        </row>
        <row r="551">
          <cell r="A551" t="str">
            <v>COS</v>
          </cell>
          <cell r="B551" t="str">
            <v>COS</v>
          </cell>
          <cell r="C551" t="str">
            <v>PROV</v>
          </cell>
          <cell r="D551" t="str">
            <v>PROV</v>
          </cell>
          <cell r="E551" t="str">
            <v>PROVI</v>
          </cell>
          <cell r="F551" t="str">
            <v>6863.199.</v>
          </cell>
          <cell r="G551" t="str">
            <v>6863.199.</v>
          </cell>
          <cell r="H551" t="str">
            <v xml:space="preserve">Cheltuieli financiare privind provizioane pentru deprecieri imobilizari financiare 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COS</v>
          </cell>
          <cell r="B552" t="str">
            <v>COS</v>
          </cell>
          <cell r="C552" t="str">
            <v>PROV</v>
          </cell>
          <cell r="D552" t="str">
            <v>PROV</v>
          </cell>
          <cell r="E552" t="str">
            <v>PROVI</v>
          </cell>
          <cell r="F552" t="str">
            <v>6864.101.</v>
          </cell>
          <cell r="G552" t="str">
            <v>6864.101.</v>
          </cell>
          <cell r="H552" t="str">
            <v xml:space="preserve">Cheltuieli privind provizioane din deprecieri creante - decontari in cadrul grupului, unitatii si cu asociatii 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COS</v>
          </cell>
          <cell r="B553" t="str">
            <v>COS</v>
          </cell>
          <cell r="C553" t="str">
            <v>PROV</v>
          </cell>
          <cell r="D553" t="str">
            <v>PROV</v>
          </cell>
          <cell r="E553" t="str">
            <v>PROVI</v>
          </cell>
          <cell r="F553" t="str">
            <v>6864.102.</v>
          </cell>
          <cell r="G553" t="str">
            <v>6864.102.</v>
          </cell>
          <cell r="H553" t="str">
            <v>Cheltuieli privind provizioane din deprecieri  investitii financiare pe termen scurt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COS</v>
          </cell>
          <cell r="B554" t="str">
            <v>COS</v>
          </cell>
          <cell r="C554" t="str">
            <v>PROV</v>
          </cell>
          <cell r="D554" t="str">
            <v>PROV</v>
          </cell>
          <cell r="E554" t="str">
            <v>PROVI</v>
          </cell>
          <cell r="F554" t="str">
            <v>6864.199.</v>
          </cell>
          <cell r="G554" t="str">
            <v>6864.199.</v>
          </cell>
          <cell r="H554" t="str">
            <v>Cheltuieli financiare privind provizioane pentru deprecierea activelor circulante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COS</v>
          </cell>
          <cell r="B555" t="str">
            <v>COS</v>
          </cell>
          <cell r="C555" t="str">
            <v>PROV</v>
          </cell>
          <cell r="D555" t="str">
            <v>PROV</v>
          </cell>
          <cell r="E555" t="str">
            <v>PROVI</v>
          </cell>
          <cell r="F555" t="str">
            <v>6868.101.</v>
          </cell>
          <cell r="G555" t="str">
            <v>6868.101.</v>
          </cell>
          <cell r="H555" t="str">
            <v>Cheltuieli financiare privind amortizarea primelor de rambursare a obligatiunilor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COS</v>
          </cell>
          <cell r="B556" t="str">
            <v>COS</v>
          </cell>
          <cell r="C556" t="str">
            <v>PROV</v>
          </cell>
          <cell r="D556" t="str">
            <v>PROV</v>
          </cell>
          <cell r="E556" t="str">
            <v>PROVI</v>
          </cell>
          <cell r="F556" t="str">
            <v>6868.199.</v>
          </cell>
          <cell r="G556" t="str">
            <v>6868.199.</v>
          </cell>
          <cell r="H556" t="str">
            <v>Cheltuieli financiare privind amortizarea primelor de rambursare a obligatiunilor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NMP</v>
          </cell>
          <cell r="B557" t="str">
            <v>NMP</v>
          </cell>
          <cell r="C557" t="str">
            <v>NMP</v>
          </cell>
          <cell r="D557" t="str">
            <v>NMP</v>
          </cell>
          <cell r="E557" t="str">
            <v>NMP</v>
          </cell>
          <cell r="F557" t="str">
            <v>6880.101.</v>
          </cell>
          <cell r="G557" t="str">
            <v>6880.101.</v>
          </cell>
          <cell r="H557" t="str">
            <v>Cheltuieli din ajustarea la inflatie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11522490.532198021</v>
          </cell>
          <cell r="O557">
            <v>11522490.532198021</v>
          </cell>
          <cell r="P557">
            <v>328546.44662077655</v>
          </cell>
        </row>
        <row r="558">
          <cell r="A558" t="str">
            <v>TAX</v>
          </cell>
          <cell r="B558" t="str">
            <v>TAX</v>
          </cell>
          <cell r="C558" t="str">
            <v>TAX</v>
          </cell>
          <cell r="D558" t="str">
            <v>TAX</v>
          </cell>
          <cell r="E558" t="str">
            <v>TAX</v>
          </cell>
          <cell r="F558" t="str">
            <v>6911.101.</v>
          </cell>
          <cell r="G558" t="str">
            <v>6911.101.</v>
          </cell>
          <cell r="H558" t="str">
            <v>Cheltuieli cu impozitul pe profit curent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TAX</v>
          </cell>
          <cell r="B559" t="str">
            <v>TAX</v>
          </cell>
          <cell r="C559" t="str">
            <v>TAX</v>
          </cell>
          <cell r="D559" t="str">
            <v>TAX</v>
          </cell>
          <cell r="E559" t="str">
            <v>TAX</v>
          </cell>
          <cell r="F559" t="str">
            <v>6911.199.</v>
          </cell>
          <cell r="G559" t="str">
            <v>6911.199.</v>
          </cell>
          <cell r="H559" t="str">
            <v>Cheltuieli cu impozitul pe profit curent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TAX</v>
          </cell>
          <cell r="B560" t="str">
            <v>TAX</v>
          </cell>
          <cell r="C560" t="str">
            <v>TAX</v>
          </cell>
          <cell r="D560" t="str">
            <v>TAX</v>
          </cell>
          <cell r="E560" t="str">
            <v>DEFTAX</v>
          </cell>
          <cell r="F560" t="str">
            <v>6912.101.</v>
          </cell>
          <cell r="G560" t="str">
            <v>6912.101.</v>
          </cell>
          <cell r="H560" t="str">
            <v>Cheltuieli cu impozitul pe profit amanat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COS</v>
          </cell>
          <cell r="B561" t="str">
            <v>COS</v>
          </cell>
          <cell r="C561" t="str">
            <v>TAX</v>
          </cell>
          <cell r="D561" t="str">
            <v>TAX</v>
          </cell>
          <cell r="E561" t="str">
            <v>TAXES</v>
          </cell>
          <cell r="F561" t="str">
            <v>6980.101.</v>
          </cell>
          <cell r="G561" t="str">
            <v>6980.101.</v>
          </cell>
          <cell r="H561" t="str">
            <v>Alte cheltuieli cu impozitele care nu apar in elementele de mai sus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REV</v>
          </cell>
          <cell r="B562" t="str">
            <v>REV</v>
          </cell>
          <cell r="C562" t="str">
            <v>OTHERREV</v>
          </cell>
          <cell r="D562" t="str">
            <v>OTHERREV</v>
          </cell>
          <cell r="E562" t="str">
            <v>OTHERREV</v>
          </cell>
          <cell r="F562" t="str">
            <v>7010.101.</v>
          </cell>
          <cell r="G562" t="str">
            <v>7010.101.</v>
          </cell>
          <cell r="H562" t="str">
            <v>Venituri din vinzarea produselor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REV</v>
          </cell>
          <cell r="B563" t="str">
            <v>REV</v>
          </cell>
          <cell r="C563" t="str">
            <v>OTHERREV</v>
          </cell>
          <cell r="D563" t="str">
            <v>OTHERREV</v>
          </cell>
          <cell r="E563" t="str">
            <v>OTHERREV</v>
          </cell>
          <cell r="F563" t="str">
            <v>7010.199.</v>
          </cell>
          <cell r="G563" t="str">
            <v>7010.199.</v>
          </cell>
          <cell r="H563" t="str">
            <v>Venituri din vinzarea produselor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REV</v>
          </cell>
          <cell r="B564" t="str">
            <v>REV</v>
          </cell>
          <cell r="C564" t="str">
            <v>OTHERREV</v>
          </cell>
          <cell r="D564" t="str">
            <v>OTHERREV</v>
          </cell>
          <cell r="E564" t="str">
            <v>OTHERREV</v>
          </cell>
          <cell r="F564" t="str">
            <v>7020.101.</v>
          </cell>
          <cell r="G564" t="str">
            <v>7020.101.</v>
          </cell>
          <cell r="H564" t="str">
            <v>Venituri din vinzarea semifabricatelor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REV</v>
          </cell>
          <cell r="B565" t="str">
            <v>REV</v>
          </cell>
          <cell r="C565" t="str">
            <v>OTHERREV</v>
          </cell>
          <cell r="D565" t="str">
            <v>OTHERREV</v>
          </cell>
          <cell r="E565" t="str">
            <v>OTHERREV</v>
          </cell>
          <cell r="F565" t="str">
            <v>7020.199.</v>
          </cell>
          <cell r="G565" t="str">
            <v>7020.199.</v>
          </cell>
          <cell r="H565" t="str">
            <v>Venituri din vinzarea semifabricatelor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REV</v>
          </cell>
          <cell r="B566" t="str">
            <v>REV</v>
          </cell>
          <cell r="C566" t="str">
            <v>OTHERREV</v>
          </cell>
          <cell r="D566" t="str">
            <v>OTHERREV</v>
          </cell>
          <cell r="E566" t="str">
            <v>OTHERREV</v>
          </cell>
          <cell r="F566" t="str">
            <v>7030.101.</v>
          </cell>
          <cell r="G566" t="str">
            <v>7030.101.</v>
          </cell>
          <cell r="H566" t="str">
            <v xml:space="preserve">Venituri din vinzarea produselor reziduale 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-0.50751910000000033</v>
          </cell>
          <cell r="O566">
            <v>-0.50751910000000033</v>
          </cell>
          <cell r="P566">
            <v>-1.4471142018405873E-2</v>
          </cell>
        </row>
        <row r="567">
          <cell r="A567" t="str">
            <v>REV</v>
          </cell>
          <cell r="B567" t="str">
            <v>REV</v>
          </cell>
          <cell r="C567" t="str">
            <v>OTHERREV</v>
          </cell>
          <cell r="D567" t="str">
            <v>OTHERREV</v>
          </cell>
          <cell r="E567" t="str">
            <v>OTHERREV</v>
          </cell>
          <cell r="F567" t="str">
            <v>7030.199.</v>
          </cell>
          <cell r="G567" t="str">
            <v>7030.199.</v>
          </cell>
          <cell r="H567" t="str">
            <v xml:space="preserve">Venituri din vinzarea produselor reziduale 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REV</v>
          </cell>
          <cell r="B568" t="str">
            <v>REV</v>
          </cell>
          <cell r="C568" t="str">
            <v>REVENUE</v>
          </cell>
          <cell r="D568" t="str">
            <v>REVENUE</v>
          </cell>
          <cell r="E568" t="str">
            <v>REVENUE</v>
          </cell>
          <cell r="F568" t="str">
            <v>7040.101.</v>
          </cell>
          <cell r="G568" t="str">
            <v>7040.101.</v>
          </cell>
          <cell r="H568" t="str">
            <v>Venituri din lucrari executate si servicii prestate</v>
          </cell>
          <cell r="J568">
            <v>-27187885.414000001</v>
          </cell>
          <cell r="K568">
            <v>0</v>
          </cell>
          <cell r="L568">
            <v>-343555</v>
          </cell>
          <cell r="M568">
            <v>-27531440.414000001</v>
          </cell>
          <cell r="N568">
            <v>-2146646.5740178004</v>
          </cell>
          <cell r="O568">
            <v>-29678086.988017801</v>
          </cell>
          <cell r="P568">
            <v>-846225.90881448367</v>
          </cell>
        </row>
        <row r="569">
          <cell r="A569" t="str">
            <v>REV</v>
          </cell>
          <cell r="B569" t="str">
            <v>REV</v>
          </cell>
          <cell r="C569" t="str">
            <v>REVENUE</v>
          </cell>
          <cell r="D569" t="str">
            <v>REVENUE</v>
          </cell>
          <cell r="E569" t="str">
            <v>REVENUE</v>
          </cell>
          <cell r="F569" t="str">
            <v>7040.199.</v>
          </cell>
          <cell r="G569" t="str">
            <v>7040.199.</v>
          </cell>
          <cell r="H569" t="str">
            <v>Venituri din lucrari executate si servicii prestate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REV</v>
          </cell>
          <cell r="B570" t="str">
            <v>REV</v>
          </cell>
          <cell r="C570" t="str">
            <v>OTHERREV</v>
          </cell>
          <cell r="D570" t="str">
            <v>OTHERREV</v>
          </cell>
          <cell r="E570" t="str">
            <v>OTHERREV</v>
          </cell>
          <cell r="F570" t="str">
            <v>7050.101.</v>
          </cell>
          <cell r="G570" t="str">
            <v>7050.101.</v>
          </cell>
          <cell r="H570" t="str">
            <v>Venituri din studii si cercetari</v>
          </cell>
          <cell r="J570">
            <v>-1353.7560000000001</v>
          </cell>
          <cell r="K570">
            <v>0</v>
          </cell>
          <cell r="L570">
            <v>0</v>
          </cell>
          <cell r="M570">
            <v>-1353.7560000000001</v>
          </cell>
          <cell r="N570">
            <v>-115.03710910000007</v>
          </cell>
          <cell r="O570">
            <v>-1468.7931091</v>
          </cell>
          <cell r="P570">
            <v>-41.880421204723135</v>
          </cell>
        </row>
        <row r="571">
          <cell r="A571" t="str">
            <v>REV</v>
          </cell>
          <cell r="B571" t="str">
            <v>REV</v>
          </cell>
          <cell r="C571" t="str">
            <v>OTHERREV</v>
          </cell>
          <cell r="D571" t="str">
            <v>OTHERREV</v>
          </cell>
          <cell r="E571" t="str">
            <v>OTHERREV</v>
          </cell>
          <cell r="F571" t="str">
            <v>7050.199.</v>
          </cell>
          <cell r="G571" t="str">
            <v>7050.199.</v>
          </cell>
          <cell r="H571" t="str">
            <v xml:space="preserve">Venituri din cercetare si proiectare 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REV</v>
          </cell>
          <cell r="B572" t="str">
            <v>REV</v>
          </cell>
          <cell r="C572" t="str">
            <v>OTHERREV</v>
          </cell>
          <cell r="D572" t="str">
            <v>OTHERREV</v>
          </cell>
          <cell r="E572" t="str">
            <v>OTHERREV</v>
          </cell>
          <cell r="F572" t="str">
            <v>7060.101.</v>
          </cell>
          <cell r="G572" t="str">
            <v>7060.101.</v>
          </cell>
          <cell r="H572" t="str">
            <v>Venituri din redevente pe concesiuni</v>
          </cell>
          <cell r="J572">
            <v>-7706.2240000000002</v>
          </cell>
          <cell r="K572">
            <v>0</v>
          </cell>
          <cell r="L572">
            <v>0</v>
          </cell>
          <cell r="M572">
            <v>-7706.2240000000002</v>
          </cell>
          <cell r="N572">
            <v>-554.03759680000007</v>
          </cell>
          <cell r="O572">
            <v>-8260.2615968000009</v>
          </cell>
          <cell r="P572">
            <v>-235.52890655046639</v>
          </cell>
        </row>
        <row r="573">
          <cell r="A573" t="str">
            <v>REV</v>
          </cell>
          <cell r="B573" t="str">
            <v>REV</v>
          </cell>
          <cell r="C573" t="str">
            <v>OTHERREV</v>
          </cell>
          <cell r="D573" t="str">
            <v>OTHERREV</v>
          </cell>
          <cell r="E573" t="str">
            <v>OTHERREV</v>
          </cell>
          <cell r="F573" t="str">
            <v>7060.102.</v>
          </cell>
          <cell r="G573" t="str">
            <v>7060.102.</v>
          </cell>
          <cell r="H573" t="str">
            <v>Venituri din leasing operational (locatii de gestiune)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-11.019091899999992</v>
          </cell>
          <cell r="O573">
            <v>-11.019091899999992</v>
          </cell>
          <cell r="P573">
            <v>-0.31419279352987034</v>
          </cell>
        </row>
        <row r="574">
          <cell r="A574" t="str">
            <v>REV</v>
          </cell>
          <cell r="B574" t="str">
            <v>REV</v>
          </cell>
          <cell r="C574" t="str">
            <v>OTHERREV</v>
          </cell>
          <cell r="D574" t="str">
            <v>OTHERREV</v>
          </cell>
          <cell r="E574" t="str">
            <v>OTHERREV</v>
          </cell>
          <cell r="F574" t="str">
            <v>7060.103.</v>
          </cell>
          <cell r="G574" t="str">
            <v>7060.103.</v>
          </cell>
          <cell r="H574" t="str">
            <v>Venituri din chirii echipamente</v>
          </cell>
          <cell r="J574">
            <v>-116036.908</v>
          </cell>
          <cell r="K574">
            <v>0</v>
          </cell>
          <cell r="L574">
            <v>0</v>
          </cell>
          <cell r="M574">
            <v>-116036.908</v>
          </cell>
          <cell r="N574">
            <v>-9275.8400113000025</v>
          </cell>
          <cell r="O574">
            <v>-125312.74801129999</v>
          </cell>
          <cell r="P574">
            <v>-3573.1040924139193</v>
          </cell>
        </row>
        <row r="575">
          <cell r="A575" t="str">
            <v>REV</v>
          </cell>
          <cell r="B575" t="str">
            <v>REV</v>
          </cell>
          <cell r="C575" t="str">
            <v>OTHERREV</v>
          </cell>
          <cell r="D575" t="str">
            <v>OTHERREV</v>
          </cell>
          <cell r="E575" t="str">
            <v>OTHERREV</v>
          </cell>
          <cell r="F575" t="str">
            <v>7060.104.</v>
          </cell>
          <cell r="G575" t="str">
            <v>7060.104.</v>
          </cell>
          <cell r="H575" t="str">
            <v>Venituri din chirii spatii cota impozit 25%</v>
          </cell>
          <cell r="J575">
            <v>-48598.89</v>
          </cell>
          <cell r="K575">
            <v>0</v>
          </cell>
          <cell r="L575">
            <v>0</v>
          </cell>
          <cell r="M575">
            <v>-48598.89</v>
          </cell>
          <cell r="N575">
            <v>-3936.2285889000013</v>
          </cell>
          <cell r="O575">
            <v>-52535.118588900004</v>
          </cell>
          <cell r="P575">
            <v>-1497.9597064499953</v>
          </cell>
        </row>
        <row r="576">
          <cell r="A576" t="str">
            <v>REV</v>
          </cell>
          <cell r="B576" t="str">
            <v>REV</v>
          </cell>
          <cell r="C576" t="str">
            <v>OTHERREV</v>
          </cell>
          <cell r="D576" t="str">
            <v>OTHERREV</v>
          </cell>
          <cell r="E576" t="str">
            <v>OTHERREV</v>
          </cell>
          <cell r="F576" t="str">
            <v>7060.105.</v>
          </cell>
          <cell r="G576" t="str">
            <v>7060.105.</v>
          </cell>
          <cell r="H576" t="str">
            <v>Venituri din chirii spatii cota impozit 90%</v>
          </cell>
          <cell r="J576">
            <v>-16575.454000000002</v>
          </cell>
          <cell r="K576">
            <v>0</v>
          </cell>
          <cell r="L576">
            <v>0</v>
          </cell>
          <cell r="M576">
            <v>-16575.454000000002</v>
          </cell>
          <cell r="N576">
            <v>-1280.6184918000004</v>
          </cell>
          <cell r="O576">
            <v>-17856.072491800001</v>
          </cell>
          <cell r="P576">
            <v>-509.13898791156458</v>
          </cell>
        </row>
        <row r="577">
          <cell r="A577" t="str">
            <v>REV</v>
          </cell>
          <cell r="B577" t="str">
            <v>REV</v>
          </cell>
          <cell r="C577" t="str">
            <v>OTHERREV</v>
          </cell>
          <cell r="D577" t="str">
            <v>OTHERREV</v>
          </cell>
          <cell r="E577" t="str">
            <v>OTHERREV</v>
          </cell>
          <cell r="F577" t="str">
            <v>7060.199.</v>
          </cell>
          <cell r="G577" t="str">
            <v>7060.199.</v>
          </cell>
          <cell r="H577" t="str">
            <v>Venituri din redevente si  chirii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REV</v>
          </cell>
          <cell r="B578" t="str">
            <v>REV</v>
          </cell>
          <cell r="C578" t="str">
            <v>OTHERREV</v>
          </cell>
          <cell r="D578" t="str">
            <v>OTHERREV</v>
          </cell>
          <cell r="E578" t="str">
            <v>OTHERREV</v>
          </cell>
          <cell r="F578" t="str">
            <v>7070.101.</v>
          </cell>
          <cell r="G578" t="str">
            <v>7070.101.</v>
          </cell>
          <cell r="H578" t="str">
            <v>Venituri din vanzarea marfurilor</v>
          </cell>
          <cell r="J578">
            <v>-1453774.895</v>
          </cell>
          <cell r="K578">
            <v>0</v>
          </cell>
          <cell r="L578">
            <v>0</v>
          </cell>
          <cell r="M578">
            <v>-1453774.895</v>
          </cell>
          <cell r="N578">
            <v>-104493.81898840003</v>
          </cell>
          <cell r="O578">
            <v>-1558268.7139884001</v>
          </cell>
          <cell r="P578">
            <v>-44431.683187814619</v>
          </cell>
        </row>
        <row r="579">
          <cell r="A579" t="str">
            <v>REV</v>
          </cell>
          <cell r="B579" t="str">
            <v>REV</v>
          </cell>
          <cell r="C579" t="str">
            <v>OTHERREV</v>
          </cell>
          <cell r="D579" t="str">
            <v>OTHERREV</v>
          </cell>
          <cell r="E579" t="str">
            <v>OTHERREV</v>
          </cell>
          <cell r="F579" t="str">
            <v>7070.199.</v>
          </cell>
          <cell r="G579" t="str">
            <v>7070.199.</v>
          </cell>
          <cell r="H579" t="str">
            <v>Venituri din vanzarea marfurilor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REV</v>
          </cell>
          <cell r="B580" t="str">
            <v>REV</v>
          </cell>
          <cell r="C580" t="str">
            <v>OTHERREV</v>
          </cell>
          <cell r="D580" t="str">
            <v>OTHERREV</v>
          </cell>
          <cell r="E580" t="str">
            <v>OTHERREV</v>
          </cell>
          <cell r="F580" t="str">
            <v>7080.101.</v>
          </cell>
          <cell r="G580" t="str">
            <v>7080.101.</v>
          </cell>
          <cell r="H580" t="str">
            <v>Venituri din activitati diverse</v>
          </cell>
          <cell r="J580">
            <v>-99329.664999999994</v>
          </cell>
          <cell r="K580">
            <v>0</v>
          </cell>
          <cell r="L580">
            <v>0</v>
          </cell>
          <cell r="M580">
            <v>-99329.664999999994</v>
          </cell>
          <cell r="N580">
            <v>-6414.9043913000014</v>
          </cell>
          <cell r="O580">
            <v>-105744.5693913</v>
          </cell>
          <cell r="P580">
            <v>-3015.1469793682172</v>
          </cell>
        </row>
        <row r="581">
          <cell r="A581" t="str">
            <v>REV</v>
          </cell>
          <cell r="B581" t="str">
            <v>REV</v>
          </cell>
          <cell r="C581" t="str">
            <v>OTHERREV</v>
          </cell>
          <cell r="D581" t="str">
            <v>OTHERREV</v>
          </cell>
          <cell r="E581" t="str">
            <v>OTHERREV</v>
          </cell>
          <cell r="F581" t="str">
            <v>7080.102.</v>
          </cell>
          <cell r="G581" t="str">
            <v>7080.102.</v>
          </cell>
          <cell r="H581" t="str">
            <v>V.inst&amp;intret.pt.colocare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REV</v>
          </cell>
          <cell r="B582" t="str">
            <v>REV</v>
          </cell>
          <cell r="C582" t="str">
            <v>OTHERREV</v>
          </cell>
          <cell r="D582" t="str">
            <v>OTHERREV</v>
          </cell>
          <cell r="E582" t="str">
            <v>OTHERREV</v>
          </cell>
          <cell r="F582" t="str">
            <v>7080.199.</v>
          </cell>
          <cell r="G582" t="str">
            <v>7080.199.</v>
          </cell>
          <cell r="H582" t="str">
            <v>Venituri din activitati diverse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COS</v>
          </cell>
          <cell r="B583" t="str">
            <v>COS</v>
          </cell>
          <cell r="C583" t="str">
            <v>OTHERREV</v>
          </cell>
          <cell r="D583" t="str">
            <v>OTHEREXPOT</v>
          </cell>
          <cell r="E583" t="str">
            <v>OTHEREXPOT</v>
          </cell>
          <cell r="F583" t="str">
            <v>7110.101.</v>
          </cell>
          <cell r="G583" t="str">
            <v>7110.101.</v>
          </cell>
          <cell r="H583" t="str">
            <v>Variatia stocurilor</v>
          </cell>
          <cell r="J583">
            <v>-232.14879727000005</v>
          </cell>
          <cell r="K583">
            <v>0</v>
          </cell>
          <cell r="L583">
            <v>0</v>
          </cell>
          <cell r="M583">
            <v>-232.14879727000005</v>
          </cell>
          <cell r="N583">
            <v>-52.976912460431009</v>
          </cell>
          <cell r="O583">
            <v>-285.12570973043103</v>
          </cell>
          <cell r="P583">
            <v>-8.129929767387738</v>
          </cell>
        </row>
        <row r="584">
          <cell r="A584" t="str">
            <v>COS</v>
          </cell>
          <cell r="B584" t="str">
            <v>COS</v>
          </cell>
          <cell r="C584" t="str">
            <v>OTHERREV</v>
          </cell>
          <cell r="D584" t="str">
            <v>OTHEREXPOT</v>
          </cell>
          <cell r="E584" t="str">
            <v>OTHEREXPOT</v>
          </cell>
          <cell r="F584" t="str">
            <v>7110.199.</v>
          </cell>
          <cell r="G584" t="str">
            <v>7110.199.</v>
          </cell>
          <cell r="H584" t="str">
            <v>Variatia stocurilor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COS</v>
          </cell>
          <cell r="B585" t="str">
            <v>COS</v>
          </cell>
          <cell r="C585" t="str">
            <v>OTHERREV</v>
          </cell>
          <cell r="D585" t="str">
            <v>OTHEREXPOT</v>
          </cell>
          <cell r="E585" t="str">
            <v>OWN</v>
          </cell>
          <cell r="F585" t="str">
            <v>7210.101.</v>
          </cell>
          <cell r="G585" t="str">
            <v>7210.101.</v>
          </cell>
          <cell r="H585" t="str">
            <v>Venituri din productia de imobilizari necorporale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COS</v>
          </cell>
          <cell r="B586" t="str">
            <v>COS</v>
          </cell>
          <cell r="C586" t="str">
            <v>OTHERREV</v>
          </cell>
          <cell r="D586" t="str">
            <v>OTHEREXPOT</v>
          </cell>
          <cell r="E586" t="str">
            <v>OWN</v>
          </cell>
          <cell r="F586" t="str">
            <v>7210.199.</v>
          </cell>
          <cell r="G586" t="str">
            <v>7210.199.</v>
          </cell>
          <cell r="H586" t="str">
            <v>Venituri din productia de imobilizari necorporale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COS</v>
          </cell>
          <cell r="B587" t="str">
            <v>COS</v>
          </cell>
          <cell r="C587" t="str">
            <v>OTHERREV</v>
          </cell>
          <cell r="D587" t="str">
            <v>OTHEREXPOT</v>
          </cell>
          <cell r="E587" t="str">
            <v>OWN</v>
          </cell>
          <cell r="F587" t="str">
            <v>7220.101.</v>
          </cell>
          <cell r="G587" t="str">
            <v>7220.101.</v>
          </cell>
          <cell r="H587" t="str">
            <v>Venituri din productia de imobilizari corporale</v>
          </cell>
          <cell r="J587">
            <v>-104893.179</v>
          </cell>
          <cell r="K587">
            <v>0</v>
          </cell>
          <cell r="L587">
            <v>0</v>
          </cell>
          <cell r="M587">
            <v>-104893.179</v>
          </cell>
          <cell r="N587">
            <v>-7438.5692191000026</v>
          </cell>
          <cell r="O587">
            <v>-112331.7482191</v>
          </cell>
          <cell r="P587">
            <v>-3202.970453041878</v>
          </cell>
        </row>
        <row r="588">
          <cell r="A588" t="str">
            <v>COS</v>
          </cell>
          <cell r="B588" t="str">
            <v>COS</v>
          </cell>
          <cell r="C588" t="str">
            <v>OTHERREV</v>
          </cell>
          <cell r="D588" t="str">
            <v>OTHEREXPOT</v>
          </cell>
          <cell r="E588" t="str">
            <v>OWN</v>
          </cell>
          <cell r="F588" t="str">
            <v>7220.199.</v>
          </cell>
          <cell r="G588" t="str">
            <v>7220.199.</v>
          </cell>
          <cell r="H588" t="str">
            <v>Venituri din productia de imobilizari corporale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COS</v>
          </cell>
          <cell r="B589" t="str">
            <v>COS</v>
          </cell>
          <cell r="C589" t="str">
            <v>OTHERREV</v>
          </cell>
          <cell r="D589" t="str">
            <v>OTHEREXPOT</v>
          </cell>
          <cell r="E589" t="str">
            <v>OTHEREXPOT</v>
          </cell>
          <cell r="F589" t="str">
            <v>7411.101.</v>
          </cell>
          <cell r="G589" t="str">
            <v>7411.101.</v>
          </cell>
          <cell r="H589" t="str">
            <v>Venituri din subventii de exploatare aferente cifrei de afaceri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COS</v>
          </cell>
          <cell r="B590" t="str">
            <v>COS</v>
          </cell>
          <cell r="C590" t="str">
            <v>OTHERREV</v>
          </cell>
          <cell r="D590" t="str">
            <v>OTHEREXPOT</v>
          </cell>
          <cell r="E590" t="str">
            <v>OTHEREXPOT</v>
          </cell>
          <cell r="F590" t="str">
            <v>7411.199.</v>
          </cell>
          <cell r="G590" t="str">
            <v>7411.199.</v>
          </cell>
          <cell r="H590" t="str">
            <v>Venituri din subventii de exploatare aferente cifrei de afaceri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COS</v>
          </cell>
          <cell r="B591" t="str">
            <v>COS</v>
          </cell>
          <cell r="C591" t="str">
            <v>OTHERREV</v>
          </cell>
          <cell r="D591" t="str">
            <v>OTHEREXPOT</v>
          </cell>
          <cell r="E591" t="str">
            <v>OTHEREXPOT</v>
          </cell>
          <cell r="F591" t="str">
            <v>7412.101.</v>
          </cell>
          <cell r="G591" t="str">
            <v>7412.101.</v>
          </cell>
          <cell r="H591" t="str">
            <v>Venituri din subventii de exploatare pt materii prime si consumabile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COS</v>
          </cell>
          <cell r="B592" t="str">
            <v>COS</v>
          </cell>
          <cell r="C592" t="str">
            <v>OTHERREV</v>
          </cell>
          <cell r="D592" t="str">
            <v>OTHEREXPOT</v>
          </cell>
          <cell r="E592" t="str">
            <v>OTHEREXPOT</v>
          </cell>
          <cell r="F592" t="str">
            <v>7412.199.</v>
          </cell>
          <cell r="G592" t="str">
            <v>7412.199.</v>
          </cell>
          <cell r="H592" t="str">
            <v>Venituri din subventii de exploatare pt materii prime si consumabile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COS</v>
          </cell>
          <cell r="B593" t="str">
            <v>COS</v>
          </cell>
          <cell r="C593" t="str">
            <v>OTHERREV</v>
          </cell>
          <cell r="D593" t="str">
            <v>OTHEREXPOT</v>
          </cell>
          <cell r="E593" t="str">
            <v>OTHEREXPOT</v>
          </cell>
          <cell r="F593" t="str">
            <v>7413.101.</v>
          </cell>
          <cell r="G593" t="str">
            <v>7413.101.</v>
          </cell>
          <cell r="H593" t="str">
            <v xml:space="preserve">Venituri din subventii de exploatare pt alte cheltuieli 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COS</v>
          </cell>
          <cell r="B594" t="str">
            <v>COS</v>
          </cell>
          <cell r="C594" t="str">
            <v>OTHERREV</v>
          </cell>
          <cell r="D594" t="str">
            <v>OTHEREXPOT</v>
          </cell>
          <cell r="E594" t="str">
            <v>OTHEREXPOT</v>
          </cell>
          <cell r="F594" t="str">
            <v>7413.199.</v>
          </cell>
          <cell r="G594" t="str">
            <v>7413.199.</v>
          </cell>
          <cell r="H594" t="str">
            <v>Venituri din subventii de exploatare pt cheltuieli din afara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COS</v>
          </cell>
          <cell r="B595" t="str">
            <v>COS</v>
          </cell>
          <cell r="C595" t="str">
            <v>OTHERREV</v>
          </cell>
          <cell r="D595" t="str">
            <v>OTHEREXPOT</v>
          </cell>
          <cell r="E595" t="str">
            <v>OTHEREXPOT</v>
          </cell>
          <cell r="F595" t="str">
            <v>7414.101.</v>
          </cell>
          <cell r="G595" t="str">
            <v>7414.101.</v>
          </cell>
          <cell r="H595" t="str">
            <v>Venituri din subventii de exploatare pt plata personalului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COS</v>
          </cell>
          <cell r="B596" t="str">
            <v>COS</v>
          </cell>
          <cell r="C596" t="str">
            <v>OTHERREV</v>
          </cell>
          <cell r="D596" t="str">
            <v>OTHEREXPOT</v>
          </cell>
          <cell r="E596" t="str">
            <v>OTHEREXPOT</v>
          </cell>
          <cell r="F596" t="str">
            <v>7414.199.</v>
          </cell>
          <cell r="G596" t="str">
            <v>7414.199.</v>
          </cell>
          <cell r="H596" t="str">
            <v>Venituri din subventii de exploatare pt plata personalului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COS</v>
          </cell>
          <cell r="B597" t="str">
            <v>COS</v>
          </cell>
          <cell r="C597" t="str">
            <v>OTHERREV</v>
          </cell>
          <cell r="D597" t="str">
            <v>OTHEREXPOT</v>
          </cell>
          <cell r="E597" t="str">
            <v>OTHEREXPOT</v>
          </cell>
          <cell r="F597" t="str">
            <v>7415.101.</v>
          </cell>
          <cell r="G597" t="str">
            <v>7415.101.</v>
          </cell>
          <cell r="H597" t="str">
            <v>Venituri din subventii de exploatare pt asigurari sociale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COS</v>
          </cell>
          <cell r="B598" t="str">
            <v>COS</v>
          </cell>
          <cell r="C598" t="str">
            <v>OTHERREV</v>
          </cell>
          <cell r="D598" t="str">
            <v>OTHEREXPOT</v>
          </cell>
          <cell r="E598" t="str">
            <v>OTHEREXPOT</v>
          </cell>
          <cell r="F598" t="str">
            <v>7415.199.</v>
          </cell>
          <cell r="G598" t="str">
            <v>7415.199.</v>
          </cell>
          <cell r="H598" t="str">
            <v>Venituri din subventii de exploatare pt asigurari sociale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COS</v>
          </cell>
          <cell r="B599" t="str">
            <v>COS</v>
          </cell>
          <cell r="C599" t="str">
            <v>OTHERREV</v>
          </cell>
          <cell r="D599" t="str">
            <v>OTHEREXPOT</v>
          </cell>
          <cell r="E599" t="str">
            <v>OTHEREXPOT</v>
          </cell>
          <cell r="F599" t="str">
            <v>7416.101.</v>
          </cell>
          <cell r="G599" t="str">
            <v>7416.101.</v>
          </cell>
          <cell r="H599" t="str">
            <v>Venituri din subventii de exploatare pt alte cheltuieli de exploatare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COS</v>
          </cell>
          <cell r="B600" t="str">
            <v>COS</v>
          </cell>
          <cell r="C600" t="str">
            <v>OTHERREV</v>
          </cell>
          <cell r="D600" t="str">
            <v>OTHEREXPOT</v>
          </cell>
          <cell r="E600" t="str">
            <v>OTHEREXPOT</v>
          </cell>
          <cell r="F600" t="str">
            <v>7416.199.</v>
          </cell>
          <cell r="G600" t="str">
            <v>7416.199.</v>
          </cell>
          <cell r="H600" t="str">
            <v>Venituri din subventii de exploatare pt alte cheltuieli de exploatare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COS</v>
          </cell>
          <cell r="B601" t="str">
            <v>COS</v>
          </cell>
          <cell r="C601" t="str">
            <v>OTHERREV</v>
          </cell>
          <cell r="D601" t="str">
            <v>OTHEREXPOT</v>
          </cell>
          <cell r="E601" t="str">
            <v>OTHEREXPOT</v>
          </cell>
          <cell r="F601" t="str">
            <v>7417.101.</v>
          </cell>
          <cell r="G601" t="str">
            <v>7417.101.</v>
          </cell>
          <cell r="H601" t="str">
            <v>Venituri din subventii de exploatare aferente altor venituri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COS</v>
          </cell>
          <cell r="B602" t="str">
            <v>COS</v>
          </cell>
          <cell r="C602" t="str">
            <v>OTHERREV</v>
          </cell>
          <cell r="D602" t="str">
            <v>OTHEREXPOT</v>
          </cell>
          <cell r="E602" t="str">
            <v>OTHEREXPOT</v>
          </cell>
          <cell r="F602" t="str">
            <v>7417.199.</v>
          </cell>
          <cell r="G602" t="str">
            <v>7417.199.</v>
          </cell>
          <cell r="H602" t="str">
            <v>Venituri din subventii de exploatare aferente altor venituri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COS</v>
          </cell>
          <cell r="B603" t="str">
            <v>COS</v>
          </cell>
          <cell r="C603" t="str">
            <v>OTHERREV</v>
          </cell>
          <cell r="D603" t="str">
            <v>OTHEREXPOT</v>
          </cell>
          <cell r="E603" t="str">
            <v>OTHEREXPOT</v>
          </cell>
          <cell r="F603" t="str">
            <v>7418.101.</v>
          </cell>
          <cell r="G603" t="str">
            <v>7418.101.</v>
          </cell>
          <cell r="H603" t="str">
            <v>Venituri din subventii de exploatare pt dobinda datorata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COS</v>
          </cell>
          <cell r="B604" t="str">
            <v>COS</v>
          </cell>
          <cell r="C604" t="str">
            <v>OTHERREV</v>
          </cell>
          <cell r="D604" t="str">
            <v>OTHEREXPOT</v>
          </cell>
          <cell r="E604" t="str">
            <v>OTHEREXPOT</v>
          </cell>
          <cell r="F604" t="str">
            <v>7418.199.</v>
          </cell>
          <cell r="G604" t="str">
            <v>7418.199.</v>
          </cell>
          <cell r="H604" t="str">
            <v>Venituri din subventii de exploatare pt dobinda datorata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COS</v>
          </cell>
          <cell r="B605" t="str">
            <v>COS</v>
          </cell>
          <cell r="C605" t="str">
            <v>OTHERREV</v>
          </cell>
          <cell r="D605" t="str">
            <v>OTHEREXPOT</v>
          </cell>
          <cell r="E605" t="str">
            <v>OTHEREXPOT</v>
          </cell>
          <cell r="F605" t="str">
            <v>7540.101.</v>
          </cell>
          <cell r="G605" t="str">
            <v>7540.101.</v>
          </cell>
          <cell r="H605" t="str">
            <v>Venituri din creante reactivate</v>
          </cell>
          <cell r="J605">
            <v>-440.28699999999998</v>
          </cell>
          <cell r="K605">
            <v>0</v>
          </cell>
          <cell r="L605">
            <v>0</v>
          </cell>
          <cell r="M605">
            <v>-440.28699999999998</v>
          </cell>
          <cell r="N605">
            <v>-33.342534000000015</v>
          </cell>
          <cell r="O605">
            <v>-473.62953399999998</v>
          </cell>
          <cell r="P605">
            <v>-13.50483213464358</v>
          </cell>
        </row>
        <row r="606">
          <cell r="A606" t="str">
            <v>COS</v>
          </cell>
          <cell r="B606" t="str">
            <v>COS</v>
          </cell>
          <cell r="C606" t="str">
            <v>OTHERREV</v>
          </cell>
          <cell r="D606" t="str">
            <v>OTHEREXPOT</v>
          </cell>
          <cell r="E606" t="str">
            <v>OTHEREXPOT</v>
          </cell>
          <cell r="F606" t="str">
            <v>7540.102.</v>
          </cell>
          <cell r="G606" t="str">
            <v>7540.102.</v>
          </cell>
          <cell r="H606" t="str">
            <v>Venituri din debitori diversi</v>
          </cell>
          <cell r="J606">
            <v>-2787.1179999999999</v>
          </cell>
          <cell r="K606">
            <v>0</v>
          </cell>
          <cell r="L606">
            <v>0</v>
          </cell>
          <cell r="M606">
            <v>-2787.1179999999999</v>
          </cell>
          <cell r="N606">
            <v>-199.27190320000003</v>
          </cell>
          <cell r="O606">
            <v>-2986.3899031999999</v>
          </cell>
          <cell r="P606">
            <v>-85.152405912487922</v>
          </cell>
        </row>
        <row r="607">
          <cell r="A607" t="str">
            <v>COS</v>
          </cell>
          <cell r="B607" t="str">
            <v>COS</v>
          </cell>
          <cell r="C607" t="str">
            <v>OTHERREV</v>
          </cell>
          <cell r="D607" t="str">
            <v>OTHEREXPOT</v>
          </cell>
          <cell r="E607" t="str">
            <v>OTHEREXPOT</v>
          </cell>
          <cell r="F607" t="str">
            <v>7540.199.</v>
          </cell>
          <cell r="G607" t="str">
            <v>7540.199.</v>
          </cell>
          <cell r="H607" t="str">
            <v>Venituri din creante reactivate si debitori diversi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REV</v>
          </cell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OTHERREV</v>
          </cell>
          <cell r="F608" t="str">
            <v>7581.101.</v>
          </cell>
          <cell r="G608" t="str">
            <v>7581.101.</v>
          </cell>
          <cell r="H608" t="str">
            <v>Venituri din despagubiri</v>
          </cell>
          <cell r="J608">
            <v>-5139.4340000000002</v>
          </cell>
          <cell r="K608">
            <v>0</v>
          </cell>
          <cell r="L608">
            <v>0</v>
          </cell>
          <cell r="M608">
            <v>-5139.4340000000002</v>
          </cell>
          <cell r="N608">
            <v>-575.63685250000037</v>
          </cell>
          <cell r="O608">
            <v>-5715.0708525000009</v>
          </cell>
          <cell r="P608">
            <v>-162.95662951754798</v>
          </cell>
        </row>
        <row r="609">
          <cell r="A609" t="str">
            <v>REV</v>
          </cell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OTHERREV</v>
          </cell>
          <cell r="F609" t="str">
            <v>7581.102.</v>
          </cell>
          <cell r="G609" t="str">
            <v>7581.102.</v>
          </cell>
          <cell r="H609" t="str">
            <v>Venituri din amenzi</v>
          </cell>
          <cell r="J609">
            <v>-23.763999999999999</v>
          </cell>
          <cell r="K609">
            <v>0</v>
          </cell>
          <cell r="L609">
            <v>0</v>
          </cell>
          <cell r="M609">
            <v>-23.763999999999999</v>
          </cell>
          <cell r="N609">
            <v>-1.9175700000000007</v>
          </cell>
          <cell r="O609">
            <v>-25.681570000000001</v>
          </cell>
          <cell r="P609">
            <v>-0.73227125191077835</v>
          </cell>
        </row>
        <row r="610">
          <cell r="A610" t="str">
            <v>REV</v>
          </cell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OTHERREV</v>
          </cell>
          <cell r="F610" t="str">
            <v>7581.103.</v>
          </cell>
          <cell r="G610" t="str">
            <v>7581.103.</v>
          </cell>
          <cell r="H610" t="str">
            <v>Venituri din penalitati</v>
          </cell>
          <cell r="J610">
            <v>-581265.37100000004</v>
          </cell>
          <cell r="K610">
            <v>0</v>
          </cell>
          <cell r="L610">
            <v>0</v>
          </cell>
          <cell r="M610">
            <v>-581265.37100000004</v>
          </cell>
          <cell r="N610">
            <v>-45257.77546200002</v>
          </cell>
          <cell r="O610">
            <v>-626523.14646200009</v>
          </cell>
          <cell r="P610">
            <v>-17864.362996919921</v>
          </cell>
        </row>
        <row r="611">
          <cell r="A611" t="str">
            <v>REV</v>
          </cell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OTHERREV</v>
          </cell>
          <cell r="F611" t="str">
            <v>7581.199.</v>
          </cell>
          <cell r="G611" t="str">
            <v>7581.199.</v>
          </cell>
          <cell r="H611" t="str">
            <v>Venituri din despagubiri si amenzi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COS</v>
          </cell>
          <cell r="B612" t="str">
            <v>COS</v>
          </cell>
          <cell r="C612" t="str">
            <v>OTHERREV</v>
          </cell>
          <cell r="D612" t="str">
            <v>OTHEREXPOT</v>
          </cell>
          <cell r="E612" t="str">
            <v>OTHEREXPOT</v>
          </cell>
          <cell r="F612" t="str">
            <v>7582.101.</v>
          </cell>
          <cell r="G612" t="str">
            <v>7582.101.</v>
          </cell>
          <cell r="H612" t="str">
            <v>Venituri din donatii si subventii primite</v>
          </cell>
          <cell r="J612">
            <v>-38264.720999999998</v>
          </cell>
          <cell r="K612">
            <v>0</v>
          </cell>
          <cell r="L612">
            <v>0</v>
          </cell>
          <cell r="M612">
            <v>-38264.720999999998</v>
          </cell>
          <cell r="N612">
            <v>-1872.5264560000005</v>
          </cell>
          <cell r="O612">
            <v>-40137.247455999997</v>
          </cell>
          <cell r="P612">
            <v>-1144.4531016934643</v>
          </cell>
        </row>
        <row r="613">
          <cell r="A613" t="str">
            <v>COS</v>
          </cell>
          <cell r="B613" t="str">
            <v>COS</v>
          </cell>
          <cell r="C613" t="str">
            <v>OTHERREV</v>
          </cell>
          <cell r="D613" t="str">
            <v>OTHEREXPOT</v>
          </cell>
          <cell r="E613" t="str">
            <v>OTHEREXPOT</v>
          </cell>
          <cell r="F613" t="str">
            <v>7582.102.</v>
          </cell>
          <cell r="G613" t="str">
            <v>7582.102.</v>
          </cell>
          <cell r="H613" t="str">
            <v>V.don,subv.pt.investitii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COS</v>
          </cell>
          <cell r="B614" t="str">
            <v>COS</v>
          </cell>
          <cell r="C614" t="str">
            <v>OTHERREV</v>
          </cell>
          <cell r="D614" t="str">
            <v>OTHEREXPOT</v>
          </cell>
          <cell r="E614" t="str">
            <v>OTHEREXPOT</v>
          </cell>
          <cell r="F614" t="str">
            <v>7582.103.</v>
          </cell>
          <cell r="G614" t="str">
            <v>7582.103.</v>
          </cell>
          <cell r="H614" t="str">
            <v>V.don,subv.pt.exploatare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COS</v>
          </cell>
          <cell r="B615" t="str">
            <v>COS</v>
          </cell>
          <cell r="C615" t="str">
            <v>OTHERREV</v>
          </cell>
          <cell r="D615" t="str">
            <v>OTHEREXPOT</v>
          </cell>
          <cell r="E615" t="str">
            <v>OTHEREXPOT</v>
          </cell>
          <cell r="F615" t="str">
            <v>7582.199.</v>
          </cell>
          <cell r="G615" t="str">
            <v>7582.199.</v>
          </cell>
          <cell r="H615" t="str">
            <v>Venituri din donatii si subventii primite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COS</v>
          </cell>
          <cell r="B616" t="str">
            <v>COS</v>
          </cell>
          <cell r="C616" t="str">
            <v>PROV</v>
          </cell>
          <cell r="D616" t="str">
            <v>FADISP</v>
          </cell>
          <cell r="E616" t="str">
            <v>FADISP</v>
          </cell>
          <cell r="F616" t="str">
            <v>7583.101.</v>
          </cell>
          <cell r="G616" t="str">
            <v>7583.101.</v>
          </cell>
          <cell r="H616" t="str">
            <v>Venituri din vinzarea activelor si din alte operatii de capital</v>
          </cell>
          <cell r="J616">
            <v>-2551.8710000000001</v>
          </cell>
          <cell r="K616">
            <v>0</v>
          </cell>
          <cell r="L616">
            <v>0</v>
          </cell>
          <cell r="M616">
            <v>-2551.8710000000001</v>
          </cell>
          <cell r="N616">
            <v>-4229.2167512000024</v>
          </cell>
          <cell r="O616">
            <v>-6781.0877512000025</v>
          </cell>
          <cell r="P616">
            <v>-193.35249429408213</v>
          </cell>
        </row>
        <row r="617">
          <cell r="A617" t="str">
            <v>COS</v>
          </cell>
          <cell r="B617" t="str">
            <v>COS</v>
          </cell>
          <cell r="C617" t="str">
            <v>PROV</v>
          </cell>
          <cell r="D617" t="str">
            <v>FADISP</v>
          </cell>
          <cell r="E617" t="str">
            <v>FADISP</v>
          </cell>
          <cell r="F617" t="str">
            <v>7583.102.</v>
          </cell>
          <cell r="G617" t="str">
            <v>7583.102.</v>
          </cell>
          <cell r="H617" t="str">
            <v>V.ajust.MF.cf.reevaluarii</v>
          </cell>
          <cell r="J617">
            <v>-4520.4859999999999</v>
          </cell>
          <cell r="K617">
            <v>0</v>
          </cell>
          <cell r="L617">
            <v>0</v>
          </cell>
          <cell r="M617">
            <v>-4520.4859999999999</v>
          </cell>
          <cell r="N617">
            <v>0</v>
          </cell>
          <cell r="O617">
            <v>-4520.4859999999999</v>
          </cell>
          <cell r="P617">
            <v>-128.89484336296988</v>
          </cell>
        </row>
        <row r="618">
          <cell r="A618" t="str">
            <v>COS</v>
          </cell>
          <cell r="B618" t="str">
            <v>COS</v>
          </cell>
          <cell r="C618" t="str">
            <v>OTHERREV</v>
          </cell>
          <cell r="D618" t="str">
            <v>OTHEREXPOT</v>
          </cell>
          <cell r="E618" t="str">
            <v>OTHEREXPOT</v>
          </cell>
          <cell r="F618" t="str">
            <v>7583.198.</v>
          </cell>
          <cell r="G618" t="str">
            <v>7583.198.</v>
          </cell>
          <cell r="H618" t="str">
            <v>Ven. din cocesiuni, inchirieri sau asoc.partic. - L. 133/99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COS</v>
          </cell>
          <cell r="B619" t="str">
            <v>COS</v>
          </cell>
          <cell r="C619" t="str">
            <v>OTHERREV</v>
          </cell>
          <cell r="D619" t="str">
            <v>OTHEREXPOT</v>
          </cell>
          <cell r="E619" t="str">
            <v>FADISP</v>
          </cell>
          <cell r="F619" t="str">
            <v>7583.199.</v>
          </cell>
          <cell r="G619" t="str">
            <v>7583.199.</v>
          </cell>
          <cell r="H619" t="str">
            <v>Venituri din vinzarea activelor si alte operatii de capital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COS</v>
          </cell>
          <cell r="B620" t="str">
            <v>COS</v>
          </cell>
          <cell r="C620" t="str">
            <v>OTHERREV</v>
          </cell>
          <cell r="D620" t="str">
            <v>OTHEREXPOT</v>
          </cell>
          <cell r="E620" t="str">
            <v>OTHEREXPOT</v>
          </cell>
          <cell r="F620" t="str">
            <v>7584.101.</v>
          </cell>
          <cell r="G620" t="str">
            <v>7584.101.</v>
          </cell>
          <cell r="H620" t="str">
            <v>Venituri din subventii pentru investitii</v>
          </cell>
          <cell r="J620">
            <v>-1645.422</v>
          </cell>
          <cell r="K620">
            <v>0</v>
          </cell>
          <cell r="L620">
            <v>0</v>
          </cell>
          <cell r="M620">
            <v>-1645.422</v>
          </cell>
          <cell r="N620">
            <v>-1275.5067516000004</v>
          </cell>
          <cell r="O620">
            <v>-2920.9287516000004</v>
          </cell>
          <cell r="P620">
            <v>-83.285879861562947</v>
          </cell>
        </row>
        <row r="621">
          <cell r="A621" t="str">
            <v>COS</v>
          </cell>
          <cell r="B621" t="str">
            <v>COS</v>
          </cell>
          <cell r="C621" t="str">
            <v>OTHERREV</v>
          </cell>
          <cell r="D621" t="str">
            <v>OTHEREXPOT</v>
          </cell>
          <cell r="E621" t="str">
            <v>OTHEREXPOT</v>
          </cell>
          <cell r="F621" t="str">
            <v>7584.199.</v>
          </cell>
          <cell r="G621" t="str">
            <v>7584.199.</v>
          </cell>
          <cell r="H621" t="str">
            <v>Venituri din subventii pentru investitii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REV</v>
          </cell>
          <cell r="B622" t="str">
            <v>REV</v>
          </cell>
          <cell r="C622" t="str">
            <v>REVENUE</v>
          </cell>
          <cell r="D622" t="str">
            <v>REVENUE</v>
          </cell>
          <cell r="E622" t="str">
            <v>OTHERREV</v>
          </cell>
          <cell r="F622" t="str">
            <v>7588.101.</v>
          </cell>
          <cell r="G622" t="str">
            <v>7588.101.</v>
          </cell>
          <cell r="H622" t="str">
            <v>Venituri din convorbiri catre SVA</v>
          </cell>
          <cell r="J622">
            <v>-81872.096000000005</v>
          </cell>
          <cell r="K622">
            <v>0</v>
          </cell>
          <cell r="L622">
            <v>0</v>
          </cell>
          <cell r="M622">
            <v>-81872.096000000005</v>
          </cell>
          <cell r="N622">
            <v>-6845.0825160000022</v>
          </cell>
          <cell r="O622">
            <v>-88717.178516000014</v>
          </cell>
          <cell r="P622">
            <v>-2529.6365984596478</v>
          </cell>
        </row>
        <row r="623">
          <cell r="A623" t="str">
            <v>REV</v>
          </cell>
          <cell r="B623" t="str">
            <v>REV</v>
          </cell>
          <cell r="C623" t="str">
            <v>OTHERREV</v>
          </cell>
          <cell r="D623" t="str">
            <v>OTHERREV</v>
          </cell>
          <cell r="E623" t="str">
            <v>OTHERREV</v>
          </cell>
          <cell r="F623" t="str">
            <v>7588.102.</v>
          </cell>
          <cell r="G623" t="str">
            <v>7588.102.</v>
          </cell>
          <cell r="H623" t="str">
            <v>Alte venituri din exploatare</v>
          </cell>
          <cell r="J623">
            <v>-87755.736999999994</v>
          </cell>
          <cell r="K623">
            <v>0</v>
          </cell>
          <cell r="L623">
            <v>-21214</v>
          </cell>
          <cell r="M623">
            <v>-108969.73699999999</v>
          </cell>
          <cell r="N623">
            <v>-9211.2897857000025</v>
          </cell>
          <cell r="O623">
            <v>-118181.0267857</v>
          </cell>
          <cell r="P623">
            <v>-3369.7538132001187</v>
          </cell>
        </row>
        <row r="624">
          <cell r="A624" t="str">
            <v>REV</v>
          </cell>
          <cell r="B624" t="str">
            <v>REV</v>
          </cell>
          <cell r="C624" t="str">
            <v>OTHERREV</v>
          </cell>
          <cell r="D624" t="str">
            <v>OTHERREV</v>
          </cell>
          <cell r="E624" t="str">
            <v>OTHERREV</v>
          </cell>
          <cell r="F624" t="str">
            <v>7588.103.</v>
          </cell>
          <cell r="G624" t="str">
            <v>7588.103.</v>
          </cell>
          <cell r="H624" t="str">
            <v>Alte venituri din exploatare  - reducere O.G. 2/1999 CAS</v>
          </cell>
          <cell r="J624">
            <v>-591.255</v>
          </cell>
          <cell r="K624">
            <v>0</v>
          </cell>
          <cell r="L624">
            <v>0</v>
          </cell>
          <cell r="M624">
            <v>-591.255</v>
          </cell>
          <cell r="N624">
            <v>-72.529571900000022</v>
          </cell>
          <cell r="O624">
            <v>-663.78457190000006</v>
          </cell>
          <cell r="P624">
            <v>-18.92681636925909</v>
          </cell>
        </row>
        <row r="625">
          <cell r="A625" t="str">
            <v>REV</v>
          </cell>
          <cell r="B625" t="str">
            <v>REV</v>
          </cell>
          <cell r="C625" t="str">
            <v>OTHERREV</v>
          </cell>
          <cell r="D625" t="str">
            <v>OTHERREV</v>
          </cell>
          <cell r="E625" t="str">
            <v>OTHERREV</v>
          </cell>
          <cell r="F625" t="str">
            <v>7588.105.</v>
          </cell>
          <cell r="G625" t="str">
            <v>7588.105.</v>
          </cell>
          <cell r="H625" t="str">
            <v>Ven.diferente de pret</v>
          </cell>
          <cell r="J625">
            <v>-426.827</v>
          </cell>
          <cell r="K625">
            <v>0</v>
          </cell>
          <cell r="L625">
            <v>0</v>
          </cell>
          <cell r="M625">
            <v>-426.827</v>
          </cell>
          <cell r="N625">
            <v>0</v>
          </cell>
          <cell r="O625">
            <v>-426.827</v>
          </cell>
          <cell r="P625">
            <v>-12.170328435501482</v>
          </cell>
        </row>
        <row r="626">
          <cell r="A626" t="str">
            <v>REV</v>
          </cell>
          <cell r="B626" t="str">
            <v>REV</v>
          </cell>
          <cell r="C626" t="str">
            <v>OTHERREV</v>
          </cell>
          <cell r="D626" t="str">
            <v>OTHERREV</v>
          </cell>
          <cell r="E626" t="str">
            <v>OTHERREV</v>
          </cell>
          <cell r="F626" t="str">
            <v>7588.106.</v>
          </cell>
          <cell r="G626" t="str">
            <v>7588.106.</v>
          </cell>
          <cell r="H626" t="str">
            <v>Al.v.expl-mat.recup.dezm,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REV</v>
          </cell>
          <cell r="B627" t="str">
            <v>REV</v>
          </cell>
          <cell r="C627" t="str">
            <v>OTHERREV</v>
          </cell>
          <cell r="D627" t="str">
            <v>OTHERREV</v>
          </cell>
          <cell r="E627" t="str">
            <v>OTHERREV</v>
          </cell>
          <cell r="F627" t="str">
            <v>7588.107.</v>
          </cell>
          <cell r="G627" t="str">
            <v>7588.107.</v>
          </cell>
          <cell r="H627" t="str">
            <v>Al.v.e-cota p.ch-pt.proie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REV</v>
          </cell>
          <cell r="B628" t="str">
            <v>REV</v>
          </cell>
          <cell r="C628" t="str">
            <v>OTHERREV</v>
          </cell>
          <cell r="D628" t="str">
            <v>OTHERREV</v>
          </cell>
          <cell r="E628" t="str">
            <v>OTHERREV</v>
          </cell>
          <cell r="F628" t="str">
            <v>7588.108.</v>
          </cell>
          <cell r="G628" t="str">
            <v>7588.108.</v>
          </cell>
          <cell r="H628" t="str">
            <v>Al.v.expl-plus.inventar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REV</v>
          </cell>
          <cell r="B629" t="str">
            <v>REV</v>
          </cell>
          <cell r="C629" t="str">
            <v>OTHERREV</v>
          </cell>
          <cell r="D629" t="str">
            <v>OTHERREV</v>
          </cell>
          <cell r="E629" t="str">
            <v>OTHERREV</v>
          </cell>
          <cell r="F629" t="str">
            <v>7588.202.</v>
          </cell>
          <cell r="G629" t="str">
            <v>7588.202.</v>
          </cell>
          <cell r="H629" t="str">
            <v>V.mf.achz.cu red.com.100%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REV</v>
          </cell>
          <cell r="B630" t="str">
            <v>REV</v>
          </cell>
          <cell r="C630" t="str">
            <v>OTHERREV</v>
          </cell>
          <cell r="D630" t="str">
            <v>OTHERREV</v>
          </cell>
          <cell r="E630" t="str">
            <v>OTHERREV</v>
          </cell>
          <cell r="F630" t="str">
            <v>7588.198.</v>
          </cell>
          <cell r="G630" t="str">
            <v>7588.198.</v>
          </cell>
          <cell r="H630" t="str">
            <v>Alte venit bonificatie 5% - OG 11/99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REV</v>
          </cell>
          <cell r="B631" t="str">
            <v>REV</v>
          </cell>
          <cell r="C631" t="str">
            <v>OTHERREV</v>
          </cell>
          <cell r="D631" t="str">
            <v>OTHERREV</v>
          </cell>
          <cell r="E631" t="str">
            <v>OTHERREV</v>
          </cell>
          <cell r="F631" t="str">
            <v>7588.301.</v>
          </cell>
          <cell r="G631" t="str">
            <v>7588.301.</v>
          </cell>
          <cell r="H631" t="str">
            <v>Al.ven.lucr.prop.per.gar.</v>
          </cell>
        </row>
        <row r="632">
          <cell r="A632" t="str">
            <v>REV</v>
          </cell>
          <cell r="B632" t="str">
            <v>REV</v>
          </cell>
          <cell r="C632" t="str">
            <v>OTHERREV</v>
          </cell>
          <cell r="D632" t="str">
            <v>OTHERREV</v>
          </cell>
          <cell r="E632" t="str">
            <v>OTHERREV</v>
          </cell>
          <cell r="F632" t="str">
            <v>7588.901.</v>
          </cell>
          <cell r="G632" t="str">
            <v>7588.901.</v>
          </cell>
          <cell r="H632" t="str">
            <v>Ven.an prc-impoz-cor-L414</v>
          </cell>
          <cell r="J632">
            <v>6192.8940000000002</v>
          </cell>
          <cell r="K632">
            <v>0</v>
          </cell>
          <cell r="L632">
            <v>-1901.255224</v>
          </cell>
          <cell r="M632">
            <v>4291.6387759999998</v>
          </cell>
          <cell r="N632">
            <v>12.782640000000011</v>
          </cell>
          <cell r="O632">
            <v>4304.4214160000001</v>
          </cell>
          <cell r="P632">
            <v>122.73408748164091</v>
          </cell>
        </row>
        <row r="633">
          <cell r="A633" t="str">
            <v>REV</v>
          </cell>
          <cell r="B633" t="str">
            <v>REV</v>
          </cell>
          <cell r="C633" t="str">
            <v>OTHERREV</v>
          </cell>
          <cell r="D633" t="str">
            <v>OTHERREV</v>
          </cell>
          <cell r="E633" t="str">
            <v>OTHERREV</v>
          </cell>
          <cell r="F633" t="str">
            <v>7588.902.</v>
          </cell>
          <cell r="G633" t="str">
            <v>7588.902.</v>
          </cell>
          <cell r="H633" t="str">
            <v>Ven.an prc-neimp-cor-L414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FIN</v>
          </cell>
          <cell r="B634" t="str">
            <v>FIN</v>
          </cell>
          <cell r="C634" t="str">
            <v>INTERESTIN</v>
          </cell>
          <cell r="D634" t="str">
            <v>INTERESTIN</v>
          </cell>
          <cell r="E634" t="str">
            <v>INTERESTIN</v>
          </cell>
          <cell r="F634" t="str">
            <v>7611.101.</v>
          </cell>
          <cell r="G634" t="str">
            <v>7611.101.</v>
          </cell>
          <cell r="H634" t="str">
            <v>Venituri din titluri de participare detinute la societati in cadrul grupului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FIN</v>
          </cell>
          <cell r="B635" t="str">
            <v>FIN</v>
          </cell>
          <cell r="C635" t="str">
            <v>INTERESTIN</v>
          </cell>
          <cell r="D635" t="str">
            <v>INTERESTIN</v>
          </cell>
          <cell r="E635" t="str">
            <v>INTERESTIN</v>
          </cell>
          <cell r="F635" t="str">
            <v>7611.199.</v>
          </cell>
          <cell r="G635" t="str">
            <v>7611.199.</v>
          </cell>
          <cell r="H635" t="str">
            <v>Venituri din titluri de participare detinute la societati in cadrul grupului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FIN</v>
          </cell>
          <cell r="B636" t="str">
            <v>FIN</v>
          </cell>
          <cell r="C636" t="str">
            <v>INTERESTIN</v>
          </cell>
          <cell r="D636" t="str">
            <v>INTERESTIN</v>
          </cell>
          <cell r="E636" t="str">
            <v>INTERESTIN</v>
          </cell>
          <cell r="F636" t="str">
            <v>7612.101.</v>
          </cell>
          <cell r="G636" t="str">
            <v>7612.101.</v>
          </cell>
          <cell r="H636" t="str">
            <v>Venituri din titluri de participare detinute la societati din afara grupului</v>
          </cell>
          <cell r="J636">
            <v>-2413.8000000000002</v>
          </cell>
          <cell r="K636">
            <v>0</v>
          </cell>
          <cell r="L636">
            <v>0</v>
          </cell>
          <cell r="M636">
            <v>-2413.8000000000002</v>
          </cell>
          <cell r="N636">
            <v>-38.620800000000038</v>
          </cell>
          <cell r="O636">
            <v>-2452.4208000000003</v>
          </cell>
          <cell r="P636">
            <v>-69.927081927936371</v>
          </cell>
        </row>
        <row r="637">
          <cell r="A637" t="str">
            <v>FIN</v>
          </cell>
          <cell r="B637" t="str">
            <v>FIN</v>
          </cell>
          <cell r="C637" t="str">
            <v>INTERESTIN</v>
          </cell>
          <cell r="D637" t="str">
            <v>INTERESTIN</v>
          </cell>
          <cell r="E637" t="str">
            <v>INTERESTIN</v>
          </cell>
          <cell r="F637" t="str">
            <v>7612.199.</v>
          </cell>
          <cell r="G637" t="str">
            <v>7612.199.</v>
          </cell>
          <cell r="H637" t="str">
            <v>Venituri din titluri de participare detinute la societati din afara grupului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FIN</v>
          </cell>
          <cell r="B638" t="str">
            <v>FIN</v>
          </cell>
          <cell r="C638" t="str">
            <v>INTERESTIN</v>
          </cell>
          <cell r="D638" t="str">
            <v>INTERESTIN</v>
          </cell>
          <cell r="E638" t="str">
            <v>INTERESTIN</v>
          </cell>
          <cell r="F638" t="str">
            <v>7613.101.</v>
          </cell>
          <cell r="G638" t="str">
            <v>7613.101.</v>
          </cell>
          <cell r="H638" t="str">
            <v>Venituri din titluri de participare detinute  in intreprinderi asociate din cadrul grupului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FIN</v>
          </cell>
          <cell r="B639" t="str">
            <v>FIN</v>
          </cell>
          <cell r="C639" t="str">
            <v>INTERESTIN</v>
          </cell>
          <cell r="D639" t="str">
            <v>INTERESTIN</v>
          </cell>
          <cell r="E639" t="str">
            <v>INTERESTIN</v>
          </cell>
          <cell r="F639" t="str">
            <v>7613.199.</v>
          </cell>
          <cell r="G639" t="str">
            <v>7613.199.</v>
          </cell>
          <cell r="H639" t="str">
            <v>Venituri din titluri de participare detinute  in intreprinderi asociate din cadrul grupului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FIN</v>
          </cell>
          <cell r="B640" t="str">
            <v>FIN</v>
          </cell>
          <cell r="C640" t="str">
            <v>INTERESTIN</v>
          </cell>
          <cell r="D640" t="str">
            <v>INTERESTIN</v>
          </cell>
          <cell r="E640" t="str">
            <v>INTERESTIN</v>
          </cell>
          <cell r="F640" t="str">
            <v>7614.101.</v>
          </cell>
          <cell r="G640" t="str">
            <v>7614.101.</v>
          </cell>
          <cell r="H640" t="str">
            <v>Venituri din titluri de participare detinute in intreprinderi asociate in afara grupului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FIN</v>
          </cell>
          <cell r="B641" t="str">
            <v>FIN</v>
          </cell>
          <cell r="C641" t="str">
            <v>INTERESTIN</v>
          </cell>
          <cell r="D641" t="str">
            <v>INTERESTIN</v>
          </cell>
          <cell r="E641" t="str">
            <v>INTERESTIN</v>
          </cell>
          <cell r="F641" t="str">
            <v>7614.199.</v>
          </cell>
          <cell r="G641" t="str">
            <v>7614.199.</v>
          </cell>
          <cell r="H641" t="str">
            <v>Venituri din titluri de participare detinute in intreprinderi asociate in afara grupului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FIN</v>
          </cell>
          <cell r="B642" t="str">
            <v>FIN</v>
          </cell>
          <cell r="C642" t="str">
            <v>INTERESTIN</v>
          </cell>
          <cell r="D642" t="str">
            <v>INTERESTIN</v>
          </cell>
          <cell r="E642" t="str">
            <v>INTERESTIN</v>
          </cell>
          <cell r="F642" t="str">
            <v>7615.101.</v>
          </cell>
          <cell r="G642" t="str">
            <v>7615.101.</v>
          </cell>
          <cell r="H642" t="str">
            <v>Venituri din titluri de participare strategice in cadrul grupului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FIN</v>
          </cell>
          <cell r="B643" t="str">
            <v>FIN</v>
          </cell>
          <cell r="C643" t="str">
            <v>INTERESTIN</v>
          </cell>
          <cell r="D643" t="str">
            <v>INTERESTIN</v>
          </cell>
          <cell r="E643" t="str">
            <v>INTERESTIN</v>
          </cell>
          <cell r="F643" t="str">
            <v>7615.199.</v>
          </cell>
          <cell r="G643" t="str">
            <v>7615.199.</v>
          </cell>
          <cell r="H643" t="str">
            <v>Venituri din titluri de participare strategice in cadrul grupului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FIN</v>
          </cell>
          <cell r="B644" t="str">
            <v>FIN</v>
          </cell>
          <cell r="C644" t="str">
            <v>INTERESTIN</v>
          </cell>
          <cell r="D644" t="str">
            <v>INTERESTIN</v>
          </cell>
          <cell r="E644" t="str">
            <v>INTERESTIN</v>
          </cell>
          <cell r="F644" t="str">
            <v>7616.101.</v>
          </cell>
          <cell r="G644" t="str">
            <v>7616.101.</v>
          </cell>
          <cell r="H644" t="str">
            <v>Venituri din titluri de participare strategice in afara grupului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FIN</v>
          </cell>
          <cell r="B645" t="str">
            <v>FIN</v>
          </cell>
          <cell r="C645" t="str">
            <v>INTERESTIN</v>
          </cell>
          <cell r="D645" t="str">
            <v>INTERESTIN</v>
          </cell>
          <cell r="E645" t="str">
            <v>INTERESTIN</v>
          </cell>
          <cell r="F645" t="str">
            <v>7616.199.</v>
          </cell>
          <cell r="G645" t="str">
            <v>7616.199.</v>
          </cell>
          <cell r="H645" t="str">
            <v>Venituri din titluri de participare strategice in afara grupului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FIN</v>
          </cell>
          <cell r="B646" t="str">
            <v>FIN</v>
          </cell>
          <cell r="C646" t="str">
            <v>INTERESTIN</v>
          </cell>
          <cell r="D646" t="str">
            <v>INTERESTIN</v>
          </cell>
          <cell r="E646" t="str">
            <v>INTERESTIN</v>
          </cell>
          <cell r="F646" t="str">
            <v>7617.101.</v>
          </cell>
          <cell r="G646" t="str">
            <v>7617.101.</v>
          </cell>
          <cell r="H646" t="str">
            <v>Venituri din alte imobilizari financiare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FIN</v>
          </cell>
          <cell r="B647" t="str">
            <v>FIN</v>
          </cell>
          <cell r="C647" t="str">
            <v>INTERESTIN</v>
          </cell>
          <cell r="D647" t="str">
            <v>INTERESTIN</v>
          </cell>
          <cell r="E647" t="str">
            <v>INTERESTIN</v>
          </cell>
          <cell r="F647" t="str">
            <v>7617.199.</v>
          </cell>
          <cell r="G647" t="str">
            <v>7617.199.</v>
          </cell>
          <cell r="H647" t="str">
            <v>Venituri din alte imobilizari financiare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FIN</v>
          </cell>
          <cell r="B648" t="str">
            <v>FIN</v>
          </cell>
          <cell r="C648" t="str">
            <v>INTERESTIN</v>
          </cell>
          <cell r="D648" t="str">
            <v>INTERESTIN</v>
          </cell>
          <cell r="E648" t="str">
            <v>INTERESTIN</v>
          </cell>
          <cell r="F648" t="str">
            <v>7620.101.</v>
          </cell>
          <cell r="G648" t="str">
            <v>7620.101.</v>
          </cell>
          <cell r="H648" t="str">
            <v>Venituri din investitii financiare pe termen scurt</v>
          </cell>
          <cell r="J648">
            <v>-17202.800999999999</v>
          </cell>
          <cell r="K648">
            <v>0</v>
          </cell>
          <cell r="L648">
            <v>0</v>
          </cell>
          <cell r="M648">
            <v>-17202.800999999999</v>
          </cell>
          <cell r="N648">
            <v>-1447.9431965000006</v>
          </cell>
          <cell r="O648">
            <v>-18650.7441965</v>
          </cell>
          <cell r="P648">
            <v>-531.79785355173919</v>
          </cell>
        </row>
        <row r="649">
          <cell r="A649" t="str">
            <v>FIN</v>
          </cell>
          <cell r="B649" t="str">
            <v>FIN</v>
          </cell>
          <cell r="C649" t="str">
            <v>INTERESTIN</v>
          </cell>
          <cell r="D649" t="str">
            <v>INTERESTIN</v>
          </cell>
          <cell r="E649" t="str">
            <v>INTERESTIN</v>
          </cell>
          <cell r="F649" t="str">
            <v>7620.199.</v>
          </cell>
          <cell r="G649" t="str">
            <v>7620.199.</v>
          </cell>
          <cell r="H649" t="str">
            <v>Venituri din investitii financiare pe termen scurt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FIN</v>
          </cell>
          <cell r="B650" t="str">
            <v>FIN</v>
          </cell>
          <cell r="C650" t="str">
            <v>INTERESTIN</v>
          </cell>
          <cell r="D650" t="str">
            <v>INTERESTIN</v>
          </cell>
          <cell r="E650" t="str">
            <v>INTERESTIN</v>
          </cell>
          <cell r="F650" t="str">
            <v>7630.101.</v>
          </cell>
          <cell r="G650" t="str">
            <v>7630.101.</v>
          </cell>
          <cell r="H650" t="str">
            <v>Venituri din creante imobilizate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FIN</v>
          </cell>
          <cell r="B651" t="str">
            <v>FIN</v>
          </cell>
          <cell r="C651" t="str">
            <v>INTERESTIN</v>
          </cell>
          <cell r="D651" t="str">
            <v>INTERESTIN</v>
          </cell>
          <cell r="E651" t="str">
            <v>INTERESTIN</v>
          </cell>
          <cell r="F651" t="str">
            <v>7630.199.</v>
          </cell>
          <cell r="G651" t="str">
            <v>7630.199.</v>
          </cell>
          <cell r="H651" t="str">
            <v>Venituri din creante imobilizate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FIN</v>
          </cell>
          <cell r="B652" t="str">
            <v>FIN</v>
          </cell>
          <cell r="C652" t="str">
            <v>INTERESTIN</v>
          </cell>
          <cell r="D652" t="str">
            <v>INTERESTIN</v>
          </cell>
          <cell r="E652" t="str">
            <v>INTERESTIN</v>
          </cell>
          <cell r="F652" t="str">
            <v>7641.101.</v>
          </cell>
          <cell r="G652" t="str">
            <v>7641.101.</v>
          </cell>
          <cell r="H652" t="str">
            <v>Venituri din imobilizari financiare cedate</v>
          </cell>
          <cell r="J652">
            <v>-21560.069</v>
          </cell>
          <cell r="K652">
            <v>0</v>
          </cell>
          <cell r="L652">
            <v>0</v>
          </cell>
          <cell r="M652">
            <v>-21560.069</v>
          </cell>
          <cell r="N652">
            <v>-344.96110400000032</v>
          </cell>
          <cell r="O652">
            <v>-21905.030104000001</v>
          </cell>
          <cell r="P652">
            <v>-624.58891015616905</v>
          </cell>
        </row>
        <row r="653">
          <cell r="A653" t="str">
            <v>FIN</v>
          </cell>
          <cell r="B653" t="str">
            <v>FIN</v>
          </cell>
          <cell r="C653" t="str">
            <v>INTERESTIN</v>
          </cell>
          <cell r="D653" t="str">
            <v>INTERESTIN</v>
          </cell>
          <cell r="E653" t="str">
            <v>INTERESTIN</v>
          </cell>
          <cell r="F653" t="str">
            <v>7641.199.</v>
          </cell>
          <cell r="G653" t="str">
            <v>7641.199.</v>
          </cell>
          <cell r="H653" t="str">
            <v>Venituri din imobilizari financiare cedate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FIN</v>
          </cell>
          <cell r="B654" t="str">
            <v>FIN</v>
          </cell>
          <cell r="C654" t="str">
            <v>INTERESTIN</v>
          </cell>
          <cell r="D654" t="str">
            <v>INTERESTIN</v>
          </cell>
          <cell r="E654" t="str">
            <v>INTERESTIN</v>
          </cell>
          <cell r="F654" t="str">
            <v>7642.101.</v>
          </cell>
          <cell r="G654" t="str">
            <v>7642.101.</v>
          </cell>
          <cell r="H654" t="str">
            <v>Castiguri din investitii financiare pe termen scurt cedate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FIN</v>
          </cell>
          <cell r="B655" t="str">
            <v>FIN</v>
          </cell>
          <cell r="C655" t="str">
            <v>INTERESTIN</v>
          </cell>
          <cell r="D655" t="str">
            <v>INTERESTIN</v>
          </cell>
          <cell r="E655" t="str">
            <v>INTERESTIN</v>
          </cell>
          <cell r="F655" t="str">
            <v>7642.199.</v>
          </cell>
          <cell r="G655" t="str">
            <v>7642.199.</v>
          </cell>
          <cell r="H655" t="str">
            <v>Castiguri din investitii financiare pe termen scurt cedate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FIN</v>
          </cell>
          <cell r="B656" t="str">
            <v>FIN</v>
          </cell>
          <cell r="C656" t="str">
            <v>FOREXGN</v>
          </cell>
          <cell r="D656" t="str">
            <v>FOREXGN</v>
          </cell>
          <cell r="E656" t="str">
            <v>FOREXGN</v>
          </cell>
          <cell r="F656" t="str">
            <v>7650.101.</v>
          </cell>
          <cell r="G656" t="str">
            <v>7650.101.</v>
          </cell>
          <cell r="H656" t="str">
            <v>Diferente favorabile de curs valutar - furnizori servicii interconectare</v>
          </cell>
          <cell r="J656">
            <v>-305542.467</v>
          </cell>
          <cell r="K656">
            <v>0</v>
          </cell>
          <cell r="L656">
            <v>0</v>
          </cell>
          <cell r="M656">
            <v>-305542.467</v>
          </cell>
          <cell r="N656">
            <v>-23774.158500400012</v>
          </cell>
          <cell r="O656">
            <v>-329316.62550040003</v>
          </cell>
          <cell r="P656">
            <v>-9389.9671098850613</v>
          </cell>
        </row>
        <row r="657">
          <cell r="A657" t="str">
            <v>FIN</v>
          </cell>
          <cell r="B657" t="str">
            <v>FIN</v>
          </cell>
          <cell r="C657" t="str">
            <v>FOREXGN</v>
          </cell>
          <cell r="D657" t="str">
            <v>FOREXGN</v>
          </cell>
          <cell r="E657" t="str">
            <v>FOREXGN</v>
          </cell>
          <cell r="F657" t="str">
            <v>7650.102.</v>
          </cell>
          <cell r="G657" t="str">
            <v>7650.102.</v>
          </cell>
          <cell r="H657" t="str">
            <v>Diferente favorabile de curs valutar - furnizori imobilizari</v>
          </cell>
          <cell r="J657">
            <v>-40827.463000000003</v>
          </cell>
          <cell r="K657">
            <v>0</v>
          </cell>
          <cell r="L657">
            <v>0</v>
          </cell>
          <cell r="M657">
            <v>-40827.463000000003</v>
          </cell>
          <cell r="N657">
            <v>-11235.125560700006</v>
          </cell>
          <cell r="O657">
            <v>-52062.588560700009</v>
          </cell>
          <cell r="P657">
            <v>-1484.4862250656624</v>
          </cell>
        </row>
        <row r="658">
          <cell r="A658" t="str">
            <v>FIN</v>
          </cell>
          <cell r="B658" t="str">
            <v>FIN</v>
          </cell>
          <cell r="C658" t="str">
            <v>FOREXGN</v>
          </cell>
          <cell r="D658" t="str">
            <v>FOREXGN</v>
          </cell>
          <cell r="E658" t="str">
            <v>FOREXGN</v>
          </cell>
          <cell r="F658" t="str">
            <v>7650.103.</v>
          </cell>
          <cell r="G658" t="str">
            <v>7650.103.</v>
          </cell>
          <cell r="H658" t="str">
            <v>Diferente favorabile de curs valutar - furnizori stocuri exploatare</v>
          </cell>
          <cell r="J658">
            <v>-131.548</v>
          </cell>
          <cell r="K658">
            <v>0</v>
          </cell>
          <cell r="L658">
            <v>0</v>
          </cell>
          <cell r="M658">
            <v>-131.548</v>
          </cell>
          <cell r="N658">
            <v>-10.975149800000004</v>
          </cell>
          <cell r="O658">
            <v>-142.5231498</v>
          </cell>
          <cell r="P658">
            <v>-4.0638327536172199</v>
          </cell>
        </row>
        <row r="659">
          <cell r="A659" t="str">
            <v>FIN</v>
          </cell>
          <cell r="B659" t="str">
            <v>FIN</v>
          </cell>
          <cell r="C659" t="str">
            <v>FOREXGN</v>
          </cell>
          <cell r="D659" t="str">
            <v>FOREXGN</v>
          </cell>
          <cell r="E659" t="str">
            <v>FOREXGN</v>
          </cell>
          <cell r="F659" t="str">
            <v>7650.104.</v>
          </cell>
          <cell r="G659" t="str">
            <v>7650.104.</v>
          </cell>
          <cell r="H659" t="str">
            <v>Diferente favorabile de curs valutar - furnizori servicii</v>
          </cell>
          <cell r="J659">
            <v>-5365.8239999999996</v>
          </cell>
          <cell r="K659">
            <v>0</v>
          </cell>
          <cell r="L659">
            <v>0</v>
          </cell>
          <cell r="M659">
            <v>-5365.8239999999996</v>
          </cell>
          <cell r="N659">
            <v>-1444.8020690000005</v>
          </cell>
          <cell r="O659">
            <v>-6810.6260689999999</v>
          </cell>
          <cell r="P659">
            <v>-194.19473489521133</v>
          </cell>
        </row>
        <row r="660">
          <cell r="A660" t="str">
            <v>FIN</v>
          </cell>
          <cell r="B660" t="str">
            <v>FIN</v>
          </cell>
          <cell r="C660" t="str">
            <v>FOREXGN</v>
          </cell>
          <cell r="D660" t="str">
            <v>FOREXGN</v>
          </cell>
          <cell r="E660" t="str">
            <v>FOREXGN</v>
          </cell>
          <cell r="F660" t="str">
            <v>7650.105.</v>
          </cell>
          <cell r="G660" t="str">
            <v>7650.105.</v>
          </cell>
          <cell r="H660" t="str">
            <v>Diferente favorabile de curs valutar - imprumuturi</v>
          </cell>
          <cell r="J660">
            <v>-2676.703</v>
          </cell>
          <cell r="K660">
            <v>0</v>
          </cell>
          <cell r="L660">
            <v>0</v>
          </cell>
          <cell r="M660">
            <v>-2676.703</v>
          </cell>
          <cell r="N660">
            <v>-2303.5803957000012</v>
          </cell>
          <cell r="O660">
            <v>-4980.2833957000012</v>
          </cell>
          <cell r="P660">
            <v>-142.00527292683827</v>
          </cell>
        </row>
        <row r="661">
          <cell r="A661" t="str">
            <v>FIN</v>
          </cell>
          <cell r="B661" t="str">
            <v>FIN</v>
          </cell>
          <cell r="C661" t="str">
            <v>FOREXGN</v>
          </cell>
          <cell r="D661" t="str">
            <v>FOREXGN</v>
          </cell>
          <cell r="E661" t="str">
            <v>FOREXGN</v>
          </cell>
          <cell r="F661" t="str">
            <v>7650.106.</v>
          </cell>
          <cell r="G661" t="str">
            <v>7650.106.</v>
          </cell>
          <cell r="H661" t="str">
            <v>Diferente favorabile de curs valutar - disponibilitati</v>
          </cell>
          <cell r="J661">
            <v>-265462.38500000001</v>
          </cell>
          <cell r="K661">
            <v>0</v>
          </cell>
          <cell r="L661">
            <v>15146</v>
          </cell>
          <cell r="M661">
            <v>-250316.38500000001</v>
          </cell>
          <cell r="N661">
            <v>-8330.8255640000025</v>
          </cell>
          <cell r="O661">
            <v>-258647.21056400001</v>
          </cell>
          <cell r="P661">
            <v>-7374.9352817187964</v>
          </cell>
        </row>
        <row r="662">
          <cell r="A662" t="str">
            <v>FIN</v>
          </cell>
          <cell r="B662" t="str">
            <v>FIN</v>
          </cell>
          <cell r="C662" t="str">
            <v>FOREXGN</v>
          </cell>
          <cell r="D662" t="str">
            <v>FOREXGN</v>
          </cell>
          <cell r="E662" t="str">
            <v>FOREXGN</v>
          </cell>
          <cell r="F662" t="str">
            <v>7650.108.</v>
          </cell>
          <cell r="G662" t="str">
            <v>7650.108.</v>
          </cell>
          <cell r="H662" t="str">
            <v xml:space="preserve">Diferente favorabile de curs valutar 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2308.2504000000013</v>
          </cell>
          <cell r="O662">
            <v>2308.2504000000013</v>
          </cell>
          <cell r="P662">
            <v>65.816280318203127</v>
          </cell>
        </row>
        <row r="663">
          <cell r="A663" t="str">
            <v>FIN</v>
          </cell>
          <cell r="B663" t="str">
            <v>FIN</v>
          </cell>
          <cell r="C663" t="str">
            <v>FOREXGN</v>
          </cell>
          <cell r="D663" t="str">
            <v>FOREXGN</v>
          </cell>
          <cell r="E663" t="str">
            <v>FOREXGN</v>
          </cell>
          <cell r="F663" t="str">
            <v>7650.199.</v>
          </cell>
          <cell r="G663" t="str">
            <v>7650.199.</v>
          </cell>
          <cell r="H663" t="str">
            <v xml:space="preserve">Diferente favorabile de curs valutar </v>
          </cell>
        </row>
        <row r="664">
          <cell r="A664" t="str">
            <v>FIN</v>
          </cell>
          <cell r="B664" t="str">
            <v>FIN</v>
          </cell>
          <cell r="C664" t="str">
            <v>FOREXGN</v>
          </cell>
          <cell r="D664" t="str">
            <v>FOREXGN</v>
          </cell>
          <cell r="E664" t="str">
            <v>FOREXGN</v>
          </cell>
          <cell r="F664" t="str">
            <v>7650.109.</v>
          </cell>
          <cell r="G664" t="str">
            <v>7650.109.</v>
          </cell>
          <cell r="H664" t="str">
            <v>D.f.impr.trm.lg.banci dez</v>
          </cell>
          <cell r="J664">
            <v>-6362.5879999999997</v>
          </cell>
          <cell r="K664">
            <v>0</v>
          </cell>
          <cell r="L664">
            <v>0</v>
          </cell>
          <cell r="M664">
            <v>-6362.5879999999997</v>
          </cell>
          <cell r="N664">
            <v>-9051.2831724000062</v>
          </cell>
          <cell r="O664">
            <v>-15413.871172400006</v>
          </cell>
          <cell r="P664">
            <v>-439.50329906640479</v>
          </cell>
        </row>
        <row r="665">
          <cell r="A665" t="str">
            <v>FIN</v>
          </cell>
          <cell r="B665" t="str">
            <v>FIN</v>
          </cell>
          <cell r="C665" t="str">
            <v>FOREXGN</v>
          </cell>
          <cell r="D665" t="str">
            <v>FOREXGN</v>
          </cell>
          <cell r="E665" t="str">
            <v>FOREXGN</v>
          </cell>
          <cell r="F665" t="str">
            <v>7650.301.</v>
          </cell>
          <cell r="G665" t="str">
            <v>7650.301.</v>
          </cell>
          <cell r="H665" t="str">
            <v>Ven.dif.c.v.fz.serv.i.gr.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A666" t="str">
            <v>FIN</v>
          </cell>
          <cell r="B666" t="str">
            <v>FIN</v>
          </cell>
          <cell r="C666" t="str">
            <v>FOREXGN</v>
          </cell>
          <cell r="D666" t="str">
            <v>FOREXGN</v>
          </cell>
          <cell r="E666" t="str">
            <v>FOREXGN</v>
          </cell>
          <cell r="F666" t="str">
            <v>7650.302.</v>
          </cell>
          <cell r="G666" t="str">
            <v>7650.302.</v>
          </cell>
          <cell r="H666" t="str">
            <v>Ven.dif.c.v.fz.imob.grup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</row>
        <row r="667">
          <cell r="A667" t="str">
            <v>FIN</v>
          </cell>
          <cell r="B667" t="str">
            <v>FIN</v>
          </cell>
          <cell r="C667" t="str">
            <v>FOREXGN</v>
          </cell>
          <cell r="D667" t="str">
            <v>FOREXGN</v>
          </cell>
          <cell r="E667" t="str">
            <v>FOREXGN</v>
          </cell>
          <cell r="F667" t="str">
            <v>7650.304.</v>
          </cell>
          <cell r="G667" t="str">
            <v>7650.304.</v>
          </cell>
          <cell r="H667" t="str">
            <v>Ven.dif.c.v.fz.serv.grup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A668" t="str">
            <v>FIN</v>
          </cell>
          <cell r="B668" t="str">
            <v>FIN</v>
          </cell>
          <cell r="C668" t="str">
            <v>INTERESTIN</v>
          </cell>
          <cell r="D668" t="str">
            <v>INTERESTIN</v>
          </cell>
          <cell r="E668" t="str">
            <v>INTERESTIN</v>
          </cell>
          <cell r="F668" t="str">
            <v>7660.101.</v>
          </cell>
          <cell r="G668" t="str">
            <v>7660.101.</v>
          </cell>
          <cell r="H668" t="str">
            <v>Venituri din dobanzi - lei</v>
          </cell>
          <cell r="J668">
            <v>-19910.800999999999</v>
          </cell>
          <cell r="K668">
            <v>0</v>
          </cell>
          <cell r="L668">
            <v>0</v>
          </cell>
          <cell r="M668">
            <v>-19910.800999999999</v>
          </cell>
          <cell r="N668">
            <v>-1363.1667925000002</v>
          </cell>
          <cell r="O668">
            <v>-21273.9677925</v>
          </cell>
          <cell r="P668">
            <v>-606.59511971127745</v>
          </cell>
        </row>
        <row r="669">
          <cell r="A669" t="str">
            <v>FIN</v>
          </cell>
          <cell r="B669" t="str">
            <v>FIN</v>
          </cell>
          <cell r="C669" t="str">
            <v>INTERESTIN</v>
          </cell>
          <cell r="D669" t="str">
            <v>INTERESTIN</v>
          </cell>
          <cell r="E669" t="str">
            <v>INTERESTIN</v>
          </cell>
          <cell r="F669" t="str">
            <v>7660.199.</v>
          </cell>
          <cell r="G669" t="str">
            <v>7660.199.</v>
          </cell>
          <cell r="H669" t="str">
            <v>Venituri din dobanzi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</row>
        <row r="670">
          <cell r="A670" t="str">
            <v>FIN</v>
          </cell>
          <cell r="B670" t="str">
            <v>FIN</v>
          </cell>
          <cell r="C670" t="str">
            <v>INTERESTIN</v>
          </cell>
          <cell r="D670" t="str">
            <v>INTERESTIN</v>
          </cell>
          <cell r="E670" t="str">
            <v>INTERESTIN</v>
          </cell>
          <cell r="F670" t="str">
            <v>7660.201.</v>
          </cell>
          <cell r="G670" t="str">
            <v>7660.201.</v>
          </cell>
          <cell r="H670" t="str">
            <v>Venituri din dobanzi - valuta</v>
          </cell>
          <cell r="J670">
            <v>-6525.8670000000002</v>
          </cell>
          <cell r="K670">
            <v>0</v>
          </cell>
          <cell r="L670">
            <v>0</v>
          </cell>
          <cell r="M670">
            <v>-6525.8670000000002</v>
          </cell>
          <cell r="N670">
            <v>-719.96788000000026</v>
          </cell>
          <cell r="O670">
            <v>-7245.8348800000003</v>
          </cell>
          <cell r="P670">
            <v>-206.60405803525194</v>
          </cell>
        </row>
        <row r="671">
          <cell r="A671" t="str">
            <v>FIN</v>
          </cell>
          <cell r="B671" t="str">
            <v>FIN</v>
          </cell>
          <cell r="C671" t="str">
            <v>INTERESTIN</v>
          </cell>
          <cell r="D671" t="str">
            <v>INTERESTIN</v>
          </cell>
          <cell r="E671" t="str">
            <v>INTERESTIN</v>
          </cell>
          <cell r="F671" t="str">
            <v>7670.101.</v>
          </cell>
          <cell r="G671" t="str">
            <v>7670.101.</v>
          </cell>
          <cell r="H671" t="str">
            <v>Venituri din sconturi obtinute</v>
          </cell>
          <cell r="J671">
            <v>-749.55</v>
          </cell>
          <cell r="K671">
            <v>0</v>
          </cell>
          <cell r="L671">
            <v>0</v>
          </cell>
          <cell r="M671">
            <v>-749.55</v>
          </cell>
          <cell r="N671">
            <v>-319.00998880000031</v>
          </cell>
          <cell r="O671">
            <v>-1068.5599888000002</v>
          </cell>
          <cell r="P671">
            <v>-30.468377156861646</v>
          </cell>
        </row>
        <row r="672">
          <cell r="A672" t="str">
            <v>FIN</v>
          </cell>
          <cell r="B672" t="str">
            <v>FIN</v>
          </cell>
          <cell r="C672" t="str">
            <v>INTERESTIN</v>
          </cell>
          <cell r="D672" t="str">
            <v>INTERESTIN</v>
          </cell>
          <cell r="E672" t="str">
            <v>INTERESTIN</v>
          </cell>
          <cell r="F672" t="str">
            <v>7670.199.</v>
          </cell>
          <cell r="G672" t="str">
            <v>7670.199.</v>
          </cell>
          <cell r="H672" t="str">
            <v>Venituri din sconturi obtinute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A673" t="str">
            <v>FIN</v>
          </cell>
          <cell r="B673" t="str">
            <v>FIN</v>
          </cell>
          <cell r="C673" t="str">
            <v>INTERESTIN</v>
          </cell>
          <cell r="D673" t="str">
            <v>INTERESTIN</v>
          </cell>
          <cell r="E673" t="str">
            <v>INTERESTIN</v>
          </cell>
          <cell r="F673" t="str">
            <v>7680.101.</v>
          </cell>
          <cell r="G673" t="str">
            <v>7680.101.</v>
          </cell>
          <cell r="H673" t="str">
            <v>Alte venituri financiare</v>
          </cell>
          <cell r="J673">
            <v>-14509.385</v>
          </cell>
          <cell r="K673">
            <v>0</v>
          </cell>
          <cell r="L673">
            <v>13463.186310000001</v>
          </cell>
          <cell r="M673">
            <v>-1046.1986899999993</v>
          </cell>
          <cell r="N673">
            <v>-91.266911600000029</v>
          </cell>
          <cell r="O673">
            <v>-1137.4656015999992</v>
          </cell>
          <cell r="P673">
            <v>-32.433116826155022</v>
          </cell>
        </row>
        <row r="674">
          <cell r="A674" t="str">
            <v>FIN</v>
          </cell>
          <cell r="B674" t="str">
            <v>FIN</v>
          </cell>
          <cell r="C674" t="str">
            <v>INTERESTIN</v>
          </cell>
          <cell r="D674" t="str">
            <v>INTERESTIN</v>
          </cell>
          <cell r="E674" t="str">
            <v>INTERESTIN</v>
          </cell>
          <cell r="F674" t="str">
            <v>7680.199.</v>
          </cell>
          <cell r="G674" t="str">
            <v>7680.199.</v>
          </cell>
          <cell r="H674" t="str">
            <v>Alte venituri financiare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</row>
        <row r="675">
          <cell r="A675" t="str">
            <v>COS</v>
          </cell>
          <cell r="B675" t="str">
            <v>COS</v>
          </cell>
          <cell r="C675" t="str">
            <v>OTHERREV</v>
          </cell>
          <cell r="D675" t="str">
            <v>OTHEREXPOT</v>
          </cell>
          <cell r="E675" t="str">
            <v>OTHEREXPOT</v>
          </cell>
          <cell r="F675" t="str">
            <v>7710.101.</v>
          </cell>
          <cell r="G675" t="str">
            <v>7710.101.</v>
          </cell>
          <cell r="H675" t="str">
            <v>Venituri din subventii pentru evenimente extraordinare si altele similare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COS</v>
          </cell>
          <cell r="B676" t="str">
            <v>COS</v>
          </cell>
          <cell r="C676" t="str">
            <v>PROV</v>
          </cell>
          <cell r="D676" t="str">
            <v>PROV</v>
          </cell>
          <cell r="E676" t="str">
            <v>PROVI</v>
          </cell>
          <cell r="F676" t="str">
            <v>7812.101.</v>
          </cell>
          <cell r="G676" t="str">
            <v>7812.101.</v>
          </cell>
          <cell r="H676" t="str">
            <v>Venituri din provizioane pentru riscuri si cheltuieli</v>
          </cell>
          <cell r="J676">
            <v>-45701.19</v>
          </cell>
          <cell r="K676">
            <v>0</v>
          </cell>
          <cell r="L676">
            <v>0</v>
          </cell>
          <cell r="M676">
            <v>-45701.19</v>
          </cell>
          <cell r="N676">
            <v>-3240.2810256000007</v>
          </cell>
          <cell r="O676">
            <v>-48941.471025600003</v>
          </cell>
          <cell r="P676">
            <v>-1395.4922638402247</v>
          </cell>
        </row>
        <row r="677">
          <cell r="A677" t="str">
            <v>COS</v>
          </cell>
          <cell r="B677" t="str">
            <v>COS</v>
          </cell>
          <cell r="C677" t="str">
            <v>PROV</v>
          </cell>
          <cell r="D677" t="str">
            <v>PROV</v>
          </cell>
          <cell r="E677" t="str">
            <v>PROVI</v>
          </cell>
          <cell r="F677" t="str">
            <v>7812.199.</v>
          </cell>
          <cell r="G677" t="str">
            <v>7812.199.</v>
          </cell>
          <cell r="H677" t="str">
            <v>Venituri din provizioane pentru riscuri si cheltuieli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COS</v>
          </cell>
          <cell r="B678" t="str">
            <v>COS</v>
          </cell>
          <cell r="C678" t="str">
            <v>PROV</v>
          </cell>
          <cell r="D678" t="str">
            <v>PROV</v>
          </cell>
          <cell r="E678" t="str">
            <v>DEPR</v>
          </cell>
          <cell r="F678" t="str">
            <v>7813.101.</v>
          </cell>
          <cell r="G678" t="str">
            <v>7813.101.</v>
          </cell>
          <cell r="H678" t="str">
            <v>Venituri din provizioane pentru deprecierea imobilizarilor necorporale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COS</v>
          </cell>
          <cell r="B679" t="str">
            <v>COS</v>
          </cell>
          <cell r="C679" t="str">
            <v>PROV</v>
          </cell>
          <cell r="D679" t="str">
            <v>PROV</v>
          </cell>
          <cell r="E679" t="str">
            <v>DEPR</v>
          </cell>
          <cell r="F679" t="str">
            <v>7813.102.</v>
          </cell>
          <cell r="G679" t="str">
            <v>7813.102.</v>
          </cell>
          <cell r="H679" t="str">
            <v>Venituri din provizioane pentru deprecierea imobilizarilor corporale</v>
          </cell>
          <cell r="J679">
            <v>-137144.304</v>
          </cell>
          <cell r="K679">
            <v>0</v>
          </cell>
          <cell r="L679">
            <v>0</v>
          </cell>
          <cell r="M679">
            <v>-137144.304</v>
          </cell>
          <cell r="N679">
            <v>-4677.6013684000018</v>
          </cell>
          <cell r="O679">
            <v>-141821.90536840001</v>
          </cell>
          <cell r="P679">
            <v>-4043.8378258217945</v>
          </cell>
        </row>
        <row r="680">
          <cell r="A680" t="str">
            <v>COS</v>
          </cell>
          <cell r="B680" t="str">
            <v>COS</v>
          </cell>
          <cell r="C680" t="str">
            <v>PROV</v>
          </cell>
          <cell r="D680" t="str">
            <v>PROV</v>
          </cell>
          <cell r="E680" t="str">
            <v>DEPR</v>
          </cell>
          <cell r="F680" t="str">
            <v>7813.103.</v>
          </cell>
          <cell r="G680" t="str">
            <v>7813.103.</v>
          </cell>
          <cell r="H680" t="str">
            <v>Venituri din provizioane pentru deprecierea imobilizarilor in curs</v>
          </cell>
          <cell r="J680">
            <v>-986.76700000000005</v>
          </cell>
          <cell r="K680">
            <v>0</v>
          </cell>
          <cell r="L680">
            <v>0</v>
          </cell>
          <cell r="M680">
            <v>-986.76700000000005</v>
          </cell>
          <cell r="N680">
            <v>0</v>
          </cell>
          <cell r="O680">
            <v>-986.76700000000005</v>
          </cell>
          <cell r="P680">
            <v>-28.136173389486821</v>
          </cell>
        </row>
        <row r="681">
          <cell r="A681" t="str">
            <v>COS</v>
          </cell>
          <cell r="B681" t="str">
            <v>COS</v>
          </cell>
          <cell r="C681" t="str">
            <v>PROV</v>
          </cell>
          <cell r="D681" t="str">
            <v>PROV</v>
          </cell>
          <cell r="E681" t="str">
            <v>DEPR</v>
          </cell>
          <cell r="F681" t="str">
            <v>7813.104.</v>
          </cell>
          <cell r="G681" t="str">
            <v>7813.104.</v>
          </cell>
          <cell r="H681" t="str">
            <v>V.pr.dep.m,acc,ut.imic-dp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COS</v>
          </cell>
          <cell r="B682" t="str">
            <v>COS</v>
          </cell>
          <cell r="C682" t="str">
            <v>PROV</v>
          </cell>
          <cell r="D682" t="str">
            <v>PROV</v>
          </cell>
          <cell r="E682" t="str">
            <v>DEPR</v>
          </cell>
          <cell r="F682" t="str">
            <v>7813.199.</v>
          </cell>
          <cell r="G682" t="str">
            <v>7813.199.</v>
          </cell>
          <cell r="H682" t="str">
            <v>Venituri din provizioane pentru deprecierea imobilizarilor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COS</v>
          </cell>
          <cell r="B683" t="str">
            <v>COS</v>
          </cell>
          <cell r="C683" t="str">
            <v>PROV</v>
          </cell>
          <cell r="D683" t="str">
            <v>PROV</v>
          </cell>
          <cell r="E683" t="str">
            <v>PROVI</v>
          </cell>
          <cell r="F683" t="str">
            <v>7814.101.</v>
          </cell>
          <cell r="G683" t="str">
            <v>7814.101.</v>
          </cell>
          <cell r="H683" t="str">
            <v>Venituri din provizioane pentru deprecierea activelor circulante- stocuri</v>
          </cell>
          <cell r="J683">
            <v>-4213.2950000000001</v>
          </cell>
          <cell r="K683">
            <v>0</v>
          </cell>
          <cell r="L683">
            <v>0</v>
          </cell>
          <cell r="M683">
            <v>-4213.2950000000001</v>
          </cell>
          <cell r="N683">
            <v>-62656.244826200003</v>
          </cell>
          <cell r="O683">
            <v>-66869.539826200009</v>
          </cell>
          <cell r="P683">
            <v>-1906.6841179580972</v>
          </cell>
        </row>
        <row r="684">
          <cell r="A684" t="str">
            <v>COS</v>
          </cell>
          <cell r="B684" t="str">
            <v>COS</v>
          </cell>
          <cell r="C684" t="str">
            <v>PROV</v>
          </cell>
          <cell r="D684" t="str">
            <v>PROV</v>
          </cell>
          <cell r="E684" t="str">
            <v>PROVI</v>
          </cell>
          <cell r="F684" t="str">
            <v>7814.102.</v>
          </cell>
          <cell r="G684" t="str">
            <v>7814.102.</v>
          </cell>
          <cell r="H684" t="str">
            <v>Venituri din provizioane pentru deprecierea creante - clienti</v>
          </cell>
          <cell r="J684">
            <v>-319038.68900000001</v>
          </cell>
          <cell r="K684">
            <v>0</v>
          </cell>
          <cell r="L684">
            <v>0</v>
          </cell>
          <cell r="M684">
            <v>-319038.68900000001</v>
          </cell>
          <cell r="N684">
            <v>-18943.877506500008</v>
          </cell>
          <cell r="O684">
            <v>-337982.56650650001</v>
          </cell>
          <cell r="P684">
            <v>-9637.0633532035881</v>
          </cell>
        </row>
        <row r="685">
          <cell r="A685" t="str">
            <v>COS</v>
          </cell>
          <cell r="B685" t="str">
            <v>COS</v>
          </cell>
          <cell r="C685" t="str">
            <v>PROV</v>
          </cell>
          <cell r="D685" t="str">
            <v>PROV</v>
          </cell>
          <cell r="E685" t="str">
            <v>PROVI</v>
          </cell>
          <cell r="F685" t="str">
            <v>7814.103.</v>
          </cell>
          <cell r="G685" t="str">
            <v>7814.103.</v>
          </cell>
          <cell r="H685" t="str">
            <v>Venituri din provizioane pentru deprecierea creante - debitori diversi</v>
          </cell>
          <cell r="J685">
            <v>-4955.616</v>
          </cell>
          <cell r="K685">
            <v>0</v>
          </cell>
          <cell r="L685">
            <v>0</v>
          </cell>
          <cell r="M685">
            <v>-4955.616</v>
          </cell>
          <cell r="N685">
            <v>-152.03997250000006</v>
          </cell>
          <cell r="O685">
            <v>-5107.6559724999997</v>
          </cell>
          <cell r="P685">
            <v>-145.63710993183591</v>
          </cell>
        </row>
        <row r="686">
          <cell r="A686" t="str">
            <v>COS</v>
          </cell>
          <cell r="B686" t="str">
            <v>COS</v>
          </cell>
          <cell r="C686" t="str">
            <v>PROV</v>
          </cell>
          <cell r="D686" t="str">
            <v>PROV</v>
          </cell>
          <cell r="E686" t="str">
            <v>PROVI</v>
          </cell>
          <cell r="F686" t="str">
            <v>7814.199.</v>
          </cell>
          <cell r="G686" t="str">
            <v>7814.199.</v>
          </cell>
          <cell r="H686" t="str">
            <v>Venituri din provizioane pentru deprecierea activelor circulante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COS</v>
          </cell>
          <cell r="B687" t="str">
            <v>COS</v>
          </cell>
          <cell r="C687" t="str">
            <v>PROV</v>
          </cell>
          <cell r="D687" t="str">
            <v>PROV</v>
          </cell>
          <cell r="E687" t="str">
            <v>OTHEREXPOT</v>
          </cell>
          <cell r="F687" t="str">
            <v>7815.101.</v>
          </cell>
          <cell r="G687" t="str">
            <v>7815.101.</v>
          </cell>
          <cell r="H687" t="str">
            <v>Venituri din fondul comercial negativ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COS</v>
          </cell>
          <cell r="B688" t="str">
            <v>COS</v>
          </cell>
          <cell r="C688" t="str">
            <v>PROV</v>
          </cell>
          <cell r="D688" t="str">
            <v>PROV</v>
          </cell>
          <cell r="E688" t="str">
            <v>OTHEREXPOT</v>
          </cell>
          <cell r="F688" t="str">
            <v>7863.101.</v>
          </cell>
          <cell r="G688" t="str">
            <v>7863.101.</v>
          </cell>
          <cell r="H688" t="str">
            <v>Venituri din provizioane pentru deprecierea imobilizarilor financiare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COS</v>
          </cell>
          <cell r="B689" t="str">
            <v>COS</v>
          </cell>
          <cell r="C689" t="str">
            <v>PROV</v>
          </cell>
          <cell r="D689" t="str">
            <v>PROV</v>
          </cell>
          <cell r="E689" t="str">
            <v>OTHEREXPOT</v>
          </cell>
          <cell r="F689" t="str">
            <v>7863.199.</v>
          </cell>
          <cell r="G689" t="str">
            <v>7863.199.</v>
          </cell>
          <cell r="H689" t="str">
            <v>Venituri din provizioane pentru deprecierea imobilizarilor financiare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COS</v>
          </cell>
          <cell r="B690" t="str">
            <v>COS</v>
          </cell>
          <cell r="C690" t="str">
            <v>PROV</v>
          </cell>
          <cell r="D690" t="str">
            <v>PROV</v>
          </cell>
          <cell r="E690" t="str">
            <v>OTHEREXPOT</v>
          </cell>
          <cell r="F690" t="str">
            <v>7864.101.</v>
          </cell>
          <cell r="G690" t="str">
            <v>7864.101.</v>
          </cell>
          <cell r="H690" t="str">
            <v xml:space="preserve">Venituri din provizioane deprecieri creante - decontari in cadrul grupului, unitatii si cu asociatii 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COS</v>
          </cell>
          <cell r="B691" t="str">
            <v>COS</v>
          </cell>
          <cell r="C691" t="str">
            <v>PROV</v>
          </cell>
          <cell r="D691" t="str">
            <v>PROV</v>
          </cell>
          <cell r="E691" t="str">
            <v>OTHEREXPOT</v>
          </cell>
          <cell r="F691" t="str">
            <v>7864.102.</v>
          </cell>
          <cell r="G691" t="str">
            <v>7864.102.</v>
          </cell>
          <cell r="H691" t="str">
            <v>Venituri din provizioanedeprecieri  investitii financiare pe termen scurt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COS</v>
          </cell>
          <cell r="B692" t="str">
            <v>COS</v>
          </cell>
          <cell r="C692" t="str">
            <v>PROV</v>
          </cell>
          <cell r="D692" t="str">
            <v>PROV</v>
          </cell>
          <cell r="E692" t="str">
            <v>OTHEREXPOT</v>
          </cell>
          <cell r="F692" t="str">
            <v>7864.199.</v>
          </cell>
          <cell r="G692" t="str">
            <v>7864.199.</v>
          </cell>
          <cell r="H692" t="str">
            <v>Venituri din provizioane pentru deprecierea activelor circulante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NMP</v>
          </cell>
          <cell r="B693" t="str">
            <v>NMP</v>
          </cell>
          <cell r="C693" t="str">
            <v>NMP</v>
          </cell>
          <cell r="D693" t="str">
            <v>NMP</v>
          </cell>
          <cell r="E693" t="str">
            <v>NMP</v>
          </cell>
          <cell r="F693" t="str">
            <v>7880.101.</v>
          </cell>
          <cell r="G693" t="str">
            <v>7880.101.</v>
          </cell>
          <cell r="H693" t="str">
            <v>Venituri din ajustarea la inflatie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-14638511.82658349</v>
          </cell>
          <cell r="O693">
            <v>-14638511.82658349</v>
          </cell>
          <cell r="P693">
            <v>-417395.09622515389</v>
          </cell>
        </row>
        <row r="694">
          <cell r="A694" t="str">
            <v>TAX</v>
          </cell>
          <cell r="B694" t="str">
            <v>TAX</v>
          </cell>
          <cell r="C694" t="str">
            <v>TAX</v>
          </cell>
          <cell r="D694" t="str">
            <v>TAX</v>
          </cell>
          <cell r="E694" t="str">
            <v>DEFTAXREL</v>
          </cell>
          <cell r="F694" t="str">
            <v>7910.101.</v>
          </cell>
          <cell r="G694" t="str">
            <v>7910.101.</v>
          </cell>
          <cell r="H694" t="str">
            <v>Venitul din impozitul pe profit amanat</v>
          </cell>
          <cell r="J694">
            <v>-688600.79200000002</v>
          </cell>
          <cell r="K694">
            <v>0</v>
          </cell>
          <cell r="L694">
            <v>0</v>
          </cell>
          <cell r="M694">
            <v>-688600.79200000002</v>
          </cell>
          <cell r="N694">
            <v>908662.24874516868</v>
          </cell>
          <cell r="O694">
            <v>220061.45674516866</v>
          </cell>
          <cell r="P694">
            <v>6274.7206821115005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>
        <row r="16">
          <cell r="A16" t="str">
            <v>IAS  2003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6">
          <cell r="A16" t="str">
            <v>IAS  2003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6">
          <cell r="A16" t="str">
            <v>IAS  2003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16">
          <cell r="A16" t="str">
            <v>IAS  2003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data"/>
      <sheetName val="mf iunie final (2)"/>
    </sheetNames>
    <sheetDataSet>
      <sheetData sheetId="0">
        <row r="241">
          <cell r="A241">
            <v>33113</v>
          </cell>
          <cell r="I241">
            <v>7463</v>
          </cell>
        </row>
        <row r="242">
          <cell r="A242">
            <v>33114</v>
          </cell>
          <cell r="I242">
            <v>7471</v>
          </cell>
        </row>
        <row r="243">
          <cell r="A243">
            <v>33115</v>
          </cell>
          <cell r="I243">
            <v>7471</v>
          </cell>
        </row>
        <row r="244">
          <cell r="A244">
            <v>33116</v>
          </cell>
          <cell r="I244">
            <v>7471</v>
          </cell>
        </row>
        <row r="245">
          <cell r="A245">
            <v>33117</v>
          </cell>
          <cell r="I245">
            <v>7475</v>
          </cell>
        </row>
        <row r="246">
          <cell r="A246">
            <v>33118</v>
          </cell>
          <cell r="I246">
            <v>7478</v>
          </cell>
        </row>
        <row r="247">
          <cell r="A247">
            <v>33119</v>
          </cell>
          <cell r="I247">
            <v>7482</v>
          </cell>
        </row>
        <row r="248">
          <cell r="A248">
            <v>33120</v>
          </cell>
          <cell r="I248">
            <v>7481</v>
          </cell>
        </row>
        <row r="249">
          <cell r="A249">
            <v>33121</v>
          </cell>
          <cell r="I249">
            <v>7485</v>
          </cell>
        </row>
        <row r="250">
          <cell r="A250">
            <v>33122</v>
          </cell>
          <cell r="I250">
            <v>7485</v>
          </cell>
        </row>
        <row r="251">
          <cell r="A251">
            <v>33123</v>
          </cell>
          <cell r="I251">
            <v>7485</v>
          </cell>
        </row>
        <row r="252">
          <cell r="A252">
            <v>33124</v>
          </cell>
          <cell r="I252">
            <v>7484</v>
          </cell>
        </row>
        <row r="253">
          <cell r="A253">
            <v>33125</v>
          </cell>
          <cell r="I253">
            <v>7483</v>
          </cell>
        </row>
        <row r="254">
          <cell r="A254">
            <v>33126</v>
          </cell>
          <cell r="I254">
            <v>7484</v>
          </cell>
        </row>
        <row r="255">
          <cell r="A255">
            <v>33127</v>
          </cell>
          <cell r="I255">
            <v>7484</v>
          </cell>
        </row>
        <row r="256">
          <cell r="A256">
            <v>33128</v>
          </cell>
          <cell r="I256">
            <v>7484</v>
          </cell>
        </row>
        <row r="257">
          <cell r="A257">
            <v>33129</v>
          </cell>
          <cell r="I257">
            <v>7484</v>
          </cell>
        </row>
        <row r="258">
          <cell r="A258">
            <v>33130</v>
          </cell>
          <cell r="I258">
            <v>7484</v>
          </cell>
        </row>
        <row r="259">
          <cell r="A259">
            <v>33131</v>
          </cell>
          <cell r="I259">
            <v>7502</v>
          </cell>
        </row>
        <row r="260">
          <cell r="A260">
            <v>33132</v>
          </cell>
          <cell r="I260">
            <v>7505</v>
          </cell>
        </row>
        <row r="261">
          <cell r="A261">
            <v>33133</v>
          </cell>
          <cell r="I261">
            <v>7507</v>
          </cell>
        </row>
        <row r="262">
          <cell r="A262">
            <v>33134</v>
          </cell>
          <cell r="I262">
            <v>7524</v>
          </cell>
        </row>
        <row r="263">
          <cell r="A263">
            <v>33135</v>
          </cell>
          <cell r="I263">
            <v>7533</v>
          </cell>
        </row>
        <row r="264">
          <cell r="A264">
            <v>33136</v>
          </cell>
          <cell r="I264">
            <v>7533</v>
          </cell>
        </row>
        <row r="265">
          <cell r="A265">
            <v>33137</v>
          </cell>
          <cell r="I265">
            <v>7533</v>
          </cell>
        </row>
        <row r="266">
          <cell r="A266">
            <v>33138</v>
          </cell>
          <cell r="I266">
            <v>7566</v>
          </cell>
        </row>
        <row r="267">
          <cell r="A267">
            <v>33139</v>
          </cell>
          <cell r="I267">
            <v>7642</v>
          </cell>
        </row>
        <row r="268">
          <cell r="A268">
            <v>33140</v>
          </cell>
          <cell r="I268">
            <v>7619</v>
          </cell>
        </row>
        <row r="269">
          <cell r="A269">
            <v>33141</v>
          </cell>
          <cell r="I269">
            <v>7594</v>
          </cell>
        </row>
        <row r="270">
          <cell r="A270">
            <v>33142</v>
          </cell>
          <cell r="I270">
            <v>7597</v>
          </cell>
        </row>
        <row r="271">
          <cell r="A271">
            <v>33143</v>
          </cell>
          <cell r="I271">
            <v>7597</v>
          </cell>
        </row>
        <row r="272">
          <cell r="A272">
            <v>33144</v>
          </cell>
          <cell r="I272">
            <v>7597</v>
          </cell>
        </row>
        <row r="273">
          <cell r="A273">
            <v>33145</v>
          </cell>
          <cell r="I273">
            <v>7606</v>
          </cell>
        </row>
        <row r="274">
          <cell r="A274">
            <v>33146</v>
          </cell>
          <cell r="I274">
            <v>7613</v>
          </cell>
        </row>
        <row r="275">
          <cell r="A275">
            <v>33147</v>
          </cell>
          <cell r="I275">
            <v>7621</v>
          </cell>
        </row>
        <row r="276">
          <cell r="A276">
            <v>33148</v>
          </cell>
          <cell r="I276">
            <v>7639</v>
          </cell>
        </row>
        <row r="277">
          <cell r="A277">
            <v>33149</v>
          </cell>
          <cell r="I277">
            <v>7648</v>
          </cell>
        </row>
        <row r="278">
          <cell r="A278">
            <v>33150</v>
          </cell>
          <cell r="I278">
            <v>7648</v>
          </cell>
        </row>
        <row r="279">
          <cell r="A279">
            <v>33151</v>
          </cell>
          <cell r="I279">
            <v>7648</v>
          </cell>
        </row>
        <row r="280">
          <cell r="A280">
            <v>33152</v>
          </cell>
          <cell r="I280">
            <v>7661</v>
          </cell>
        </row>
        <row r="281">
          <cell r="A281">
            <v>33153</v>
          </cell>
          <cell r="I281">
            <v>7684</v>
          </cell>
        </row>
        <row r="282">
          <cell r="A282">
            <v>33154</v>
          </cell>
          <cell r="I282">
            <v>7690</v>
          </cell>
        </row>
        <row r="283">
          <cell r="A283">
            <v>33155</v>
          </cell>
          <cell r="I283">
            <v>7698</v>
          </cell>
        </row>
        <row r="284">
          <cell r="A284">
            <v>33156</v>
          </cell>
          <cell r="I284">
            <v>7696</v>
          </cell>
        </row>
        <row r="285">
          <cell r="A285">
            <v>33157</v>
          </cell>
          <cell r="I285">
            <v>7696</v>
          </cell>
        </row>
        <row r="286">
          <cell r="A286">
            <v>33158</v>
          </cell>
          <cell r="I286">
            <v>7696</v>
          </cell>
        </row>
        <row r="287">
          <cell r="A287">
            <v>33159</v>
          </cell>
          <cell r="I287">
            <v>7699</v>
          </cell>
        </row>
        <row r="288">
          <cell r="A288">
            <v>33160</v>
          </cell>
          <cell r="I288">
            <v>7705</v>
          </cell>
        </row>
        <row r="289">
          <cell r="A289">
            <v>33161</v>
          </cell>
          <cell r="I289">
            <v>7705</v>
          </cell>
        </row>
        <row r="290">
          <cell r="A290">
            <v>33162</v>
          </cell>
          <cell r="I290">
            <v>7706</v>
          </cell>
        </row>
        <row r="291">
          <cell r="A291">
            <v>33163</v>
          </cell>
          <cell r="I291">
            <v>7704</v>
          </cell>
        </row>
        <row r="292">
          <cell r="A292">
            <v>33164</v>
          </cell>
          <cell r="I292">
            <v>7704</v>
          </cell>
        </row>
        <row r="293">
          <cell r="A293">
            <v>33165</v>
          </cell>
          <cell r="I293">
            <v>7704</v>
          </cell>
        </row>
        <row r="294">
          <cell r="A294">
            <v>33166</v>
          </cell>
          <cell r="I294">
            <v>7712</v>
          </cell>
        </row>
        <row r="295">
          <cell r="A295">
            <v>33167</v>
          </cell>
          <cell r="I295">
            <v>7717</v>
          </cell>
        </row>
        <row r="296">
          <cell r="A296">
            <v>33168</v>
          </cell>
          <cell r="I296">
            <v>7721</v>
          </cell>
        </row>
        <row r="297">
          <cell r="A297">
            <v>33169</v>
          </cell>
          <cell r="I297">
            <v>7726</v>
          </cell>
        </row>
        <row r="298">
          <cell r="A298">
            <v>33170</v>
          </cell>
          <cell r="I298">
            <v>7729</v>
          </cell>
        </row>
        <row r="299">
          <cell r="A299">
            <v>33171</v>
          </cell>
          <cell r="I299">
            <v>7729</v>
          </cell>
        </row>
        <row r="300">
          <cell r="A300">
            <v>33172</v>
          </cell>
          <cell r="I300">
            <v>7729</v>
          </cell>
        </row>
        <row r="301">
          <cell r="A301">
            <v>33173</v>
          </cell>
          <cell r="I301">
            <v>7730</v>
          </cell>
        </row>
        <row r="302">
          <cell r="A302">
            <v>33174</v>
          </cell>
          <cell r="I302">
            <v>7738</v>
          </cell>
        </row>
        <row r="303">
          <cell r="A303">
            <v>33175</v>
          </cell>
          <cell r="I303">
            <v>7742</v>
          </cell>
        </row>
        <row r="304">
          <cell r="A304">
            <v>33176</v>
          </cell>
          <cell r="I304">
            <v>7739</v>
          </cell>
        </row>
        <row r="305">
          <cell r="A305">
            <v>33177</v>
          </cell>
          <cell r="I305">
            <v>7741</v>
          </cell>
        </row>
        <row r="306">
          <cell r="A306">
            <v>33178</v>
          </cell>
          <cell r="I306">
            <v>7741</v>
          </cell>
        </row>
        <row r="307">
          <cell r="A307">
            <v>33179</v>
          </cell>
          <cell r="I307">
            <v>7741</v>
          </cell>
        </row>
        <row r="308">
          <cell r="A308">
            <v>33180</v>
          </cell>
          <cell r="I308">
            <v>7745</v>
          </cell>
        </row>
        <row r="309">
          <cell r="A309">
            <v>33181</v>
          </cell>
          <cell r="I309">
            <v>7752</v>
          </cell>
        </row>
        <row r="310">
          <cell r="A310">
            <v>33182</v>
          </cell>
          <cell r="I310">
            <v>7759</v>
          </cell>
        </row>
        <row r="311">
          <cell r="A311">
            <v>33183</v>
          </cell>
          <cell r="I311">
            <v>7778</v>
          </cell>
        </row>
        <row r="312">
          <cell r="A312">
            <v>33184</v>
          </cell>
          <cell r="I312">
            <v>7791</v>
          </cell>
        </row>
        <row r="313">
          <cell r="A313">
            <v>33185</v>
          </cell>
          <cell r="I313">
            <v>7791</v>
          </cell>
        </row>
        <row r="314">
          <cell r="A314">
            <v>33186</v>
          </cell>
          <cell r="I314">
            <v>7791</v>
          </cell>
        </row>
        <row r="315">
          <cell r="A315">
            <v>33187</v>
          </cell>
          <cell r="I315">
            <v>7804</v>
          </cell>
        </row>
        <row r="316">
          <cell r="A316">
            <v>33188</v>
          </cell>
          <cell r="I316">
            <v>7813</v>
          </cell>
        </row>
        <row r="317">
          <cell r="A317">
            <v>33189</v>
          </cell>
          <cell r="I317">
            <v>7821</v>
          </cell>
        </row>
        <row r="318">
          <cell r="A318">
            <v>33190</v>
          </cell>
          <cell r="I318">
            <v>7820</v>
          </cell>
        </row>
        <row r="319">
          <cell r="A319">
            <v>33191</v>
          </cell>
          <cell r="I319">
            <v>7820</v>
          </cell>
        </row>
        <row r="320">
          <cell r="A320">
            <v>33192</v>
          </cell>
          <cell r="I320">
            <v>7820</v>
          </cell>
        </row>
        <row r="321">
          <cell r="A321">
            <v>33193</v>
          </cell>
          <cell r="I321">
            <v>7820</v>
          </cell>
        </row>
        <row r="322">
          <cell r="A322">
            <v>33194</v>
          </cell>
          <cell r="I322">
            <v>7810</v>
          </cell>
        </row>
        <row r="323">
          <cell r="A323">
            <v>33195</v>
          </cell>
          <cell r="I323">
            <v>7810</v>
          </cell>
        </row>
        <row r="324">
          <cell r="A324">
            <v>33196</v>
          </cell>
          <cell r="I324">
            <v>7817</v>
          </cell>
        </row>
        <row r="325">
          <cell r="A325">
            <v>33197</v>
          </cell>
          <cell r="I325">
            <v>7818</v>
          </cell>
        </row>
        <row r="326">
          <cell r="A326">
            <v>33198</v>
          </cell>
          <cell r="I326">
            <v>7820</v>
          </cell>
        </row>
        <row r="327">
          <cell r="A327">
            <v>33199</v>
          </cell>
          <cell r="I327">
            <v>7820</v>
          </cell>
        </row>
        <row r="328">
          <cell r="A328">
            <v>33200</v>
          </cell>
          <cell r="I328">
            <v>7820</v>
          </cell>
        </row>
        <row r="329">
          <cell r="A329">
            <v>33201</v>
          </cell>
          <cell r="I329">
            <v>7822</v>
          </cell>
        </row>
        <row r="330">
          <cell r="A330">
            <v>33202</v>
          </cell>
          <cell r="I330">
            <v>7826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Frontpage PDS"/>
      <sheetName val="Information sheet"/>
      <sheetName val="Process Data"/>
      <sheetName val="Quote Qliq-Qgas"/>
      <sheetName val="Quote GVF-WC"/>
      <sheetName val="Quote Uncertainty Liq-Gas"/>
      <sheetName val="Quote Uncertainty WLR"/>
      <sheetName val="Flow Profile"/>
      <sheetName val="Wetgas Mode Graph"/>
      <sheetName val="Support-lines"/>
      <sheetName val="Operating range"/>
      <sheetName val="MPFM Dimentions"/>
      <sheetName val="IDS Options"/>
      <sheetName val="Specifications for IDS"/>
      <sheetName val="Frontpage IDS"/>
      <sheetName val="Quotation IDS"/>
      <sheetName val="Margin calculation"/>
      <sheetName val="Cost overview"/>
      <sheetName val="Cost details"/>
      <sheetName val="Finance overview"/>
      <sheetName val="TPM revision control"/>
      <sheetName val="0-Basic"/>
    </sheetNames>
    <sheetDataSet>
      <sheetData sheetId="0"/>
      <sheetData sheetId="1" refreshError="1"/>
      <sheetData sheetId="2" refreshError="1"/>
      <sheetData sheetId="3">
        <row r="15">
          <cell r="C15" t="str">
            <v>m3/d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D4">
            <v>67</v>
          </cell>
        </row>
      </sheetData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moniul imobiliar"/>
      <sheetName val="Final-corect"/>
      <sheetName val="statutory TB adjuste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2Velocity"/>
      <sheetName val="FlowChart"/>
      <sheetName val="Options"/>
      <sheetName val="Delivery"/>
      <sheetName val="FGMLOC"/>
      <sheetName val="PBC"/>
    </sheetNames>
    <definedNames>
      <definedName name="FlowCh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Forecast note 1 2003"/>
      <sheetName val="Note 1 comparison"/>
      <sheetName val="note2"/>
      <sheetName val="note3"/>
      <sheetName val="note4"/>
      <sheetName val="bs"/>
      <sheetName val="is acc"/>
      <sheetName val="is month"/>
      <sheetName val="IS GE"/>
      <sheetName val="IS GA"/>
      <sheetName val="IS S&amp;M"/>
      <sheetName val="IS TO"/>
      <sheetName val="IS ND"/>
      <sheetName val="IS SKNIC"/>
      <sheetName val="IS IT"/>
      <sheetName val="P&amp;L EW Acc"/>
      <sheetName val="P&amp;L EW Per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Depreciation"/>
      <sheetName val="Headcount"/>
      <sheetName val="Domain revenue"/>
      <sheetName val="Insurance detail"/>
      <sheetName val="Salary sheets"/>
      <sheetName val="Sales detail"/>
      <sheetName val="Technical data"/>
      <sheetName val="Tax calculation"/>
      <sheetName val="Finance lease"/>
      <sheetName val="Rental detail"/>
      <sheetName val="General info"/>
      <sheetName val="Budget_Summary"/>
      <sheetName val="P&amp;L_mth"/>
      <sheetName val="P&amp;L_acc"/>
      <sheetName val="Forecast_note_1_2003"/>
      <sheetName val="Note_1_comparison"/>
      <sheetName val="is_acc"/>
      <sheetName val="is_month"/>
      <sheetName val="IS_GE"/>
      <sheetName val="IS_GA"/>
      <sheetName val="IS_S&amp;M"/>
      <sheetName val="IS_TO"/>
      <sheetName val="IS_ND"/>
      <sheetName val="IS_SKNIC"/>
      <sheetName val="IS_IT"/>
      <sheetName val="P&amp;L_EW_Acc"/>
      <sheetName val="P&amp;L_EW_Per"/>
      <sheetName val="P&amp;L_GE_Per"/>
      <sheetName val="P&amp;L_GA_Per"/>
      <sheetName val="P&amp;L_S&amp;M_Per"/>
      <sheetName val="P&amp;L_TO_Per"/>
      <sheetName val="P&amp;L_ND_Per"/>
      <sheetName val="P&amp;L_SKNIC_Per"/>
      <sheetName val="P&amp;L_IT_Per"/>
      <sheetName val="note1_ACT"/>
      <sheetName val="note2_ACT"/>
      <sheetName val="note3_ACT"/>
      <sheetName val="note4_ACT"/>
      <sheetName val="is_acc_ACT"/>
      <sheetName val="is_month_ACT"/>
      <sheetName val="IS_GE_ACT"/>
      <sheetName val="IS_GA_ACT"/>
      <sheetName val="IS_S&amp;M_ACT"/>
      <sheetName val="IS_TO_ACT"/>
      <sheetName val="IS_ND_ACT"/>
      <sheetName val="IS_SKNIC_ACT"/>
      <sheetName val="IS_IT_ACT"/>
      <sheetName val="Domain_revenue"/>
      <sheetName val="Insurance_detail"/>
      <sheetName val="Salary_sheets"/>
      <sheetName val="Sales_detail"/>
      <sheetName val="Technical_data"/>
      <sheetName val="Tax_calculation"/>
      <sheetName val="Finance_lease"/>
      <sheetName val="Rental_detail"/>
      <sheetName val="General_info"/>
      <sheetName val="RE40"/>
      <sheetName val="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>
        <row r="7">
          <cell r="B7">
            <v>0.08</v>
          </cell>
        </row>
        <row r="25">
          <cell r="B25">
            <v>7.0000000000000007E-2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7">
          <cell r="B7">
            <v>0.08</v>
          </cell>
        </row>
      </sheetData>
      <sheetData sheetId="103" refreshError="1"/>
      <sheetData sheetId="10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Basic"/>
      <sheetName val="Hypoth"/>
      <sheetName val="1-C&amp;R"/>
      <sheetName val="€ C&amp;R"/>
      <sheetName val="Renouv"/>
      <sheetName val="Genoverheads"/>
      <sheetName val="€ Genoverheads"/>
      <sheetName val="2-Bilan"/>
      <sheetName val="€ Bilan"/>
      <sheetName val="3-Tab Financement"/>
      <sheetName val="€ Tab Financement"/>
      <sheetName val="4-RCI"/>
      <sheetName val="5-Echéanciers"/>
      <sheetName val="Investissements"/>
      <sheetName val="Risques"/>
      <sheetName val="Effectifs"/>
      <sheetName val="Rates"/>
      <sheetName val="INFO"/>
    </sheetNames>
    <sheetDataSet>
      <sheetData sheetId="0">
        <row r="2">
          <cell r="B2" t="str">
            <v>Roumanie</v>
          </cell>
        </row>
        <row r="3">
          <cell r="B3" t="str">
            <v>AN Bucuresti</v>
          </cell>
        </row>
        <row r="4">
          <cell r="B4" t="str">
            <v>M ROL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a nr. 1.1"/>
      <sheetName val="Anexa nr. 1.1 c-tii"/>
      <sheetName val="Anexa nr. 1.2 terenuri"/>
      <sheetName val="Anexa nr. 1.3 cost"/>
      <sheetName val="Anexa nr. 1.4 venit"/>
      <sheetName val="Anexa nr. 1.5"/>
      <sheetName val="Anexa nr. 1.6"/>
      <sheetName val="Anexa nr. 1.7."/>
      <sheetName val="Anexa nr. 1.8"/>
      <sheetName val="DETALIERE-COST"/>
      <sheetName val="DETALIERE-RANDAMENT "/>
      <sheetName val="centralizator iniţial"/>
      <sheetName val="Totalizare Date..."/>
      <sheetName val="Active nereevaluate"/>
      <sheetName val="Sheet1"/>
      <sheetName val="Anexa nr. 1.00"/>
      <sheetName val="Anexa nr. 1.1 prelucrata teren"/>
      <sheetName val="Anexa nr. 1.8-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C6">
            <v>100010</v>
          </cell>
          <cell r="D6" t="str">
            <v>CLADIRE PRODUCTIE STR. PARIS</v>
          </cell>
          <cell r="E6">
            <v>14611</v>
          </cell>
          <cell r="F6" t="str">
            <v>LINEAR</v>
          </cell>
          <cell r="G6">
            <v>863</v>
          </cell>
          <cell r="H6">
            <v>14642</v>
          </cell>
          <cell r="I6">
            <v>40908</v>
          </cell>
          <cell r="J6">
            <v>414527.84</v>
          </cell>
          <cell r="K6">
            <v>414527.84</v>
          </cell>
          <cell r="M6">
            <v>-359086.82</v>
          </cell>
          <cell r="N6">
            <v>55441.020000000019</v>
          </cell>
        </row>
        <row r="7">
          <cell r="C7">
            <v>100060</v>
          </cell>
          <cell r="D7" t="str">
            <v>CLADIRE PRODUCTIE LACURI</v>
          </cell>
          <cell r="E7">
            <v>25173</v>
          </cell>
          <cell r="F7" t="str">
            <v>LINEAR</v>
          </cell>
          <cell r="G7">
            <v>565.93333332999998</v>
          </cell>
          <cell r="H7">
            <v>25204</v>
          </cell>
          <cell r="I7">
            <v>42428</v>
          </cell>
          <cell r="J7">
            <v>156471.82999999999</v>
          </cell>
          <cell r="K7">
            <v>209412.96999999997</v>
          </cell>
          <cell r="L7">
            <v>-52941.14</v>
          </cell>
          <cell r="M7">
            <v>-114023.03</v>
          </cell>
          <cell r="N7">
            <v>42448.799999999988</v>
          </cell>
        </row>
        <row r="8">
          <cell r="C8">
            <v>100100</v>
          </cell>
          <cell r="D8" t="str">
            <v>SPATIU DE DEPOZITARE 1.6</v>
          </cell>
          <cell r="E8">
            <v>37741</v>
          </cell>
          <cell r="F8" t="str">
            <v>LINEAR</v>
          </cell>
          <cell r="G8">
            <v>387</v>
          </cell>
          <cell r="H8">
            <v>37742</v>
          </cell>
          <cell r="I8">
            <v>49521</v>
          </cell>
          <cell r="J8">
            <v>87808.8</v>
          </cell>
          <cell r="K8">
            <v>53119.41</v>
          </cell>
          <cell r="L8">
            <v>34689.39</v>
          </cell>
          <cell r="M8">
            <v>-19918.62</v>
          </cell>
          <cell r="N8">
            <v>67890.180000000008</v>
          </cell>
        </row>
        <row r="9">
          <cell r="C9">
            <v>100101</v>
          </cell>
          <cell r="D9" t="str">
            <v>SPATIU DEPOZITARE 1,7 REP. GAL</v>
          </cell>
          <cell r="E9">
            <v>37741</v>
          </cell>
          <cell r="F9" t="str">
            <v>LINEAR</v>
          </cell>
          <cell r="G9">
            <v>387</v>
          </cell>
          <cell r="H9">
            <v>37742</v>
          </cell>
          <cell r="I9">
            <v>49521</v>
          </cell>
          <cell r="J9">
            <v>87808.8</v>
          </cell>
          <cell r="K9">
            <v>53119.41</v>
          </cell>
          <cell r="L9">
            <v>34689.39</v>
          </cell>
          <cell r="M9">
            <v>-19918.62</v>
          </cell>
          <cell r="N9">
            <v>67890.180000000008</v>
          </cell>
        </row>
        <row r="10">
          <cell r="C10">
            <v>100102</v>
          </cell>
          <cell r="D10" t="str">
            <v>CONDUCTA GAZ LABORATOR</v>
          </cell>
          <cell r="E10">
            <v>37921</v>
          </cell>
          <cell r="F10" t="str">
            <v>LINEAR</v>
          </cell>
          <cell r="G10">
            <v>146</v>
          </cell>
          <cell r="H10">
            <v>37926</v>
          </cell>
          <cell r="I10">
            <v>42369</v>
          </cell>
          <cell r="J10">
            <v>5005.29</v>
          </cell>
          <cell r="K10">
            <v>5005.29</v>
          </cell>
          <cell r="M10">
            <v>-2908.59</v>
          </cell>
          <cell r="N10">
            <v>2096.6999999999998</v>
          </cell>
        </row>
        <row r="11">
          <cell r="C11">
            <v>100103</v>
          </cell>
          <cell r="D11" t="str">
            <v>COPERTINA DEPOZIT ALCOOL</v>
          </cell>
          <cell r="E11">
            <v>37925</v>
          </cell>
          <cell r="F11" t="str">
            <v>LINEAR</v>
          </cell>
          <cell r="G11">
            <v>98</v>
          </cell>
          <cell r="H11">
            <v>37926</v>
          </cell>
          <cell r="I11">
            <v>40908</v>
          </cell>
          <cell r="J11">
            <v>102295.79</v>
          </cell>
          <cell r="K11">
            <v>102295.79</v>
          </cell>
          <cell r="M11">
            <v>-89413.49</v>
          </cell>
          <cell r="N11">
            <v>12882.299999999988</v>
          </cell>
        </row>
        <row r="12">
          <cell r="C12">
            <v>100120</v>
          </cell>
          <cell r="D12" t="str">
            <v>CLADIRE DEPOZITARE STATIA PILO</v>
          </cell>
          <cell r="E12">
            <v>21186</v>
          </cell>
          <cell r="F12" t="str">
            <v>LINEAR</v>
          </cell>
          <cell r="G12">
            <v>719</v>
          </cell>
          <cell r="H12">
            <v>21217</v>
          </cell>
          <cell r="I12">
            <v>43100</v>
          </cell>
          <cell r="J12">
            <v>207273.76</v>
          </cell>
          <cell r="K12">
            <v>207273.76</v>
          </cell>
          <cell r="M12">
            <v>-105864.39</v>
          </cell>
          <cell r="N12">
            <v>101409.37000000001</v>
          </cell>
        </row>
        <row r="13">
          <cell r="C13">
            <v>100150</v>
          </cell>
          <cell r="D13" t="str">
            <v>CLADIRE DEPOZITARE SPIRT</v>
          </cell>
          <cell r="E13">
            <v>24990</v>
          </cell>
          <cell r="F13" t="str">
            <v>LINEAR</v>
          </cell>
          <cell r="G13">
            <v>498</v>
          </cell>
          <cell r="H13">
            <v>25020</v>
          </cell>
          <cell r="I13">
            <v>40178</v>
          </cell>
          <cell r="J13">
            <v>218060.57</v>
          </cell>
          <cell r="K13">
            <v>218060.57</v>
          </cell>
          <cell r="M13">
            <v>-218060.57</v>
          </cell>
          <cell r="N13">
            <v>0</v>
          </cell>
        </row>
        <row r="14">
          <cell r="C14">
            <v>100180</v>
          </cell>
          <cell r="D14" t="str">
            <v>CLADIRE DE LOCUIT STR. PARIS</v>
          </cell>
          <cell r="E14">
            <v>8767</v>
          </cell>
          <cell r="F14" t="str">
            <v>LINEAR</v>
          </cell>
          <cell r="G14">
            <v>839</v>
          </cell>
          <cell r="H14">
            <v>8798</v>
          </cell>
          <cell r="I14">
            <v>34334</v>
          </cell>
          <cell r="J14">
            <v>184.81</v>
          </cell>
          <cell r="K14">
            <v>184.81</v>
          </cell>
          <cell r="M14">
            <v>-184.81</v>
          </cell>
          <cell r="N14">
            <v>0</v>
          </cell>
        </row>
        <row r="15">
          <cell r="C15">
            <v>100200</v>
          </cell>
          <cell r="D15" t="str">
            <v>CLADIRE DEPOZITARE STR.PARIS</v>
          </cell>
          <cell r="E15">
            <v>20455</v>
          </cell>
          <cell r="F15" t="str">
            <v>LINEAR</v>
          </cell>
          <cell r="G15">
            <v>48</v>
          </cell>
          <cell r="H15">
            <v>39448</v>
          </cell>
          <cell r="I15">
            <v>40908</v>
          </cell>
          <cell r="J15">
            <v>26534.12</v>
          </cell>
          <cell r="K15">
            <v>345.72999999999956</v>
          </cell>
          <cell r="L15">
            <v>26188.39</v>
          </cell>
          <cell r="M15">
            <v>-19986.98</v>
          </cell>
          <cell r="N15">
            <v>6547.1399999999994</v>
          </cell>
        </row>
        <row r="16">
          <cell r="C16">
            <v>100220</v>
          </cell>
          <cell r="D16" t="str">
            <v>CLADIRE PRODUCTIE CORP VECHI C</v>
          </cell>
          <cell r="E16">
            <v>20424</v>
          </cell>
          <cell r="F16" t="str">
            <v>LINEAR</v>
          </cell>
          <cell r="G16">
            <v>144</v>
          </cell>
          <cell r="H16">
            <v>39448</v>
          </cell>
          <cell r="I16">
            <v>43830</v>
          </cell>
          <cell r="J16">
            <v>1546936.25</v>
          </cell>
          <cell r="K16">
            <v>1086780.1599999999</v>
          </cell>
          <cell r="L16">
            <v>460156.09</v>
          </cell>
          <cell r="M16">
            <v>-1201819.24</v>
          </cell>
          <cell r="N16">
            <v>345117.01</v>
          </cell>
        </row>
        <row r="17">
          <cell r="C17">
            <v>100230</v>
          </cell>
          <cell r="D17" t="str">
            <v>CENTRALA TERMICA</v>
          </cell>
          <cell r="E17">
            <v>25538</v>
          </cell>
          <cell r="F17" t="str">
            <v>LINEAR</v>
          </cell>
          <cell r="G17">
            <v>563</v>
          </cell>
          <cell r="H17">
            <v>25569</v>
          </cell>
          <cell r="I17">
            <v>42704</v>
          </cell>
          <cell r="J17">
            <v>364539.94</v>
          </cell>
          <cell r="K17">
            <v>364539.94</v>
          </cell>
          <cell r="M17">
            <v>-224406.85</v>
          </cell>
          <cell r="N17">
            <v>140133.09</v>
          </cell>
        </row>
        <row r="18">
          <cell r="C18">
            <v>100250</v>
          </cell>
          <cell r="D18" t="str">
            <v>CLADIRE PRODUCTIE MASE PLASTIC</v>
          </cell>
          <cell r="E18">
            <v>26665</v>
          </cell>
          <cell r="F18" t="str">
            <v>LINEAR</v>
          </cell>
          <cell r="G18">
            <v>556</v>
          </cell>
          <cell r="H18">
            <v>26696</v>
          </cell>
          <cell r="I18">
            <v>43616</v>
          </cell>
          <cell r="J18">
            <v>3287284.87</v>
          </cell>
          <cell r="K18">
            <v>2440940.2000000002</v>
          </cell>
          <cell r="L18">
            <v>846344.67</v>
          </cell>
          <cell r="M18">
            <v>-1857375.66</v>
          </cell>
          <cell r="N18">
            <v>1429909.2100000002</v>
          </cell>
        </row>
        <row r="19">
          <cell r="C19">
            <v>100260</v>
          </cell>
          <cell r="D19" t="str">
            <v>CLADIRE DEPOZITARE MASE PLASTI</v>
          </cell>
          <cell r="E19">
            <v>26665</v>
          </cell>
          <cell r="F19" t="str">
            <v>LINEAR</v>
          </cell>
          <cell r="G19">
            <v>460</v>
          </cell>
          <cell r="H19">
            <v>26696</v>
          </cell>
          <cell r="I19">
            <v>40694</v>
          </cell>
          <cell r="J19">
            <v>541658.75</v>
          </cell>
          <cell r="K19">
            <v>541658.75</v>
          </cell>
          <cell r="M19">
            <v>-512304.33</v>
          </cell>
          <cell r="N19">
            <v>29354.419999999984</v>
          </cell>
        </row>
        <row r="20">
          <cell r="C20">
            <v>100270</v>
          </cell>
          <cell r="D20" t="str">
            <v>CLADIRE ADMINISTR POARTA</v>
          </cell>
          <cell r="E20">
            <v>26665</v>
          </cell>
          <cell r="F20" t="str">
            <v>LINEAR</v>
          </cell>
          <cell r="G20">
            <v>556</v>
          </cell>
          <cell r="H20">
            <v>26696</v>
          </cell>
          <cell r="I20">
            <v>43616</v>
          </cell>
          <cell r="J20">
            <v>260187.37</v>
          </cell>
          <cell r="K20">
            <v>260187.37</v>
          </cell>
          <cell r="M20">
            <v>-99925.119999999995</v>
          </cell>
          <cell r="N20">
            <v>160262.25</v>
          </cell>
        </row>
        <row r="21">
          <cell r="C21">
            <v>100280</v>
          </cell>
          <cell r="D21" t="str">
            <v>CLADIRE DEPOZITARE STR. PARIS</v>
          </cell>
          <cell r="E21">
            <v>26665</v>
          </cell>
          <cell r="F21" t="str">
            <v>LINEAR</v>
          </cell>
          <cell r="G21">
            <v>48</v>
          </cell>
          <cell r="H21">
            <v>39448</v>
          </cell>
          <cell r="I21">
            <v>40908</v>
          </cell>
          <cell r="J21">
            <v>34123.699999999997</v>
          </cell>
          <cell r="K21">
            <v>9765.6799999999967</v>
          </cell>
          <cell r="L21">
            <v>24358.02</v>
          </cell>
          <cell r="M21">
            <v>-28034.240000000002</v>
          </cell>
          <cell r="N21">
            <v>6089.4599999999955</v>
          </cell>
        </row>
        <row r="22">
          <cell r="C22">
            <v>100290</v>
          </cell>
          <cell r="D22" t="str">
            <v>SOPRON METALIC MASE PLASTICE</v>
          </cell>
          <cell r="E22">
            <v>27030</v>
          </cell>
          <cell r="F22" t="str">
            <v>LINEAR</v>
          </cell>
          <cell r="G22">
            <v>284</v>
          </cell>
          <cell r="H22">
            <v>27061</v>
          </cell>
          <cell r="I22">
            <v>35703</v>
          </cell>
          <cell r="J22">
            <v>45.89</v>
          </cell>
          <cell r="K22">
            <v>45.89</v>
          </cell>
          <cell r="M22">
            <v>-45.89</v>
          </cell>
          <cell r="N22">
            <v>0</v>
          </cell>
        </row>
        <row r="23">
          <cell r="C23">
            <v>100300</v>
          </cell>
          <cell r="D23" t="str">
            <v>CLADIRE DEPOZITARE SCARA IN SP</v>
          </cell>
          <cell r="E23">
            <v>23377</v>
          </cell>
          <cell r="F23" t="str">
            <v>LINEAR</v>
          </cell>
          <cell r="G23">
            <v>755</v>
          </cell>
          <cell r="H23">
            <v>23408</v>
          </cell>
          <cell r="I23">
            <v>46387</v>
          </cell>
          <cell r="J23">
            <v>1025516.32</v>
          </cell>
          <cell r="K23">
            <v>1003052.48</v>
          </cell>
          <cell r="L23">
            <v>22463.84</v>
          </cell>
          <cell r="M23">
            <v>-428761.76</v>
          </cell>
          <cell r="N23">
            <v>596754.55999999994</v>
          </cell>
        </row>
        <row r="24">
          <cell r="C24">
            <v>100350</v>
          </cell>
          <cell r="D24" t="str">
            <v>CLADIRE CAMIN NEFAMILISTI</v>
          </cell>
          <cell r="E24">
            <v>28491</v>
          </cell>
          <cell r="F24" t="str">
            <v>LINEAR</v>
          </cell>
          <cell r="G24">
            <v>544</v>
          </cell>
          <cell r="H24">
            <v>28522</v>
          </cell>
          <cell r="I24">
            <v>45077</v>
          </cell>
          <cell r="J24">
            <v>2971622.26</v>
          </cell>
          <cell r="K24">
            <v>1086009.8399999999</v>
          </cell>
          <cell r="L24">
            <v>1885612.42</v>
          </cell>
          <cell r="M24">
            <v>-813562.69</v>
          </cell>
          <cell r="N24">
            <v>2158059.5699999998</v>
          </cell>
        </row>
        <row r="25">
          <cell r="C25">
            <v>100364</v>
          </cell>
          <cell r="D25" t="str">
            <v>CLADIRE ADMINSTR. P+6</v>
          </cell>
          <cell r="E25">
            <v>28734</v>
          </cell>
          <cell r="F25" t="str">
            <v>LINEAR</v>
          </cell>
          <cell r="G25">
            <v>542</v>
          </cell>
          <cell r="H25">
            <v>28764</v>
          </cell>
          <cell r="I25">
            <v>45260</v>
          </cell>
          <cell r="J25">
            <v>6327085.3200000003</v>
          </cell>
          <cell r="K25">
            <v>5973662.7000000002</v>
          </cell>
          <cell r="L25">
            <v>353422.62</v>
          </cell>
          <cell r="M25">
            <v>-2523873.39</v>
          </cell>
          <cell r="N25">
            <v>3803211.93</v>
          </cell>
        </row>
        <row r="26">
          <cell r="C26">
            <v>100369</v>
          </cell>
          <cell r="D26" t="str">
            <v xml:space="preserve">CLADIRE INDUSTRIALA COSMETICE </v>
          </cell>
          <cell r="E26">
            <v>28734</v>
          </cell>
          <cell r="F26" t="str">
            <v>LINEAR</v>
          </cell>
          <cell r="G26">
            <v>542</v>
          </cell>
          <cell r="H26">
            <v>28764</v>
          </cell>
          <cell r="I26">
            <v>45260</v>
          </cell>
          <cell r="J26">
            <v>4524789.5199999996</v>
          </cell>
          <cell r="K26">
            <v>3961326.0999999996</v>
          </cell>
          <cell r="L26">
            <v>563463.42000000004</v>
          </cell>
          <cell r="M26">
            <v>-1779938.46</v>
          </cell>
          <cell r="N26">
            <v>2744851.0599999996</v>
          </cell>
        </row>
        <row r="27">
          <cell r="C27">
            <v>100370</v>
          </cell>
          <cell r="D27" t="str">
            <v>CLADIRE ATELIER MECANIC</v>
          </cell>
          <cell r="E27">
            <v>28734</v>
          </cell>
          <cell r="F27" t="str">
            <v>LINEAR</v>
          </cell>
          <cell r="G27">
            <v>542</v>
          </cell>
          <cell r="H27">
            <v>28764</v>
          </cell>
          <cell r="I27">
            <v>45260</v>
          </cell>
          <cell r="J27">
            <v>5378446.5</v>
          </cell>
          <cell r="K27">
            <v>4054893.31</v>
          </cell>
          <cell r="L27">
            <v>1323553.19</v>
          </cell>
          <cell r="M27">
            <v>-2112341.09</v>
          </cell>
          <cell r="N27">
            <v>3266105.41</v>
          </cell>
        </row>
        <row r="28">
          <cell r="C28">
            <v>100390</v>
          </cell>
          <cell r="D28" t="str">
            <v>CLADIRE COMPRESOARE</v>
          </cell>
          <cell r="E28">
            <v>28734</v>
          </cell>
          <cell r="F28" t="str">
            <v>LINEAR</v>
          </cell>
          <cell r="G28">
            <v>542</v>
          </cell>
          <cell r="H28">
            <v>28764</v>
          </cell>
          <cell r="I28">
            <v>45260</v>
          </cell>
          <cell r="J28">
            <v>135195.93</v>
          </cell>
          <cell r="K28">
            <v>218821.71</v>
          </cell>
          <cell r="L28">
            <v>-83625.78</v>
          </cell>
          <cell r="M28">
            <v>-67769.34</v>
          </cell>
          <cell r="N28">
            <v>67426.59</v>
          </cell>
        </row>
        <row r="29">
          <cell r="C29">
            <v>100400</v>
          </cell>
          <cell r="D29" t="str">
            <v>CLADIRE PT ALIMENTATIE PUBLICA</v>
          </cell>
          <cell r="E29">
            <v>29099</v>
          </cell>
          <cell r="F29" t="str">
            <v>LINEAR</v>
          </cell>
          <cell r="G29">
            <v>444</v>
          </cell>
          <cell r="H29">
            <v>29129</v>
          </cell>
          <cell r="I29">
            <v>42643</v>
          </cell>
          <cell r="J29">
            <v>1116995.03</v>
          </cell>
          <cell r="K29">
            <v>1307627</v>
          </cell>
          <cell r="L29">
            <v>-190631.97</v>
          </cell>
          <cell r="M29">
            <v>-598669.18999999994</v>
          </cell>
          <cell r="N29">
            <v>518325.84000000008</v>
          </cell>
        </row>
        <row r="30">
          <cell r="C30">
            <v>100416</v>
          </cell>
          <cell r="D30" t="str">
            <v>CLADIRE PT DESERVIRE A POP. (T</v>
          </cell>
          <cell r="E30">
            <v>29099</v>
          </cell>
          <cell r="F30" t="str">
            <v>LINEAR</v>
          </cell>
          <cell r="G30">
            <v>444</v>
          </cell>
          <cell r="H30">
            <v>29129</v>
          </cell>
          <cell r="I30">
            <v>42643</v>
          </cell>
          <cell r="J30">
            <v>1106570.92</v>
          </cell>
          <cell r="K30">
            <v>721080.2699999999</v>
          </cell>
          <cell r="L30">
            <v>385490.65</v>
          </cell>
          <cell r="M30">
            <v>-677709.11</v>
          </cell>
          <cell r="N30">
            <v>428861.80999999994</v>
          </cell>
        </row>
        <row r="31">
          <cell r="C31">
            <v>100419</v>
          </cell>
          <cell r="D31" t="str">
            <v>CLADIRE PT DESERVIRE A POP. (M</v>
          </cell>
          <cell r="E31">
            <v>29099</v>
          </cell>
          <cell r="F31" t="str">
            <v>LINEAR</v>
          </cell>
          <cell r="G31">
            <v>444</v>
          </cell>
          <cell r="H31">
            <v>29129</v>
          </cell>
          <cell r="I31">
            <v>42643</v>
          </cell>
          <cell r="J31">
            <v>289193.71000000002</v>
          </cell>
          <cell r="K31">
            <v>239691.54000000004</v>
          </cell>
          <cell r="L31">
            <v>49502.17</v>
          </cell>
          <cell r="M31">
            <v>-172375.83</v>
          </cell>
          <cell r="N31">
            <v>116817.88000000003</v>
          </cell>
        </row>
        <row r="32">
          <cell r="C32">
            <v>100420</v>
          </cell>
          <cell r="D32" t="str">
            <v>CLADIRE PRODUCTIE CHIMICO-CASN</v>
          </cell>
          <cell r="E32">
            <v>29190</v>
          </cell>
          <cell r="F32" t="str">
            <v>LINEAR</v>
          </cell>
          <cell r="G32">
            <v>539</v>
          </cell>
          <cell r="H32">
            <v>29221</v>
          </cell>
          <cell r="I32">
            <v>45626</v>
          </cell>
          <cell r="J32">
            <v>3948192.47</v>
          </cell>
          <cell r="K32">
            <v>3909060.5</v>
          </cell>
          <cell r="L32">
            <v>39131.97</v>
          </cell>
          <cell r="M32">
            <v>-1594196.38</v>
          </cell>
          <cell r="N32">
            <v>2353996.0900000003</v>
          </cell>
        </row>
        <row r="33">
          <cell r="C33">
            <v>100440</v>
          </cell>
          <cell r="D33" t="str">
            <v>MAGAZIA INCHISA DEZMIR</v>
          </cell>
          <cell r="E33">
            <v>29495</v>
          </cell>
          <cell r="F33" t="str">
            <v>LINEAR</v>
          </cell>
          <cell r="G33">
            <v>441</v>
          </cell>
          <cell r="H33">
            <v>29526</v>
          </cell>
          <cell r="I33">
            <v>42947</v>
          </cell>
          <cell r="J33">
            <v>2304944.9300000002</v>
          </cell>
          <cell r="K33">
            <v>2182722.9900000002</v>
          </cell>
          <cell r="L33">
            <v>122221.94</v>
          </cell>
          <cell r="M33">
            <v>-1395287.19</v>
          </cell>
          <cell r="N33">
            <v>909657.74000000022</v>
          </cell>
        </row>
        <row r="34">
          <cell r="C34">
            <v>100450</v>
          </cell>
          <cell r="D34" t="str">
            <v>SOPRON DESCHIS DEZMIR</v>
          </cell>
          <cell r="E34">
            <v>29495</v>
          </cell>
          <cell r="F34" t="str">
            <v>LINEAR</v>
          </cell>
          <cell r="G34">
            <v>314</v>
          </cell>
          <cell r="H34">
            <v>29526</v>
          </cell>
          <cell r="I34">
            <v>39082</v>
          </cell>
          <cell r="J34">
            <v>6917.19</v>
          </cell>
          <cell r="K34">
            <v>6917.19</v>
          </cell>
          <cell r="M34">
            <v>-6917.19</v>
          </cell>
          <cell r="N34">
            <v>0</v>
          </cell>
        </row>
        <row r="35">
          <cell r="C35">
            <v>100460</v>
          </cell>
          <cell r="D35" t="str">
            <v>SOPRON DESCHIS DEZMIR</v>
          </cell>
          <cell r="E35">
            <v>29495</v>
          </cell>
          <cell r="F35" t="str">
            <v>LINEAR</v>
          </cell>
          <cell r="G35">
            <v>314</v>
          </cell>
          <cell r="H35">
            <v>29526</v>
          </cell>
          <cell r="I35">
            <v>39082</v>
          </cell>
          <cell r="J35">
            <v>6917.19</v>
          </cell>
          <cell r="K35">
            <v>6917.19</v>
          </cell>
          <cell r="M35">
            <v>-6917.19</v>
          </cell>
          <cell r="N35">
            <v>0</v>
          </cell>
        </row>
        <row r="36">
          <cell r="C36">
            <v>100470</v>
          </cell>
          <cell r="D36" t="str">
            <v>SOPRON DESCHIS DEZMIR</v>
          </cell>
          <cell r="E36">
            <v>29495</v>
          </cell>
          <cell r="F36" t="str">
            <v>LINEAR</v>
          </cell>
          <cell r="G36">
            <v>314</v>
          </cell>
          <cell r="H36">
            <v>29526</v>
          </cell>
          <cell r="I36">
            <v>39082</v>
          </cell>
          <cell r="J36">
            <v>6917.19</v>
          </cell>
          <cell r="K36">
            <v>6917.19</v>
          </cell>
          <cell r="M36">
            <v>-6917.19</v>
          </cell>
          <cell r="N36">
            <v>0</v>
          </cell>
        </row>
        <row r="37">
          <cell r="C37">
            <v>100490</v>
          </cell>
          <cell r="D37" t="str">
            <v>MAGAZIE ARGILA</v>
          </cell>
          <cell r="E37">
            <v>29495</v>
          </cell>
          <cell r="F37" t="str">
            <v>LINEAR</v>
          </cell>
          <cell r="G37">
            <v>314</v>
          </cell>
          <cell r="H37">
            <v>29526</v>
          </cell>
          <cell r="I37">
            <v>39082</v>
          </cell>
          <cell r="J37">
            <v>127429.01</v>
          </cell>
          <cell r="K37">
            <v>127429.01</v>
          </cell>
          <cell r="M37">
            <v>-127429.01</v>
          </cell>
          <cell r="N37">
            <v>0</v>
          </cell>
        </row>
        <row r="38">
          <cell r="C38">
            <v>100500</v>
          </cell>
          <cell r="D38" t="str">
            <v>SOPRON DESCHIS DEZMIR</v>
          </cell>
          <cell r="E38">
            <v>29495</v>
          </cell>
          <cell r="F38" t="str">
            <v>LINEAR</v>
          </cell>
          <cell r="G38">
            <v>314</v>
          </cell>
          <cell r="H38">
            <v>29526</v>
          </cell>
          <cell r="I38">
            <v>39082</v>
          </cell>
          <cell r="J38">
            <v>14307.06</v>
          </cell>
          <cell r="K38">
            <v>14307.06</v>
          </cell>
          <cell r="M38">
            <v>-14307.06</v>
          </cell>
          <cell r="N38">
            <v>0</v>
          </cell>
        </row>
        <row r="39">
          <cell r="C39">
            <v>100510</v>
          </cell>
          <cell r="D39" t="str">
            <v>SOPRON DESCHIS DEZMIR</v>
          </cell>
          <cell r="E39">
            <v>29495</v>
          </cell>
          <cell r="F39" t="str">
            <v>LINEAR</v>
          </cell>
          <cell r="G39">
            <v>314</v>
          </cell>
          <cell r="H39">
            <v>29526</v>
          </cell>
          <cell r="I39">
            <v>39082</v>
          </cell>
          <cell r="J39">
            <v>14307.06</v>
          </cell>
          <cell r="K39">
            <v>14307.06</v>
          </cell>
          <cell r="M39">
            <v>-14307.06</v>
          </cell>
          <cell r="N39">
            <v>0</v>
          </cell>
        </row>
        <row r="40">
          <cell r="C40">
            <v>100520</v>
          </cell>
          <cell r="D40" t="str">
            <v>MAGAZIA INCHISA DEZMIR</v>
          </cell>
          <cell r="E40">
            <v>29495</v>
          </cell>
          <cell r="F40" t="str">
            <v>LINEAR</v>
          </cell>
          <cell r="G40">
            <v>441</v>
          </cell>
          <cell r="H40">
            <v>29526</v>
          </cell>
          <cell r="I40">
            <v>42947</v>
          </cell>
          <cell r="J40">
            <v>123009.98</v>
          </cell>
          <cell r="K40">
            <v>117393.2</v>
          </cell>
          <cell r="L40">
            <v>5616.78</v>
          </cell>
          <cell r="M40">
            <v>-74698.720000000001</v>
          </cell>
          <cell r="N40">
            <v>48311.259999999995</v>
          </cell>
        </row>
        <row r="41">
          <cell r="C41">
            <v>100530</v>
          </cell>
          <cell r="D41" t="str">
            <v>MAGAZIA INCHISA DEZMIR</v>
          </cell>
          <cell r="E41">
            <v>29495</v>
          </cell>
          <cell r="F41" t="str">
            <v>LINEAR</v>
          </cell>
          <cell r="G41">
            <v>441</v>
          </cell>
          <cell r="H41">
            <v>29526</v>
          </cell>
          <cell r="I41">
            <v>42947</v>
          </cell>
          <cell r="J41">
            <v>147335.89000000001</v>
          </cell>
          <cell r="K41">
            <v>205518.53000000003</v>
          </cell>
          <cell r="L41">
            <v>-58182.64</v>
          </cell>
          <cell r="M41">
            <v>-106588.74</v>
          </cell>
          <cell r="N41">
            <v>40747.150000000009</v>
          </cell>
        </row>
        <row r="42">
          <cell r="C42">
            <v>100540</v>
          </cell>
          <cell r="D42" t="str">
            <v>ATELIER MECANIC DEZMIR</v>
          </cell>
          <cell r="E42">
            <v>29495</v>
          </cell>
          <cell r="F42" t="str">
            <v>LINEAR</v>
          </cell>
          <cell r="G42">
            <v>537</v>
          </cell>
          <cell r="H42">
            <v>29526</v>
          </cell>
          <cell r="I42">
            <v>45869</v>
          </cell>
          <cell r="J42">
            <v>155897.81</v>
          </cell>
          <cell r="K42">
            <v>153549.56</v>
          </cell>
          <cell r="L42">
            <v>2348.25</v>
          </cell>
          <cell r="M42">
            <v>-69633.78</v>
          </cell>
          <cell r="N42">
            <v>86264.03</v>
          </cell>
        </row>
        <row r="43">
          <cell r="C43">
            <v>100550</v>
          </cell>
          <cell r="D43" t="str">
            <v>GRUP SOCIAL DEZMIR</v>
          </cell>
          <cell r="E43">
            <v>29495</v>
          </cell>
          <cell r="F43" t="str">
            <v>LINEAR</v>
          </cell>
          <cell r="G43">
            <v>537</v>
          </cell>
          <cell r="H43">
            <v>29526</v>
          </cell>
          <cell r="I43">
            <v>45869</v>
          </cell>
          <cell r="J43">
            <v>251005.72</v>
          </cell>
          <cell r="K43">
            <v>243526.49</v>
          </cell>
          <cell r="L43">
            <v>7479.23</v>
          </cell>
          <cell r="M43">
            <v>-103689.04</v>
          </cell>
          <cell r="N43">
            <v>147316.68</v>
          </cell>
        </row>
        <row r="44">
          <cell r="C44">
            <v>100560</v>
          </cell>
          <cell r="D44" t="str">
            <v>CABINA POARTA DEZMIR</v>
          </cell>
          <cell r="E44">
            <v>29495</v>
          </cell>
          <cell r="F44" t="str">
            <v>LINEAR</v>
          </cell>
          <cell r="G44">
            <v>537</v>
          </cell>
          <cell r="H44">
            <v>29526</v>
          </cell>
          <cell r="I44">
            <v>45869</v>
          </cell>
          <cell r="J44">
            <v>82315.600000000006</v>
          </cell>
          <cell r="K44">
            <v>80906.77</v>
          </cell>
          <cell r="L44">
            <v>1408.83</v>
          </cell>
          <cell r="M44">
            <v>-30069.919999999998</v>
          </cell>
          <cell r="N44">
            <v>52245.680000000008</v>
          </cell>
        </row>
        <row r="45">
          <cell r="C45">
            <v>100590</v>
          </cell>
          <cell r="D45" t="str">
            <v>CLADIRE INDUSTRIALA CORP NOU C</v>
          </cell>
          <cell r="E45">
            <v>30651</v>
          </cell>
          <cell r="F45" t="str">
            <v>LINEAR</v>
          </cell>
          <cell r="G45">
            <v>529.93333332999998</v>
          </cell>
          <cell r="H45">
            <v>30682</v>
          </cell>
          <cell r="I45">
            <v>46811</v>
          </cell>
          <cell r="J45">
            <v>1989713.03</v>
          </cell>
          <cell r="K45">
            <v>1884991.03</v>
          </cell>
          <cell r="L45">
            <v>104722</v>
          </cell>
          <cell r="M45">
            <v>-689065.45</v>
          </cell>
          <cell r="N45">
            <v>1300647.58</v>
          </cell>
        </row>
        <row r="46">
          <cell r="C46">
            <v>100620</v>
          </cell>
          <cell r="D46" t="str">
            <v>CLADIRE RESTAURANT BAZA SPORTI</v>
          </cell>
          <cell r="E46">
            <v>33786</v>
          </cell>
          <cell r="F46" t="str">
            <v>LINEAR</v>
          </cell>
          <cell r="G46">
            <v>509</v>
          </cell>
          <cell r="H46">
            <v>33817</v>
          </cell>
          <cell r="I46">
            <v>49309</v>
          </cell>
          <cell r="J46">
            <v>363519.99</v>
          </cell>
          <cell r="K46">
            <v>357777.45</v>
          </cell>
          <cell r="L46">
            <v>5742.54</v>
          </cell>
          <cell r="M46">
            <v>-97698.62</v>
          </cell>
          <cell r="N46">
            <v>265821.37</v>
          </cell>
        </row>
        <row r="47">
          <cell r="C47">
            <v>100630</v>
          </cell>
          <cell r="D47" t="str">
            <v>CLADIRE VESTIARE</v>
          </cell>
          <cell r="E47">
            <v>27515</v>
          </cell>
          <cell r="F47" t="str">
            <v>LINEAR</v>
          </cell>
          <cell r="G47">
            <v>550</v>
          </cell>
          <cell r="H47">
            <v>27546</v>
          </cell>
          <cell r="I47">
            <v>44286</v>
          </cell>
          <cell r="J47">
            <v>95683.07</v>
          </cell>
          <cell r="K47">
            <v>176841.61</v>
          </cell>
          <cell r="L47">
            <v>-81158.539999999994</v>
          </cell>
          <cell r="M47">
            <v>-48302.25</v>
          </cell>
          <cell r="N47">
            <v>47380.820000000007</v>
          </cell>
        </row>
        <row r="48">
          <cell r="C48">
            <v>100660</v>
          </cell>
          <cell r="D48" t="str">
            <v>CHIOSC DIN ALUMINIU</v>
          </cell>
          <cell r="E48">
            <v>34851</v>
          </cell>
          <cell r="F48" t="str">
            <v>LINEAR</v>
          </cell>
          <cell r="G48">
            <v>48</v>
          </cell>
          <cell r="H48">
            <v>39448</v>
          </cell>
          <cell r="I48">
            <v>40908</v>
          </cell>
          <cell r="J48">
            <v>23826.31</v>
          </cell>
          <cell r="K48">
            <v>14078.77</v>
          </cell>
          <cell r="L48">
            <v>9747.5400000000009</v>
          </cell>
          <cell r="M48">
            <v>-21389.41</v>
          </cell>
          <cell r="N48">
            <v>2436.9000000000015</v>
          </cell>
        </row>
        <row r="49">
          <cell r="C49">
            <v>100670</v>
          </cell>
          <cell r="D49" t="str">
            <v>APARTAMENT REPREZENTANTA BUCUR</v>
          </cell>
          <cell r="E49">
            <v>34943</v>
          </cell>
          <cell r="F49" t="str">
            <v>LINEAR</v>
          </cell>
          <cell r="G49">
            <v>501</v>
          </cell>
          <cell r="H49">
            <v>34973</v>
          </cell>
          <cell r="I49">
            <v>50221</v>
          </cell>
          <cell r="J49">
            <v>762715.8</v>
          </cell>
          <cell r="K49">
            <v>191385.24</v>
          </cell>
          <cell r="L49">
            <v>571330.56000000006</v>
          </cell>
          <cell r="M49">
            <v>-217885.84</v>
          </cell>
          <cell r="N49">
            <v>544829.96000000008</v>
          </cell>
        </row>
        <row r="50">
          <cell r="C50">
            <v>100680</v>
          </cell>
          <cell r="D50" t="str">
            <v>GHERETA PT.APARAT DE INGHETATA</v>
          </cell>
          <cell r="E50">
            <v>34943</v>
          </cell>
          <cell r="F50" t="str">
            <v>LINEAR</v>
          </cell>
          <cell r="G50">
            <v>106</v>
          </cell>
          <cell r="H50">
            <v>34973</v>
          </cell>
          <cell r="I50">
            <v>38199</v>
          </cell>
          <cell r="J50">
            <v>1076.48</v>
          </cell>
          <cell r="K50">
            <v>1076.48</v>
          </cell>
          <cell r="M50">
            <v>-1076.48</v>
          </cell>
          <cell r="N50">
            <v>0</v>
          </cell>
        </row>
        <row r="51">
          <cell r="C51">
            <v>100690</v>
          </cell>
          <cell r="D51" t="str">
            <v>SOPRON METALIC PT GUNOAIE</v>
          </cell>
          <cell r="E51">
            <v>35370</v>
          </cell>
          <cell r="F51" t="str">
            <v>LINEAR</v>
          </cell>
          <cell r="G51">
            <v>115</v>
          </cell>
          <cell r="H51">
            <v>35400</v>
          </cell>
          <cell r="I51">
            <v>38898</v>
          </cell>
          <cell r="J51">
            <v>14130.39</v>
          </cell>
          <cell r="K51">
            <v>14130.39</v>
          </cell>
          <cell r="M51">
            <v>-14130.39</v>
          </cell>
          <cell r="N51">
            <v>0</v>
          </cell>
        </row>
        <row r="52">
          <cell r="C52">
            <v>100700</v>
          </cell>
          <cell r="D52" t="str">
            <v>AMENAJARE GARAJ SI ATELIER REP</v>
          </cell>
          <cell r="E52">
            <v>35370</v>
          </cell>
          <cell r="F52" t="str">
            <v>LINEAR</v>
          </cell>
          <cell r="G52">
            <v>499</v>
          </cell>
          <cell r="H52">
            <v>35400</v>
          </cell>
          <cell r="I52">
            <v>50586</v>
          </cell>
          <cell r="J52">
            <v>85143.03</v>
          </cell>
          <cell r="K52">
            <v>77829.52</v>
          </cell>
          <cell r="L52">
            <v>7313.51</v>
          </cell>
          <cell r="M52">
            <v>-22938.1</v>
          </cell>
          <cell r="N52">
            <v>62204.93</v>
          </cell>
        </row>
        <row r="53">
          <cell r="C53">
            <v>100710</v>
          </cell>
          <cell r="D53" t="str">
            <v>CLADIRE REPREZENTANTA TIMISOAR</v>
          </cell>
          <cell r="E53">
            <v>35765</v>
          </cell>
          <cell r="F53" t="str">
            <v>LINEAR</v>
          </cell>
          <cell r="G53">
            <v>496</v>
          </cell>
          <cell r="H53">
            <v>35796</v>
          </cell>
          <cell r="I53">
            <v>50890</v>
          </cell>
          <cell r="J53">
            <v>233795.18</v>
          </cell>
          <cell r="K53">
            <v>187825.24</v>
          </cell>
          <cell r="L53">
            <v>45969.94</v>
          </cell>
          <cell r="M53">
            <v>-61002.86</v>
          </cell>
          <cell r="N53">
            <v>172792.32000000001</v>
          </cell>
        </row>
        <row r="54">
          <cell r="C54">
            <v>100720</v>
          </cell>
          <cell r="D54" t="str">
            <v>CLADIRE REPREZENTANTA FOCSANI</v>
          </cell>
          <cell r="E54">
            <v>36130</v>
          </cell>
          <cell r="F54" t="str">
            <v>LINEAR</v>
          </cell>
          <cell r="G54">
            <v>493.93333332999998</v>
          </cell>
          <cell r="H54">
            <v>36161</v>
          </cell>
          <cell r="I54">
            <v>51194</v>
          </cell>
          <cell r="J54">
            <v>1008069.54</v>
          </cell>
          <cell r="K54">
            <v>995012.74</v>
          </cell>
          <cell r="L54">
            <v>13056.8</v>
          </cell>
          <cell r="M54">
            <v>-104494.91</v>
          </cell>
          <cell r="N54">
            <v>903574.63</v>
          </cell>
        </row>
        <row r="55">
          <cell r="C55">
            <v>100740</v>
          </cell>
          <cell r="D55" t="str">
            <v>CLADIRE REPREZENTANTA CONSTANT</v>
          </cell>
          <cell r="E55">
            <v>36312</v>
          </cell>
          <cell r="F55" t="str">
            <v>LINEAR</v>
          </cell>
          <cell r="G55">
            <v>492</v>
          </cell>
          <cell r="H55">
            <v>36342</v>
          </cell>
          <cell r="I55">
            <v>51317</v>
          </cell>
          <cell r="J55">
            <v>185766.37</v>
          </cell>
          <cell r="K55">
            <v>182144.07</v>
          </cell>
          <cell r="L55">
            <v>3622.3</v>
          </cell>
          <cell r="M55">
            <v>-47642.92</v>
          </cell>
          <cell r="N55">
            <v>138123.45000000001</v>
          </cell>
        </row>
        <row r="56">
          <cell r="C56">
            <v>100750</v>
          </cell>
          <cell r="D56" t="str">
            <v>CLADIRE PRODUCTIE SPRAY-URI CU</v>
          </cell>
          <cell r="E56">
            <v>36373</v>
          </cell>
          <cell r="F56" t="str">
            <v>LINEAR</v>
          </cell>
          <cell r="G56">
            <v>307</v>
          </cell>
          <cell r="H56">
            <v>36404</v>
          </cell>
          <cell r="I56">
            <v>45747</v>
          </cell>
          <cell r="J56">
            <v>2147900.2400000002</v>
          </cell>
          <cell r="K56">
            <v>1922765.6600000001</v>
          </cell>
          <cell r="L56">
            <v>225134.58</v>
          </cell>
          <cell r="M56">
            <v>-902645.01</v>
          </cell>
          <cell r="N56">
            <v>1245255.2300000002</v>
          </cell>
        </row>
        <row r="57">
          <cell r="C57">
            <v>100760</v>
          </cell>
          <cell r="D57" t="str">
            <v>GOSPODARIA DE PROPAN BUTAN</v>
          </cell>
          <cell r="E57">
            <v>36373</v>
          </cell>
          <cell r="F57" t="str">
            <v>LINEAR</v>
          </cell>
          <cell r="G57">
            <v>396</v>
          </cell>
          <cell r="H57">
            <v>36404</v>
          </cell>
          <cell r="I57">
            <v>48457</v>
          </cell>
          <cell r="J57">
            <v>175745.6</v>
          </cell>
          <cell r="K57">
            <v>175745.6</v>
          </cell>
          <cell r="M57">
            <v>-61784.76</v>
          </cell>
          <cell r="N57">
            <v>113960.84</v>
          </cell>
        </row>
        <row r="58">
          <cell r="C58">
            <v>100770</v>
          </cell>
          <cell r="D58" t="str">
            <v>FOSA SEPTICA</v>
          </cell>
          <cell r="E58">
            <v>36373</v>
          </cell>
          <cell r="F58" t="str">
            <v>LINEAR</v>
          </cell>
          <cell r="G58">
            <v>492</v>
          </cell>
          <cell r="H58">
            <v>36404</v>
          </cell>
          <cell r="I58">
            <v>51379</v>
          </cell>
          <cell r="J58">
            <v>51220.21</v>
          </cell>
          <cell r="K58">
            <v>51220.21</v>
          </cell>
          <cell r="M58">
            <v>-13163.42</v>
          </cell>
          <cell r="N58">
            <v>38056.79</v>
          </cell>
        </row>
        <row r="59">
          <cell r="C59">
            <v>100780</v>
          </cell>
          <cell r="D59" t="str">
            <v>BAZA NEUTRALIZARE</v>
          </cell>
          <cell r="E59">
            <v>36373</v>
          </cell>
          <cell r="F59" t="str">
            <v>LINEAR</v>
          </cell>
          <cell r="G59">
            <v>313</v>
          </cell>
          <cell r="H59">
            <v>36404</v>
          </cell>
          <cell r="I59">
            <v>45930</v>
          </cell>
          <cell r="J59">
            <v>39302.43</v>
          </cell>
          <cell r="K59">
            <v>39302.43</v>
          </cell>
          <cell r="M59">
            <v>-14932.19</v>
          </cell>
          <cell r="N59">
            <v>24370.239999999998</v>
          </cell>
        </row>
        <row r="60">
          <cell r="C60">
            <v>100790</v>
          </cell>
          <cell r="D60" t="str">
            <v>POST TRANSFORMARE</v>
          </cell>
          <cell r="E60">
            <v>36373</v>
          </cell>
          <cell r="F60" t="str">
            <v>LINEAR</v>
          </cell>
          <cell r="G60">
            <v>492</v>
          </cell>
          <cell r="H60">
            <v>36404</v>
          </cell>
          <cell r="I60">
            <v>51379</v>
          </cell>
          <cell r="J60">
            <v>95675.59</v>
          </cell>
          <cell r="K60">
            <v>95675.59</v>
          </cell>
          <cell r="M60">
            <v>-24588.2</v>
          </cell>
          <cell r="N60">
            <v>71087.39</v>
          </cell>
        </row>
        <row r="61">
          <cell r="C61">
            <v>100800</v>
          </cell>
          <cell r="D61" t="str">
            <v>BRANSAMENT ELECTRIC</v>
          </cell>
          <cell r="E61">
            <v>36373</v>
          </cell>
          <cell r="F61" t="str">
            <v>LINEAR</v>
          </cell>
          <cell r="G61">
            <v>143</v>
          </cell>
          <cell r="H61">
            <v>36404</v>
          </cell>
          <cell r="I61">
            <v>40755</v>
          </cell>
          <cell r="J61">
            <v>21129.63</v>
          </cell>
          <cell r="K61">
            <v>21129.63</v>
          </cell>
          <cell r="M61">
            <v>-19758.5</v>
          </cell>
          <cell r="N61">
            <v>1371.130000000001</v>
          </cell>
        </row>
        <row r="62">
          <cell r="C62">
            <v>100810</v>
          </cell>
          <cell r="D62" t="str">
            <v>DRUMURI SI PLATFORME</v>
          </cell>
          <cell r="E62">
            <v>36373</v>
          </cell>
          <cell r="F62" t="str">
            <v>LINEAR</v>
          </cell>
          <cell r="G62">
            <v>348</v>
          </cell>
          <cell r="H62">
            <v>36404</v>
          </cell>
          <cell r="I62">
            <v>46996</v>
          </cell>
          <cell r="J62">
            <v>113848.09</v>
          </cell>
          <cell r="K62">
            <v>113848.09</v>
          </cell>
          <cell r="M62">
            <v>-41722.300000000003</v>
          </cell>
          <cell r="N62">
            <v>72125.789999999994</v>
          </cell>
        </row>
        <row r="63">
          <cell r="C63">
            <v>100820</v>
          </cell>
          <cell r="D63" t="str">
            <v>CONDUCTE PENTRU CANAL.MENAJ.EX</v>
          </cell>
          <cell r="E63">
            <v>36373</v>
          </cell>
          <cell r="F63" t="str">
            <v>LINEAR</v>
          </cell>
          <cell r="G63">
            <v>396</v>
          </cell>
          <cell r="H63">
            <v>36404</v>
          </cell>
          <cell r="I63">
            <v>48457</v>
          </cell>
          <cell r="J63">
            <v>21680.35</v>
          </cell>
          <cell r="K63">
            <v>21680.35</v>
          </cell>
          <cell r="M63">
            <v>-6967.3</v>
          </cell>
          <cell r="N63">
            <v>14713.05</v>
          </cell>
        </row>
        <row r="64">
          <cell r="C64">
            <v>100830</v>
          </cell>
          <cell r="D64" t="str">
            <v>CONDUCTA CANALIZARE CHIMICA EX</v>
          </cell>
          <cell r="E64">
            <v>36373</v>
          </cell>
          <cell r="F64" t="str">
            <v>LINEAR</v>
          </cell>
          <cell r="G64">
            <v>396</v>
          </cell>
          <cell r="H64">
            <v>36404</v>
          </cell>
          <cell r="I64">
            <v>48457</v>
          </cell>
          <cell r="J64">
            <v>27200.46</v>
          </cell>
          <cell r="K64">
            <v>27200.46</v>
          </cell>
          <cell r="M64">
            <v>-8741.41</v>
          </cell>
          <cell r="N64">
            <v>18459.05</v>
          </cell>
        </row>
        <row r="65">
          <cell r="C65">
            <v>100840</v>
          </cell>
          <cell r="D65" t="str">
            <v>CONDUCTA DE TERMOFICARE EXTERI</v>
          </cell>
          <cell r="E65">
            <v>36373</v>
          </cell>
          <cell r="F65" t="str">
            <v>LINEAR</v>
          </cell>
          <cell r="G65">
            <v>204</v>
          </cell>
          <cell r="H65">
            <v>36404</v>
          </cell>
          <cell r="I65">
            <v>42613</v>
          </cell>
          <cell r="J65">
            <v>24568.44</v>
          </cell>
          <cell r="K65">
            <v>24568.44</v>
          </cell>
          <cell r="M65">
            <v>-15823.3</v>
          </cell>
          <cell r="N65">
            <v>8745.14</v>
          </cell>
        </row>
        <row r="66">
          <cell r="C66">
            <v>100850</v>
          </cell>
          <cell r="D66" t="str">
            <v>CONDUCTA PT. ALIMENTARE CU APE</v>
          </cell>
          <cell r="E66">
            <v>36373</v>
          </cell>
          <cell r="F66" t="str">
            <v>LINEAR</v>
          </cell>
          <cell r="G66">
            <v>300</v>
          </cell>
          <cell r="H66">
            <v>36404</v>
          </cell>
          <cell r="I66">
            <v>45535</v>
          </cell>
          <cell r="J66">
            <v>15795.05</v>
          </cell>
          <cell r="K66">
            <v>15795.05</v>
          </cell>
          <cell r="M66">
            <v>-6772.43</v>
          </cell>
          <cell r="N66">
            <v>9022.619999999999</v>
          </cell>
        </row>
        <row r="67">
          <cell r="C67">
            <v>100860</v>
          </cell>
          <cell r="D67" t="str">
            <v>CONDUCTE SI INST.TEHNOL.PT ALI</v>
          </cell>
          <cell r="E67">
            <v>36373</v>
          </cell>
          <cell r="F67" t="str">
            <v>LINEAR</v>
          </cell>
          <cell r="G67">
            <v>156</v>
          </cell>
          <cell r="H67">
            <v>36404</v>
          </cell>
          <cell r="I67">
            <v>41152</v>
          </cell>
          <cell r="J67">
            <v>76964.710000000006</v>
          </cell>
          <cell r="K67">
            <v>76964.710000000006</v>
          </cell>
          <cell r="M67">
            <v>-65848.009999999995</v>
          </cell>
          <cell r="N67">
            <v>11116.700000000012</v>
          </cell>
        </row>
        <row r="68">
          <cell r="C68">
            <v>100870</v>
          </cell>
          <cell r="D68" t="str">
            <v>CONDUCTE SI INSTALATII TEHN(PR</v>
          </cell>
          <cell r="E68">
            <v>36373</v>
          </cell>
          <cell r="F68" t="str">
            <v>LINEAR</v>
          </cell>
          <cell r="G68">
            <v>156</v>
          </cell>
          <cell r="H68">
            <v>36404</v>
          </cell>
          <cell r="I68">
            <v>41152</v>
          </cell>
          <cell r="J68">
            <v>59512.43</v>
          </cell>
          <cell r="K68">
            <v>59512.43</v>
          </cell>
          <cell r="M68">
            <v>-51188.93</v>
          </cell>
          <cell r="N68">
            <v>8323.5</v>
          </cell>
        </row>
        <row r="69">
          <cell r="C69">
            <v>100900</v>
          </cell>
          <cell r="D69" t="str">
            <v>INSTALATIE HIDROFOR DEZMIR</v>
          </cell>
          <cell r="E69">
            <v>36557</v>
          </cell>
          <cell r="F69" t="str">
            <v>LINEAR</v>
          </cell>
          <cell r="G69">
            <v>395</v>
          </cell>
          <cell r="H69">
            <v>36586</v>
          </cell>
          <cell r="I69">
            <v>48610</v>
          </cell>
          <cell r="J69">
            <v>11841.04</v>
          </cell>
          <cell r="K69">
            <v>11841.04</v>
          </cell>
          <cell r="M69">
            <v>-3655.94</v>
          </cell>
          <cell r="N69">
            <v>8185.1</v>
          </cell>
        </row>
        <row r="70">
          <cell r="C70">
            <v>100910</v>
          </cell>
          <cell r="D70" t="str">
            <v>AMENAJARE REPREZENTANTA BRASOV</v>
          </cell>
          <cell r="E70">
            <v>36586</v>
          </cell>
          <cell r="F70" t="str">
            <v>LINEAR</v>
          </cell>
          <cell r="G70">
            <v>69</v>
          </cell>
          <cell r="H70">
            <v>36617</v>
          </cell>
          <cell r="I70">
            <v>38717</v>
          </cell>
          <cell r="J70">
            <v>7283.38</v>
          </cell>
          <cell r="K70">
            <v>7283.38</v>
          </cell>
          <cell r="M70">
            <v>-7283.38</v>
          </cell>
          <cell r="N70">
            <v>0</v>
          </cell>
        </row>
        <row r="71">
          <cell r="C71">
            <v>100940</v>
          </cell>
          <cell r="D71" t="str">
            <v>CLADIRE PT. CANTARIRE ALCOOL</v>
          </cell>
          <cell r="E71">
            <v>36800</v>
          </cell>
          <cell r="F71" t="str">
            <v>LINEAR</v>
          </cell>
          <cell r="G71">
            <v>105</v>
          </cell>
          <cell r="H71">
            <v>36831</v>
          </cell>
          <cell r="I71">
            <v>40025</v>
          </cell>
          <cell r="J71">
            <v>37652.35</v>
          </cell>
          <cell r="K71">
            <v>32603.239999999998</v>
          </cell>
          <cell r="L71">
            <v>5049.1099999999997</v>
          </cell>
          <cell r="M71">
            <v>-37652.35</v>
          </cell>
          <cell r="N71">
            <v>0</v>
          </cell>
        </row>
        <row r="72">
          <cell r="C72">
            <v>100970</v>
          </cell>
          <cell r="D72" t="str">
            <v>REZERVOR STOCARE</v>
          </cell>
          <cell r="E72">
            <v>37135</v>
          </cell>
          <cell r="F72" t="str">
            <v>LINEAR</v>
          </cell>
          <cell r="G72">
            <v>252</v>
          </cell>
          <cell r="H72">
            <v>37165</v>
          </cell>
          <cell r="I72">
            <v>44834</v>
          </cell>
          <cell r="J72">
            <v>3602.91</v>
          </cell>
          <cell r="K72">
            <v>3602.91</v>
          </cell>
          <cell r="M72">
            <v>-1476.82</v>
          </cell>
          <cell r="N72">
            <v>2126.09</v>
          </cell>
        </row>
        <row r="73">
          <cell r="C73">
            <v>100980</v>
          </cell>
          <cell r="D73" t="str">
            <v>SPATIU DE DEPOZITARE NR.27 GAL</v>
          </cell>
          <cell r="E73">
            <v>37463</v>
          </cell>
          <cell r="F73" t="str">
            <v>LINEAR</v>
          </cell>
          <cell r="G73">
            <v>389</v>
          </cell>
          <cell r="H73">
            <v>37469</v>
          </cell>
          <cell r="I73">
            <v>49309</v>
          </cell>
          <cell r="J73">
            <v>87675.07</v>
          </cell>
          <cell r="K73">
            <v>48352.390000000007</v>
          </cell>
          <cell r="L73">
            <v>39322.68</v>
          </cell>
          <cell r="M73">
            <v>-19963.810000000001</v>
          </cell>
          <cell r="N73">
            <v>67711.260000000009</v>
          </cell>
        </row>
        <row r="74">
          <cell r="C74">
            <v>100990</v>
          </cell>
          <cell r="D74" t="str">
            <v>STATIE DE EPURARE SI TRATARE A</v>
          </cell>
          <cell r="E74">
            <v>37561</v>
          </cell>
          <cell r="F74" t="str">
            <v>LINEAR</v>
          </cell>
          <cell r="G74">
            <v>297</v>
          </cell>
          <cell r="H74">
            <v>37591</v>
          </cell>
          <cell r="I74">
            <v>46630</v>
          </cell>
          <cell r="J74">
            <v>27570.560000000001</v>
          </cell>
          <cell r="K74">
            <v>27570.560000000001</v>
          </cell>
          <cell r="M74">
            <v>-8337.56</v>
          </cell>
          <cell r="N74">
            <v>19233</v>
          </cell>
        </row>
        <row r="75">
          <cell r="C75">
            <v>101040</v>
          </cell>
          <cell r="D75" t="str">
            <v>INSTALATIE ELECTRICA DISTRIBUT</v>
          </cell>
          <cell r="E75">
            <v>38014</v>
          </cell>
          <cell r="F75" t="str">
            <v>LINEAR</v>
          </cell>
          <cell r="G75">
            <v>110</v>
          </cell>
          <cell r="H75">
            <v>38018</v>
          </cell>
          <cell r="I75">
            <v>41364</v>
          </cell>
          <cell r="J75">
            <v>4223.8999999999996</v>
          </cell>
          <cell r="K75">
            <v>4223.8999999999996</v>
          </cell>
          <cell r="M75">
            <v>-3161.32</v>
          </cell>
          <cell r="N75">
            <v>1062.5799999999995</v>
          </cell>
        </row>
        <row r="76">
          <cell r="C76">
            <v>101050</v>
          </cell>
          <cell r="D76" t="str">
            <v>INST. ELECTRICA FORTA TABLOU C</v>
          </cell>
          <cell r="E76">
            <v>38075</v>
          </cell>
          <cell r="F76" t="str">
            <v>LINEAR</v>
          </cell>
          <cell r="G76">
            <v>110</v>
          </cell>
          <cell r="H76">
            <v>38078</v>
          </cell>
          <cell r="I76">
            <v>41425</v>
          </cell>
          <cell r="J76">
            <v>11411.8</v>
          </cell>
          <cell r="K76">
            <v>11411.8</v>
          </cell>
          <cell r="M76">
            <v>-8343.92</v>
          </cell>
          <cell r="N76">
            <v>3067.8799999999992</v>
          </cell>
        </row>
        <row r="77">
          <cell r="C77">
            <v>101060</v>
          </cell>
          <cell r="D77" t="str">
            <v>CONDUCTA GAZ CHIOSC ALIMENTAR</v>
          </cell>
          <cell r="E77">
            <v>38107</v>
          </cell>
          <cell r="F77" t="str">
            <v>LINEAR</v>
          </cell>
          <cell r="G77">
            <v>145</v>
          </cell>
          <cell r="H77">
            <v>38108</v>
          </cell>
          <cell r="I77">
            <v>42521</v>
          </cell>
          <cell r="J77">
            <v>4695.97</v>
          </cell>
          <cell r="K77">
            <v>4695.97</v>
          </cell>
          <cell r="M77">
            <v>-2568.44</v>
          </cell>
          <cell r="N77">
            <v>2127.5300000000002</v>
          </cell>
        </row>
        <row r="78">
          <cell r="C78">
            <v>101070</v>
          </cell>
          <cell r="D78" t="str">
            <v>CLADIRE REPREZENTANTA CRAIOVA</v>
          </cell>
          <cell r="E78">
            <v>38190</v>
          </cell>
          <cell r="F78" t="str">
            <v>LINEAR</v>
          </cell>
          <cell r="G78">
            <v>480</v>
          </cell>
          <cell r="H78">
            <v>38200</v>
          </cell>
          <cell r="I78">
            <v>52809</v>
          </cell>
          <cell r="J78">
            <v>638886.28</v>
          </cell>
          <cell r="K78">
            <v>611989.28</v>
          </cell>
          <cell r="L78">
            <v>26897</v>
          </cell>
          <cell r="M78">
            <v>-80187.360000000001</v>
          </cell>
          <cell r="N78">
            <v>558698.92000000004</v>
          </cell>
        </row>
        <row r="79">
          <cell r="C79">
            <v>101080</v>
          </cell>
          <cell r="D79" t="str">
            <v>CLADIRE REPREZ. BRASOV</v>
          </cell>
          <cell r="E79">
            <v>38198</v>
          </cell>
          <cell r="F79" t="str">
            <v>LINEAR</v>
          </cell>
          <cell r="G79">
            <v>480</v>
          </cell>
          <cell r="H79">
            <v>38200</v>
          </cell>
          <cell r="I79">
            <v>52809</v>
          </cell>
          <cell r="J79">
            <v>1831517.19</v>
          </cell>
          <cell r="K79">
            <v>1831517.19</v>
          </cell>
          <cell r="M79">
            <v>-194341.01</v>
          </cell>
          <cell r="N79">
            <v>1637176.18</v>
          </cell>
        </row>
        <row r="80">
          <cell r="C80">
            <v>101090</v>
          </cell>
          <cell r="D80" t="str">
            <v>DEPOZIT PRODUSE COSMETICE</v>
          </cell>
          <cell r="E80">
            <v>38198</v>
          </cell>
          <cell r="F80" t="str">
            <v>LINEAR</v>
          </cell>
          <cell r="G80">
            <v>384</v>
          </cell>
          <cell r="H80">
            <v>38200</v>
          </cell>
          <cell r="I80">
            <v>49887</v>
          </cell>
          <cell r="J80">
            <v>291558.62</v>
          </cell>
          <cell r="K80">
            <v>289012.86</v>
          </cell>
          <cell r="L80">
            <v>2545.7600000000002</v>
          </cell>
          <cell r="M80">
            <v>-57678.22</v>
          </cell>
          <cell r="N80">
            <v>233880.4</v>
          </cell>
        </row>
        <row r="81">
          <cell r="C81">
            <v>101100</v>
          </cell>
          <cell r="D81" t="str">
            <v>IMPREJMUIRE GARD SI POARTA</v>
          </cell>
          <cell r="E81">
            <v>38198</v>
          </cell>
          <cell r="F81" t="str">
            <v>LINEAR</v>
          </cell>
          <cell r="G81">
            <v>240</v>
          </cell>
          <cell r="H81">
            <v>38200</v>
          </cell>
          <cell r="I81">
            <v>45504</v>
          </cell>
          <cell r="J81">
            <v>4506.42</v>
          </cell>
          <cell r="K81">
            <v>4506.42</v>
          </cell>
          <cell r="M81">
            <v>-1433.36</v>
          </cell>
          <cell r="N81">
            <v>3073.0600000000004</v>
          </cell>
        </row>
        <row r="82">
          <cell r="C82">
            <v>101120</v>
          </cell>
          <cell r="D82" t="str">
            <v>AMENAJARE ALEI PARCAJE SI BORD</v>
          </cell>
          <cell r="E82">
            <v>38229</v>
          </cell>
          <cell r="F82" t="str">
            <v>LINEAR</v>
          </cell>
          <cell r="G82">
            <v>240</v>
          </cell>
          <cell r="H82">
            <v>38231</v>
          </cell>
          <cell r="I82">
            <v>45535</v>
          </cell>
          <cell r="J82">
            <v>13568.2</v>
          </cell>
          <cell r="K82">
            <v>13568.2</v>
          </cell>
          <cell r="M82">
            <v>-3529.93</v>
          </cell>
          <cell r="N82">
            <v>10038.27</v>
          </cell>
        </row>
        <row r="83">
          <cell r="C83">
            <v>101130</v>
          </cell>
          <cell r="D83" t="str">
            <v>ILUMINAT ALEE BAZA SPORTIVA</v>
          </cell>
          <cell r="E83">
            <v>38260</v>
          </cell>
          <cell r="F83" t="str">
            <v>LINEAR</v>
          </cell>
          <cell r="G83">
            <v>145</v>
          </cell>
          <cell r="H83">
            <v>38261</v>
          </cell>
          <cell r="I83">
            <v>42674</v>
          </cell>
          <cell r="J83">
            <v>7809.27</v>
          </cell>
          <cell r="K83">
            <v>7809.27</v>
          </cell>
          <cell r="M83">
            <v>-3304.02</v>
          </cell>
          <cell r="N83">
            <v>4505.25</v>
          </cell>
        </row>
        <row r="84">
          <cell r="C84">
            <v>101140</v>
          </cell>
          <cell r="D84" t="str">
            <v>COPERTINA TRIBUNA</v>
          </cell>
          <cell r="E84">
            <v>38260</v>
          </cell>
          <cell r="F84" t="str">
            <v>LINEAR</v>
          </cell>
          <cell r="G84">
            <v>73</v>
          </cell>
          <cell r="H84">
            <v>38261</v>
          </cell>
          <cell r="I84">
            <v>40482</v>
          </cell>
          <cell r="J84">
            <v>118334.52</v>
          </cell>
          <cell r="K84">
            <v>118334.52</v>
          </cell>
          <cell r="M84">
            <v>-118334.52</v>
          </cell>
          <cell r="N84">
            <v>0</v>
          </cell>
        </row>
        <row r="85">
          <cell r="C85">
            <v>101150</v>
          </cell>
          <cell r="D85" t="str">
            <v>IMPREJMUIRE TEREN BAZA SPORTIV</v>
          </cell>
          <cell r="E85">
            <v>38260</v>
          </cell>
          <cell r="F85" t="str">
            <v>LINEAR</v>
          </cell>
          <cell r="G85">
            <v>240</v>
          </cell>
          <cell r="H85">
            <v>38261</v>
          </cell>
          <cell r="I85">
            <v>45565</v>
          </cell>
          <cell r="J85">
            <v>69064.800000000003</v>
          </cell>
          <cell r="K85">
            <v>69064.800000000003</v>
          </cell>
          <cell r="M85">
            <v>-19783.59</v>
          </cell>
          <cell r="N85">
            <v>49281.210000000006</v>
          </cell>
        </row>
        <row r="86">
          <cell r="C86">
            <v>101160</v>
          </cell>
          <cell r="D86" t="str">
            <v>IMPREJMUIRE GARD RESTAURANT PA</v>
          </cell>
          <cell r="E86">
            <v>38260</v>
          </cell>
          <cell r="F86" t="str">
            <v>LINEAR</v>
          </cell>
          <cell r="G86">
            <v>240</v>
          </cell>
          <cell r="H86">
            <v>38261</v>
          </cell>
          <cell r="I86">
            <v>45565</v>
          </cell>
          <cell r="J86">
            <v>30307.08</v>
          </cell>
          <cell r="K86">
            <v>30307.08</v>
          </cell>
          <cell r="M86">
            <v>-7535.41</v>
          </cell>
          <cell r="N86">
            <v>22771.670000000002</v>
          </cell>
        </row>
        <row r="87">
          <cell r="C87">
            <v>101170</v>
          </cell>
          <cell r="D87" t="str">
            <v>CLADIRE REPREZENTANTA PITESTI</v>
          </cell>
          <cell r="E87">
            <v>38314</v>
          </cell>
          <cell r="F87" t="str">
            <v>LINEAR</v>
          </cell>
          <cell r="G87">
            <v>479</v>
          </cell>
          <cell r="H87">
            <v>38322</v>
          </cell>
          <cell r="I87">
            <v>52901</v>
          </cell>
          <cell r="J87">
            <v>621994.04</v>
          </cell>
          <cell r="K87">
            <v>577455.64</v>
          </cell>
          <cell r="L87">
            <v>44538.400000000001</v>
          </cell>
          <cell r="M87">
            <v>-84013.81</v>
          </cell>
          <cell r="N87">
            <v>537980.23</v>
          </cell>
        </row>
        <row r="88">
          <cell r="C88">
            <v>101180</v>
          </cell>
          <cell r="D88" t="str">
            <v>BRANSAMENT GAZ REPR. GALATI</v>
          </cell>
          <cell r="E88">
            <v>38321</v>
          </cell>
          <cell r="F88" t="str">
            <v>LINEAR</v>
          </cell>
          <cell r="G88">
            <v>143</v>
          </cell>
          <cell r="H88">
            <v>38322</v>
          </cell>
          <cell r="I88">
            <v>42674</v>
          </cell>
          <cell r="J88">
            <v>8317.75</v>
          </cell>
          <cell r="K88">
            <v>8317.75</v>
          </cell>
          <cell r="M88">
            <v>-4242.8500000000004</v>
          </cell>
          <cell r="N88">
            <v>4074.8999999999996</v>
          </cell>
        </row>
        <row r="89">
          <cell r="C89">
            <v>101190</v>
          </cell>
          <cell r="D89" t="str">
            <v>MAGAZIN DE PREZENTARE NAPOCA</v>
          </cell>
          <cell r="E89">
            <v>38463</v>
          </cell>
          <cell r="F89" t="str">
            <v>LINEAR</v>
          </cell>
          <cell r="G89">
            <v>300</v>
          </cell>
          <cell r="H89">
            <v>38473</v>
          </cell>
          <cell r="I89">
            <v>47603</v>
          </cell>
          <cell r="J89">
            <v>278326.81</v>
          </cell>
          <cell r="K89">
            <v>260564.66</v>
          </cell>
          <cell r="L89">
            <v>17762.150000000001</v>
          </cell>
          <cell r="M89">
            <v>-59121.98</v>
          </cell>
          <cell r="N89">
            <v>219204.83</v>
          </cell>
        </row>
        <row r="90">
          <cell r="C90">
            <v>101200</v>
          </cell>
          <cell r="D90" t="str">
            <v>CLADIRE DEPOZITARE REPR CRAIOV</v>
          </cell>
          <cell r="E90">
            <v>38888</v>
          </cell>
          <cell r="F90" t="str">
            <v>LINEAR</v>
          </cell>
          <cell r="G90">
            <v>384</v>
          </cell>
          <cell r="H90">
            <v>38899</v>
          </cell>
          <cell r="I90">
            <v>50586</v>
          </cell>
          <cell r="J90">
            <v>250483.89</v>
          </cell>
          <cell r="K90">
            <v>231829.97000000003</v>
          </cell>
          <cell r="L90">
            <v>18653.919999999998</v>
          </cell>
          <cell r="M90">
            <v>-35224.160000000003</v>
          </cell>
          <cell r="N90">
            <v>215259.73</v>
          </cell>
        </row>
        <row r="91">
          <cell r="C91">
            <v>101300</v>
          </cell>
          <cell r="D91" t="str">
            <v>DRUMURI SI PLATFORME REPR CRAI</v>
          </cell>
          <cell r="E91">
            <v>38889</v>
          </cell>
          <cell r="F91" t="str">
            <v>LINEAR</v>
          </cell>
          <cell r="G91">
            <v>336</v>
          </cell>
          <cell r="H91">
            <v>38899</v>
          </cell>
          <cell r="I91">
            <v>49125</v>
          </cell>
          <cell r="J91">
            <v>54293.97</v>
          </cell>
          <cell r="K91">
            <v>54293.97</v>
          </cell>
          <cell r="M91">
            <v>-8725.86</v>
          </cell>
          <cell r="N91">
            <v>45568.11</v>
          </cell>
        </row>
        <row r="92">
          <cell r="C92">
            <v>101400</v>
          </cell>
          <cell r="D92" t="str">
            <v>IMPREJMUIRE REPREZ CRAIOVA</v>
          </cell>
          <cell r="E92">
            <v>38889</v>
          </cell>
          <cell r="F92" t="str">
            <v>LINEAR</v>
          </cell>
          <cell r="G92">
            <v>240</v>
          </cell>
          <cell r="H92">
            <v>38899</v>
          </cell>
          <cell r="I92">
            <v>46203</v>
          </cell>
          <cell r="J92">
            <v>3933.97</v>
          </cell>
          <cell r="K92">
            <v>3933.97</v>
          </cell>
          <cell r="M92">
            <v>-885.06</v>
          </cell>
          <cell r="N92">
            <v>3048.91</v>
          </cell>
        </row>
        <row r="93">
          <cell r="C93">
            <v>101500</v>
          </cell>
          <cell r="D93" t="str">
            <v>BRANSAMENT GAZ</v>
          </cell>
          <cell r="E93">
            <v>39080</v>
          </cell>
          <cell r="F93" t="str">
            <v>LINEAR</v>
          </cell>
          <cell r="G93">
            <v>144</v>
          </cell>
          <cell r="H93">
            <v>39083</v>
          </cell>
          <cell r="I93">
            <v>43465</v>
          </cell>
          <cell r="J93">
            <v>3338.57</v>
          </cell>
          <cell r="K93">
            <v>3338.57</v>
          </cell>
          <cell r="M93">
            <v>-1112.81</v>
          </cell>
          <cell r="N93">
            <v>2225.7600000000002</v>
          </cell>
        </row>
        <row r="94">
          <cell r="C94">
            <v>101600</v>
          </cell>
          <cell r="D94" t="str">
            <v>IMPREJMUIRE GARD BLOC MAGNOLIA</v>
          </cell>
          <cell r="E94">
            <v>39101</v>
          </cell>
          <cell r="F94" t="str">
            <v>LINEAR</v>
          </cell>
          <cell r="G94">
            <v>240</v>
          </cell>
          <cell r="H94">
            <v>39114</v>
          </cell>
          <cell r="I94">
            <v>46418</v>
          </cell>
          <cell r="J94">
            <v>29078.2</v>
          </cell>
          <cell r="K94">
            <v>29078.2</v>
          </cell>
          <cell r="M94">
            <v>-5694.52</v>
          </cell>
          <cell r="N94">
            <v>23383.68</v>
          </cell>
        </row>
        <row r="95">
          <cell r="C95">
            <v>101700</v>
          </cell>
          <cell r="D95" t="str">
            <v>PAVAJE BLOC MAGNOLIA</v>
          </cell>
          <cell r="E95">
            <v>39101</v>
          </cell>
          <cell r="F95" t="str">
            <v>LINEAR</v>
          </cell>
          <cell r="G95">
            <v>240</v>
          </cell>
          <cell r="H95">
            <v>39114</v>
          </cell>
          <cell r="I95">
            <v>46418</v>
          </cell>
          <cell r="J95">
            <v>15758.5</v>
          </cell>
          <cell r="K95">
            <v>15758.5</v>
          </cell>
          <cell r="M95">
            <v>-3086.02</v>
          </cell>
          <cell r="N95">
            <v>12672.48</v>
          </cell>
        </row>
        <row r="96">
          <cell r="C96">
            <v>101800</v>
          </cell>
          <cell r="D96" t="str">
            <v>CLADIRE REPREZ PIATRA NEAMT</v>
          </cell>
          <cell r="E96">
            <v>39219</v>
          </cell>
          <cell r="F96" t="str">
            <v>LINEAR</v>
          </cell>
          <cell r="G96">
            <v>480</v>
          </cell>
          <cell r="H96">
            <v>39234</v>
          </cell>
          <cell r="I96">
            <v>53843</v>
          </cell>
          <cell r="J96">
            <v>1652732.99</v>
          </cell>
          <cell r="K96">
            <v>1605419.09</v>
          </cell>
          <cell r="L96">
            <v>47313.9</v>
          </cell>
          <cell r="M96">
            <v>-126647.43</v>
          </cell>
          <cell r="N96">
            <v>1526085.56</v>
          </cell>
        </row>
        <row r="97">
          <cell r="C97">
            <v>101900</v>
          </cell>
          <cell r="D97" t="str">
            <v>AMENAJARE SECTIA CREME</v>
          </cell>
          <cell r="E97">
            <v>39323</v>
          </cell>
          <cell r="F97" t="str">
            <v>LINEAR</v>
          </cell>
          <cell r="G97">
            <v>192</v>
          </cell>
          <cell r="H97">
            <v>39326</v>
          </cell>
          <cell r="I97">
            <v>45169</v>
          </cell>
          <cell r="J97">
            <v>995948.63</v>
          </cell>
          <cell r="K97">
            <v>995948.63</v>
          </cell>
          <cell r="M97">
            <v>-207489.2</v>
          </cell>
          <cell r="N97">
            <v>788459.42999999993</v>
          </cell>
        </row>
        <row r="98">
          <cell r="C98">
            <v>102000</v>
          </cell>
          <cell r="D98" t="str">
            <v>CONDUCTA TEHNOLOGICA AER COMPR</v>
          </cell>
          <cell r="E98">
            <v>39316</v>
          </cell>
          <cell r="F98" t="str">
            <v>LINEAR</v>
          </cell>
          <cell r="G98">
            <v>144</v>
          </cell>
          <cell r="H98">
            <v>39326</v>
          </cell>
          <cell r="I98">
            <v>43708</v>
          </cell>
          <cell r="J98">
            <v>45944.49</v>
          </cell>
          <cell r="K98">
            <v>45944.49</v>
          </cell>
          <cell r="M98">
            <v>-12762.4</v>
          </cell>
          <cell r="N98">
            <v>33182.089999999997</v>
          </cell>
        </row>
        <row r="99">
          <cell r="C99">
            <v>102100</v>
          </cell>
          <cell r="D99" t="str">
            <v>CONDUCTA TEHNOLOGICA APA RACIR</v>
          </cell>
          <cell r="E99">
            <v>39316</v>
          </cell>
          <cell r="F99" t="str">
            <v>LINEAR</v>
          </cell>
          <cell r="G99">
            <v>144</v>
          </cell>
          <cell r="H99">
            <v>39326</v>
          </cell>
          <cell r="I99">
            <v>43708</v>
          </cell>
          <cell r="J99">
            <v>69060.97</v>
          </cell>
          <cell r="K99">
            <v>69060.97</v>
          </cell>
          <cell r="M99">
            <v>-19183.599999999999</v>
          </cell>
          <cell r="N99">
            <v>49877.37</v>
          </cell>
        </row>
        <row r="100">
          <cell r="C100">
            <v>102200</v>
          </cell>
          <cell r="D100" t="str">
            <v>CONDUCTA TEHNOLOGICA ABUR</v>
          </cell>
          <cell r="E100">
            <v>39316</v>
          </cell>
          <cell r="F100" t="str">
            <v>LINEAR</v>
          </cell>
          <cell r="G100">
            <v>144</v>
          </cell>
          <cell r="H100">
            <v>39326</v>
          </cell>
          <cell r="I100">
            <v>43708</v>
          </cell>
          <cell r="J100">
            <v>54499.49</v>
          </cell>
          <cell r="K100">
            <v>54499.49</v>
          </cell>
          <cell r="M100">
            <v>-14730.46</v>
          </cell>
          <cell r="N100">
            <v>39769.03</v>
          </cell>
        </row>
        <row r="101">
          <cell r="C101">
            <v>102300</v>
          </cell>
          <cell r="D101" t="str">
            <v>CONDUCTA TEHNOLOGICA ULEI</v>
          </cell>
          <cell r="E101">
            <v>39316</v>
          </cell>
          <cell r="F101" t="str">
            <v>LINEAR</v>
          </cell>
          <cell r="G101">
            <v>144</v>
          </cell>
          <cell r="H101">
            <v>39326</v>
          </cell>
          <cell r="I101">
            <v>43708</v>
          </cell>
          <cell r="J101">
            <v>48438</v>
          </cell>
          <cell r="K101">
            <v>48438</v>
          </cell>
          <cell r="M101">
            <v>-13455</v>
          </cell>
          <cell r="N101">
            <v>34983</v>
          </cell>
        </row>
        <row r="102">
          <cell r="C102">
            <v>102400</v>
          </cell>
          <cell r="D102" t="str">
            <v>CONDUCTA GAZ INTERIOARA DEZMIR</v>
          </cell>
          <cell r="E102">
            <v>39322</v>
          </cell>
          <cell r="F102" t="str">
            <v>LINEAR</v>
          </cell>
          <cell r="G102">
            <v>144</v>
          </cell>
          <cell r="H102">
            <v>39326</v>
          </cell>
          <cell r="I102">
            <v>43708</v>
          </cell>
          <cell r="J102">
            <v>53932.67</v>
          </cell>
          <cell r="K102">
            <v>53932.67</v>
          </cell>
          <cell r="M102">
            <v>-14770.54</v>
          </cell>
          <cell r="N102">
            <v>39162.129999999997</v>
          </cell>
        </row>
        <row r="103">
          <cell r="C103">
            <v>102500</v>
          </cell>
          <cell r="D103" t="str">
            <v>IPREJMUIRE POARTA</v>
          </cell>
          <cell r="E103">
            <v>39325</v>
          </cell>
          <cell r="F103" t="str">
            <v>LINEAR</v>
          </cell>
          <cell r="G103">
            <v>240</v>
          </cell>
          <cell r="H103">
            <v>39326</v>
          </cell>
          <cell r="I103">
            <v>46630</v>
          </cell>
          <cell r="J103">
            <v>30581.86</v>
          </cell>
          <cell r="K103">
            <v>30581.86</v>
          </cell>
          <cell r="M103">
            <v>-5096.8599999999997</v>
          </cell>
          <cell r="N103">
            <v>25485</v>
          </cell>
        </row>
        <row r="104">
          <cell r="C104">
            <v>102600</v>
          </cell>
          <cell r="D104" t="str">
            <v>PAVAJ CURTE INTERIOARA</v>
          </cell>
          <cell r="E104">
            <v>39366</v>
          </cell>
          <cell r="F104" t="str">
            <v>LINEAR</v>
          </cell>
          <cell r="G104">
            <v>240</v>
          </cell>
          <cell r="H104">
            <v>39387</v>
          </cell>
          <cell r="I104">
            <v>46691</v>
          </cell>
          <cell r="J104">
            <v>34197</v>
          </cell>
          <cell r="K104">
            <v>34197</v>
          </cell>
          <cell r="M104">
            <v>-5414.62</v>
          </cell>
          <cell r="N104">
            <v>28782.38</v>
          </cell>
        </row>
        <row r="105">
          <cell r="C105">
            <v>102700</v>
          </cell>
          <cell r="D105" t="str">
            <v>COPERTINA REZERVOARE ALCOOL</v>
          </cell>
          <cell r="E105">
            <v>39568</v>
          </cell>
          <cell r="F105" t="str">
            <v>LINEAR</v>
          </cell>
          <cell r="G105">
            <v>96</v>
          </cell>
          <cell r="H105">
            <v>39569</v>
          </cell>
          <cell r="I105">
            <v>42490</v>
          </cell>
          <cell r="J105">
            <v>64516.58</v>
          </cell>
          <cell r="K105">
            <v>64516.58</v>
          </cell>
          <cell r="M105">
            <v>-21505.599999999999</v>
          </cell>
          <cell r="N105">
            <v>43010.98</v>
          </cell>
        </row>
        <row r="106">
          <cell r="C106">
            <v>102800</v>
          </cell>
          <cell r="D106" t="str">
            <v>PAVAJ CURTE PITESTI</v>
          </cell>
          <cell r="E106">
            <v>39652</v>
          </cell>
          <cell r="F106" t="str">
            <v>LINEAR</v>
          </cell>
          <cell r="G106">
            <v>240</v>
          </cell>
          <cell r="H106">
            <v>39692</v>
          </cell>
          <cell r="I106">
            <v>46996</v>
          </cell>
          <cell r="J106">
            <v>22323.18</v>
          </cell>
          <cell r="K106">
            <v>22323.18</v>
          </cell>
          <cell r="M106">
            <v>-2604.2800000000002</v>
          </cell>
          <cell r="N106">
            <v>19718.900000000001</v>
          </cell>
        </row>
        <row r="107">
          <cell r="C107">
            <v>102900</v>
          </cell>
          <cell r="D107" t="str">
            <v>INST TEHN BENCKISER PAMASOL 1</v>
          </cell>
          <cell r="E107">
            <v>39654</v>
          </cell>
          <cell r="F107" t="str">
            <v>LINEAR</v>
          </cell>
          <cell r="G107">
            <v>144</v>
          </cell>
          <cell r="H107">
            <v>39692</v>
          </cell>
          <cell r="I107">
            <v>44074</v>
          </cell>
          <cell r="J107">
            <v>38776.43</v>
          </cell>
          <cell r="K107">
            <v>38776.43</v>
          </cell>
          <cell r="M107">
            <v>-7539.84</v>
          </cell>
          <cell r="N107">
            <v>31236.59</v>
          </cell>
        </row>
        <row r="108">
          <cell r="C108">
            <v>103000</v>
          </cell>
          <cell r="D108" t="str">
            <v>COND TEHNOL DEOD INTER PAMASOL</v>
          </cell>
          <cell r="E108">
            <v>39654</v>
          </cell>
          <cell r="F108" t="str">
            <v>LINEAR</v>
          </cell>
          <cell r="G108">
            <v>144</v>
          </cell>
          <cell r="H108">
            <v>39692</v>
          </cell>
          <cell r="I108">
            <v>44074</v>
          </cell>
          <cell r="J108">
            <v>19382.7</v>
          </cell>
          <cell r="K108">
            <v>19382.7</v>
          </cell>
          <cell r="M108">
            <v>-3768.8</v>
          </cell>
          <cell r="N108">
            <v>15613.900000000001</v>
          </cell>
        </row>
        <row r="109">
          <cell r="C109">
            <v>103100</v>
          </cell>
          <cell r="D109" t="str">
            <v>COND TEHN BENCK PAMASOL 2</v>
          </cell>
          <cell r="E109">
            <v>39654</v>
          </cell>
          <cell r="F109" t="str">
            <v>LINEAR</v>
          </cell>
          <cell r="G109">
            <v>144</v>
          </cell>
          <cell r="H109">
            <v>39692</v>
          </cell>
          <cell r="I109">
            <v>44074</v>
          </cell>
          <cell r="J109">
            <v>12921.8</v>
          </cell>
          <cell r="K109">
            <v>12921.8</v>
          </cell>
          <cell r="M109">
            <v>-2512.54</v>
          </cell>
          <cell r="N109">
            <v>10409.259999999998</v>
          </cell>
        </row>
        <row r="110">
          <cell r="C110">
            <v>103200</v>
          </cell>
          <cell r="D110" t="str">
            <v>COND TEHN DEOD INTERN PAM 2</v>
          </cell>
          <cell r="E110">
            <v>39654</v>
          </cell>
          <cell r="F110" t="str">
            <v>LINEAR</v>
          </cell>
          <cell r="G110">
            <v>144</v>
          </cell>
          <cell r="H110">
            <v>39692</v>
          </cell>
          <cell r="I110">
            <v>44074</v>
          </cell>
          <cell r="J110">
            <v>19382.7</v>
          </cell>
          <cell r="K110">
            <v>19382.7</v>
          </cell>
          <cell r="M110">
            <v>-3768.8</v>
          </cell>
          <cell r="N110">
            <v>15613.900000000001</v>
          </cell>
        </row>
        <row r="111">
          <cell r="C111">
            <v>103300</v>
          </cell>
          <cell r="D111" t="str">
            <v>COND TEHN LAC DE PAR PAMASOL 2</v>
          </cell>
          <cell r="E111">
            <v>39654</v>
          </cell>
          <cell r="F111" t="str">
            <v>LINEAR</v>
          </cell>
          <cell r="G111">
            <v>144</v>
          </cell>
          <cell r="H111">
            <v>39692</v>
          </cell>
          <cell r="I111">
            <v>44074</v>
          </cell>
          <cell r="J111">
            <v>19382.7</v>
          </cell>
          <cell r="K111">
            <v>19382.7</v>
          </cell>
          <cell r="M111">
            <v>-3768.8</v>
          </cell>
          <cell r="N111">
            <v>15613.900000000001</v>
          </cell>
        </row>
        <row r="112">
          <cell r="C112">
            <v>103400</v>
          </cell>
          <cell r="D112" t="str">
            <v>COND TEHNO INSECTICID PAMASOL</v>
          </cell>
          <cell r="E112">
            <v>39654</v>
          </cell>
          <cell r="F112" t="str">
            <v>LINEAR</v>
          </cell>
          <cell r="G112">
            <v>144</v>
          </cell>
          <cell r="H112">
            <v>39692</v>
          </cell>
          <cell r="I112">
            <v>44074</v>
          </cell>
          <cell r="J112">
            <v>19382.7</v>
          </cell>
          <cell r="K112">
            <v>19382.7</v>
          </cell>
          <cell r="M112">
            <v>-3768.8</v>
          </cell>
          <cell r="N112">
            <v>15613.900000000001</v>
          </cell>
        </row>
        <row r="113">
          <cell r="C113">
            <v>103500</v>
          </cell>
          <cell r="D113" t="str">
            <v>CLADIRE  DEPOZIT FOCSANI</v>
          </cell>
          <cell r="E113">
            <v>39686</v>
          </cell>
          <cell r="F113" t="str">
            <v>LINEAR</v>
          </cell>
          <cell r="G113">
            <v>384</v>
          </cell>
          <cell r="H113">
            <v>39692</v>
          </cell>
          <cell r="I113">
            <v>51379</v>
          </cell>
          <cell r="J113">
            <v>423353.59</v>
          </cell>
          <cell r="K113">
            <v>423353.59</v>
          </cell>
          <cell r="M113">
            <v>-30734.52</v>
          </cell>
          <cell r="N113">
            <v>392619.07</v>
          </cell>
        </row>
        <row r="114">
          <cell r="C114">
            <v>103600</v>
          </cell>
          <cell r="D114" t="str">
            <v>BRANSAMENT GAZ</v>
          </cell>
          <cell r="E114">
            <v>39686</v>
          </cell>
          <cell r="F114" t="str">
            <v>LINEAR</v>
          </cell>
          <cell r="G114">
            <v>144</v>
          </cell>
          <cell r="H114">
            <v>39692</v>
          </cell>
          <cell r="I114">
            <v>44074</v>
          </cell>
          <cell r="J114">
            <v>16440.41</v>
          </cell>
          <cell r="K114">
            <v>16440.41</v>
          </cell>
          <cell r="M114">
            <v>-3196.76</v>
          </cell>
          <cell r="N114">
            <v>13243.65</v>
          </cell>
        </row>
        <row r="115">
          <cell r="C115">
            <v>103700</v>
          </cell>
          <cell r="D115" t="str">
            <v>BRANSAMENT GAZ</v>
          </cell>
          <cell r="E115">
            <v>39686</v>
          </cell>
          <cell r="F115" t="str">
            <v>LINEAR</v>
          </cell>
          <cell r="G115">
            <v>144</v>
          </cell>
          <cell r="H115">
            <v>39692</v>
          </cell>
          <cell r="I115">
            <v>44074</v>
          </cell>
          <cell r="J115">
            <v>5611.57</v>
          </cell>
          <cell r="K115">
            <v>5611.57</v>
          </cell>
          <cell r="M115">
            <v>-1091.1600000000001</v>
          </cell>
          <cell r="N115">
            <v>4520.41</v>
          </cell>
        </row>
        <row r="116">
          <cell r="C116">
            <v>103800</v>
          </cell>
          <cell r="D116" t="str">
            <v>COND GAZ DEP PROD FIN</v>
          </cell>
          <cell r="E116">
            <v>39721</v>
          </cell>
          <cell r="F116" t="str">
            <v>LINEAR</v>
          </cell>
          <cell r="G116">
            <v>144</v>
          </cell>
          <cell r="H116">
            <v>39722</v>
          </cell>
          <cell r="I116">
            <v>44104</v>
          </cell>
          <cell r="J116">
            <v>10580.77</v>
          </cell>
          <cell r="K116">
            <v>10580.77</v>
          </cell>
          <cell r="M116">
            <v>-1968.61</v>
          </cell>
          <cell r="N116">
            <v>8612.16</v>
          </cell>
        </row>
        <row r="117">
          <cell r="C117">
            <v>103900</v>
          </cell>
          <cell r="D117" t="str">
            <v>COND GAZ MAT PRIME PARTER+ET I</v>
          </cell>
          <cell r="E117">
            <v>39721</v>
          </cell>
          <cell r="F117" t="str">
            <v>LINEAR</v>
          </cell>
          <cell r="G117">
            <v>144</v>
          </cell>
          <cell r="H117">
            <v>39722</v>
          </cell>
          <cell r="I117">
            <v>44104</v>
          </cell>
          <cell r="J117">
            <v>11248.39</v>
          </cell>
          <cell r="K117">
            <v>11248.39</v>
          </cell>
          <cell r="M117">
            <v>-2101.2399999999998</v>
          </cell>
          <cell r="N117">
            <v>9147.15</v>
          </cell>
        </row>
        <row r="118">
          <cell r="C118">
            <v>104000</v>
          </cell>
          <cell r="D118" t="str">
            <v>COND GAZ INCINTA MAT PR ET II+</v>
          </cell>
          <cell r="E118">
            <v>39721</v>
          </cell>
          <cell r="F118" t="str">
            <v>LINEAR</v>
          </cell>
          <cell r="G118">
            <v>144</v>
          </cell>
          <cell r="H118">
            <v>39722</v>
          </cell>
          <cell r="I118">
            <v>44104</v>
          </cell>
          <cell r="J118">
            <v>17389.439999999999</v>
          </cell>
          <cell r="K118">
            <v>17389.439999999999</v>
          </cell>
          <cell r="M118">
            <v>-3252.87</v>
          </cell>
          <cell r="N118">
            <v>14136.57</v>
          </cell>
        </row>
        <row r="119">
          <cell r="C119">
            <v>104100</v>
          </cell>
          <cell r="D119" t="str">
            <v>CLADIRE REPREZENTANTA BUCUREST</v>
          </cell>
          <cell r="E119">
            <v>39933</v>
          </cell>
          <cell r="F119" t="str">
            <v>LINEAR</v>
          </cell>
          <cell r="G119">
            <v>576</v>
          </cell>
          <cell r="H119">
            <v>40118</v>
          </cell>
          <cell r="I119">
            <v>57649</v>
          </cell>
          <cell r="J119">
            <v>5665216.6500000004</v>
          </cell>
          <cell r="K119">
            <v>5665216.6500000004</v>
          </cell>
          <cell r="M119">
            <v>-137633.35</v>
          </cell>
          <cell r="N119">
            <v>5527583.3000000007</v>
          </cell>
        </row>
        <row r="120">
          <cell r="C120">
            <v>104200</v>
          </cell>
          <cell r="D120" t="str">
            <v>CONDUCTA GAZ DEZMIR</v>
          </cell>
          <cell r="E120">
            <v>40086</v>
          </cell>
          <cell r="F120" t="str">
            <v>LINEAR</v>
          </cell>
          <cell r="G120">
            <v>240</v>
          </cell>
          <cell r="H120">
            <v>40087</v>
          </cell>
          <cell r="I120">
            <v>47391</v>
          </cell>
          <cell r="J120">
            <v>240970.54</v>
          </cell>
          <cell r="K120">
            <v>240970.54</v>
          </cell>
          <cell r="M120">
            <v>-15060.6</v>
          </cell>
          <cell r="N120">
            <v>225909.94</v>
          </cell>
        </row>
        <row r="121">
          <cell r="C121">
            <v>104300</v>
          </cell>
          <cell r="D121" t="str">
            <v>INSTALATIE GAZE NATURALE</v>
          </cell>
          <cell r="E121">
            <v>40108</v>
          </cell>
          <cell r="F121" t="str">
            <v>LINEAR</v>
          </cell>
          <cell r="G121">
            <v>216</v>
          </cell>
          <cell r="H121">
            <v>40118</v>
          </cell>
          <cell r="I121">
            <v>46691</v>
          </cell>
          <cell r="J121">
            <v>10698.57</v>
          </cell>
          <cell r="K121">
            <v>10698.57</v>
          </cell>
          <cell r="M121">
            <v>-693.42</v>
          </cell>
          <cell r="N121">
            <v>10005.15</v>
          </cell>
        </row>
        <row r="122">
          <cell r="C122">
            <v>104400</v>
          </cell>
          <cell r="D122" t="str">
            <v>RACORD ELECTRIC</v>
          </cell>
          <cell r="E122">
            <v>40147</v>
          </cell>
          <cell r="F122" t="str">
            <v>LINEAR</v>
          </cell>
          <cell r="G122">
            <v>288</v>
          </cell>
          <cell r="H122">
            <v>40148</v>
          </cell>
          <cell r="I122">
            <v>48913</v>
          </cell>
          <cell r="J122">
            <v>348581.29</v>
          </cell>
          <cell r="K122">
            <v>348581.29</v>
          </cell>
          <cell r="M122">
            <v>-15734.55</v>
          </cell>
          <cell r="N122">
            <v>332846.74</v>
          </cell>
        </row>
        <row r="123">
          <cell r="C123">
            <v>104500</v>
          </cell>
          <cell r="D123" t="str">
            <v>PAVAJ RESTAURANT</v>
          </cell>
          <cell r="E123">
            <v>40421</v>
          </cell>
          <cell r="F123" t="str">
            <v>LINEAR</v>
          </cell>
          <cell r="G123">
            <v>168</v>
          </cell>
          <cell r="H123">
            <v>40422</v>
          </cell>
          <cell r="I123">
            <v>45535</v>
          </cell>
          <cell r="J123">
            <v>11527.66</v>
          </cell>
          <cell r="K123">
            <v>11527.66</v>
          </cell>
          <cell r="M123">
            <v>0</v>
          </cell>
          <cell r="N123">
            <v>11527.66</v>
          </cell>
        </row>
        <row r="124">
          <cell r="C124">
            <v>104600</v>
          </cell>
          <cell r="D124" t="str">
            <v>GHERETA ALUMINIU</v>
          </cell>
          <cell r="E124">
            <v>40421</v>
          </cell>
          <cell r="F124" t="str">
            <v>LINEAR</v>
          </cell>
          <cell r="G124">
            <v>48</v>
          </cell>
          <cell r="H124">
            <v>40422</v>
          </cell>
          <cell r="I124">
            <v>41882</v>
          </cell>
          <cell r="J124">
            <v>1917.24</v>
          </cell>
          <cell r="K124">
            <v>1917.24</v>
          </cell>
          <cell r="M124">
            <v>0</v>
          </cell>
          <cell r="N124">
            <v>1917.24</v>
          </cell>
        </row>
        <row r="125">
          <cell r="C125">
            <v>104700</v>
          </cell>
          <cell r="D125" t="str">
            <v>PARCARE RESTAURANT</v>
          </cell>
          <cell r="E125">
            <v>40421</v>
          </cell>
          <cell r="F125" t="str">
            <v>LINEAR</v>
          </cell>
          <cell r="G125">
            <v>168</v>
          </cell>
          <cell r="H125">
            <v>40422</v>
          </cell>
          <cell r="I125">
            <v>45535</v>
          </cell>
          <cell r="J125">
            <v>17545.96</v>
          </cell>
          <cell r="K125">
            <v>17545.96</v>
          </cell>
          <cell r="M125">
            <v>0</v>
          </cell>
          <cell r="N125">
            <v>17545.96</v>
          </cell>
        </row>
        <row r="126">
          <cell r="C126">
            <v>200050</v>
          </cell>
          <cell r="D126" t="str">
            <v>DRUMURI IN INCINTA STR. PARIS</v>
          </cell>
          <cell r="E126">
            <v>20821</v>
          </cell>
          <cell r="F126" t="str">
            <v>LINEAR</v>
          </cell>
          <cell r="G126">
            <v>683</v>
          </cell>
          <cell r="H126">
            <v>20852</v>
          </cell>
          <cell r="I126">
            <v>41639</v>
          </cell>
          <cell r="J126">
            <v>2881.65</v>
          </cell>
          <cell r="K126">
            <v>2881.65</v>
          </cell>
          <cell r="M126">
            <v>-2432.3000000000002</v>
          </cell>
          <cell r="N126">
            <v>449.34999999999991</v>
          </cell>
        </row>
        <row r="127">
          <cell r="C127">
            <v>200110</v>
          </cell>
          <cell r="D127" t="str">
            <v>CONDUCTA ALIMENTATIE APA STR.P</v>
          </cell>
          <cell r="E127">
            <v>20821</v>
          </cell>
          <cell r="F127" t="str">
            <v>LINEAR</v>
          </cell>
          <cell r="G127">
            <v>443</v>
          </cell>
          <cell r="H127">
            <v>20852</v>
          </cell>
          <cell r="I127">
            <v>34334</v>
          </cell>
          <cell r="J127">
            <v>29.79</v>
          </cell>
          <cell r="K127">
            <v>29.79</v>
          </cell>
          <cell r="M127">
            <v>-29.79</v>
          </cell>
          <cell r="N127">
            <v>0</v>
          </cell>
        </row>
        <row r="128">
          <cell r="C128">
            <v>200190</v>
          </cell>
          <cell r="D128" t="str">
            <v>IMPREJMUIRE CU BETON ARMAT STR</v>
          </cell>
          <cell r="E128">
            <v>21186</v>
          </cell>
          <cell r="F128" t="str">
            <v>LINEAR</v>
          </cell>
          <cell r="G128">
            <v>476</v>
          </cell>
          <cell r="H128">
            <v>21217</v>
          </cell>
          <cell r="I128">
            <v>35703</v>
          </cell>
          <cell r="J128">
            <v>34.31</v>
          </cell>
          <cell r="K128">
            <v>34.31</v>
          </cell>
          <cell r="M128">
            <v>-34.31</v>
          </cell>
          <cell r="N128">
            <v>0</v>
          </cell>
        </row>
        <row r="129">
          <cell r="C129">
            <v>200230</v>
          </cell>
          <cell r="D129" t="str">
            <v>IMPREJMUIRE CU OTEL STR. PARIS</v>
          </cell>
          <cell r="E129">
            <v>21186</v>
          </cell>
          <cell r="F129" t="str">
            <v>LINEAR</v>
          </cell>
          <cell r="G129">
            <v>539</v>
          </cell>
          <cell r="H129">
            <v>21217</v>
          </cell>
          <cell r="I129">
            <v>37621</v>
          </cell>
          <cell r="J129">
            <v>911.89</v>
          </cell>
          <cell r="K129">
            <v>911.89</v>
          </cell>
          <cell r="M129">
            <v>-911.89</v>
          </cell>
          <cell r="N129">
            <v>0</v>
          </cell>
        </row>
        <row r="130">
          <cell r="C130">
            <v>200270</v>
          </cell>
          <cell r="D130" t="str">
            <v>CONDUCTA PT.ALIMENTARE APA CI</v>
          </cell>
          <cell r="E130">
            <v>25538</v>
          </cell>
          <cell r="F130" t="str">
            <v>LINEAR</v>
          </cell>
          <cell r="G130">
            <v>600</v>
          </cell>
          <cell r="H130">
            <v>25569</v>
          </cell>
          <cell r="I130">
            <v>43830</v>
          </cell>
          <cell r="J130">
            <v>28595.67</v>
          </cell>
          <cell r="K130">
            <v>28595.67</v>
          </cell>
          <cell r="M130">
            <v>-16746.07</v>
          </cell>
          <cell r="N130">
            <v>11849.599999999999</v>
          </cell>
        </row>
        <row r="131">
          <cell r="C131">
            <v>200280</v>
          </cell>
          <cell r="D131" t="str">
            <v>CONDUCTA INCINTA CI</v>
          </cell>
          <cell r="E131">
            <v>25538</v>
          </cell>
          <cell r="F131" t="str">
            <v>LINEAR</v>
          </cell>
          <cell r="G131">
            <v>420</v>
          </cell>
          <cell r="H131">
            <v>25569</v>
          </cell>
          <cell r="I131">
            <v>38352</v>
          </cell>
          <cell r="J131">
            <v>5544.92</v>
          </cell>
          <cell r="K131">
            <v>5544.92</v>
          </cell>
          <cell r="M131">
            <v>-5544.92</v>
          </cell>
          <cell r="N131">
            <v>0</v>
          </cell>
        </row>
        <row r="132">
          <cell r="C132">
            <v>200300</v>
          </cell>
          <cell r="D132" t="str">
            <v>DRUMURI IN INCINTA SED. CENTRA</v>
          </cell>
          <cell r="E132">
            <v>25538</v>
          </cell>
          <cell r="F132" t="str">
            <v>LINEAR</v>
          </cell>
          <cell r="G132">
            <v>600</v>
          </cell>
          <cell r="H132">
            <v>25569</v>
          </cell>
          <cell r="I132">
            <v>43830</v>
          </cell>
          <cell r="J132">
            <v>7106.65</v>
          </cell>
          <cell r="K132">
            <v>7106.65</v>
          </cell>
          <cell r="M132">
            <v>-4702.95</v>
          </cell>
          <cell r="N132">
            <v>2403.6999999999998</v>
          </cell>
        </row>
        <row r="133">
          <cell r="C133">
            <v>200410</v>
          </cell>
          <cell r="D133" t="str">
            <v>CONDUCTA DE TERMOFICARE CI</v>
          </cell>
          <cell r="E133">
            <v>25538</v>
          </cell>
          <cell r="F133" t="str">
            <v>LINEAR</v>
          </cell>
          <cell r="G133">
            <v>468</v>
          </cell>
          <cell r="H133">
            <v>25569</v>
          </cell>
          <cell r="I133">
            <v>39813</v>
          </cell>
          <cell r="J133">
            <v>16013.12</v>
          </cell>
          <cell r="K133">
            <v>16013.12</v>
          </cell>
          <cell r="M133">
            <v>-16013.12</v>
          </cell>
          <cell r="N133">
            <v>0</v>
          </cell>
        </row>
        <row r="134">
          <cell r="C134">
            <v>200420</v>
          </cell>
          <cell r="D134" t="str">
            <v>CONDUCTA DE CANALIZARE CI</v>
          </cell>
          <cell r="E134">
            <v>25538</v>
          </cell>
          <cell r="F134" t="str">
            <v>LINEAR</v>
          </cell>
          <cell r="G134">
            <v>467</v>
          </cell>
          <cell r="H134">
            <v>25569</v>
          </cell>
          <cell r="I134">
            <v>39782</v>
          </cell>
          <cell r="J134">
            <v>41336.81</v>
          </cell>
          <cell r="K134">
            <v>41336.81</v>
          </cell>
          <cell r="M134">
            <v>-41336.81</v>
          </cell>
          <cell r="N134">
            <v>0</v>
          </cell>
        </row>
        <row r="135">
          <cell r="C135">
            <v>200430</v>
          </cell>
          <cell r="D135" t="str">
            <v>RETELE DE DISTRIBUIRE CI</v>
          </cell>
          <cell r="E135">
            <v>25538</v>
          </cell>
          <cell r="F135" t="str">
            <v>LINEAR</v>
          </cell>
          <cell r="G135">
            <v>467</v>
          </cell>
          <cell r="H135">
            <v>25569</v>
          </cell>
          <cell r="I135">
            <v>39782</v>
          </cell>
          <cell r="J135">
            <v>36907.910000000003</v>
          </cell>
          <cell r="K135">
            <v>36907.910000000003</v>
          </cell>
          <cell r="M135">
            <v>-36907.910000000003</v>
          </cell>
          <cell r="N135">
            <v>0</v>
          </cell>
        </row>
        <row r="136">
          <cell r="C136">
            <v>200440</v>
          </cell>
          <cell r="D136" t="str">
            <v>CONDUCTE PT.TRANSPORT GAZ MASE</v>
          </cell>
          <cell r="E136">
            <v>25538</v>
          </cell>
          <cell r="F136" t="str">
            <v>LINEAR</v>
          </cell>
          <cell r="G136">
            <v>372</v>
          </cell>
          <cell r="H136">
            <v>25569</v>
          </cell>
          <cell r="I136">
            <v>36891</v>
          </cell>
          <cell r="J136">
            <v>1348.96</v>
          </cell>
          <cell r="K136">
            <v>1348.96</v>
          </cell>
          <cell r="M136">
            <v>-1348.96</v>
          </cell>
          <cell r="N136">
            <v>0</v>
          </cell>
        </row>
        <row r="137">
          <cell r="C137">
            <v>200450</v>
          </cell>
          <cell r="D137" t="str">
            <v>IMPREJMUIRE SI PORTI SED.CENTR</v>
          </cell>
          <cell r="E137">
            <v>25538</v>
          </cell>
          <cell r="F137" t="str">
            <v>LINEAR</v>
          </cell>
          <cell r="G137">
            <v>468</v>
          </cell>
          <cell r="H137">
            <v>25569</v>
          </cell>
          <cell r="I137">
            <v>39813</v>
          </cell>
          <cell r="J137">
            <v>21053.64</v>
          </cell>
          <cell r="K137">
            <v>21053.64</v>
          </cell>
          <cell r="M137">
            <v>-21053.64</v>
          </cell>
          <cell r="N137">
            <v>0</v>
          </cell>
        </row>
        <row r="138">
          <cell r="C138">
            <v>200460</v>
          </cell>
          <cell r="D138" t="str">
            <v>INSTALATIE ELECTRICA FORTA CI</v>
          </cell>
          <cell r="E138">
            <v>25538</v>
          </cell>
          <cell r="F138" t="str">
            <v>LINEAR</v>
          </cell>
          <cell r="G138">
            <v>420</v>
          </cell>
          <cell r="H138">
            <v>25569</v>
          </cell>
          <cell r="I138">
            <v>38352</v>
          </cell>
          <cell r="J138">
            <v>2607.79</v>
          </cell>
          <cell r="K138">
            <v>2607.79</v>
          </cell>
          <cell r="M138">
            <v>-2607.79</v>
          </cell>
          <cell r="N138">
            <v>0</v>
          </cell>
        </row>
        <row r="139">
          <cell r="C139">
            <v>200490</v>
          </cell>
          <cell r="D139" t="str">
            <v>INSTALATIE DE ALIMENT.CU APA I</v>
          </cell>
          <cell r="E139">
            <v>25842</v>
          </cell>
          <cell r="F139" t="str">
            <v>LINEAR</v>
          </cell>
          <cell r="G139">
            <v>422</v>
          </cell>
          <cell r="H139">
            <v>25873</v>
          </cell>
          <cell r="I139">
            <v>38717</v>
          </cell>
          <cell r="J139">
            <v>24837.13</v>
          </cell>
          <cell r="K139">
            <v>24837.13</v>
          </cell>
          <cell r="M139">
            <v>-24837.13</v>
          </cell>
          <cell r="N139">
            <v>0</v>
          </cell>
        </row>
        <row r="140">
          <cell r="C140">
            <v>200540</v>
          </cell>
          <cell r="D140" t="str">
            <v>IMPREJMUIRE SI POARTA MEC.SED.</v>
          </cell>
          <cell r="E140">
            <v>26665</v>
          </cell>
          <cell r="F140" t="str">
            <v>LINEAR</v>
          </cell>
          <cell r="G140">
            <v>455</v>
          </cell>
          <cell r="H140">
            <v>26696</v>
          </cell>
          <cell r="I140">
            <v>40543</v>
          </cell>
          <cell r="J140">
            <v>31945.73</v>
          </cell>
          <cell r="K140">
            <v>31945.73</v>
          </cell>
          <cell r="M140">
            <v>-31945.73</v>
          </cell>
          <cell r="N140">
            <v>0</v>
          </cell>
        </row>
        <row r="141">
          <cell r="C141">
            <v>200550</v>
          </cell>
          <cell r="D141" t="str">
            <v>INSTALATIE ELECTRICA FORTA M.P</v>
          </cell>
          <cell r="E141">
            <v>26665</v>
          </cell>
          <cell r="F141" t="str">
            <v>LINEAR</v>
          </cell>
          <cell r="G141">
            <v>251</v>
          </cell>
          <cell r="H141">
            <v>26696</v>
          </cell>
          <cell r="I141">
            <v>34334</v>
          </cell>
          <cell r="J141">
            <v>60.78</v>
          </cell>
          <cell r="K141">
            <v>60.78</v>
          </cell>
          <cell r="M141">
            <v>-60.78</v>
          </cell>
          <cell r="N141">
            <v>0</v>
          </cell>
        </row>
        <row r="142">
          <cell r="C142">
            <v>200580</v>
          </cell>
          <cell r="D142" t="str">
            <v>INSTALATIE AER COMPRIMAT M.P</v>
          </cell>
          <cell r="E142">
            <v>26665</v>
          </cell>
          <cell r="F142" t="str">
            <v>LINEAR</v>
          </cell>
          <cell r="G142">
            <v>335</v>
          </cell>
          <cell r="H142">
            <v>26696</v>
          </cell>
          <cell r="I142">
            <v>36891</v>
          </cell>
          <cell r="J142">
            <v>1736.98</v>
          </cell>
          <cell r="K142">
            <v>1736.98</v>
          </cell>
          <cell r="M142">
            <v>-1736.98</v>
          </cell>
          <cell r="N142">
            <v>0</v>
          </cell>
        </row>
        <row r="143">
          <cell r="C143">
            <v>200610</v>
          </cell>
          <cell r="D143" t="str">
            <v>DRUMURI SI PLATFORME SED.CENTR</v>
          </cell>
          <cell r="E143">
            <v>26665</v>
          </cell>
          <cell r="F143" t="str">
            <v>LINEAR</v>
          </cell>
          <cell r="G143">
            <v>412</v>
          </cell>
          <cell r="H143">
            <v>26696</v>
          </cell>
          <cell r="I143">
            <v>39233</v>
          </cell>
          <cell r="J143">
            <v>85501.18</v>
          </cell>
          <cell r="K143">
            <v>85501.18</v>
          </cell>
          <cell r="M143">
            <v>-85501.18</v>
          </cell>
          <cell r="N143">
            <v>0</v>
          </cell>
        </row>
        <row r="144">
          <cell r="C144">
            <v>200620</v>
          </cell>
          <cell r="D144" t="str">
            <v>CONDUCTA EVACUARE APA CANAL M.</v>
          </cell>
          <cell r="E144">
            <v>26665</v>
          </cell>
          <cell r="F144" t="str">
            <v>LINEAR</v>
          </cell>
          <cell r="G144">
            <v>575</v>
          </cell>
          <cell r="H144">
            <v>26696</v>
          </cell>
          <cell r="I144">
            <v>44196</v>
          </cell>
          <cell r="J144">
            <v>33634.83</v>
          </cell>
          <cell r="K144">
            <v>33634.83</v>
          </cell>
          <cell r="M144">
            <v>-20034.63</v>
          </cell>
          <cell r="N144">
            <v>13600.2</v>
          </cell>
        </row>
        <row r="145">
          <cell r="C145">
            <v>200630</v>
          </cell>
          <cell r="D145" t="str">
            <v>CONDUCTA TERMOFICARE M.P</v>
          </cell>
          <cell r="E145">
            <v>26665</v>
          </cell>
          <cell r="F145" t="str">
            <v>LINEAR</v>
          </cell>
          <cell r="G145">
            <v>455</v>
          </cell>
          <cell r="H145">
            <v>26696</v>
          </cell>
          <cell r="I145">
            <v>40543</v>
          </cell>
          <cell r="J145">
            <v>23167.599999999999</v>
          </cell>
          <cell r="K145">
            <v>23167.599999999999</v>
          </cell>
          <cell r="M145">
            <v>-23167.599999999999</v>
          </cell>
          <cell r="N145">
            <v>0</v>
          </cell>
        </row>
        <row r="146">
          <cell r="C146">
            <v>200640</v>
          </cell>
          <cell r="D146" t="str">
            <v>RETEA ALIMENTARE SI ILUMINAT</v>
          </cell>
          <cell r="E146">
            <v>26665</v>
          </cell>
          <cell r="F146" t="str">
            <v>LINEAR</v>
          </cell>
          <cell r="G146">
            <v>347</v>
          </cell>
          <cell r="H146">
            <v>26696</v>
          </cell>
          <cell r="I146">
            <v>37256</v>
          </cell>
          <cell r="J146">
            <v>6166.34</v>
          </cell>
          <cell r="K146">
            <v>6166.34</v>
          </cell>
          <cell r="M146">
            <v>-6166.34</v>
          </cell>
          <cell r="N146">
            <v>0</v>
          </cell>
        </row>
        <row r="147">
          <cell r="C147">
            <v>200650</v>
          </cell>
          <cell r="D147" t="str">
            <v>BRANSAMENT CANALIZARE M.P</v>
          </cell>
          <cell r="E147">
            <v>26665</v>
          </cell>
          <cell r="F147" t="str">
            <v>LINEAR</v>
          </cell>
          <cell r="G147">
            <v>296</v>
          </cell>
          <cell r="H147">
            <v>26696</v>
          </cell>
          <cell r="I147">
            <v>35703</v>
          </cell>
          <cell r="J147">
            <v>46.56</v>
          </cell>
          <cell r="K147">
            <v>46.56</v>
          </cell>
          <cell r="M147">
            <v>-46.56</v>
          </cell>
          <cell r="N147">
            <v>0</v>
          </cell>
        </row>
        <row r="148">
          <cell r="C148">
            <v>200670</v>
          </cell>
          <cell r="D148" t="str">
            <v>INSTALATIE ELECTRICA FORTA M.P</v>
          </cell>
          <cell r="E148">
            <v>26665</v>
          </cell>
          <cell r="F148" t="str">
            <v>LINEAR</v>
          </cell>
          <cell r="G148">
            <v>419</v>
          </cell>
          <cell r="H148">
            <v>26696</v>
          </cell>
          <cell r="I148">
            <v>39447</v>
          </cell>
          <cell r="J148">
            <v>13304.98</v>
          </cell>
          <cell r="K148">
            <v>13304.98</v>
          </cell>
          <cell r="M148">
            <v>-13304.98</v>
          </cell>
          <cell r="N148">
            <v>0</v>
          </cell>
        </row>
        <row r="149">
          <cell r="C149">
            <v>200680</v>
          </cell>
          <cell r="D149" t="str">
            <v>INSTALATIE SANITARA M.P</v>
          </cell>
          <cell r="E149">
            <v>26665</v>
          </cell>
          <cell r="F149" t="str">
            <v>LINEAR</v>
          </cell>
          <cell r="G149">
            <v>378</v>
          </cell>
          <cell r="H149">
            <v>26696</v>
          </cell>
          <cell r="I149">
            <v>38199</v>
          </cell>
          <cell r="J149">
            <v>1328.78</v>
          </cell>
          <cell r="K149">
            <v>1328.78</v>
          </cell>
          <cell r="M149">
            <v>-1328.78</v>
          </cell>
          <cell r="N149">
            <v>0</v>
          </cell>
        </row>
        <row r="150">
          <cell r="C150">
            <v>200700</v>
          </cell>
          <cell r="D150" t="str">
            <v>INSTALATIE ELECTRICA FORTA CL.</v>
          </cell>
          <cell r="E150">
            <v>27030</v>
          </cell>
          <cell r="F150" t="str">
            <v>LINEAR</v>
          </cell>
          <cell r="G150">
            <v>366</v>
          </cell>
          <cell r="H150">
            <v>27061</v>
          </cell>
          <cell r="I150">
            <v>38199</v>
          </cell>
          <cell r="J150">
            <v>1157.94</v>
          </cell>
          <cell r="K150">
            <v>1157.94</v>
          </cell>
          <cell r="M150">
            <v>-1157.94</v>
          </cell>
          <cell r="N150">
            <v>0</v>
          </cell>
        </row>
        <row r="151">
          <cell r="C151">
            <v>200780</v>
          </cell>
          <cell r="D151" t="str">
            <v>REZERVOR PT.SPIRT DIN INOX</v>
          </cell>
          <cell r="E151">
            <v>27454</v>
          </cell>
          <cell r="F151" t="str">
            <v>LINEAR</v>
          </cell>
          <cell r="G151">
            <v>352</v>
          </cell>
          <cell r="H151">
            <v>27485</v>
          </cell>
          <cell r="I151">
            <v>38199</v>
          </cell>
          <cell r="J151">
            <v>1349.22</v>
          </cell>
          <cell r="K151">
            <v>1349.22</v>
          </cell>
          <cell r="M151">
            <v>-1349.22</v>
          </cell>
          <cell r="N151">
            <v>0</v>
          </cell>
        </row>
        <row r="152">
          <cell r="C152">
            <v>200790</v>
          </cell>
          <cell r="D152" t="str">
            <v>REZERVOR PT.SPIRT DIN INOX</v>
          </cell>
          <cell r="E152">
            <v>27454</v>
          </cell>
          <cell r="F152" t="str">
            <v>LINEAR</v>
          </cell>
          <cell r="G152">
            <v>352</v>
          </cell>
          <cell r="H152">
            <v>27485</v>
          </cell>
          <cell r="I152">
            <v>38199</v>
          </cell>
          <cell r="J152">
            <v>1349.22</v>
          </cell>
          <cell r="K152">
            <v>1349.22</v>
          </cell>
          <cell r="M152">
            <v>-1349.22</v>
          </cell>
          <cell r="N152">
            <v>0</v>
          </cell>
        </row>
        <row r="153">
          <cell r="C153">
            <v>200800</v>
          </cell>
          <cell r="D153" t="str">
            <v>REZERVOR PT.SPIRT DIN INOX</v>
          </cell>
          <cell r="E153">
            <v>27546</v>
          </cell>
          <cell r="F153" t="str">
            <v>LINEAR</v>
          </cell>
          <cell r="G153">
            <v>349</v>
          </cell>
          <cell r="H153">
            <v>27576</v>
          </cell>
          <cell r="I153">
            <v>38199</v>
          </cell>
          <cell r="J153">
            <v>1369.09</v>
          </cell>
          <cell r="K153">
            <v>1369.09</v>
          </cell>
          <cell r="M153">
            <v>-1369.09</v>
          </cell>
          <cell r="N153">
            <v>0</v>
          </cell>
        </row>
        <row r="154">
          <cell r="C154">
            <v>200810</v>
          </cell>
          <cell r="D154" t="str">
            <v>REZERVOR PT.SPIRT DIN INOX</v>
          </cell>
          <cell r="E154">
            <v>27546</v>
          </cell>
          <cell r="F154" t="str">
            <v>LINEAR</v>
          </cell>
          <cell r="G154">
            <v>349</v>
          </cell>
          <cell r="H154">
            <v>27576</v>
          </cell>
          <cell r="I154">
            <v>38199</v>
          </cell>
          <cell r="J154">
            <v>1369.09</v>
          </cell>
          <cell r="K154">
            <v>1369.09</v>
          </cell>
          <cell r="M154">
            <v>-1369.09</v>
          </cell>
          <cell r="N154">
            <v>0</v>
          </cell>
        </row>
        <row r="155">
          <cell r="C155">
            <v>200820</v>
          </cell>
          <cell r="D155" t="str">
            <v xml:space="preserve">INSTALATIE ELECTRICA DE FORTA </v>
          </cell>
          <cell r="E155">
            <v>27638</v>
          </cell>
          <cell r="F155" t="str">
            <v>LINEAR</v>
          </cell>
          <cell r="G155">
            <v>231</v>
          </cell>
          <cell r="H155">
            <v>27668</v>
          </cell>
          <cell r="I155">
            <v>34699</v>
          </cell>
          <cell r="J155">
            <v>180.53</v>
          </cell>
          <cell r="K155">
            <v>180.53</v>
          </cell>
          <cell r="M155">
            <v>-180.53</v>
          </cell>
          <cell r="N155">
            <v>0</v>
          </cell>
        </row>
        <row r="156">
          <cell r="C156">
            <v>200830</v>
          </cell>
          <cell r="D156" t="str">
            <v>INSTALATIE TEHN. ALIM.APE SI C</v>
          </cell>
          <cell r="E156">
            <v>27638</v>
          </cell>
          <cell r="F156" t="str">
            <v>LINEAR</v>
          </cell>
          <cell r="G156">
            <v>264</v>
          </cell>
          <cell r="H156">
            <v>27668</v>
          </cell>
          <cell r="I156">
            <v>35703</v>
          </cell>
          <cell r="J156">
            <v>80.69</v>
          </cell>
          <cell r="K156">
            <v>80.69</v>
          </cell>
          <cell r="M156">
            <v>-80.69</v>
          </cell>
          <cell r="N156">
            <v>0</v>
          </cell>
        </row>
        <row r="157">
          <cell r="C157">
            <v>200840</v>
          </cell>
          <cell r="D157" t="str">
            <v>CONDUCTA DE AER COMPRIMAT COMP</v>
          </cell>
          <cell r="E157">
            <v>27638</v>
          </cell>
          <cell r="F157" t="str">
            <v>LINEAR</v>
          </cell>
          <cell r="G157">
            <v>231</v>
          </cell>
          <cell r="H157">
            <v>27668</v>
          </cell>
          <cell r="I157">
            <v>34699</v>
          </cell>
          <cell r="J157">
            <v>123.96</v>
          </cell>
          <cell r="K157">
            <v>123.96</v>
          </cell>
          <cell r="M157">
            <v>-123.97</v>
          </cell>
          <cell r="N157">
            <v>-1.0000000000005116E-2</v>
          </cell>
        </row>
        <row r="158">
          <cell r="C158">
            <v>200880</v>
          </cell>
          <cell r="D158" t="str">
            <v>REZERVOR PT.SPIRT</v>
          </cell>
          <cell r="E158">
            <v>27515</v>
          </cell>
          <cell r="F158" t="str">
            <v>LINEAR</v>
          </cell>
          <cell r="G158">
            <v>358</v>
          </cell>
          <cell r="H158">
            <v>27546</v>
          </cell>
          <cell r="I158">
            <v>38442</v>
          </cell>
          <cell r="J158">
            <v>3898.96</v>
          </cell>
          <cell r="K158">
            <v>3898.96</v>
          </cell>
          <cell r="M158">
            <v>-3898.96</v>
          </cell>
          <cell r="N158">
            <v>0</v>
          </cell>
        </row>
        <row r="159">
          <cell r="C159">
            <v>200890</v>
          </cell>
          <cell r="D159" t="str">
            <v>REZERVOR PT.SPIRT</v>
          </cell>
          <cell r="E159">
            <v>27515</v>
          </cell>
          <cell r="F159" t="str">
            <v>LINEAR</v>
          </cell>
          <cell r="G159">
            <v>358</v>
          </cell>
          <cell r="H159">
            <v>27546</v>
          </cell>
          <cell r="I159">
            <v>38442</v>
          </cell>
          <cell r="J159">
            <v>3898.96</v>
          </cell>
          <cell r="K159">
            <v>3898.96</v>
          </cell>
          <cell r="M159">
            <v>-3898.96</v>
          </cell>
          <cell r="N159">
            <v>0</v>
          </cell>
        </row>
        <row r="160">
          <cell r="C160">
            <v>200960</v>
          </cell>
          <cell r="D160" t="str">
            <v>INPREJMUIRE PANOURI SARMA CAMI</v>
          </cell>
          <cell r="E160">
            <v>28491</v>
          </cell>
          <cell r="F160" t="str">
            <v>LINEAR</v>
          </cell>
          <cell r="G160">
            <v>236</v>
          </cell>
          <cell r="H160">
            <v>28522</v>
          </cell>
          <cell r="I160">
            <v>35703</v>
          </cell>
          <cell r="J160">
            <v>42.44</v>
          </cell>
          <cell r="K160">
            <v>42.44</v>
          </cell>
          <cell r="M160">
            <v>-42.44</v>
          </cell>
          <cell r="N160">
            <v>0</v>
          </cell>
        </row>
        <row r="161">
          <cell r="C161">
            <v>200980</v>
          </cell>
          <cell r="D161" t="str">
            <v>ZID DE SPRIJIN CAMIN NEFAM</v>
          </cell>
          <cell r="E161">
            <v>28491</v>
          </cell>
          <cell r="F161" t="str">
            <v>LINEAR</v>
          </cell>
          <cell r="G161">
            <v>236</v>
          </cell>
          <cell r="H161">
            <v>28522</v>
          </cell>
          <cell r="I161">
            <v>35703</v>
          </cell>
          <cell r="J161">
            <v>91.03</v>
          </cell>
          <cell r="K161">
            <v>91.03</v>
          </cell>
          <cell r="M161">
            <v>-91.03</v>
          </cell>
          <cell r="N161">
            <v>0</v>
          </cell>
        </row>
        <row r="162">
          <cell r="C162">
            <v>201010</v>
          </cell>
          <cell r="D162" t="str">
            <v>RACORD TELEFONIC CAMIN</v>
          </cell>
          <cell r="E162">
            <v>28491</v>
          </cell>
          <cell r="F162" t="str">
            <v>LINEAR</v>
          </cell>
          <cell r="G162">
            <v>236</v>
          </cell>
          <cell r="H162">
            <v>28522</v>
          </cell>
          <cell r="I162">
            <v>35703</v>
          </cell>
          <cell r="J162">
            <v>39.04</v>
          </cell>
          <cell r="K162">
            <v>39.04</v>
          </cell>
          <cell r="M162">
            <v>-39.04</v>
          </cell>
          <cell r="N162">
            <v>0</v>
          </cell>
        </row>
        <row r="163">
          <cell r="C163">
            <v>201030</v>
          </cell>
          <cell r="D163" t="str">
            <v>CONDUCTA DE ABURI CII</v>
          </cell>
          <cell r="E163">
            <v>28734</v>
          </cell>
          <cell r="F163" t="str">
            <v>LINEAR</v>
          </cell>
          <cell r="G163">
            <v>255</v>
          </cell>
          <cell r="H163">
            <v>28764</v>
          </cell>
          <cell r="I163">
            <v>36525</v>
          </cell>
          <cell r="J163">
            <v>2416.63</v>
          </cell>
          <cell r="K163">
            <v>2416.63</v>
          </cell>
          <cell r="M163">
            <v>-2416.63</v>
          </cell>
          <cell r="N163">
            <v>0</v>
          </cell>
        </row>
        <row r="164">
          <cell r="C164">
            <v>201040</v>
          </cell>
          <cell r="D164" t="str">
            <v>CONDUCTA AER COMPRIMAT CII</v>
          </cell>
          <cell r="E164">
            <v>28734</v>
          </cell>
          <cell r="F164" t="str">
            <v>LINEAR</v>
          </cell>
          <cell r="G164">
            <v>228</v>
          </cell>
          <cell r="H164">
            <v>28764</v>
          </cell>
          <cell r="I164">
            <v>35703</v>
          </cell>
          <cell r="J164">
            <v>81.260000000000005</v>
          </cell>
          <cell r="K164">
            <v>81.260000000000005</v>
          </cell>
          <cell r="M164">
            <v>-81.260000000000005</v>
          </cell>
          <cell r="N164">
            <v>0</v>
          </cell>
        </row>
        <row r="165">
          <cell r="C165">
            <v>201054</v>
          </cell>
          <cell r="D165" t="str">
            <v>CONDUCTA LICHID TEHNOLOGIC CII</v>
          </cell>
          <cell r="E165">
            <v>28734</v>
          </cell>
          <cell r="F165" t="str">
            <v>LINEAR</v>
          </cell>
          <cell r="G165">
            <v>291</v>
          </cell>
          <cell r="H165">
            <v>28764</v>
          </cell>
          <cell r="I165">
            <v>37621</v>
          </cell>
          <cell r="J165">
            <v>41018.730000000003</v>
          </cell>
          <cell r="K165">
            <v>41018.730000000003</v>
          </cell>
          <cell r="M165">
            <v>-41018.730000000003</v>
          </cell>
          <cell r="N165">
            <v>0</v>
          </cell>
        </row>
        <row r="166">
          <cell r="C166">
            <v>201060</v>
          </cell>
          <cell r="D166" t="str">
            <v>CASTEL APA</v>
          </cell>
          <cell r="E166">
            <v>28734</v>
          </cell>
          <cell r="F166" t="str">
            <v>LINEAR</v>
          </cell>
          <cell r="G166">
            <v>362</v>
          </cell>
          <cell r="H166">
            <v>28764</v>
          </cell>
          <cell r="I166">
            <v>39782</v>
          </cell>
          <cell r="J166">
            <v>162036.95000000001</v>
          </cell>
          <cell r="K166">
            <v>162036.95000000001</v>
          </cell>
          <cell r="M166">
            <v>-162036.95000000001</v>
          </cell>
          <cell r="N166">
            <v>0</v>
          </cell>
        </row>
        <row r="167">
          <cell r="C167">
            <v>201070</v>
          </cell>
          <cell r="D167" t="str">
            <v>IMPREJMUIRI S.CENTRAL</v>
          </cell>
          <cell r="E167">
            <v>28734</v>
          </cell>
          <cell r="F167" t="str">
            <v>LINEAR</v>
          </cell>
          <cell r="G167">
            <v>447</v>
          </cell>
          <cell r="H167">
            <v>28764</v>
          </cell>
          <cell r="I167">
            <v>42369</v>
          </cell>
          <cell r="J167">
            <v>12809.84</v>
          </cell>
          <cell r="K167">
            <v>12809.84</v>
          </cell>
          <cell r="M167">
            <v>-9752.6</v>
          </cell>
          <cell r="N167">
            <v>3057.24</v>
          </cell>
        </row>
        <row r="168">
          <cell r="C168">
            <v>201084</v>
          </cell>
          <cell r="D168" t="str">
            <v xml:space="preserve">CONDUCTA TEHNOLOGICA IN CANAL </v>
          </cell>
          <cell r="E168">
            <v>28734</v>
          </cell>
          <cell r="F168" t="str">
            <v>LINEAR</v>
          </cell>
          <cell r="G168">
            <v>255</v>
          </cell>
          <cell r="H168">
            <v>28764</v>
          </cell>
          <cell r="I168">
            <v>36525</v>
          </cell>
          <cell r="J168">
            <v>3062.83</v>
          </cell>
          <cell r="K168">
            <v>3062.83</v>
          </cell>
          <cell r="M168">
            <v>-3062.83</v>
          </cell>
          <cell r="N168">
            <v>0</v>
          </cell>
        </row>
        <row r="169">
          <cell r="C169">
            <v>201090</v>
          </cell>
          <cell r="D169" t="str">
            <v>INSTALATIE ELECTRICA CII</v>
          </cell>
          <cell r="E169">
            <v>28734</v>
          </cell>
          <cell r="F169" t="str">
            <v>LINEAR</v>
          </cell>
          <cell r="G169">
            <v>219</v>
          </cell>
          <cell r="H169">
            <v>28764</v>
          </cell>
          <cell r="I169">
            <v>35430</v>
          </cell>
          <cell r="J169">
            <v>3421.74</v>
          </cell>
          <cell r="K169">
            <v>3421.74</v>
          </cell>
          <cell r="M169">
            <v>-3421.74</v>
          </cell>
          <cell r="N169">
            <v>0</v>
          </cell>
        </row>
        <row r="170">
          <cell r="C170">
            <v>201110</v>
          </cell>
          <cell r="D170" t="str">
            <v>RETELE ELECTRICE EXTERIOARE AT</v>
          </cell>
          <cell r="E170">
            <v>28734</v>
          </cell>
          <cell r="F170" t="str">
            <v>LINEAR</v>
          </cell>
          <cell r="G170">
            <v>327</v>
          </cell>
          <cell r="H170">
            <v>28764</v>
          </cell>
          <cell r="I170">
            <v>38717</v>
          </cell>
          <cell r="J170">
            <v>12933.68</v>
          </cell>
          <cell r="K170">
            <v>12933.68</v>
          </cell>
          <cell r="M170">
            <v>-12933.68</v>
          </cell>
          <cell r="N170">
            <v>0</v>
          </cell>
        </row>
        <row r="171">
          <cell r="C171">
            <v>201120</v>
          </cell>
          <cell r="D171" t="str">
            <v>CONDUCTE TEHNOLOGICE AER+ABUR</v>
          </cell>
          <cell r="E171">
            <v>28734</v>
          </cell>
          <cell r="F171" t="str">
            <v>LINEAR</v>
          </cell>
          <cell r="G171">
            <v>350</v>
          </cell>
          <cell r="H171">
            <v>28764</v>
          </cell>
          <cell r="I171">
            <v>39416</v>
          </cell>
          <cell r="J171">
            <v>68601.710000000006</v>
          </cell>
          <cell r="K171">
            <v>68601.710000000006</v>
          </cell>
          <cell r="M171">
            <v>-68601.710000000006</v>
          </cell>
          <cell r="N171">
            <v>0</v>
          </cell>
        </row>
        <row r="172">
          <cell r="C172">
            <v>201130</v>
          </cell>
          <cell r="D172" t="str">
            <v>CONDUCTA APA CALDA MEA</v>
          </cell>
          <cell r="E172">
            <v>28734</v>
          </cell>
          <cell r="F172" t="str">
            <v>LINEAR</v>
          </cell>
          <cell r="G172">
            <v>228</v>
          </cell>
          <cell r="H172">
            <v>28764</v>
          </cell>
          <cell r="I172">
            <v>35703</v>
          </cell>
          <cell r="J172">
            <v>87.18</v>
          </cell>
          <cell r="K172">
            <v>87.18</v>
          </cell>
          <cell r="M172">
            <v>-87.18</v>
          </cell>
          <cell r="N172">
            <v>0</v>
          </cell>
        </row>
        <row r="173">
          <cell r="C173">
            <v>201150</v>
          </cell>
          <cell r="D173" t="str">
            <v>REGULARIZAREA CANALULUI MORII</v>
          </cell>
          <cell r="E173">
            <v>29099</v>
          </cell>
          <cell r="F173" t="str">
            <v>LINEAR</v>
          </cell>
          <cell r="G173">
            <v>348</v>
          </cell>
          <cell r="H173">
            <v>29129</v>
          </cell>
          <cell r="I173">
            <v>39721</v>
          </cell>
          <cell r="J173">
            <v>47125.89</v>
          </cell>
          <cell r="K173">
            <v>47125.89</v>
          </cell>
          <cell r="M173">
            <v>-47125.89</v>
          </cell>
          <cell r="N173">
            <v>0</v>
          </cell>
        </row>
        <row r="174">
          <cell r="C174">
            <v>201160</v>
          </cell>
          <cell r="D174" t="str">
            <v>ALEI CAROSABILE MAGAZIN CANTIN</v>
          </cell>
          <cell r="E174">
            <v>29099</v>
          </cell>
          <cell r="F174" t="str">
            <v>LINEAR</v>
          </cell>
          <cell r="G174">
            <v>411</v>
          </cell>
          <cell r="H174">
            <v>29129</v>
          </cell>
          <cell r="I174">
            <v>41639</v>
          </cell>
          <cell r="J174">
            <v>24163.279999999999</v>
          </cell>
          <cell r="K174">
            <v>24163.279999999999</v>
          </cell>
          <cell r="M174">
            <v>-20420.96</v>
          </cell>
          <cell r="N174">
            <v>3742.3199999999997</v>
          </cell>
        </row>
        <row r="175">
          <cell r="C175">
            <v>201170</v>
          </cell>
          <cell r="D175" t="str">
            <v>RETELE CANALIZARE CANTINA</v>
          </cell>
          <cell r="E175">
            <v>29099</v>
          </cell>
          <cell r="F175" t="str">
            <v>LINEAR</v>
          </cell>
          <cell r="G175">
            <v>444</v>
          </cell>
          <cell r="H175">
            <v>29129</v>
          </cell>
          <cell r="I175">
            <v>42643</v>
          </cell>
          <cell r="J175">
            <v>13880.54</v>
          </cell>
          <cell r="K175">
            <v>13880.54</v>
          </cell>
          <cell r="M175">
            <v>-7511.16</v>
          </cell>
          <cell r="N175">
            <v>6369.380000000001</v>
          </cell>
        </row>
        <row r="176">
          <cell r="C176">
            <v>201180</v>
          </cell>
          <cell r="D176" t="str">
            <v>RETELE TERMICE CANTINA</v>
          </cell>
          <cell r="E176">
            <v>29099</v>
          </cell>
          <cell r="F176" t="str">
            <v>LINEAR</v>
          </cell>
          <cell r="G176">
            <v>243</v>
          </cell>
          <cell r="H176">
            <v>29129</v>
          </cell>
          <cell r="I176">
            <v>36525</v>
          </cell>
          <cell r="J176">
            <v>3484.99</v>
          </cell>
          <cell r="K176">
            <v>3484.99</v>
          </cell>
          <cell r="M176">
            <v>-3484.99</v>
          </cell>
          <cell r="N176">
            <v>0</v>
          </cell>
        </row>
        <row r="177">
          <cell r="C177">
            <v>201380</v>
          </cell>
          <cell r="D177" t="str">
            <v>REZERVOR 20000L</v>
          </cell>
          <cell r="E177">
            <v>29495</v>
          </cell>
          <cell r="F177" t="str">
            <v>LINEAR</v>
          </cell>
          <cell r="G177">
            <v>336</v>
          </cell>
          <cell r="H177">
            <v>29526</v>
          </cell>
          <cell r="I177">
            <v>39752</v>
          </cell>
          <cell r="J177">
            <v>12491.36</v>
          </cell>
          <cell r="K177">
            <v>12491.36</v>
          </cell>
          <cell r="M177">
            <v>-12491.36</v>
          </cell>
          <cell r="N177">
            <v>0</v>
          </cell>
        </row>
        <row r="178">
          <cell r="C178">
            <v>201470</v>
          </cell>
          <cell r="D178" t="str">
            <v>REZERVOR 20000L SEDIUL CENTRAL</v>
          </cell>
          <cell r="E178">
            <v>29495</v>
          </cell>
          <cell r="F178" t="str">
            <v>LINEAR</v>
          </cell>
          <cell r="G178">
            <v>336</v>
          </cell>
          <cell r="H178">
            <v>29526</v>
          </cell>
          <cell r="I178">
            <v>39752</v>
          </cell>
          <cell r="J178">
            <v>14229.49</v>
          </cell>
          <cell r="K178">
            <v>14229.49</v>
          </cell>
          <cell r="M178">
            <v>-14229.49</v>
          </cell>
          <cell r="N178">
            <v>0</v>
          </cell>
        </row>
        <row r="179">
          <cell r="C179">
            <v>201480</v>
          </cell>
          <cell r="D179" t="str">
            <v>REZERVOR 20000L SEDIUL CENTRAL</v>
          </cell>
          <cell r="E179">
            <v>29495</v>
          </cell>
          <cell r="F179" t="str">
            <v>LINEAR</v>
          </cell>
          <cell r="G179">
            <v>336</v>
          </cell>
          <cell r="H179">
            <v>29526</v>
          </cell>
          <cell r="I179">
            <v>39752</v>
          </cell>
          <cell r="J179">
            <v>14229.49</v>
          </cell>
          <cell r="K179">
            <v>14229.49</v>
          </cell>
          <cell r="M179">
            <v>-14229.49</v>
          </cell>
          <cell r="N179">
            <v>0</v>
          </cell>
        </row>
        <row r="180">
          <cell r="C180">
            <v>201490</v>
          </cell>
          <cell r="D180" t="str">
            <v>REZERVOR 20000L SEDIUL CENTRAL</v>
          </cell>
          <cell r="E180">
            <v>29495</v>
          </cell>
          <cell r="F180" t="str">
            <v>LINEAR</v>
          </cell>
          <cell r="G180">
            <v>336</v>
          </cell>
          <cell r="H180">
            <v>29526</v>
          </cell>
          <cell r="I180">
            <v>39752</v>
          </cell>
          <cell r="J180">
            <v>14229.49</v>
          </cell>
          <cell r="K180">
            <v>14229.49</v>
          </cell>
          <cell r="M180">
            <v>-14229.49</v>
          </cell>
          <cell r="N180">
            <v>0</v>
          </cell>
        </row>
        <row r="181">
          <cell r="C181">
            <v>201500</v>
          </cell>
          <cell r="D181" t="str">
            <v>REZERVOR 20000L SEDIUL CENTRAL</v>
          </cell>
          <cell r="E181">
            <v>29495</v>
          </cell>
          <cell r="F181" t="str">
            <v>LINEAR</v>
          </cell>
          <cell r="G181">
            <v>336</v>
          </cell>
          <cell r="H181">
            <v>29526</v>
          </cell>
          <cell r="I181">
            <v>39752</v>
          </cell>
          <cell r="J181">
            <v>14229.49</v>
          </cell>
          <cell r="K181">
            <v>14229.49</v>
          </cell>
          <cell r="M181">
            <v>-14229.49</v>
          </cell>
          <cell r="N181">
            <v>0</v>
          </cell>
        </row>
        <row r="182">
          <cell r="C182">
            <v>201510</v>
          </cell>
          <cell r="D182" t="str">
            <v>REZERVOR 20000L SEDIUL CENTRAL</v>
          </cell>
          <cell r="E182">
            <v>29495</v>
          </cell>
          <cell r="F182" t="str">
            <v>LINEAR</v>
          </cell>
          <cell r="G182">
            <v>336</v>
          </cell>
          <cell r="H182">
            <v>29526</v>
          </cell>
          <cell r="I182">
            <v>39752</v>
          </cell>
          <cell r="J182">
            <v>14229.49</v>
          </cell>
          <cell r="K182">
            <v>14229.49</v>
          </cell>
          <cell r="M182">
            <v>-14229.49</v>
          </cell>
          <cell r="N182">
            <v>0</v>
          </cell>
        </row>
        <row r="183">
          <cell r="C183">
            <v>201550</v>
          </cell>
          <cell r="D183" t="str">
            <v>DRUMURI SI PLATFORME DEZMIR</v>
          </cell>
          <cell r="E183">
            <v>29495</v>
          </cell>
          <cell r="F183" t="str">
            <v>LINEAR</v>
          </cell>
          <cell r="G183">
            <v>393</v>
          </cell>
          <cell r="H183">
            <v>29526</v>
          </cell>
          <cell r="I183">
            <v>41486</v>
          </cell>
          <cell r="J183">
            <v>103121.87</v>
          </cell>
          <cell r="K183">
            <v>103121.87</v>
          </cell>
          <cell r="M183">
            <v>-82456.5</v>
          </cell>
          <cell r="N183">
            <v>20665.369999999995</v>
          </cell>
        </row>
        <row r="184">
          <cell r="C184">
            <v>201560</v>
          </cell>
          <cell r="D184" t="str">
            <v>BRANSAMENT ENERGIE ELECTRICA D</v>
          </cell>
          <cell r="E184">
            <v>29495</v>
          </cell>
          <cell r="F184" t="str">
            <v>LINEAR</v>
          </cell>
          <cell r="G184">
            <v>314</v>
          </cell>
          <cell r="H184">
            <v>29526</v>
          </cell>
          <cell r="I184">
            <v>39082</v>
          </cell>
          <cell r="J184">
            <v>80400.42</v>
          </cell>
          <cell r="K184">
            <v>80400.42</v>
          </cell>
          <cell r="M184">
            <v>-80400.42</v>
          </cell>
          <cell r="N184">
            <v>0</v>
          </cell>
        </row>
        <row r="185">
          <cell r="C185">
            <v>201570</v>
          </cell>
          <cell r="D185" t="str">
            <v>RETELE ELECTRICE EXTERIOARE DE</v>
          </cell>
          <cell r="E185">
            <v>29495</v>
          </cell>
          <cell r="F185" t="str">
            <v>LINEAR</v>
          </cell>
          <cell r="G185">
            <v>441</v>
          </cell>
          <cell r="H185">
            <v>29526</v>
          </cell>
          <cell r="I185">
            <v>42947</v>
          </cell>
          <cell r="J185">
            <v>212354.55</v>
          </cell>
          <cell r="K185">
            <v>212354.55</v>
          </cell>
          <cell r="M185">
            <v>-134626.06</v>
          </cell>
          <cell r="N185">
            <v>77728.489999999991</v>
          </cell>
        </row>
        <row r="186">
          <cell r="C186">
            <v>201590</v>
          </cell>
          <cell r="D186" t="str">
            <v>RETELE APA STRADALA DEZMIR</v>
          </cell>
          <cell r="E186">
            <v>29495</v>
          </cell>
          <cell r="F186" t="str">
            <v>LINEAR</v>
          </cell>
          <cell r="G186">
            <v>345</v>
          </cell>
          <cell r="H186">
            <v>29526</v>
          </cell>
          <cell r="I186">
            <v>40025</v>
          </cell>
          <cell r="J186">
            <v>7205.93</v>
          </cell>
          <cell r="K186">
            <v>7205.93</v>
          </cell>
          <cell r="M186">
            <v>-7205.93</v>
          </cell>
          <cell r="N186">
            <v>0</v>
          </cell>
        </row>
        <row r="187">
          <cell r="C187">
            <v>201600</v>
          </cell>
          <cell r="D187" t="str">
            <v>RETELE APA POTABILA INCINTA DE</v>
          </cell>
          <cell r="E187">
            <v>29495</v>
          </cell>
          <cell r="F187" t="str">
            <v>LINEAR</v>
          </cell>
          <cell r="G187">
            <v>203</v>
          </cell>
          <cell r="H187">
            <v>29526</v>
          </cell>
          <cell r="I187">
            <v>35703</v>
          </cell>
          <cell r="J187">
            <v>92.59</v>
          </cell>
          <cell r="K187">
            <v>92.59</v>
          </cell>
          <cell r="M187">
            <v>-92.59</v>
          </cell>
          <cell r="N187">
            <v>0</v>
          </cell>
        </row>
        <row r="188">
          <cell r="C188">
            <v>201610</v>
          </cell>
          <cell r="D188" t="str">
            <v>BRANSAMENT APA DEZMIR</v>
          </cell>
          <cell r="E188">
            <v>29495</v>
          </cell>
          <cell r="F188" t="str">
            <v>LINEAR</v>
          </cell>
          <cell r="G188">
            <v>203</v>
          </cell>
          <cell r="H188">
            <v>29526</v>
          </cell>
          <cell r="I188">
            <v>35703</v>
          </cell>
          <cell r="J188">
            <v>2000</v>
          </cell>
          <cell r="K188">
            <v>2000</v>
          </cell>
          <cell r="M188">
            <v>-2000</v>
          </cell>
          <cell r="N188">
            <v>0</v>
          </cell>
        </row>
        <row r="189">
          <cell r="C189">
            <v>201620</v>
          </cell>
          <cell r="D189" t="str">
            <v>CANALIZARE APA REZIDUALA PLOAI</v>
          </cell>
          <cell r="E189">
            <v>29495</v>
          </cell>
          <cell r="F189" t="str">
            <v>LINEAR</v>
          </cell>
          <cell r="G189">
            <v>441</v>
          </cell>
          <cell r="H189">
            <v>29526</v>
          </cell>
          <cell r="I189">
            <v>42947</v>
          </cell>
          <cell r="J189">
            <v>87477.63</v>
          </cell>
          <cell r="K189">
            <v>87477.63</v>
          </cell>
          <cell r="M189">
            <v>-51209.62</v>
          </cell>
          <cell r="N189">
            <v>36268.01</v>
          </cell>
        </row>
        <row r="190">
          <cell r="C190">
            <v>201630</v>
          </cell>
          <cell r="D190" t="str">
            <v>RACORD CANAL DEZMIR</v>
          </cell>
          <cell r="E190">
            <v>29495</v>
          </cell>
          <cell r="F190" t="str">
            <v>LINEAR</v>
          </cell>
          <cell r="G190">
            <v>441</v>
          </cell>
          <cell r="H190">
            <v>29526</v>
          </cell>
          <cell r="I190">
            <v>42947</v>
          </cell>
          <cell r="J190">
            <v>8126.65</v>
          </cell>
          <cell r="K190">
            <v>8126.65</v>
          </cell>
          <cell r="M190">
            <v>-4957.57</v>
          </cell>
          <cell r="N190">
            <v>3169.08</v>
          </cell>
        </row>
        <row r="191">
          <cell r="C191">
            <v>201640</v>
          </cell>
          <cell r="D191" t="str">
            <v>RACORD TELEFONIC DEZMIR</v>
          </cell>
          <cell r="E191">
            <v>29495</v>
          </cell>
          <cell r="F191" t="str">
            <v>LINEAR</v>
          </cell>
          <cell r="G191">
            <v>285</v>
          </cell>
          <cell r="H191">
            <v>29526</v>
          </cell>
          <cell r="I191">
            <v>38199</v>
          </cell>
          <cell r="J191">
            <v>948.79</v>
          </cell>
          <cell r="K191">
            <v>948.79</v>
          </cell>
          <cell r="M191">
            <v>-948.79</v>
          </cell>
          <cell r="N191">
            <v>0</v>
          </cell>
        </row>
        <row r="192">
          <cell r="C192">
            <v>201650</v>
          </cell>
          <cell r="D192" t="str">
            <v>IMPREJMUIRI DEZMIR</v>
          </cell>
          <cell r="E192">
            <v>29495</v>
          </cell>
          <cell r="F192" t="str">
            <v>LINEAR</v>
          </cell>
          <cell r="G192">
            <v>297</v>
          </cell>
          <cell r="H192">
            <v>29526</v>
          </cell>
          <cell r="I192">
            <v>38564</v>
          </cell>
          <cell r="J192">
            <v>97631.99</v>
          </cell>
          <cell r="K192">
            <v>97631.99</v>
          </cell>
          <cell r="M192">
            <v>-97631.99</v>
          </cell>
          <cell r="N192">
            <v>0</v>
          </cell>
        </row>
        <row r="193">
          <cell r="C193">
            <v>201730</v>
          </cell>
          <cell r="D193" t="str">
            <v>CALE FERATA INCINTA CART.NORMA</v>
          </cell>
          <cell r="E193">
            <v>30926</v>
          </cell>
          <cell r="F193" t="str">
            <v>LINEAR</v>
          </cell>
          <cell r="G193">
            <v>528</v>
          </cell>
          <cell r="H193">
            <v>30956</v>
          </cell>
          <cell r="I193">
            <v>47026</v>
          </cell>
          <cell r="J193">
            <v>743517.59</v>
          </cell>
          <cell r="K193">
            <v>743517.59</v>
          </cell>
          <cell r="M193">
            <v>-291384.86</v>
          </cell>
          <cell r="N193">
            <v>452132.73</v>
          </cell>
        </row>
        <row r="194">
          <cell r="C194">
            <v>201740</v>
          </cell>
          <cell r="D194" t="str">
            <v>SCHIMBATOR DE CALE FERATA DEZM</v>
          </cell>
          <cell r="E194">
            <v>30926</v>
          </cell>
          <cell r="F194" t="str">
            <v>LINEAR</v>
          </cell>
          <cell r="G194">
            <v>528</v>
          </cell>
          <cell r="H194">
            <v>30956</v>
          </cell>
          <cell r="I194">
            <v>47026</v>
          </cell>
          <cell r="J194">
            <v>118697.52</v>
          </cell>
          <cell r="K194">
            <v>118697.52</v>
          </cell>
          <cell r="M194">
            <v>-46517.43</v>
          </cell>
          <cell r="N194">
            <v>72180.09</v>
          </cell>
        </row>
        <row r="195">
          <cell r="C195">
            <v>201750</v>
          </cell>
          <cell r="D195" t="str">
            <v>POD PT. CALE FERATA DEZMIR</v>
          </cell>
          <cell r="E195">
            <v>30926</v>
          </cell>
          <cell r="F195" t="str">
            <v>LINEAR</v>
          </cell>
          <cell r="G195">
            <v>432</v>
          </cell>
          <cell r="H195">
            <v>30956</v>
          </cell>
          <cell r="I195">
            <v>44104</v>
          </cell>
          <cell r="J195">
            <v>598811.75</v>
          </cell>
          <cell r="K195">
            <v>598811.75</v>
          </cell>
          <cell r="M195">
            <v>-311903.73</v>
          </cell>
          <cell r="N195">
            <v>286908.02</v>
          </cell>
        </row>
        <row r="196">
          <cell r="C196">
            <v>201950</v>
          </cell>
          <cell r="D196" t="str">
            <v xml:space="preserve">RETELE EL. EXTERIOARE PT. AT. </v>
          </cell>
          <cell r="E196">
            <v>33756</v>
          </cell>
          <cell r="F196" t="str">
            <v>LINEAR</v>
          </cell>
          <cell r="G196">
            <v>174</v>
          </cell>
          <cell r="H196">
            <v>33786</v>
          </cell>
          <cell r="I196">
            <v>39082</v>
          </cell>
          <cell r="J196">
            <v>7896.39</v>
          </cell>
          <cell r="K196">
            <v>7896.39</v>
          </cell>
          <cell r="M196">
            <v>-7896.39</v>
          </cell>
          <cell r="N196">
            <v>0</v>
          </cell>
        </row>
        <row r="197">
          <cell r="C197">
            <v>201960</v>
          </cell>
          <cell r="D197" t="str">
            <v>TEREN HANDBAL BAZA SPORTIVA</v>
          </cell>
          <cell r="E197">
            <v>27576</v>
          </cell>
          <cell r="F197" t="str">
            <v>LINEAR</v>
          </cell>
          <cell r="G197">
            <v>473</v>
          </cell>
          <cell r="H197">
            <v>27607</v>
          </cell>
          <cell r="I197">
            <v>42004</v>
          </cell>
          <cell r="J197">
            <v>263693.17</v>
          </cell>
          <cell r="K197">
            <v>263693.17</v>
          </cell>
          <cell r="M197">
            <v>-191274.37</v>
          </cell>
          <cell r="N197">
            <v>72418.799999999988</v>
          </cell>
        </row>
        <row r="198">
          <cell r="C198">
            <v>201970</v>
          </cell>
          <cell r="D198" t="str">
            <v>TEREN TENIS BAZA SPORTIVA</v>
          </cell>
          <cell r="E198">
            <v>29342</v>
          </cell>
          <cell r="F198" t="str">
            <v>LINEAR</v>
          </cell>
          <cell r="G198">
            <v>415</v>
          </cell>
          <cell r="H198">
            <v>29373</v>
          </cell>
          <cell r="I198">
            <v>42004</v>
          </cell>
          <cell r="J198">
            <v>214114.71</v>
          </cell>
          <cell r="K198">
            <v>214114.71</v>
          </cell>
          <cell r="M198">
            <v>-143455.32</v>
          </cell>
          <cell r="N198">
            <v>70659.389999999985</v>
          </cell>
        </row>
        <row r="199">
          <cell r="C199">
            <v>201980</v>
          </cell>
          <cell r="D199" t="str">
            <v>IMPREJMUIRI BAZA SPORTIVA</v>
          </cell>
          <cell r="E199">
            <v>29281</v>
          </cell>
          <cell r="F199" t="str">
            <v>LINEAR</v>
          </cell>
          <cell r="G199">
            <v>299</v>
          </cell>
          <cell r="H199">
            <v>29312</v>
          </cell>
          <cell r="I199">
            <v>38411</v>
          </cell>
          <cell r="J199">
            <v>33818.6</v>
          </cell>
          <cell r="K199">
            <v>33818.6</v>
          </cell>
          <cell r="M199">
            <v>-33818.6</v>
          </cell>
          <cell r="N199">
            <v>0</v>
          </cell>
        </row>
        <row r="200">
          <cell r="C200">
            <v>201990</v>
          </cell>
          <cell r="D200" t="str">
            <v>TRIBUNA BAZA SPORTIVA</v>
          </cell>
          <cell r="E200">
            <v>28887</v>
          </cell>
          <cell r="F200" t="str">
            <v>LINEAR</v>
          </cell>
          <cell r="G200">
            <v>382</v>
          </cell>
          <cell r="H200">
            <v>28915</v>
          </cell>
          <cell r="I200">
            <v>40543</v>
          </cell>
          <cell r="J200">
            <v>12890.62</v>
          </cell>
          <cell r="K200">
            <v>12890.62</v>
          </cell>
          <cell r="M200">
            <v>-12890.62</v>
          </cell>
          <cell r="N200">
            <v>0</v>
          </cell>
        </row>
        <row r="201">
          <cell r="C201">
            <v>202000</v>
          </cell>
          <cell r="D201" t="str">
            <v>RACORD TERMOFICARE LA CLADIRIL</v>
          </cell>
          <cell r="E201">
            <v>34304</v>
          </cell>
          <cell r="F201" t="str">
            <v>LINEAR</v>
          </cell>
          <cell r="G201">
            <v>266</v>
          </cell>
          <cell r="H201">
            <v>34335</v>
          </cell>
          <cell r="I201">
            <v>42428</v>
          </cell>
          <cell r="J201">
            <v>64131.8</v>
          </cell>
          <cell r="K201">
            <v>64131.8</v>
          </cell>
          <cell r="M201">
            <v>-46164.77</v>
          </cell>
          <cell r="N201">
            <v>17967.030000000006</v>
          </cell>
        </row>
        <row r="202">
          <cell r="C202">
            <v>202020</v>
          </cell>
          <cell r="D202" t="str">
            <v>RACORD GAZ METAN LA CANTINA</v>
          </cell>
          <cell r="E202">
            <v>34669</v>
          </cell>
          <cell r="F202" t="str">
            <v>LINEAR</v>
          </cell>
          <cell r="G202">
            <v>167</v>
          </cell>
          <cell r="H202">
            <v>34700</v>
          </cell>
          <cell r="I202">
            <v>39782</v>
          </cell>
          <cell r="J202">
            <v>6786.37</v>
          </cell>
          <cell r="K202">
            <v>6786.37</v>
          </cell>
          <cell r="M202">
            <v>-6786.37</v>
          </cell>
          <cell r="N202">
            <v>0</v>
          </cell>
        </row>
        <row r="203">
          <cell r="C203">
            <v>202030</v>
          </cell>
          <cell r="D203" t="str">
            <v>COPERTINA PVC PT DISCOTECA (IN</v>
          </cell>
          <cell r="E203">
            <v>35643</v>
          </cell>
          <cell r="F203" t="str">
            <v>LINEAR</v>
          </cell>
          <cell r="G203">
            <v>124</v>
          </cell>
          <cell r="H203">
            <v>35674</v>
          </cell>
          <cell r="I203">
            <v>39447</v>
          </cell>
          <cell r="J203">
            <v>42035.65</v>
          </cell>
          <cell r="K203">
            <v>42035.65</v>
          </cell>
          <cell r="M203">
            <v>-42035.65</v>
          </cell>
          <cell r="N203">
            <v>0</v>
          </cell>
        </row>
        <row r="204">
          <cell r="C204">
            <v>202040</v>
          </cell>
          <cell r="D204" t="str">
            <v>IMPREJMUIRE LA BAZA SPORTIVA</v>
          </cell>
          <cell r="E204">
            <v>35765</v>
          </cell>
          <cell r="F204" t="str">
            <v>LINEAR</v>
          </cell>
          <cell r="G204">
            <v>79</v>
          </cell>
          <cell r="H204">
            <v>35796</v>
          </cell>
          <cell r="I204">
            <v>38199</v>
          </cell>
          <cell r="J204">
            <v>985.54</v>
          </cell>
          <cell r="K204">
            <v>985.54</v>
          </cell>
          <cell r="M204">
            <v>-985.54</v>
          </cell>
          <cell r="N204">
            <v>0</v>
          </cell>
        </row>
        <row r="205">
          <cell r="C205">
            <v>202050</v>
          </cell>
          <cell r="D205" t="str">
            <v>REZERVOR CU CAPAC</v>
          </cell>
          <cell r="E205">
            <v>35827</v>
          </cell>
          <cell r="F205" t="str">
            <v>LINEAR</v>
          </cell>
          <cell r="G205">
            <v>267</v>
          </cell>
          <cell r="H205">
            <v>35855</v>
          </cell>
          <cell r="I205">
            <v>43982</v>
          </cell>
          <cell r="J205">
            <v>7303.09</v>
          </cell>
          <cell r="K205">
            <v>7303.09</v>
          </cell>
          <cell r="M205">
            <v>-3519.99</v>
          </cell>
          <cell r="N205">
            <v>3783.1000000000004</v>
          </cell>
        </row>
        <row r="206">
          <cell r="C206">
            <v>220510</v>
          </cell>
          <cell r="D206" t="str">
            <v>BRANSAMENT ELECTRIC   BAZA SPO</v>
          </cell>
          <cell r="E206">
            <v>35947</v>
          </cell>
          <cell r="F206" t="str">
            <v>LINEAR</v>
          </cell>
          <cell r="G206">
            <v>175</v>
          </cell>
          <cell r="H206">
            <v>35977</v>
          </cell>
          <cell r="I206">
            <v>41305</v>
          </cell>
          <cell r="J206">
            <v>7590.41</v>
          </cell>
          <cell r="K206">
            <v>7590.41</v>
          </cell>
          <cell r="M206">
            <v>-5585.05</v>
          </cell>
          <cell r="N206">
            <v>2005.3599999999997</v>
          </cell>
        </row>
        <row r="207">
          <cell r="C207">
            <v>220520</v>
          </cell>
          <cell r="D207" t="str">
            <v>INSTALATIE INTERIOARA DE GAZ L</v>
          </cell>
          <cell r="E207">
            <v>36039</v>
          </cell>
          <cell r="F207" t="str">
            <v>LINEAR</v>
          </cell>
          <cell r="G207">
            <v>158</v>
          </cell>
          <cell r="H207">
            <v>36069</v>
          </cell>
          <cell r="I207">
            <v>40877</v>
          </cell>
          <cell r="J207">
            <v>16387.55</v>
          </cell>
          <cell r="K207">
            <v>16387.55</v>
          </cell>
          <cell r="M207">
            <v>-12590.63</v>
          </cell>
          <cell r="N207">
            <v>3796.92</v>
          </cell>
        </row>
        <row r="208">
          <cell r="C208">
            <v>220530</v>
          </cell>
          <cell r="D208" t="str">
            <v>BRANSAMENT GAZ CLUB FARMEC SA</v>
          </cell>
          <cell r="E208">
            <v>36039</v>
          </cell>
          <cell r="F208" t="str">
            <v>LINEAR</v>
          </cell>
          <cell r="G208">
            <v>158</v>
          </cell>
          <cell r="H208">
            <v>36069</v>
          </cell>
          <cell r="I208">
            <v>40877</v>
          </cell>
          <cell r="J208">
            <v>4268.57</v>
          </cell>
          <cell r="K208">
            <v>4268.57</v>
          </cell>
          <cell r="M208">
            <v>-3539.09</v>
          </cell>
          <cell r="N208">
            <v>729.47999999999956</v>
          </cell>
        </row>
        <row r="209">
          <cell r="C209">
            <v>220540</v>
          </cell>
          <cell r="D209" t="str">
            <v>PLATFORMA BETONATA</v>
          </cell>
          <cell r="E209">
            <v>36130</v>
          </cell>
          <cell r="F209" t="str">
            <v>LINEAR</v>
          </cell>
          <cell r="G209">
            <v>302</v>
          </cell>
          <cell r="H209">
            <v>36161</v>
          </cell>
          <cell r="I209">
            <v>45350</v>
          </cell>
          <cell r="J209">
            <v>7868.52</v>
          </cell>
          <cell r="K209">
            <v>7868.52</v>
          </cell>
          <cell r="M209">
            <v>-3189.9</v>
          </cell>
          <cell r="N209">
            <v>4678.6200000000008</v>
          </cell>
        </row>
        <row r="210">
          <cell r="C210">
            <v>220550</v>
          </cell>
          <cell r="D210" t="str">
            <v>PUT ALIMENTARE CU APA</v>
          </cell>
          <cell r="E210">
            <v>36281</v>
          </cell>
          <cell r="F210" t="str">
            <v>LINEAR</v>
          </cell>
          <cell r="G210">
            <v>314</v>
          </cell>
          <cell r="H210">
            <v>36312</v>
          </cell>
          <cell r="I210">
            <v>45869</v>
          </cell>
          <cell r="J210">
            <v>18365.25</v>
          </cell>
          <cell r="K210">
            <v>18365.25</v>
          </cell>
          <cell r="M210">
            <v>-7171.37</v>
          </cell>
          <cell r="N210">
            <v>11193.880000000001</v>
          </cell>
        </row>
        <row r="211">
          <cell r="C211">
            <v>220560</v>
          </cell>
          <cell r="D211" t="str">
            <v>PLATFORMA BETONATA</v>
          </cell>
          <cell r="E211">
            <v>36281</v>
          </cell>
          <cell r="F211" t="str">
            <v>LINEAR</v>
          </cell>
          <cell r="G211">
            <v>301</v>
          </cell>
          <cell r="H211">
            <v>36312</v>
          </cell>
          <cell r="I211">
            <v>45473</v>
          </cell>
          <cell r="J211">
            <v>50458.05</v>
          </cell>
          <cell r="K211">
            <v>50458.05</v>
          </cell>
          <cell r="M211">
            <v>-21954.959999999999</v>
          </cell>
          <cell r="N211">
            <v>28503.090000000004</v>
          </cell>
        </row>
        <row r="212">
          <cell r="C212">
            <v>220570</v>
          </cell>
          <cell r="D212" t="str">
            <v>BRANSAMENT GAZ REPR.TIMISOARA</v>
          </cell>
          <cell r="E212">
            <v>36495</v>
          </cell>
          <cell r="F212" t="str">
            <v>LINEAR</v>
          </cell>
          <cell r="G212">
            <v>55</v>
          </cell>
          <cell r="H212">
            <v>36526</v>
          </cell>
          <cell r="I212">
            <v>38199</v>
          </cell>
          <cell r="J212">
            <v>1203.3599999999999</v>
          </cell>
          <cell r="K212">
            <v>1203.3599999999999</v>
          </cell>
          <cell r="M212">
            <v>-1203.3599999999999</v>
          </cell>
          <cell r="N212">
            <v>0</v>
          </cell>
        </row>
        <row r="213">
          <cell r="C213">
            <v>220580</v>
          </cell>
          <cell r="D213" t="str">
            <v>INSTALATIE ELECTRICA SUBTERANA</v>
          </cell>
          <cell r="E213">
            <v>36526</v>
          </cell>
          <cell r="F213" t="str">
            <v>LINEAR</v>
          </cell>
          <cell r="G213">
            <v>140</v>
          </cell>
          <cell r="H213">
            <v>36557</v>
          </cell>
          <cell r="I213">
            <v>40816</v>
          </cell>
          <cell r="J213">
            <v>7876.67</v>
          </cell>
          <cell r="K213">
            <v>7876.67</v>
          </cell>
          <cell r="M213">
            <v>-7217.46</v>
          </cell>
          <cell r="N213">
            <v>659.21</v>
          </cell>
        </row>
        <row r="214">
          <cell r="C214">
            <v>220590</v>
          </cell>
          <cell r="D214" t="str">
            <v>CONDUCTA LICHID TEHNOLOGIE/SPI</v>
          </cell>
          <cell r="E214">
            <v>37196</v>
          </cell>
          <cell r="F214" t="str">
            <v>LINEAR</v>
          </cell>
          <cell r="G214">
            <v>151</v>
          </cell>
          <cell r="H214">
            <v>37226</v>
          </cell>
          <cell r="I214">
            <v>41820</v>
          </cell>
          <cell r="J214">
            <v>34081.21</v>
          </cell>
          <cell r="K214">
            <v>34081.21</v>
          </cell>
          <cell r="M214">
            <v>-24116.5</v>
          </cell>
          <cell r="N214">
            <v>9964.7099999999991</v>
          </cell>
        </row>
        <row r="215">
          <cell r="C215">
            <v>220600</v>
          </cell>
          <cell r="D215" t="str">
            <v>INST.DEPOZITARE SI TRANSP.ALCO</v>
          </cell>
          <cell r="E215">
            <v>37833</v>
          </cell>
          <cell r="F215" t="str">
            <v>LINEAR</v>
          </cell>
          <cell r="G215">
            <v>147</v>
          </cell>
          <cell r="H215">
            <v>37834</v>
          </cell>
          <cell r="I215">
            <v>42308</v>
          </cell>
          <cell r="J215">
            <v>78813.149999999994</v>
          </cell>
          <cell r="K215">
            <v>78813.149999999994</v>
          </cell>
          <cell r="M215">
            <v>-24913.69</v>
          </cell>
          <cell r="N215">
            <v>53899.459999999992</v>
          </cell>
        </row>
        <row r="216">
          <cell r="C216">
            <v>220610</v>
          </cell>
          <cell r="D216" t="str">
            <v>CONDUCTA AER COMPRIMAT APA CAL</v>
          </cell>
          <cell r="E216">
            <v>37972</v>
          </cell>
          <cell r="F216" t="str">
            <v>LINEAR</v>
          </cell>
          <cell r="G216">
            <v>7</v>
          </cell>
          <cell r="H216">
            <v>37987</v>
          </cell>
          <cell r="I216">
            <v>38199</v>
          </cell>
          <cell r="J216">
            <v>800.9</v>
          </cell>
          <cell r="K216">
            <v>800.9</v>
          </cell>
          <cell r="M216">
            <v>-800.9</v>
          </cell>
          <cell r="N216">
            <v>0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prins "/>
      <sheetName val="Evolutie venit.chelt."/>
      <sheetName val="Patrimoniu 8 luni"/>
      <sheetName val="Contul de Profit 8 luni"/>
      <sheetName val="Flux numerar"/>
      <sheetName val="Mijloace fixe"/>
      <sheetName val="Inv.in curs"/>
      <sheetName val="Avansuri pt.inv."/>
      <sheetName val="Neincasate"/>
      <sheetName val="Credite "/>
      <sheetName val="Prod fizica pe grupe "/>
      <sheetName val="Prod_UnitEchiv"/>
      <sheetName val="Carrefour"/>
      <sheetName val="ProdNoi"/>
      <sheetName val="Lista preturi "/>
      <sheetName val="INDICATO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Reporting"/>
      <sheetName val="ARew_FEB04"/>
      <sheetName val="Variables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Inflation"/>
      <sheetName val="MCF Proof"/>
      <sheetName val="GRD &amp; EUR"/>
      <sheetName val="ARew"/>
      <sheetName val="765"/>
      <sheetName val="Version_control"/>
      <sheetName val="Input_TB_CY"/>
      <sheetName val="Input_TB_PY'03"/>
      <sheetName val="Scoresheet_CY"/>
      <sheetName val="Scoresheet_TB_PY'03"/>
      <sheetName val="BS__OMF"/>
      <sheetName val="P&amp;L_OMF"/>
      <sheetName val="CSE_OMF"/>
      <sheetName val="Note_OMF"/>
      <sheetName val="P&amp;L_adjusted_CY"/>
      <sheetName val="P&amp;L_adjusted_PY'03"/>
      <sheetName val="MCF_Proof"/>
      <sheetName val="GRD_&amp;_EUR"/>
      <sheetName val="Version_control1"/>
      <sheetName val="Input_TB_CY1"/>
      <sheetName val="Input_TB_PY'031"/>
      <sheetName val="Scoresheet_CY1"/>
      <sheetName val="Scoresheet_TB_PY'031"/>
      <sheetName val="BS__OMF1"/>
      <sheetName val="P&amp;L_OMF1"/>
      <sheetName val="CSE_OMF1"/>
      <sheetName val="Note_OMF1"/>
      <sheetName val="P&amp;L_adjusted_CY1"/>
      <sheetName val="P&amp;L_adjusted_PY'031"/>
      <sheetName val="MCF_Proof1"/>
      <sheetName val="GRD_&amp;_EUR1"/>
      <sheetName val="Version_control2"/>
      <sheetName val="Input_TB_CY2"/>
      <sheetName val="Input_TB_PY'032"/>
      <sheetName val="Scoresheet_CY2"/>
      <sheetName val="Scoresheet_TB_PY'032"/>
      <sheetName val="BS__OMF2"/>
      <sheetName val="P&amp;L_OMF2"/>
      <sheetName val="CSE_OMF2"/>
      <sheetName val="Note_OMF2"/>
      <sheetName val="P&amp;L_adjusted_CY2"/>
      <sheetName val="P&amp;L_adjusted_PY'032"/>
      <sheetName val="MCF_Proof2"/>
      <sheetName val="GRD_&amp;_EUR2"/>
      <sheetName val="INDEX"/>
      <sheetName val="TB P&amp;L"/>
      <sheetName val="30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OTHEREXPOT</v>
          </cell>
          <cell r="D315" t="str">
            <v>OTHEREXPOT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OTHEREXPOT</v>
          </cell>
          <cell r="D349" t="str">
            <v>OTHEREXPOT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OTHEREXPOT</v>
          </cell>
          <cell r="D350" t="str">
            <v>OTHEREXPOT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OTHEREXPOT</v>
          </cell>
          <cell r="D355" t="str">
            <v>OTHEREXPOT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OTHEREXPOT</v>
          </cell>
          <cell r="D356" t="str">
            <v>OTHEREXPOT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OTHEREXPOT</v>
          </cell>
          <cell r="D357" t="str">
            <v>OTHEREXPOT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MANAGFEES</v>
          </cell>
          <cell r="D359" t="str">
            <v>MANAGFEES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MANAGFEES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ADVERT</v>
          </cell>
          <cell r="D363" t="str">
            <v>ADVERT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OTHEREXPOT</v>
          </cell>
          <cell r="D366" t="str">
            <v>OTHEREXPOT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OTHEREXPOT</v>
          </cell>
          <cell r="D367" t="str">
            <v>OTHEREXPOT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OTHEREXPOT</v>
          </cell>
          <cell r="D368" t="str">
            <v>OTHEREXPOT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OTHEREXPOT</v>
          </cell>
          <cell r="D369" t="str">
            <v>OTHEREXPOT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OTHEREXPOT</v>
          </cell>
          <cell r="D370" t="str">
            <v>OTHEREXPOT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OTHEREXPOT</v>
          </cell>
          <cell r="D371" t="str">
            <v>OTHEREXPOT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OTHEREXPOT</v>
          </cell>
          <cell r="D372" t="str">
            <v>OTHEREXPOT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OTHEREXPOT</v>
          </cell>
          <cell r="D373" t="str">
            <v>OTHEREXPOT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OTHEREXPOT</v>
          </cell>
          <cell r="D374" t="str">
            <v>OTHEREXPOT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OTHEREXPOT</v>
          </cell>
          <cell r="D375" t="str">
            <v>OTHEREXPOT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OTHEREXPOT</v>
          </cell>
          <cell r="D376" t="str">
            <v>OTHEREXPOT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OTHEREXPOT</v>
          </cell>
          <cell r="D377" t="str">
            <v>OTHEREXPOT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OTHEREXPOT</v>
          </cell>
          <cell r="D378" t="str">
            <v>OTHEREXPOT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OTHEREXPOT</v>
          </cell>
          <cell r="D379" t="str">
            <v>OTHEREXPOT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OTHEREXPOT</v>
          </cell>
          <cell r="D382" t="str">
            <v>OTHEREXPOT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COMMISIONS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COMMISIONS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COMMISIONS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COMMISIONS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COMMISIONS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COMMISIONS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COMMISIONS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COMMISIONS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OTHEREXPOT</v>
          </cell>
          <cell r="D406" t="str">
            <v>OTHEREXPOT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THIRD</v>
          </cell>
          <cell r="D413" t="str">
            <v>THIRD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STAFFNI</v>
          </cell>
          <cell r="D463" t="str">
            <v>STAFFNI</v>
          </cell>
          <cell r="E463" t="str">
            <v>6451.101.</v>
          </cell>
          <cell r="F463" t="str">
            <v>6451.101.</v>
          </cell>
          <cell r="G463" t="str">
            <v>Contributia unitatii la asigurarile sociale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6451.102.</v>
          </cell>
          <cell r="F464" t="str">
            <v>6451.102.</v>
          </cell>
          <cell r="G464" t="str">
            <v>C.asig.accid.mca,boli prf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6451.199.</v>
          </cell>
          <cell r="F465" t="str">
            <v>6451.199.</v>
          </cell>
          <cell r="G465" t="str">
            <v>Contributia unitatii la asigurarile sociale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6452.101.</v>
          </cell>
          <cell r="F466" t="str">
            <v>6452.101.</v>
          </cell>
          <cell r="G466" t="str">
            <v>Cheltuieli privind contributia unitatii pentru ajutorul de somaj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6452.199.</v>
          </cell>
          <cell r="F467" t="str">
            <v>6452.199.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6453.101.</v>
          </cell>
          <cell r="F468" t="str">
            <v>6453.101.</v>
          </cell>
          <cell r="G468" t="str">
            <v>Contributia angajatorului pentru asigurarile sociale de sanatate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6453.199.</v>
          </cell>
          <cell r="F469" t="str">
            <v>6453.199.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STAFFSAL</v>
          </cell>
          <cell r="D470" t="str">
            <v>STAFFSAL</v>
          </cell>
          <cell r="E470" t="str">
            <v>6458.101.</v>
          </cell>
          <cell r="F470" t="str">
            <v>6458.101.</v>
          </cell>
          <cell r="G470" t="str">
            <v>Cheltuieli cu tichetele de masa - Legea 142/1998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6458.102.</v>
          </cell>
          <cell r="F471" t="str">
            <v>6458.102.</v>
          </cell>
          <cell r="G471" t="str">
            <v>Alte cheltuieli privind asigurarile si protectia sociala</v>
          </cell>
        </row>
        <row r="472">
          <cell r="B472" t="str">
            <v>COS</v>
          </cell>
          <cell r="C472" t="str">
            <v>STAFFSAL</v>
          </cell>
          <cell r="D472" t="str">
            <v>STAFFSAL</v>
          </cell>
          <cell r="E472" t="str">
            <v>6458.103.</v>
          </cell>
          <cell r="F472" t="str">
            <v>6458.103.</v>
          </cell>
          <cell r="G472" t="str">
            <v>C.sv.san.boli prof.acc-mc</v>
          </cell>
        </row>
        <row r="473">
          <cell r="B473" t="str">
            <v>COS</v>
          </cell>
          <cell r="C473" t="str">
            <v>STAFFNI</v>
          </cell>
          <cell r="D473" t="str">
            <v>STAFFNI</v>
          </cell>
          <cell r="E473" t="str">
            <v>6458.199.</v>
          </cell>
          <cell r="F473" t="str">
            <v>6458.199.</v>
          </cell>
          <cell r="G473" t="str">
            <v>Alte cheltuieli privind asigurarile si protectia sociala</v>
          </cell>
        </row>
        <row r="474">
          <cell r="B474" t="str">
            <v>COS</v>
          </cell>
          <cell r="C474" t="str">
            <v>OTHEREXPOT</v>
          </cell>
          <cell r="D474" t="str">
            <v>OTHEREXPOT</v>
          </cell>
          <cell r="E474" t="str">
            <v>6540.101.</v>
          </cell>
          <cell r="F474" t="str">
            <v>6540.101.</v>
          </cell>
          <cell r="G474" t="str">
            <v xml:space="preserve">Pierderi din creante nerealizate de la clienti incerti </v>
          </cell>
        </row>
        <row r="475">
          <cell r="B475" t="str">
            <v>COS</v>
          </cell>
          <cell r="C475" t="str">
            <v>OTHEREXPOT</v>
          </cell>
          <cell r="D475" t="str">
            <v>OTHEREXPOT</v>
          </cell>
          <cell r="E475" t="str">
            <v>6540.102.</v>
          </cell>
          <cell r="F475" t="str">
            <v>6540.102.</v>
          </cell>
          <cell r="G475" t="str">
            <v>Gratuitati acordate pensionarilor</v>
          </cell>
        </row>
        <row r="476">
          <cell r="B476" t="str">
            <v>COS</v>
          </cell>
          <cell r="C476" t="str">
            <v>OTHEREXPOT</v>
          </cell>
          <cell r="D476" t="str">
            <v>OTHEREXPOT</v>
          </cell>
          <cell r="E476" t="str">
            <v>6540.103.</v>
          </cell>
          <cell r="F476" t="str">
            <v>6540.103.</v>
          </cell>
          <cell r="G476" t="str">
            <v>Pierderi din debitori diversi</v>
          </cell>
        </row>
        <row r="477">
          <cell r="B477" t="str">
            <v>COS</v>
          </cell>
          <cell r="C477" t="str">
            <v>OTHEREXPOT</v>
          </cell>
          <cell r="D477" t="str">
            <v>OTHEREXPOT</v>
          </cell>
          <cell r="E477" t="str">
            <v>6540.104.</v>
          </cell>
          <cell r="F477" t="str">
            <v>6540.104.</v>
          </cell>
          <cell r="G477" t="str">
            <v>Pierd.cr.grat.pensionari</v>
          </cell>
        </row>
        <row r="478">
          <cell r="B478" t="str">
            <v>COS</v>
          </cell>
          <cell r="C478" t="str">
            <v>OTHEREXPOT</v>
          </cell>
          <cell r="D478" t="str">
            <v>OTHEREXPOT</v>
          </cell>
          <cell r="E478" t="str">
            <v>6540.198.</v>
          </cell>
          <cell r="F478" t="str">
            <v>6540.198.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6540.199.</v>
          </cell>
          <cell r="F479" t="str">
            <v>6540.199.</v>
          </cell>
          <cell r="G479" t="str">
            <v>Pierderi din creante si debitori diversi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6581.101.</v>
          </cell>
          <cell r="F480" t="str">
            <v>6581.101.</v>
          </cell>
          <cell r="G480" t="str">
            <v>Despagubiri, amenzi si penalitati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6581.103.</v>
          </cell>
          <cell r="F481" t="str">
            <v>6581.103.</v>
          </cell>
          <cell r="G481" t="str">
            <v>Despagubiri,amenzi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6581.199.</v>
          </cell>
          <cell r="F482" t="str">
            <v>6581.199.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6582.101.</v>
          </cell>
          <cell r="F483" t="str">
            <v>6582.101.</v>
          </cell>
          <cell r="G483" t="str">
            <v xml:space="preserve">Contributie bilete de odihna </v>
          </cell>
        </row>
        <row r="484">
          <cell r="B484" t="str">
            <v>COS</v>
          </cell>
          <cell r="C484" t="str">
            <v>OTHEREXPOT</v>
          </cell>
          <cell r="D484" t="str">
            <v>OTHEREXPOT</v>
          </cell>
          <cell r="E484" t="str">
            <v>6582.102.</v>
          </cell>
          <cell r="F484" t="str">
            <v>6582.102.</v>
          </cell>
          <cell r="G484" t="str">
            <v>Dispensare</v>
          </cell>
        </row>
        <row r="485">
          <cell r="B485" t="str">
            <v>COS</v>
          </cell>
          <cell r="C485" t="str">
            <v>OTHEREXPOT</v>
          </cell>
          <cell r="D485" t="str">
            <v>OTHEREXPOT</v>
          </cell>
          <cell r="E485" t="str">
            <v>6582.103.</v>
          </cell>
          <cell r="F485" t="str">
            <v>6582.103.</v>
          </cell>
          <cell r="G485" t="str">
            <v>Contributie daruri copii</v>
          </cell>
        </row>
        <row r="486">
          <cell r="B486" t="str">
            <v>COS</v>
          </cell>
          <cell r="C486" t="str">
            <v>OTHEREXPOT</v>
          </cell>
          <cell r="D486" t="str">
            <v>OTHEREXPOT</v>
          </cell>
          <cell r="E486" t="str">
            <v>6582.104.</v>
          </cell>
          <cell r="F486" t="str">
            <v>6582.104.</v>
          </cell>
          <cell r="G486" t="str">
            <v>Ajutoare boli grave, calamitati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6582.105.</v>
          </cell>
          <cell r="F487" t="str">
            <v>6582.105.</v>
          </cell>
          <cell r="G487" t="str">
            <v>Contributie actiuni sportive</v>
          </cell>
        </row>
        <row r="488">
          <cell r="B488" t="str">
            <v>COS</v>
          </cell>
          <cell r="C488" t="str">
            <v>OTHEREXPOT</v>
          </cell>
          <cell r="D488" t="str">
            <v>OTHEREXPOT</v>
          </cell>
          <cell r="E488" t="str">
            <v>6582.106.</v>
          </cell>
          <cell r="F488" t="str">
            <v>6582.106.</v>
          </cell>
          <cell r="G488" t="str">
            <v>Sponsorizari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6582.107.</v>
          </cell>
          <cell r="F489" t="str">
            <v>6582.107.</v>
          </cell>
          <cell r="G489" t="str">
            <v>Alte donatii si subventii acordate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6582.108.</v>
          </cell>
          <cell r="F490" t="str">
            <v>6582.108.</v>
          </cell>
          <cell r="G490" t="str">
            <v>Ab.trsp.50%sal.sch.loc.m</v>
          </cell>
        </row>
        <row r="491">
          <cell r="B491" t="str">
            <v>COS</v>
          </cell>
          <cell r="C491" t="str">
            <v>OTHEREXPOT</v>
          </cell>
          <cell r="D491" t="str">
            <v>OTHEREXPOT</v>
          </cell>
          <cell r="E491" t="str">
            <v>6582.194.</v>
          </cell>
          <cell r="F491" t="str">
            <v>6582.194.</v>
          </cell>
          <cell r="G491" t="str">
            <v>Act.sociale-BOT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6582.195.</v>
          </cell>
          <cell r="F492" t="str">
            <v>6582.195.</v>
          </cell>
          <cell r="G492" t="str">
            <v>Act.soc-dispensare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6582.196.</v>
          </cell>
          <cell r="F493" t="str">
            <v>6582.196.</v>
          </cell>
          <cell r="G493" t="str">
            <v>Act.soc-dar copii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6582.197.</v>
          </cell>
          <cell r="F494" t="str">
            <v>6582.197.</v>
          </cell>
          <cell r="G494" t="str">
            <v>Act.soc-calamit.boli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6582.198.</v>
          </cell>
          <cell r="F495" t="str">
            <v>6582.198.</v>
          </cell>
          <cell r="G495" t="str">
            <v>Act.soc.-activ.sport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6582.199.</v>
          </cell>
          <cell r="F496" t="str">
            <v>6582.199.</v>
          </cell>
          <cell r="G496" t="str">
            <v>Donatii si subventii acordate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6582.201.</v>
          </cell>
          <cell r="F497" t="str">
            <v>6582.201.</v>
          </cell>
          <cell r="G497" t="str">
            <v>Ajut.pt.boli grave si inc</v>
          </cell>
        </row>
        <row r="498">
          <cell r="B498" t="str">
            <v>COS</v>
          </cell>
          <cell r="C498" t="str">
            <v>OTHEREXPOT</v>
          </cell>
          <cell r="D498" t="str">
            <v>OTHEREXPOT</v>
          </cell>
          <cell r="E498" t="str">
            <v>6582.203.</v>
          </cell>
          <cell r="F498" t="str">
            <v>6582.203.</v>
          </cell>
          <cell r="G498" t="str">
            <v>Ajut.pt.inmormantare</v>
          </cell>
        </row>
        <row r="499">
          <cell r="B499" t="str">
            <v>COS</v>
          </cell>
          <cell r="C499" t="str">
            <v>OTHEREXPOT</v>
          </cell>
          <cell r="D499" t="str">
            <v>OTHEREXPOT</v>
          </cell>
          <cell r="E499" t="str">
            <v>6582.204.</v>
          </cell>
          <cell r="F499" t="str">
            <v>6582.204.</v>
          </cell>
          <cell r="G499" t="str">
            <v>Ajut.pt.nastere</v>
          </cell>
        </row>
        <row r="500">
          <cell r="B500" t="str">
            <v>COS</v>
          </cell>
          <cell r="C500" t="str">
            <v>FADISP</v>
          </cell>
          <cell r="D500" t="str">
            <v>FADISP</v>
          </cell>
          <cell r="E500" t="str">
            <v>6583.101.</v>
          </cell>
          <cell r="F500" t="str">
            <v>6583.101.</v>
          </cell>
          <cell r="G500" t="str">
            <v>Cheltuieli privind activele cedate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6583.199.</v>
          </cell>
          <cell r="F501" t="str">
            <v>6583.199.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VASEXP</v>
          </cell>
          <cell r="D502" t="str">
            <v>VASEXP</v>
          </cell>
          <cell r="E502" t="str">
            <v>6588.101.</v>
          </cell>
          <cell r="F502" t="str">
            <v>6588.101.</v>
          </cell>
          <cell r="G502" t="str">
            <v>Cheltuieli cu furnizorii SVA</v>
          </cell>
        </row>
        <row r="503">
          <cell r="B503" t="str">
            <v>COS</v>
          </cell>
          <cell r="C503" t="str">
            <v>OTHEREXPOT</v>
          </cell>
          <cell r="D503" t="str">
            <v>OTHEREXPOT</v>
          </cell>
          <cell r="E503" t="str">
            <v>6588.102.</v>
          </cell>
          <cell r="F503" t="str">
            <v>6588.102.</v>
          </cell>
          <cell r="G503" t="str">
            <v>Alte cheltuieli de exploatare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6588.103.</v>
          </cell>
          <cell r="F504" t="str">
            <v>6588.103.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6588.199.</v>
          </cell>
          <cell r="F505" t="str">
            <v>6588.199.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6588.104.</v>
          </cell>
          <cell r="F506" t="str">
            <v>6588.104.</v>
          </cell>
          <cell r="G506" t="str">
            <v>Ch.bonus pt.trafic gener.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6588.105.</v>
          </cell>
          <cell r="F507" t="str">
            <v>6588.105.</v>
          </cell>
          <cell r="G507" t="str">
            <v>Ch.decont.servic.INTERNET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6588.106.</v>
          </cell>
          <cell r="F508" t="str">
            <v>6588.106.</v>
          </cell>
          <cell r="G508" t="str">
            <v>Ch.diferente de pret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6588.201.</v>
          </cell>
          <cell r="F509" t="str">
            <v>6588.201.</v>
          </cell>
          <cell r="G509" t="str">
            <v>Ch.im.prf-dif.an.prc.L414</v>
          </cell>
        </row>
        <row r="510">
          <cell r="B510" t="str">
            <v>FIN</v>
          </cell>
          <cell r="C510" t="str">
            <v>FOREXLS</v>
          </cell>
          <cell r="D510" t="str">
            <v>FOREXLS</v>
          </cell>
          <cell r="E510" t="str">
            <v>6588.401.</v>
          </cell>
          <cell r="F510" t="str">
            <v>6588.401.</v>
          </cell>
          <cell r="G510" t="str">
            <v>Dif.nef.fz.intern.ev.valu</v>
          </cell>
        </row>
        <row r="511">
          <cell r="B511" t="str">
            <v>COS</v>
          </cell>
          <cell r="C511" t="str">
            <v>OTHEREXPOT</v>
          </cell>
          <cell r="D511" t="str">
            <v>OTHEREXPOT</v>
          </cell>
          <cell r="E511" t="str">
            <v>6588.901.</v>
          </cell>
          <cell r="F511" t="str">
            <v>6588.901.</v>
          </cell>
          <cell r="G511" t="str">
            <v>Ch.an prc.-ded-corec-L414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6588.902.</v>
          </cell>
          <cell r="F512" t="str">
            <v>6588.902.</v>
          </cell>
          <cell r="G512" t="str">
            <v>Ch.an prec.neded-cor-L414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6588.903.</v>
          </cell>
          <cell r="F513" t="str">
            <v>6588.903.</v>
          </cell>
          <cell r="G513" t="str">
            <v>Ch.an prc.anal.d-cor-L414</v>
          </cell>
        </row>
        <row r="514">
          <cell r="B514" t="str">
            <v>FIN</v>
          </cell>
          <cell r="C514" t="str">
            <v>SHARE</v>
          </cell>
          <cell r="D514" t="str">
            <v>SHARE</v>
          </cell>
          <cell r="E514" t="str">
            <v>6630.101.</v>
          </cell>
          <cell r="F514" t="str">
            <v>6630.101.</v>
          </cell>
          <cell r="G514" t="str">
            <v>Pierderi din creante legate de participatii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6630.199.</v>
          </cell>
          <cell r="F515" t="str">
            <v>6630.199.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6641.101.</v>
          </cell>
          <cell r="F516" t="str">
            <v>6641.101.</v>
          </cell>
          <cell r="G516" t="str">
            <v xml:space="preserve">Cheltuieli privind imobilizarile financiare cedate 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6641.199.</v>
          </cell>
          <cell r="F517" t="str">
            <v>6641.199.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COMMISIONS</v>
          </cell>
          <cell r="D518" t="str">
            <v>COMMISIONS</v>
          </cell>
          <cell r="E518" t="str">
            <v>6642.101.</v>
          </cell>
          <cell r="F518" t="str">
            <v>6642.101.</v>
          </cell>
          <cell r="G518" t="str">
            <v>Pierderi privind investitiile financiare pe termen scurt cedate</v>
          </cell>
        </row>
        <row r="519">
          <cell r="B519" t="str">
            <v>FIN</v>
          </cell>
          <cell r="C519" t="str">
            <v>FOREXLS</v>
          </cell>
          <cell r="D519" t="str">
            <v>FOREXLS</v>
          </cell>
          <cell r="E519" t="str">
            <v>6650.101.</v>
          </cell>
          <cell r="F519" t="str">
            <v>6650.101.</v>
          </cell>
          <cell r="G519" t="str">
            <v>Diferente nefavorabile de curs valutar - furnizori servicii interconectare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6650.102.</v>
          </cell>
          <cell r="F520" t="str">
            <v>6650.102.</v>
          </cell>
          <cell r="G520" t="str">
            <v>Diferente nefavorabile de curs valutar - furnizori imobilizari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6650.103.</v>
          </cell>
          <cell r="F521" t="str">
            <v>6650.103.</v>
          </cell>
          <cell r="G521" t="str">
            <v>Diferente nefavorabile de curs valutar - furnizori stocuri exploatare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6650.104.</v>
          </cell>
          <cell r="F522" t="str">
            <v>6650.104.</v>
          </cell>
          <cell r="G522" t="str">
            <v>Diferente nefavorabile de curs valutar - furnizori servicii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6650.105.</v>
          </cell>
          <cell r="F523" t="str">
            <v>6650.105.</v>
          </cell>
          <cell r="G523" t="str">
            <v>Diferente nefavorabile de curs valutar - imprumuturi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6650.106.</v>
          </cell>
          <cell r="F524" t="str">
            <v>6650.106.</v>
          </cell>
          <cell r="G524" t="str">
            <v>Diferente nefavorabile de curs valutar - disponibilitati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6650.108.</v>
          </cell>
          <cell r="F525" t="str">
            <v>6650.108.</v>
          </cell>
          <cell r="G525" t="str">
            <v>Diferente nefavorabile de curs valutar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6650.199.</v>
          </cell>
          <cell r="F526" t="str">
            <v>6650.199.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6650.109.</v>
          </cell>
          <cell r="F527" t="str">
            <v>6650.109.</v>
          </cell>
          <cell r="G527" t="str">
            <v>D.n.impr.trm.lg.banci dez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6650.301.</v>
          </cell>
          <cell r="F528" t="str">
            <v>6650.301.</v>
          </cell>
          <cell r="G528" t="str">
            <v>C.df.nef.c.v.-fz.ser.i-gr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6650.302.</v>
          </cell>
          <cell r="F529" t="str">
            <v>6650.302.</v>
          </cell>
          <cell r="G529" t="str">
            <v>C.df.nef.c.v.-fz.imob.-gr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6650.304.</v>
          </cell>
          <cell r="F530" t="str">
            <v>6650.304.</v>
          </cell>
          <cell r="G530" t="str">
            <v>C.df.nef.c.v.-fz.serv-gr.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6650.305.</v>
          </cell>
          <cell r="F531" t="str">
            <v>6650.305.</v>
          </cell>
          <cell r="G531" t="str">
            <v>C.df.nef.c.v.-imprum.-gr.</v>
          </cell>
        </row>
        <row r="532">
          <cell r="B532" t="str">
            <v>FIN</v>
          </cell>
          <cell r="C532" t="str">
            <v>INTERESTEXP</v>
          </cell>
          <cell r="D532" t="str">
            <v>INTERESTEXP</v>
          </cell>
          <cell r="E532" t="str">
            <v>6660.101.</v>
          </cell>
          <cell r="F532" t="str">
            <v>6660.101.</v>
          </cell>
          <cell r="G532" t="str">
            <v>Cheltuieli dobinzi credite pe termen mediu si lung in lei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6660.102.</v>
          </cell>
          <cell r="F533" t="str">
            <v>6660.102.</v>
          </cell>
          <cell r="G533" t="str">
            <v>Cheltuieli dobinzi credite pe termen scurt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6660.199.</v>
          </cell>
          <cell r="F534" t="str">
            <v>6660.199.</v>
          </cell>
          <cell r="G534" t="str">
            <v>Cheltuieli dobinzi credite pe termen mediu si lung in lei si valuta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6660.201.</v>
          </cell>
          <cell r="F535" t="str">
            <v>6660.201.</v>
          </cell>
          <cell r="G535" t="str">
            <v>Cheltuieli privind dobanzile credite pe termen mediu si lung - in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6660.202.</v>
          </cell>
          <cell r="F536" t="str">
            <v>6660.202.</v>
          </cell>
          <cell r="G536" t="str">
            <v xml:space="preserve">Cheltuieli privind dobinzi credite pe termen scurt - in valuta 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6660.203.</v>
          </cell>
          <cell r="F537" t="str">
            <v>6660.203.</v>
          </cell>
          <cell r="G537" t="str">
            <v>C.dob.cred.trm.lg.bc.dezv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6660.299.</v>
          </cell>
          <cell r="F538" t="str">
            <v>6660.299.</v>
          </cell>
          <cell r="G538" t="str">
            <v>Cheltuieli dobinzi credite pe termen mediu si lung in valuta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6660.301.</v>
          </cell>
          <cell r="F539" t="str">
            <v>6660.301.</v>
          </cell>
          <cell r="G539" t="str">
            <v>Cheltuieli dobinzi leasing financiar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6660.404.</v>
          </cell>
          <cell r="F540" t="str">
            <v>6660.404.</v>
          </cell>
          <cell r="G540" t="str">
            <v>C.dob.cred.-fz-&lt;01.07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6660.501.</v>
          </cell>
          <cell r="F541" t="str">
            <v>6660.501.</v>
          </cell>
          <cell r="G541" t="str">
            <v>C.dob.cred.-bc.internat,i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6660.502.</v>
          </cell>
          <cell r="F542" t="str">
            <v>6660.502.</v>
          </cell>
          <cell r="G542" t="str">
            <v>C.dob.cred.-in.aut-&lt;01.07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6660.503.</v>
          </cell>
          <cell r="F543" t="str">
            <v>6660.503.</v>
          </cell>
          <cell r="G543" t="str">
            <v>C.dob.cred.-in.aut-&gt;01.07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6660.504.</v>
          </cell>
          <cell r="F544" t="str">
            <v>6660.504.</v>
          </cell>
          <cell r="G544" t="str">
            <v>C.dob.cred.-fz-&lt;01.07</v>
          </cell>
        </row>
        <row r="545">
          <cell r="B545" t="str">
            <v>FIN</v>
          </cell>
          <cell r="C545" t="str">
            <v>COMMISIONS</v>
          </cell>
          <cell r="D545" t="str">
            <v>COMMISIONS</v>
          </cell>
          <cell r="E545" t="str">
            <v>6670.101.</v>
          </cell>
          <cell r="F545" t="str">
            <v>6670.101.</v>
          </cell>
          <cell r="G545" t="str">
            <v>Cheltuieli privind sconturi acordate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6670.199.</v>
          </cell>
          <cell r="F546" t="str">
            <v>6670.199.</v>
          </cell>
          <cell r="G546" t="str">
            <v>Cheltuieli cu scounturi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6680.101.</v>
          </cell>
          <cell r="F547" t="str">
            <v>6680.101.</v>
          </cell>
          <cell r="G547" t="str">
            <v>Alte cheltuieli financiare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6680.103.</v>
          </cell>
          <cell r="F548" t="str">
            <v>6680.103.</v>
          </cell>
          <cell r="G548" t="str">
            <v>Comis.emit.scris.garantie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6680.104.</v>
          </cell>
          <cell r="F549" t="str">
            <v>6680.104.</v>
          </cell>
          <cell r="G549" t="str">
            <v>Comis.neutilizare credit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6680.105.</v>
          </cell>
          <cell r="F550" t="str">
            <v>6680.105.</v>
          </cell>
          <cell r="G550" t="str">
            <v>Comision de risc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6680.108.</v>
          </cell>
          <cell r="F551" t="str">
            <v>6680.108.</v>
          </cell>
          <cell r="G551" t="str">
            <v>Alte comisioane bancare</v>
          </cell>
        </row>
        <row r="552">
          <cell r="B552" t="str">
            <v>SHARE</v>
          </cell>
          <cell r="C552" t="str">
            <v>COMMISIONS</v>
          </cell>
          <cell r="D552" t="str">
            <v>SHARE</v>
          </cell>
          <cell r="E552" t="str">
            <v>6680.199.</v>
          </cell>
          <cell r="F552" t="str">
            <v>6680.199.</v>
          </cell>
          <cell r="G552" t="str">
            <v>Alte cheltuieli financiare</v>
          </cell>
        </row>
        <row r="553">
          <cell r="B553" t="str">
            <v>COS</v>
          </cell>
          <cell r="C553" t="str">
            <v>OTHEREXPOT</v>
          </cell>
          <cell r="D553" t="str">
            <v>OTHEREXPOT</v>
          </cell>
          <cell r="E553" t="str">
            <v>6710.101.</v>
          </cell>
          <cell r="F553" t="str">
            <v>6710.101.</v>
          </cell>
          <cell r="G553" t="str">
            <v>Cheltuieli legate de calamitati naturale si alte evenimente extraordinare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6710.199.</v>
          </cell>
          <cell r="F554" t="str">
            <v>6710.199.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DEPR</v>
          </cell>
          <cell r="D555" t="str">
            <v>DEPR</v>
          </cell>
          <cell r="E555" t="str">
            <v>6811.101.</v>
          </cell>
          <cell r="F555" t="str">
            <v>6811.101.</v>
          </cell>
          <cell r="G555" t="str">
            <v>Cheltuieli cu amortizarea imobilizarilor necorporale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6811.199.</v>
          </cell>
          <cell r="F556" t="str">
            <v>6811.199.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6811.201.</v>
          </cell>
          <cell r="F557" t="str">
            <v>6811.201.</v>
          </cell>
          <cell r="G557" t="str">
            <v>Cheltuieli cu amortizarea imobilizarilor 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6811.202.</v>
          </cell>
          <cell r="F558" t="str">
            <v>6811.202.</v>
          </cell>
          <cell r="G558" t="str">
            <v>C.am.imob.corp.pe proiect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6811.203.</v>
          </cell>
          <cell r="F559" t="str">
            <v>6811.203.</v>
          </cell>
          <cell r="G559" t="str">
            <v>C.deprec.ajust.vi.reev.MF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6811.299.</v>
          </cell>
          <cell r="F560" t="str">
            <v>6811.299.</v>
          </cell>
          <cell r="G560" t="str">
            <v>Cheltuieli cu amortizarea imobilizarilor corporale</v>
          </cell>
        </row>
        <row r="561">
          <cell r="B561" t="str">
            <v>COS</v>
          </cell>
          <cell r="C561" t="str">
            <v>PROVI</v>
          </cell>
          <cell r="D561" t="str">
            <v>PROVI</v>
          </cell>
          <cell r="E561" t="str">
            <v>6812.101.</v>
          </cell>
          <cell r="F561" t="str">
            <v>6812.101.</v>
          </cell>
          <cell r="G561" t="str">
            <v>Cheltuieli de exploatare privind provizioane pentru riscuri si cheltuieli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6812.102.</v>
          </cell>
          <cell r="F562" t="str">
            <v>6812.102.</v>
          </cell>
          <cell r="G562" t="str">
            <v>C.dispz.angaj+acord parti</v>
          </cell>
        </row>
        <row r="563">
          <cell r="B563" t="str">
            <v>COS</v>
          </cell>
          <cell r="C563" t="str">
            <v>IMPAIR</v>
          </cell>
          <cell r="D563" t="str">
            <v>IMPAIR</v>
          </cell>
          <cell r="E563" t="str">
            <v>6813.101.</v>
          </cell>
          <cell r="F563" t="str">
            <v>6813.101.</v>
          </cell>
          <cell r="G563" t="str">
            <v>Cheltuieli de exploatare privind provizioane pentru deprecierea imobilizarilor necorporale</v>
          </cell>
        </row>
        <row r="564">
          <cell r="B564" t="str">
            <v>COS</v>
          </cell>
          <cell r="C564" t="str">
            <v>DEPR</v>
          </cell>
          <cell r="D564" t="str">
            <v>DEPR</v>
          </cell>
          <cell r="E564" t="str">
            <v>6813.102.</v>
          </cell>
          <cell r="F564" t="str">
            <v>6813.102.</v>
          </cell>
          <cell r="G564" t="str">
            <v>Cheltuieli de exploatare privind provizioane pentru deprecierea imobilizarilor 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6813.103.</v>
          </cell>
          <cell r="F565" t="str">
            <v>6813.103.</v>
          </cell>
          <cell r="G565" t="str">
            <v>Cheltuieli de exploatare privind provizioane pentru deprecierea imobilizarilor in curs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6813.104.</v>
          </cell>
          <cell r="F566" t="str">
            <v>6813.104.</v>
          </cell>
          <cell r="G566" t="str">
            <v>C.ex.pr.dep.m,acc,ut.imic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6813.199.</v>
          </cell>
          <cell r="F567" t="str">
            <v>6813.199.</v>
          </cell>
          <cell r="G567" t="str">
            <v>Cheltuieli de exploatare privind provizioane pentru deprecierea imobilizarilor necorporale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6813.201.</v>
          </cell>
          <cell r="F568" t="str">
            <v>6813.201.</v>
          </cell>
          <cell r="G568" t="str">
            <v>C.ex.prv.declas.imob.curs</v>
          </cell>
        </row>
        <row r="569">
          <cell r="B569" t="str">
            <v>COS</v>
          </cell>
          <cell r="C569" t="str">
            <v>PROVI</v>
          </cell>
          <cell r="D569" t="str">
            <v>PROVI</v>
          </cell>
          <cell r="E569" t="str">
            <v>6814.101.</v>
          </cell>
          <cell r="F569" t="str">
            <v>6814.101.</v>
          </cell>
          <cell r="G569" t="str">
            <v xml:space="preserve">Cheltuieli de exploatare privind provizioane pentru depreciere - stocuri si productie in curs de executie 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6814.102.</v>
          </cell>
          <cell r="F570" t="str">
            <v>6814.102.</v>
          </cell>
          <cell r="G570" t="str">
            <v xml:space="preserve">Cheltuieli de exploatare privind provizioane pentru deprecierea - creante - clienti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6814.103.</v>
          </cell>
          <cell r="F571" t="str">
            <v>6814.103.</v>
          </cell>
          <cell r="G571" t="str">
            <v>Cheltuieli de exploatare privind provizioane pentru deprecierea - creante - debitori diversi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6814.104.</v>
          </cell>
          <cell r="F572" t="str">
            <v>6814.104.</v>
          </cell>
          <cell r="G572" t="str">
            <v>Prv.deprec.mat.acc.ut.inv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6814.199.</v>
          </cell>
          <cell r="F573" t="str">
            <v>6814.199.</v>
          </cell>
          <cell r="G573" t="str">
            <v>Cheltuieli de exploatare privind provizioane pentru deprecierea activelor circulante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6814.201.</v>
          </cell>
          <cell r="F574" t="str">
            <v>6814.201.</v>
          </cell>
          <cell r="G574" t="str">
            <v>C.expl.prv.declas.stocuri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6863.101.</v>
          </cell>
          <cell r="F575" t="str">
            <v>6863.101.</v>
          </cell>
          <cell r="G575" t="str">
            <v xml:space="preserve">Cheltuieli financiare privind provizioane pentru deprecieri imobilizari financiare </v>
          </cell>
        </row>
        <row r="576">
          <cell r="B576" t="str">
            <v>COS</v>
          </cell>
          <cell r="C576" t="str">
            <v>PROVI</v>
          </cell>
          <cell r="D576" t="str">
            <v>PROVI</v>
          </cell>
          <cell r="E576" t="str">
            <v>6863.199.</v>
          </cell>
          <cell r="F576" t="str">
            <v>6863.199.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COS</v>
          </cell>
          <cell r="C577" t="str">
            <v>PROVI</v>
          </cell>
          <cell r="D577" t="str">
            <v>PROVI</v>
          </cell>
          <cell r="E577" t="str">
            <v>6864.101.</v>
          </cell>
          <cell r="F577" t="str">
            <v>6864.101.</v>
          </cell>
          <cell r="G577" t="str">
            <v xml:space="preserve">Cheltuieli privind provizioane din deprecieri creante - decontari in cadrul grupului, unitatii si cu asociatii </v>
          </cell>
        </row>
        <row r="578">
          <cell r="B578" t="str">
            <v>COS</v>
          </cell>
          <cell r="C578" t="str">
            <v>PROVI</v>
          </cell>
          <cell r="D578" t="str">
            <v>PROVI</v>
          </cell>
          <cell r="E578" t="str">
            <v>6864.102.</v>
          </cell>
          <cell r="F578" t="str">
            <v>6864.102.</v>
          </cell>
          <cell r="G578" t="str">
            <v>Cheltuieli privind provizioane din deprecieri  investitii financiare pe termen scurt</v>
          </cell>
        </row>
        <row r="579">
          <cell r="B579" t="str">
            <v>COS</v>
          </cell>
          <cell r="C579" t="str">
            <v>PROVI</v>
          </cell>
          <cell r="D579" t="str">
            <v>PROVI</v>
          </cell>
          <cell r="E579" t="str">
            <v>6864.199.</v>
          </cell>
          <cell r="F579" t="str">
            <v>6864.199.</v>
          </cell>
          <cell r="G579" t="str">
            <v>Cheltuieli financiare privind provizioane pentru deprecierea activelor circulante</v>
          </cell>
        </row>
        <row r="580">
          <cell r="B580" t="str">
            <v>COS</v>
          </cell>
          <cell r="C580" t="str">
            <v>PROVI</v>
          </cell>
          <cell r="D580" t="str">
            <v>PROVI</v>
          </cell>
          <cell r="E580" t="str">
            <v>6868.101.</v>
          </cell>
          <cell r="F580" t="str">
            <v>6868.101.</v>
          </cell>
          <cell r="G580" t="str">
            <v>Cheltuieli financiare privind amortizarea primelor de rambursare a obligatiunilor</v>
          </cell>
        </row>
        <row r="581">
          <cell r="B581" t="str">
            <v>COS</v>
          </cell>
          <cell r="C581" t="str">
            <v>PROVI</v>
          </cell>
          <cell r="D581" t="str">
            <v>PROVI</v>
          </cell>
          <cell r="E581" t="str">
            <v>6868.199.</v>
          </cell>
          <cell r="F581" t="str">
            <v>6868.199.</v>
          </cell>
          <cell r="G581" t="str">
            <v>Cheltuieli financiare privind amortizarea primelor de rambursare a obligatiunilor</v>
          </cell>
        </row>
        <row r="582">
          <cell r="B582" t="str">
            <v>NMP</v>
          </cell>
          <cell r="C582" t="str">
            <v>NMP</v>
          </cell>
          <cell r="D582" t="str">
            <v>NMP</v>
          </cell>
          <cell r="E582" t="str">
            <v>6880.101.</v>
          </cell>
          <cell r="F582" t="str">
            <v>6880.101.</v>
          </cell>
          <cell r="G582" t="str">
            <v>Cheltuieli din ajustarea la inflatie</v>
          </cell>
        </row>
        <row r="583">
          <cell r="B583" t="str">
            <v>TAX</v>
          </cell>
          <cell r="C583" t="str">
            <v>TAX</v>
          </cell>
          <cell r="D583" t="str">
            <v>TAX</v>
          </cell>
          <cell r="E583" t="str">
            <v>6911.101.</v>
          </cell>
          <cell r="F583" t="str">
            <v>6911.101.</v>
          </cell>
          <cell r="G583" t="str">
            <v>Cheltuieli cu impozitul pe profit curent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6911.199.</v>
          </cell>
          <cell r="F584" t="str">
            <v>6911.199.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DEFTAX</v>
          </cell>
          <cell r="D585" t="str">
            <v>DEFTAX</v>
          </cell>
          <cell r="E585" t="str">
            <v>6912.101.</v>
          </cell>
          <cell r="F585" t="str">
            <v>6912.101.</v>
          </cell>
          <cell r="G585" t="str">
            <v>Cheltuieli cu impozitul pe profit amanat</v>
          </cell>
        </row>
        <row r="586">
          <cell r="B586" t="str">
            <v>COS</v>
          </cell>
          <cell r="C586" t="str">
            <v>TAXES</v>
          </cell>
          <cell r="D586" t="str">
            <v>TAXES</v>
          </cell>
          <cell r="E586" t="str">
            <v>6980.101.</v>
          </cell>
          <cell r="F586" t="str">
            <v>6980.101.</v>
          </cell>
          <cell r="G586" t="str">
            <v>Alte cheltuieli cu impozitele care nu apar in elementele de mai sus</v>
          </cell>
        </row>
        <row r="587">
          <cell r="B587" t="str">
            <v>REV</v>
          </cell>
          <cell r="C587" t="str">
            <v>OTHERREV</v>
          </cell>
          <cell r="D587" t="str">
            <v>OTHERREV</v>
          </cell>
          <cell r="E587" t="str">
            <v>7010.101.</v>
          </cell>
          <cell r="F587" t="str">
            <v>7010.101.</v>
          </cell>
          <cell r="G587" t="str">
            <v>Venituri din vinzarea produselor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7010.199.</v>
          </cell>
          <cell r="F588" t="str">
            <v>7010.199.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7020.101.</v>
          </cell>
          <cell r="F589" t="str">
            <v>7020.101.</v>
          </cell>
          <cell r="G589" t="str">
            <v>Venituri din vinzarea semifabricatelor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7020.199.</v>
          </cell>
          <cell r="F590" t="str">
            <v>7020.199.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7030.101.</v>
          </cell>
          <cell r="F591" t="str">
            <v>7030.101.</v>
          </cell>
          <cell r="G591" t="str">
            <v xml:space="preserve">Venituri din vinzarea produselor reziduale 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7030.199.</v>
          </cell>
          <cell r="F592" t="str">
            <v>7030.199.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REVENUE</v>
          </cell>
          <cell r="D593" t="str">
            <v>REVENUE</v>
          </cell>
          <cell r="E593" t="str">
            <v>7040.101.</v>
          </cell>
          <cell r="F593" t="str">
            <v>7040.101.</v>
          </cell>
          <cell r="G593" t="str">
            <v>Venituri din lucrari executate si servicii prestate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7040.199.</v>
          </cell>
          <cell r="F594" t="str">
            <v>7040.199.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OTHERREV</v>
          </cell>
          <cell r="D595" t="str">
            <v>OTHERREV</v>
          </cell>
          <cell r="E595" t="str">
            <v>7050.101.</v>
          </cell>
          <cell r="F595" t="str">
            <v>7050.101.</v>
          </cell>
          <cell r="G595" t="str">
            <v>Venituri din studii si cercetari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7050.199.</v>
          </cell>
          <cell r="F596" t="str">
            <v>7050.199.</v>
          </cell>
          <cell r="G596" t="str">
            <v xml:space="preserve">Venituri din cercetare si proiectare 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7060.101.</v>
          </cell>
          <cell r="F597" t="str">
            <v>7060.101.</v>
          </cell>
          <cell r="G597" t="str">
            <v>Venituri din redevente pe concesiuni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7060.102.</v>
          </cell>
          <cell r="F598" t="str">
            <v>7060.102.</v>
          </cell>
          <cell r="G598" t="str">
            <v>Venituri din leasing operational (locatii de gestiune)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7060.103.</v>
          </cell>
          <cell r="F599" t="str">
            <v>7060.103.</v>
          </cell>
          <cell r="G599" t="str">
            <v>Venituri din chirii echipamente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7060.104.</v>
          </cell>
          <cell r="F600" t="str">
            <v>7060.104.</v>
          </cell>
          <cell r="G600" t="str">
            <v>Venituri din chirii spatii cota impozit 25%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7060.105.</v>
          </cell>
          <cell r="F601" t="str">
            <v>7060.105.</v>
          </cell>
          <cell r="G601" t="str">
            <v>Venituri din chirii spatii cota impozit 90%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7060.199.</v>
          </cell>
          <cell r="F602" t="str">
            <v>7060.199.</v>
          </cell>
          <cell r="G602" t="str">
            <v>Venituri din redevente si  chirii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7070.101.</v>
          </cell>
          <cell r="F603" t="str">
            <v>7070.101.</v>
          </cell>
          <cell r="G603" t="str">
            <v>Venituri din vanzarea marfurilor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7070.199.</v>
          </cell>
          <cell r="F604" t="str">
            <v>7070.199.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7070.201.</v>
          </cell>
          <cell r="F605" t="str">
            <v>7070.201.</v>
          </cell>
          <cell r="G605" t="str">
            <v>V.vanz.cartele cu amanunt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7070.202.</v>
          </cell>
          <cell r="F606" t="str">
            <v>7070.202.</v>
          </cell>
          <cell r="G606" t="str">
            <v>V.vanz.cartele cu ridicat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7070.203.</v>
          </cell>
          <cell r="F607" t="str">
            <v>7070.203.</v>
          </cell>
          <cell r="G607" t="str">
            <v>Reduc.comerc.pt.utilizat.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7070.204.</v>
          </cell>
          <cell r="F608" t="str">
            <v>7070.204.</v>
          </cell>
          <cell r="G608" t="str">
            <v>Red.com.pt.agent autoriz.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7080.101.</v>
          </cell>
          <cell r="F609" t="str">
            <v>7080.101.</v>
          </cell>
          <cell r="G609" t="str">
            <v>Venituri din activitati diverse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7080.102.</v>
          </cell>
          <cell r="F610" t="str">
            <v>7080.102.</v>
          </cell>
          <cell r="G610" t="str">
            <v>V.inst&amp;intret.pt.colocare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7080.199.</v>
          </cell>
          <cell r="F611" t="str">
            <v>7080.199.</v>
          </cell>
          <cell r="G611" t="str">
            <v>Venituri din activitati diverse</v>
          </cell>
        </row>
        <row r="612">
          <cell r="B612" t="str">
            <v>COS</v>
          </cell>
          <cell r="C612" t="str">
            <v>OTHEREXPOT</v>
          </cell>
          <cell r="D612" t="str">
            <v>OTHEREXPOT</v>
          </cell>
          <cell r="E612" t="str">
            <v>7110.101.</v>
          </cell>
          <cell r="F612" t="str">
            <v>7110.101.</v>
          </cell>
          <cell r="G612" t="str">
            <v>Variatia stocurilor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7110.199.</v>
          </cell>
          <cell r="F613" t="str">
            <v>7110.199.</v>
          </cell>
          <cell r="G613" t="str">
            <v>Variatia stocurilor</v>
          </cell>
        </row>
        <row r="614">
          <cell r="B614" t="str">
            <v>COS</v>
          </cell>
          <cell r="C614" t="str">
            <v>OWN</v>
          </cell>
          <cell r="D614" t="str">
            <v>OWN</v>
          </cell>
          <cell r="E614" t="str">
            <v>7210.101.</v>
          </cell>
          <cell r="F614" t="str">
            <v>7210.101.</v>
          </cell>
          <cell r="G614" t="str">
            <v>Venituri din productia de imobilizari necorporale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7210.199.</v>
          </cell>
          <cell r="F615" t="str">
            <v>7210.199.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7220.101.</v>
          </cell>
          <cell r="F616" t="str">
            <v>7220.101.</v>
          </cell>
          <cell r="G616" t="str">
            <v>Venituri din productia de imobilizari 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7220.199.</v>
          </cell>
          <cell r="F617" t="str">
            <v>7220.199.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OTHEREXPOT</v>
          </cell>
          <cell r="D618" t="str">
            <v>OTHEREXPOT</v>
          </cell>
          <cell r="E618" t="str">
            <v>7411.101.</v>
          </cell>
          <cell r="F618" t="str">
            <v>7411.101.</v>
          </cell>
          <cell r="G618" t="str">
            <v>Venituri din subventii de exploatare aferente cifrei de afaceri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7411.199.</v>
          </cell>
          <cell r="F619" t="str">
            <v>7411.199.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7412.101.</v>
          </cell>
          <cell r="F620" t="str">
            <v>7412.101.</v>
          </cell>
          <cell r="G620" t="str">
            <v>Venituri din subventii de exploatare pt materii prime si consumabile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7412.199.</v>
          </cell>
          <cell r="F621" t="str">
            <v>7412.199.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7413.101.</v>
          </cell>
          <cell r="F622" t="str">
            <v>7413.101.</v>
          </cell>
          <cell r="G622" t="str">
            <v xml:space="preserve">Venituri din subventii de exploatare pt alte cheltuieli 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7413.199.</v>
          </cell>
          <cell r="F623" t="str">
            <v>7413.199.</v>
          </cell>
          <cell r="G623" t="str">
            <v>Venituri din subventii de exploatare pt cheltuieli din afara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7414.101.</v>
          </cell>
          <cell r="F624" t="str">
            <v>7414.101.</v>
          </cell>
          <cell r="G624" t="str">
            <v>Venituri din subventii de exploatare pt plata personalului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7414.199.</v>
          </cell>
          <cell r="F625" t="str">
            <v>7414.199.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7415.101.</v>
          </cell>
          <cell r="F626" t="str">
            <v>7415.101.</v>
          </cell>
          <cell r="G626" t="str">
            <v>Venituri din subventii de exploatare pt asigurari sociale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7415.199.</v>
          </cell>
          <cell r="F627" t="str">
            <v>7415.199.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7416.101.</v>
          </cell>
          <cell r="F628" t="str">
            <v>7416.101.</v>
          </cell>
          <cell r="G628" t="str">
            <v>Venituri din subventii de exploatare pt alte cheltuieli de exploatare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7416.199.</v>
          </cell>
          <cell r="F629" t="str">
            <v>7416.199.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7417.101.</v>
          </cell>
          <cell r="F630" t="str">
            <v>7417.101.</v>
          </cell>
          <cell r="G630" t="str">
            <v>Venituri din subventii de exploatare aferente altor venituri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7417.199.</v>
          </cell>
          <cell r="F631" t="str">
            <v>7417.199.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7418.101.</v>
          </cell>
          <cell r="F632" t="str">
            <v>7418.101.</v>
          </cell>
          <cell r="G632" t="str">
            <v>Venituri din subventii de exploatare pt dobinda datorata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7418.199.</v>
          </cell>
          <cell r="F633" t="str">
            <v>7418.199.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7540.101.</v>
          </cell>
          <cell r="F634" t="str">
            <v>7540.101.</v>
          </cell>
          <cell r="G634" t="str">
            <v>Venituri din creante reactivate</v>
          </cell>
        </row>
        <row r="635">
          <cell r="B635" t="str">
            <v>COS</v>
          </cell>
          <cell r="C635" t="str">
            <v>OTHEREXPOT</v>
          </cell>
          <cell r="D635" t="str">
            <v>OTHEREXPOT</v>
          </cell>
          <cell r="E635" t="str">
            <v>7540.102.</v>
          </cell>
          <cell r="F635" t="str">
            <v>7540.102.</v>
          </cell>
          <cell r="G635" t="str">
            <v>Venituri din debitori diversi</v>
          </cell>
        </row>
        <row r="636">
          <cell r="B636" t="str">
            <v>COS</v>
          </cell>
          <cell r="C636" t="str">
            <v>OTHEREXPOT</v>
          </cell>
          <cell r="D636" t="str">
            <v>OTHEREXPOT</v>
          </cell>
          <cell r="E636" t="str">
            <v>7540.199.</v>
          </cell>
          <cell r="F636" t="str">
            <v>7540.199.</v>
          </cell>
          <cell r="G636" t="str">
            <v>Venituri din creante reactivate si debitori diversi</v>
          </cell>
        </row>
        <row r="637">
          <cell r="B637" t="str">
            <v>REV</v>
          </cell>
          <cell r="C637" t="str">
            <v>OTHERREV</v>
          </cell>
          <cell r="D637" t="str">
            <v>OTHERREV</v>
          </cell>
          <cell r="E637" t="str">
            <v>7581.101.</v>
          </cell>
          <cell r="F637" t="str">
            <v>7581.101.</v>
          </cell>
          <cell r="G637" t="str">
            <v>Venituri din despagubiri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7581.102.</v>
          </cell>
          <cell r="F638" t="str">
            <v>7581.102.</v>
          </cell>
          <cell r="G638" t="str">
            <v>Venituri din amenzi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7581.103.</v>
          </cell>
          <cell r="F639" t="str">
            <v>7581.103.</v>
          </cell>
          <cell r="G639" t="str">
            <v>Venituri din penalitati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7581.199.</v>
          </cell>
          <cell r="F640" t="str">
            <v>7581.199.</v>
          </cell>
          <cell r="G640" t="str">
            <v>Venituri din despagubiri si amenzi</v>
          </cell>
        </row>
        <row r="641">
          <cell r="B641" t="str">
            <v>COS</v>
          </cell>
          <cell r="C641" t="str">
            <v>OTHEREXPOT</v>
          </cell>
          <cell r="D641" t="str">
            <v>OTHEREXPOT</v>
          </cell>
          <cell r="E641" t="str">
            <v>7582.101.</v>
          </cell>
          <cell r="F641" t="str">
            <v>7582.101.</v>
          </cell>
          <cell r="G641" t="str">
            <v>Venituri din donatii si subventii primite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7582.102.</v>
          </cell>
          <cell r="F642" t="str">
            <v>7582.102.</v>
          </cell>
          <cell r="G642" t="str">
            <v>V.don,subv.pt.investitii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7582.103.</v>
          </cell>
          <cell r="F643" t="str">
            <v>7582.103.</v>
          </cell>
          <cell r="G643" t="str">
            <v>V.don,subv.pt.exploatare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7582.199.</v>
          </cell>
          <cell r="F644" t="str">
            <v>7582.199.</v>
          </cell>
          <cell r="G644" t="str">
            <v>Venituri din donatii si subventii primite</v>
          </cell>
        </row>
        <row r="645">
          <cell r="B645" t="str">
            <v>COS</v>
          </cell>
          <cell r="C645" t="str">
            <v>FADISP</v>
          </cell>
          <cell r="D645" t="str">
            <v>FADISP</v>
          </cell>
          <cell r="E645" t="str">
            <v>7583.101.</v>
          </cell>
          <cell r="F645" t="str">
            <v>7583.101.</v>
          </cell>
          <cell r="G645" t="str">
            <v>Venituri din vinzarea activelor si din alte operatii de capital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7583.102.</v>
          </cell>
          <cell r="F646" t="str">
            <v>7583.102.</v>
          </cell>
          <cell r="G646" t="str">
            <v>V.ajust.MF.cf.reevaluarii</v>
          </cell>
        </row>
        <row r="647">
          <cell r="B647" t="str">
            <v>COS</v>
          </cell>
          <cell r="C647" t="str">
            <v>OTHEREXPOT</v>
          </cell>
          <cell r="D647" t="str">
            <v>OTHEREXPOT</v>
          </cell>
          <cell r="E647" t="str">
            <v>7583.198.</v>
          </cell>
          <cell r="F647" t="str">
            <v>7583.198.</v>
          </cell>
          <cell r="G647" t="str">
            <v>Ven. din cocesiuni, inchirieri sau asoc.partic. - L. 133/99</v>
          </cell>
        </row>
        <row r="648">
          <cell r="B648" t="str">
            <v>COS</v>
          </cell>
          <cell r="C648" t="str">
            <v>FADISP</v>
          </cell>
          <cell r="D648" t="str">
            <v>FADISP</v>
          </cell>
          <cell r="E648" t="str">
            <v>7583.199.</v>
          </cell>
          <cell r="F648" t="str">
            <v>7583.199.</v>
          </cell>
          <cell r="G648" t="str">
            <v>Venituri din vinzarea activelor si alte operatii de capital</v>
          </cell>
        </row>
        <row r="649">
          <cell r="B649" t="str">
            <v>COS</v>
          </cell>
          <cell r="C649" t="str">
            <v>OTHEREXPOT</v>
          </cell>
          <cell r="D649" t="str">
            <v>OTHEREXPOT</v>
          </cell>
          <cell r="E649" t="str">
            <v>7584.101.</v>
          </cell>
          <cell r="F649" t="str">
            <v>7584.101.</v>
          </cell>
          <cell r="G649" t="str">
            <v>Venituri din subventii pentru investitii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7584.199.</v>
          </cell>
          <cell r="F650" t="str">
            <v>7584.199.</v>
          </cell>
          <cell r="G650" t="str">
            <v>Venituri din subventii pentru investitii</v>
          </cell>
        </row>
        <row r="651">
          <cell r="B651" t="str">
            <v>REV</v>
          </cell>
          <cell r="C651" t="str">
            <v>OTHERREV</v>
          </cell>
          <cell r="D651" t="str">
            <v>OTHERREV</v>
          </cell>
          <cell r="E651" t="str">
            <v>7588.101.</v>
          </cell>
          <cell r="F651" t="str">
            <v>7588.101.</v>
          </cell>
          <cell r="G651" t="str">
            <v>Venituri din convorbiri catre SVA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7588.102.</v>
          </cell>
          <cell r="F652" t="str">
            <v>7588.102.</v>
          </cell>
          <cell r="G652" t="str">
            <v>Alte venituri din exploatare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7588.103.</v>
          </cell>
          <cell r="F653" t="str">
            <v>7588.103.</v>
          </cell>
          <cell r="G653" t="str">
            <v>Alte venituri din exploatare  - reducere O.G. 2/1999 CAS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7588.105.</v>
          </cell>
          <cell r="F654" t="str">
            <v>7588.105.</v>
          </cell>
          <cell r="G654" t="str">
            <v>Ven.diferente de pret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7588.106.</v>
          </cell>
          <cell r="F655" t="str">
            <v>7588.106.</v>
          </cell>
          <cell r="G655" t="str">
            <v>Al.v.expl-mat.recup.dezm,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7588.107.</v>
          </cell>
          <cell r="F656" t="str">
            <v>7588.107.</v>
          </cell>
          <cell r="G656" t="str">
            <v>Al.v.e-cota p.ch-pt.proie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7588.108.</v>
          </cell>
          <cell r="F657" t="str">
            <v>7588.108.</v>
          </cell>
          <cell r="G657" t="str">
            <v>Al.v.expl-plus.inventar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7588.202.</v>
          </cell>
          <cell r="F658" t="str">
            <v>7588.202.</v>
          </cell>
          <cell r="G658" t="str">
            <v>V.mf.achz.cu red.com.100%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7588.198.</v>
          </cell>
          <cell r="F659" t="str">
            <v>7588.198.</v>
          </cell>
          <cell r="G659" t="str">
            <v>Alte venit bonificatie 5% - OG 11/99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7588.301.</v>
          </cell>
          <cell r="F660" t="str">
            <v>7588.301.</v>
          </cell>
          <cell r="G660" t="str">
            <v>Al.ven.lucr.prop.per.gar.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7588.303.</v>
          </cell>
          <cell r="F661" t="str">
            <v>7588.303.</v>
          </cell>
          <cell r="G661" t="str">
            <v>V.din recup.ch.judecata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7588.304.</v>
          </cell>
          <cell r="F662" t="str">
            <v>7588.304.</v>
          </cell>
          <cell r="G662" t="str">
            <v>V.din recup.accize combus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7588.305.</v>
          </cell>
          <cell r="F663" t="str">
            <v>7588.305.</v>
          </cell>
          <cell r="G663" t="str">
            <v>Al.ven.din recup.de chelt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7588.901.</v>
          </cell>
          <cell r="F664" t="str">
            <v>7588.901.</v>
          </cell>
          <cell r="G664" t="str">
            <v>Ven.an prc-impoz-cor-L414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7588.902.</v>
          </cell>
          <cell r="F665" t="str">
            <v>7588.902.</v>
          </cell>
          <cell r="G665" t="str">
            <v>Ven.an prc-neimp-cor-L414</v>
          </cell>
        </row>
        <row r="666">
          <cell r="B666" t="str">
            <v>FIN</v>
          </cell>
          <cell r="C666" t="str">
            <v>INTERESTIN</v>
          </cell>
          <cell r="D666" t="str">
            <v>INTERESTIN</v>
          </cell>
          <cell r="E666" t="str">
            <v>7611.101.</v>
          </cell>
          <cell r="F666" t="str">
            <v>7611.101.</v>
          </cell>
          <cell r="G666" t="str">
            <v>Venituri din titluri de participare detinute la societati in cadrul grupului</v>
          </cell>
        </row>
        <row r="667">
          <cell r="B667" t="str">
            <v>FIN</v>
          </cell>
          <cell r="C667" t="str">
            <v>INTERESTIN</v>
          </cell>
          <cell r="D667" t="str">
            <v>INTERESTIN</v>
          </cell>
          <cell r="E667" t="str">
            <v>7611.199.</v>
          </cell>
          <cell r="F667" t="str">
            <v>7611.199.</v>
          </cell>
          <cell r="G667" t="str">
            <v>Venituri din titluri de participare detinute la societati in cadrul grupului</v>
          </cell>
        </row>
        <row r="668">
          <cell r="B668" t="str">
            <v>FIN</v>
          </cell>
          <cell r="C668" t="str">
            <v>INTERESTIN</v>
          </cell>
          <cell r="D668" t="str">
            <v>INTERESTIN</v>
          </cell>
          <cell r="E668" t="str">
            <v>7612.101.</v>
          </cell>
          <cell r="F668" t="str">
            <v>7612.101.</v>
          </cell>
          <cell r="G668" t="str">
            <v>Venituri din titluri de participare detinute la societati din afara grupului</v>
          </cell>
        </row>
        <row r="669">
          <cell r="B669" t="str">
            <v>FIN</v>
          </cell>
          <cell r="C669" t="str">
            <v>INTERESTIN</v>
          </cell>
          <cell r="D669" t="str">
            <v>INTERESTIN</v>
          </cell>
          <cell r="E669" t="str">
            <v>7612.199.</v>
          </cell>
          <cell r="F669" t="str">
            <v>7612.199.</v>
          </cell>
          <cell r="G669" t="str">
            <v>Venituri din titluri de participare detinute la societati din afara grupului</v>
          </cell>
        </row>
        <row r="670">
          <cell r="B670" t="str">
            <v>FIN</v>
          </cell>
          <cell r="C670" t="str">
            <v>INTERESTIN</v>
          </cell>
          <cell r="D670" t="str">
            <v>INTERESTIN</v>
          </cell>
          <cell r="E670" t="str">
            <v>7613.101.</v>
          </cell>
          <cell r="F670" t="str">
            <v>7613.101.</v>
          </cell>
          <cell r="G670" t="str">
            <v>Venituri din titluri de participare detinute  in intreprinderi asociate din cadrul grupului</v>
          </cell>
        </row>
        <row r="671">
          <cell r="B671" t="str">
            <v>FIN</v>
          </cell>
          <cell r="C671" t="str">
            <v>INTERESTIN</v>
          </cell>
          <cell r="D671" t="str">
            <v>INTERESTIN</v>
          </cell>
          <cell r="E671" t="str">
            <v>7613.199.</v>
          </cell>
          <cell r="F671" t="str">
            <v>7613.199.</v>
          </cell>
          <cell r="G671" t="str">
            <v>Venituri din titluri de participare detinute  in intreprinderi asociate din cadrul grupului</v>
          </cell>
        </row>
        <row r="672">
          <cell r="B672" t="str">
            <v>FIN</v>
          </cell>
          <cell r="C672" t="str">
            <v>INTERESTIN</v>
          </cell>
          <cell r="D672" t="str">
            <v>INTERESTIN</v>
          </cell>
          <cell r="E672" t="str">
            <v>7614.101.</v>
          </cell>
          <cell r="F672" t="str">
            <v>7614.101.</v>
          </cell>
          <cell r="G672" t="str">
            <v>Venituri din titluri de participare detinute in intreprinderi asociate in afara grupului</v>
          </cell>
        </row>
        <row r="673">
          <cell r="B673" t="str">
            <v>FIN</v>
          </cell>
          <cell r="C673" t="str">
            <v>INTERESTIN</v>
          </cell>
          <cell r="D673" t="str">
            <v>INTERESTIN</v>
          </cell>
          <cell r="E673" t="str">
            <v>7614.199.</v>
          </cell>
          <cell r="F673" t="str">
            <v>7614.199.</v>
          </cell>
          <cell r="G673" t="str">
            <v>Venituri din titluri de participare detinute in intreprinderi asociate in afara grupului</v>
          </cell>
        </row>
        <row r="674">
          <cell r="B674" t="str">
            <v>FIN</v>
          </cell>
          <cell r="C674" t="str">
            <v>INTERESTIN</v>
          </cell>
          <cell r="D674" t="str">
            <v>INTERESTIN</v>
          </cell>
          <cell r="E674" t="str">
            <v>7615.101.</v>
          </cell>
          <cell r="F674" t="str">
            <v>7615.101.</v>
          </cell>
          <cell r="G674" t="str">
            <v>Venituri din titluri de participare strategice in cadrul grupului</v>
          </cell>
        </row>
        <row r="675">
          <cell r="B675" t="str">
            <v>FIN</v>
          </cell>
          <cell r="C675" t="str">
            <v>INTERESTIN</v>
          </cell>
          <cell r="D675" t="str">
            <v>INTERESTIN</v>
          </cell>
          <cell r="E675" t="str">
            <v>7615.199.</v>
          </cell>
          <cell r="F675" t="str">
            <v>7615.199.</v>
          </cell>
          <cell r="G675" t="str">
            <v>Venituri din titluri de participare strategice in cadrul grupului</v>
          </cell>
        </row>
        <row r="676">
          <cell r="B676" t="str">
            <v>FIN</v>
          </cell>
          <cell r="C676" t="str">
            <v>INTERESTIN</v>
          </cell>
          <cell r="D676" t="str">
            <v>INTERESTIN</v>
          </cell>
          <cell r="E676" t="str">
            <v>7616.101.</v>
          </cell>
          <cell r="F676" t="str">
            <v>7616.101.</v>
          </cell>
          <cell r="G676" t="str">
            <v>Venituri din titluri de participare strategice in afara grupului</v>
          </cell>
        </row>
        <row r="677">
          <cell r="B677" t="str">
            <v>FIN</v>
          </cell>
          <cell r="C677" t="str">
            <v>INTERESTIN</v>
          </cell>
          <cell r="D677" t="str">
            <v>INTERESTIN</v>
          </cell>
          <cell r="E677" t="str">
            <v>7616.199.</v>
          </cell>
          <cell r="F677" t="str">
            <v>7616.199.</v>
          </cell>
          <cell r="G677" t="str">
            <v>Venituri din titluri de participare strategice in afara grupului</v>
          </cell>
        </row>
        <row r="678">
          <cell r="B678" t="str">
            <v>FIN</v>
          </cell>
          <cell r="C678" t="str">
            <v>INTERESTIN</v>
          </cell>
          <cell r="D678" t="str">
            <v>INTERESTIN</v>
          </cell>
          <cell r="E678" t="str">
            <v>7617.101.</v>
          </cell>
          <cell r="F678" t="str">
            <v>7617.101.</v>
          </cell>
          <cell r="G678" t="str">
            <v>Venituri din alte imobilizari financiare</v>
          </cell>
        </row>
        <row r="679">
          <cell r="B679" t="str">
            <v>FIN</v>
          </cell>
          <cell r="C679" t="str">
            <v>INTERESTIN</v>
          </cell>
          <cell r="D679" t="str">
            <v>INTERESTIN</v>
          </cell>
          <cell r="E679" t="str">
            <v>7617.199.</v>
          </cell>
          <cell r="F679" t="str">
            <v>7617.199.</v>
          </cell>
          <cell r="G679" t="str">
            <v>Venituri din alte imobilizari financiare</v>
          </cell>
        </row>
        <row r="680">
          <cell r="B680" t="str">
            <v>FIN</v>
          </cell>
          <cell r="C680" t="str">
            <v>INTERESTIN</v>
          </cell>
          <cell r="D680" t="str">
            <v>INTERESTIN</v>
          </cell>
          <cell r="E680" t="str">
            <v>7620.101.</v>
          </cell>
          <cell r="F680" t="str">
            <v>7620.101.</v>
          </cell>
          <cell r="G680" t="str">
            <v>Venituri din investitii financiare pe termen scurt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7620.199.</v>
          </cell>
          <cell r="F681" t="str">
            <v>7620.199.</v>
          </cell>
          <cell r="G681" t="str">
            <v>Venituri din investitii financiare pe termen scurt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7630.101.</v>
          </cell>
          <cell r="F682" t="str">
            <v>7630.101.</v>
          </cell>
          <cell r="G682" t="str">
            <v>Venituri din creante imobilizate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7630.199.</v>
          </cell>
          <cell r="F683" t="str">
            <v>7630.199.</v>
          </cell>
          <cell r="G683" t="str">
            <v>Venituri din creante imobilizate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7641.101.</v>
          </cell>
          <cell r="F684" t="str">
            <v>7641.101.</v>
          </cell>
          <cell r="G684" t="str">
            <v>Venituri din imobilizari financiare cedate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7641.199.</v>
          </cell>
          <cell r="F685" t="str">
            <v>7641.199.</v>
          </cell>
          <cell r="G685" t="str">
            <v>Venituri din imobilizari financiare cedate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7642.101.</v>
          </cell>
          <cell r="F686" t="str">
            <v>7642.101.</v>
          </cell>
          <cell r="G686" t="str">
            <v>Castiguri din investitii financiare pe termen scurt cedate</v>
          </cell>
        </row>
        <row r="687">
          <cell r="B687" t="str">
            <v>FIN</v>
          </cell>
          <cell r="C687" t="str">
            <v>INTERESTIN</v>
          </cell>
          <cell r="D687" t="str">
            <v>INTERESTIN</v>
          </cell>
          <cell r="E687" t="str">
            <v>7642.199.</v>
          </cell>
          <cell r="F687" t="str">
            <v>7642.199.</v>
          </cell>
          <cell r="G687" t="str">
            <v>Castiguri din investitii financiare pe termen scurt cedate</v>
          </cell>
        </row>
        <row r="688">
          <cell r="B688" t="str">
            <v>FIN</v>
          </cell>
          <cell r="C688" t="str">
            <v>FOREXGN</v>
          </cell>
          <cell r="D688" t="str">
            <v>FOREXGN</v>
          </cell>
          <cell r="E688" t="str">
            <v>7650.101.</v>
          </cell>
          <cell r="F688" t="str">
            <v>7650.101.</v>
          </cell>
          <cell r="G688" t="str">
            <v>Diferente favorabile de curs valutar - furnizori servicii interconectare</v>
          </cell>
        </row>
        <row r="689">
          <cell r="B689" t="str">
            <v>FIN</v>
          </cell>
          <cell r="C689" t="str">
            <v>FOREXGN</v>
          </cell>
          <cell r="D689" t="str">
            <v>FOREXGN</v>
          </cell>
          <cell r="E689" t="str">
            <v>7650.102.</v>
          </cell>
          <cell r="F689" t="str">
            <v>7650.102.</v>
          </cell>
          <cell r="G689" t="str">
            <v>Diferente favorabile de curs valutar - furnizori imobilizari</v>
          </cell>
        </row>
        <row r="690">
          <cell r="B690" t="str">
            <v>FIN</v>
          </cell>
          <cell r="C690" t="str">
            <v>FOREXGN</v>
          </cell>
          <cell r="D690" t="str">
            <v>FOREXGN</v>
          </cell>
          <cell r="E690" t="str">
            <v>7650.103.</v>
          </cell>
          <cell r="F690" t="str">
            <v>7650.103.</v>
          </cell>
          <cell r="G690" t="str">
            <v>Diferente favorabile de curs valutar - furnizori stocuri exploatare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7650.104.</v>
          </cell>
          <cell r="F691" t="str">
            <v>7650.104.</v>
          </cell>
          <cell r="G691" t="str">
            <v>Diferente favorabile de curs valutar - furnizori servicii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7650.105.</v>
          </cell>
          <cell r="F692" t="str">
            <v>7650.105.</v>
          </cell>
          <cell r="G692" t="str">
            <v>Diferente favorabile de curs valutar - imprumuturi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7650.106.</v>
          </cell>
          <cell r="F693" t="str">
            <v>7650.106.</v>
          </cell>
          <cell r="G693" t="str">
            <v>Diferente favorabile de curs valutar - disponibilitati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7650.108.</v>
          </cell>
          <cell r="F694" t="str">
            <v>7650.108.</v>
          </cell>
          <cell r="G694" t="str">
            <v xml:space="preserve">Diferente favorabile de curs valutar 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7650.199.</v>
          </cell>
          <cell r="F695" t="str">
            <v>7650.199.</v>
          </cell>
          <cell r="G695" t="str">
            <v xml:space="preserve">Diferente favorabile de curs valutar 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7650.109.</v>
          </cell>
          <cell r="F696" t="str">
            <v>7650.109.</v>
          </cell>
          <cell r="G696" t="str">
            <v>D.f.impr.trm.lg.banci dez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7650.301.</v>
          </cell>
          <cell r="F697" t="str">
            <v>7650.301.</v>
          </cell>
          <cell r="G697" t="str">
            <v>Ven.dif.c.v.fz.serv.i.gr.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7650.302.</v>
          </cell>
          <cell r="F698" t="str">
            <v>7650.302.</v>
          </cell>
          <cell r="G698" t="str">
            <v>Ven.dif.c.v.fz.imob.grup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7650.304.</v>
          </cell>
          <cell r="F699" t="str">
            <v>7650.304.</v>
          </cell>
          <cell r="G699" t="str">
            <v>Ven.dif.c.v.fz.serv.grup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7650.305.</v>
          </cell>
          <cell r="F700" t="str">
            <v>7650.305.</v>
          </cell>
          <cell r="G700" t="str">
            <v>Ven.dif.c.v.imprum.grup</v>
          </cell>
        </row>
        <row r="701">
          <cell r="B701" t="str">
            <v>FIN</v>
          </cell>
          <cell r="C701" t="str">
            <v>INTERESTIN</v>
          </cell>
          <cell r="D701" t="str">
            <v>INTERESTIN</v>
          </cell>
          <cell r="E701" t="str">
            <v>7660.101.</v>
          </cell>
          <cell r="F701" t="str">
            <v>7660.101.</v>
          </cell>
          <cell r="G701" t="str">
            <v>Venituri din dobanzi - lei</v>
          </cell>
        </row>
        <row r="702">
          <cell r="B702" t="str">
            <v>FIN</v>
          </cell>
          <cell r="C702" t="str">
            <v>INTERESTIN</v>
          </cell>
          <cell r="D702" t="str">
            <v>INTERESTIN</v>
          </cell>
          <cell r="E702" t="str">
            <v>7660.199.</v>
          </cell>
          <cell r="F702" t="str">
            <v>7660.199.</v>
          </cell>
          <cell r="G702" t="str">
            <v>Venituri din dobanzi</v>
          </cell>
        </row>
        <row r="703">
          <cell r="B703" t="str">
            <v>FIN</v>
          </cell>
          <cell r="C703" t="str">
            <v>INTERESTIN</v>
          </cell>
          <cell r="D703" t="str">
            <v>INTERESTIN</v>
          </cell>
          <cell r="E703" t="str">
            <v>7660.201.</v>
          </cell>
          <cell r="F703" t="str">
            <v>7660.201.</v>
          </cell>
          <cell r="G703" t="str">
            <v>Venituri din dobanzi - valuta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7660.302.</v>
          </cell>
          <cell r="F704" t="str">
            <v>7660.302.</v>
          </cell>
          <cell r="G704" t="str">
            <v>V.din dobanzi-val-grup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7670.101.</v>
          </cell>
          <cell r="F705" t="str">
            <v>7670.101.</v>
          </cell>
          <cell r="G705" t="str">
            <v>Venituri din sconturi obtinute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7670.199.</v>
          </cell>
          <cell r="F706" t="str">
            <v>7670.199.</v>
          </cell>
          <cell r="G706" t="str">
            <v>Venituri din sconturi obtinute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7680.101.</v>
          </cell>
          <cell r="F707" t="str">
            <v>7680.101.</v>
          </cell>
          <cell r="G707" t="str">
            <v>Alte venituri financiare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7680.199.</v>
          </cell>
          <cell r="F708" t="str">
            <v>7680.199.</v>
          </cell>
          <cell r="G708" t="str">
            <v>Alte venituri financiare</v>
          </cell>
        </row>
        <row r="709">
          <cell r="B709" t="str">
            <v>COS</v>
          </cell>
          <cell r="C709" t="str">
            <v>OTHEREXPOT</v>
          </cell>
          <cell r="D709" t="str">
            <v>OTHEREXPOT</v>
          </cell>
          <cell r="E709" t="str">
            <v>7710.101.</v>
          </cell>
          <cell r="F709" t="str">
            <v>7710.101.</v>
          </cell>
          <cell r="G709" t="str">
            <v>Venituri din subventii pentru evenimente extraordinare si altele similare</v>
          </cell>
        </row>
        <row r="710">
          <cell r="B710" t="str">
            <v>COS</v>
          </cell>
          <cell r="C710" t="str">
            <v>PROVI</v>
          </cell>
          <cell r="D710" t="str">
            <v>PROVI</v>
          </cell>
          <cell r="E710" t="str">
            <v>7812.101.</v>
          </cell>
          <cell r="F710" t="str">
            <v>7812.101.</v>
          </cell>
          <cell r="G710" t="str">
            <v>Venituri din provizioane pentru riscuri si cheltuieli</v>
          </cell>
        </row>
        <row r="711">
          <cell r="B711" t="str">
            <v>COS</v>
          </cell>
          <cell r="C711" t="str">
            <v>PROVI</v>
          </cell>
          <cell r="D711" t="str">
            <v>PROVI</v>
          </cell>
          <cell r="E711" t="str">
            <v>7812.102.</v>
          </cell>
          <cell r="F711" t="str">
            <v>7812.102.</v>
          </cell>
          <cell r="G711" t="str">
            <v>Dispz.angajat+acord parti</v>
          </cell>
        </row>
        <row r="712">
          <cell r="B712" t="str">
            <v>COS</v>
          </cell>
          <cell r="C712" t="str">
            <v>DEPR</v>
          </cell>
          <cell r="D712" t="str">
            <v>DEPR</v>
          </cell>
          <cell r="E712" t="str">
            <v>7813.101.</v>
          </cell>
          <cell r="F712" t="str">
            <v>7813.101.</v>
          </cell>
          <cell r="G712" t="str">
            <v>Venituri din provizioane pentru deprecierea imobilizarilor necorporale</v>
          </cell>
        </row>
        <row r="713">
          <cell r="B713" t="str">
            <v>COS</v>
          </cell>
          <cell r="C713" t="str">
            <v>DEPR</v>
          </cell>
          <cell r="D713" t="str">
            <v>DEPR</v>
          </cell>
          <cell r="E713" t="str">
            <v>7813.102.</v>
          </cell>
          <cell r="F713" t="str">
            <v>7813.102.</v>
          </cell>
          <cell r="G713" t="str">
            <v>Venituri din provizioane pentru deprecierea imobilizarilor corporale</v>
          </cell>
        </row>
        <row r="714">
          <cell r="B714" t="str">
            <v>COS</v>
          </cell>
          <cell r="C714" t="str">
            <v>DEPR</v>
          </cell>
          <cell r="D714" t="str">
            <v>DEPR</v>
          </cell>
          <cell r="E714" t="str">
            <v>7813.103.</v>
          </cell>
          <cell r="F714" t="str">
            <v>7813.103.</v>
          </cell>
          <cell r="G714" t="str">
            <v>Venituri din provizioane pentru deprecierea imobilizarilor in curs</v>
          </cell>
        </row>
        <row r="715">
          <cell r="B715" t="str">
            <v>COS</v>
          </cell>
          <cell r="C715" t="str">
            <v>DEPR</v>
          </cell>
          <cell r="D715" t="str">
            <v>DEPR</v>
          </cell>
          <cell r="E715" t="str">
            <v>7813.104.</v>
          </cell>
          <cell r="F715" t="str">
            <v>7813.104.</v>
          </cell>
          <cell r="G715" t="str">
            <v>V.pr.dep.m,acc,ut.imic-dp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7813.199.</v>
          </cell>
          <cell r="F716" t="str">
            <v>7813.199.</v>
          </cell>
          <cell r="G716" t="str">
            <v>Venituri din provizioane pentru deprecierea imobilizarilor</v>
          </cell>
        </row>
        <row r="717">
          <cell r="B717" t="str">
            <v>COS</v>
          </cell>
          <cell r="C717" t="str">
            <v>PROVI</v>
          </cell>
          <cell r="D717" t="str">
            <v>PROVI</v>
          </cell>
          <cell r="E717" t="str">
            <v>7814.101.</v>
          </cell>
          <cell r="F717" t="str">
            <v>7814.101.</v>
          </cell>
          <cell r="G717" t="str">
            <v>Venituri din provizioane pentru deprecierea activelor circulante- stocuri</v>
          </cell>
        </row>
        <row r="718">
          <cell r="B718" t="str">
            <v>COS</v>
          </cell>
          <cell r="C718" t="str">
            <v>PROVI</v>
          </cell>
          <cell r="D718" t="str">
            <v>PROVI</v>
          </cell>
          <cell r="E718" t="str">
            <v>7814.102.</v>
          </cell>
          <cell r="F718" t="str">
            <v>7814.102.</v>
          </cell>
          <cell r="G718" t="str">
            <v>Venituri din provizioane pentru deprecierea creante - clienti</v>
          </cell>
        </row>
        <row r="719">
          <cell r="B719" t="str">
            <v>COS</v>
          </cell>
          <cell r="C719" t="str">
            <v>PROVI</v>
          </cell>
          <cell r="D719" t="str">
            <v>PROVI</v>
          </cell>
          <cell r="E719" t="str">
            <v>7814.103.</v>
          </cell>
          <cell r="F719" t="str">
            <v>7814.103.</v>
          </cell>
          <cell r="G719" t="str">
            <v>Venituri din provizioane pentru deprecierea creante - debitori diversi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7814.104.</v>
          </cell>
          <cell r="F720" t="str">
            <v>7814.104.</v>
          </cell>
          <cell r="G720" t="str">
            <v>Prv.deprec.mat.acc.ut.inv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7814.199.</v>
          </cell>
          <cell r="F721" t="str">
            <v>7814.199.</v>
          </cell>
          <cell r="G721" t="str">
            <v>Venituri din provizioane pentru deprecierea activelor circulante</v>
          </cell>
        </row>
        <row r="722">
          <cell r="B722" t="str">
            <v>COS</v>
          </cell>
          <cell r="C722" t="str">
            <v>OTHEREXPOT</v>
          </cell>
          <cell r="D722" t="str">
            <v>OTHEREXPOT</v>
          </cell>
          <cell r="E722" t="str">
            <v>7815.101.</v>
          </cell>
          <cell r="F722" t="str">
            <v>7815.101.</v>
          </cell>
          <cell r="G722" t="str">
            <v>Venituri din fondul comercial negativ</v>
          </cell>
        </row>
        <row r="723">
          <cell r="B723" t="str">
            <v>COS</v>
          </cell>
          <cell r="C723" t="str">
            <v>OTHEREXPOT</v>
          </cell>
          <cell r="D723" t="str">
            <v>OTHEREXPOT</v>
          </cell>
          <cell r="E723" t="str">
            <v>7863.101.</v>
          </cell>
          <cell r="F723" t="str">
            <v>7863.101.</v>
          </cell>
          <cell r="G723" t="str">
            <v>Venituri din provizioane pentru deprecierea imobilizarilor financiare</v>
          </cell>
        </row>
        <row r="724">
          <cell r="B724" t="str">
            <v>COS</v>
          </cell>
          <cell r="C724" t="str">
            <v>OTHEREXPOT</v>
          </cell>
          <cell r="D724" t="str">
            <v>OTHEREXPOT</v>
          </cell>
          <cell r="E724" t="str">
            <v>7863.199.</v>
          </cell>
          <cell r="F724" t="str">
            <v>7863.199.</v>
          </cell>
          <cell r="G724" t="str">
            <v>Venituri din provizioane pentru deprecierea imobilizarilor financiare</v>
          </cell>
        </row>
        <row r="725">
          <cell r="B725" t="str">
            <v>COS</v>
          </cell>
          <cell r="C725" t="str">
            <v>OTHEREXPOT</v>
          </cell>
          <cell r="D725" t="str">
            <v>OTHEREXPOT</v>
          </cell>
          <cell r="E725" t="str">
            <v>7864.101.</v>
          </cell>
          <cell r="F725" t="str">
            <v>7864.101.</v>
          </cell>
          <cell r="G725" t="str">
            <v xml:space="preserve">Venituri din provizioane deprecieri creante - decontari in cadrul grupului, unitatii si cu asociatii 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7864.102.</v>
          </cell>
          <cell r="F726" t="str">
            <v>7864.102.</v>
          </cell>
          <cell r="G726" t="str">
            <v>Venituri din provizioanedeprecieri  investitii financiare pe termen scurt</v>
          </cell>
        </row>
        <row r="727">
          <cell r="B727" t="str">
            <v>COS</v>
          </cell>
          <cell r="C727" t="str">
            <v>OTHEREXPOT</v>
          </cell>
          <cell r="D727" t="str">
            <v>OTHEREXPOT</v>
          </cell>
          <cell r="E727" t="str">
            <v>7864.199.</v>
          </cell>
          <cell r="F727" t="str">
            <v>7864.199.</v>
          </cell>
          <cell r="G727" t="str">
            <v>Venituri din provizioane pentru deprecierea activelor circulante</v>
          </cell>
        </row>
        <row r="728">
          <cell r="B728" t="str">
            <v>NMP</v>
          </cell>
          <cell r="C728" t="str">
            <v>NMP</v>
          </cell>
          <cell r="D728" t="str">
            <v>NMP</v>
          </cell>
          <cell r="E728" t="str">
            <v>7880.101.</v>
          </cell>
          <cell r="F728" t="str">
            <v>7880.101.</v>
          </cell>
          <cell r="G728" t="str">
            <v>Venituri din ajustarea la inflatie</v>
          </cell>
        </row>
        <row r="729">
          <cell r="B729" t="str">
            <v>TAX</v>
          </cell>
          <cell r="C729" t="str">
            <v>DEFTAXREL</v>
          </cell>
          <cell r="D729" t="str">
            <v>DEFTAXREL</v>
          </cell>
          <cell r="E729" t="str">
            <v>7910.101.</v>
          </cell>
          <cell r="F729" t="str">
            <v>7910.101.</v>
          </cell>
          <cell r="G729" t="str">
            <v>Venitul din impozitul pe profit amanat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 RO IAS Res"/>
      <sheetName val="TB"/>
      <sheetName val="DeferredTax"/>
      <sheetName val="IASadj"/>
      <sheetName val="readME"/>
      <sheetName val="Captions"/>
      <sheetName val="BS"/>
      <sheetName val="PL"/>
      <sheetName val="CF"/>
      <sheetName val="CE"/>
      <sheetName val="BSbrkdwn"/>
      <sheetName val="PLbrkdwn"/>
      <sheetName val="CFws"/>
      <sheetName val="REVjrnls"/>
      <sheetName val="MPP"/>
      <sheetName val="ee"/>
      <sheetName val="Loans"/>
      <sheetName val="FAs"/>
      <sheetName val="Other AR"/>
      <sheetName val="Other AP"/>
      <sheetName val="NewAcc"/>
      <sheetName val="InfoDef"/>
      <sheetName val="ModulNewAcc"/>
      <sheetName val="ModulComplete"/>
      <sheetName val="ModulEnterAjeRev"/>
      <sheetName val="ModulEnterAje"/>
      <sheetName val="Prepare"/>
      <sheetName val="Limits"/>
    </sheetNames>
    <sheetDataSet>
      <sheetData sheetId="0" refreshError="1"/>
      <sheetData sheetId="1">
        <row r="170">
          <cell r="A170" t="str">
            <v>BS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 RO IAS Res"/>
      <sheetName val="readME"/>
      <sheetName val="Captions"/>
      <sheetName val="BS 2000 - 2001"/>
      <sheetName val="PL"/>
      <sheetName val="CF"/>
      <sheetName val="BS 2001-2002 "/>
      <sheetName val="BS"/>
      <sheetName val="CE"/>
      <sheetName val="BSbrkdwn"/>
      <sheetName val="PLbrkdwn"/>
      <sheetName val="CFws"/>
      <sheetName val="TB"/>
      <sheetName val="IASadj"/>
      <sheetName val="REVjrnls"/>
      <sheetName val="DeferredTax"/>
      <sheetName val="ee"/>
      <sheetName val="NewAcc"/>
      <sheetName val="InfoDef"/>
      <sheetName val="ModulNewAcc"/>
      <sheetName val="ModulComplete"/>
      <sheetName val="ModulEnterAjeRev"/>
      <sheetName val="ModulEnterAje"/>
      <sheetName val="Prepare"/>
      <sheetName val="Limits"/>
      <sheetName val="Rec_RO_IAS_Res"/>
      <sheetName val="BS_2000_-_2001"/>
      <sheetName val="BS_2001-2002_"/>
      <sheetName val="Rec_RO_IAS_Res1"/>
      <sheetName val="BS_2000_-_20011"/>
      <sheetName val="BS_2001-2002_1"/>
      <sheetName val="Rec_RO_IAS_Res2"/>
      <sheetName val="BS_2000_-_20012"/>
      <sheetName val="BS_2001-2002_2"/>
      <sheetName val="Rec_RO_IAS_Res3"/>
      <sheetName val="BS_2000_-_20013"/>
      <sheetName val="BS_2001-2002_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BJ3" t="str">
            <v>Restated MROL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uri_ProdNoi"/>
      <sheetName val="Sheet1"/>
      <sheetName val="Sheet2"/>
    </sheetNames>
    <sheetDataSet>
      <sheetData sheetId="0"/>
      <sheetData sheetId="1">
        <row r="1">
          <cell r="A1" t="str">
            <v>1010</v>
          </cell>
          <cell r="C1">
            <v>61.694915254237294</v>
          </cell>
          <cell r="D1">
            <v>2.2599999999999998</v>
          </cell>
        </row>
        <row r="2">
          <cell r="A2" t="str">
            <v>1020</v>
          </cell>
          <cell r="C2">
            <v>67.267499999999998</v>
          </cell>
          <cell r="D2">
            <v>1.3092999999999999</v>
          </cell>
        </row>
        <row r="3">
          <cell r="A3" t="str">
            <v>1030</v>
          </cell>
          <cell r="B3">
            <v>30.327130022462402</v>
          </cell>
          <cell r="C3">
            <v>73.273076923076914</v>
          </cell>
          <cell r="D3">
            <v>2.0847000000000002</v>
          </cell>
        </row>
        <row r="4">
          <cell r="A4" t="str">
            <v>1040</v>
          </cell>
          <cell r="B4">
            <v>29.713367945341908</v>
          </cell>
          <cell r="C4">
            <v>72.676923076923075</v>
          </cell>
          <cell r="D4">
            <v>2.1312000000000002</v>
          </cell>
        </row>
        <row r="5">
          <cell r="A5" t="str">
            <v>1050</v>
          </cell>
          <cell r="C5">
            <v>60.33898305084746</v>
          </cell>
          <cell r="D5">
            <v>2.34</v>
          </cell>
        </row>
        <row r="6">
          <cell r="A6" t="str">
            <v>1070</v>
          </cell>
          <cell r="C6">
            <v>67.464788732394354</v>
          </cell>
          <cell r="D6">
            <v>2.31</v>
          </cell>
        </row>
        <row r="7">
          <cell r="A7" t="str">
            <v>1090</v>
          </cell>
          <cell r="B7">
            <v>29.170550785043641</v>
          </cell>
          <cell r="C7">
            <v>72.087179487179483</v>
          </cell>
          <cell r="D7">
            <v>2.1772</v>
          </cell>
        </row>
        <row r="8">
          <cell r="A8" t="str">
            <v>1100</v>
          </cell>
          <cell r="B8">
            <v>29.76210708613436</v>
          </cell>
          <cell r="C8">
            <v>73.010256410256417</v>
          </cell>
          <cell r="D8">
            <v>2.1052</v>
          </cell>
        </row>
        <row r="9">
          <cell r="A9" t="str">
            <v>1110</v>
          </cell>
          <cell r="C9">
            <v>65.473333333333329</v>
          </cell>
          <cell r="D9">
            <v>1.0358000000000001</v>
          </cell>
        </row>
        <row r="10">
          <cell r="A10" t="str">
            <v>11120</v>
          </cell>
          <cell r="C10">
            <v>77.179487179487182</v>
          </cell>
          <cell r="D10">
            <v>2.67</v>
          </cell>
        </row>
        <row r="11">
          <cell r="A11" t="str">
            <v>11130</v>
          </cell>
          <cell r="C11">
            <v>70.341880341880341</v>
          </cell>
          <cell r="D11">
            <v>3.47</v>
          </cell>
        </row>
        <row r="12">
          <cell r="A12" t="str">
            <v>11140</v>
          </cell>
          <cell r="C12">
            <v>77.043478260869563</v>
          </cell>
          <cell r="D12">
            <v>2.64</v>
          </cell>
        </row>
        <row r="13">
          <cell r="A13" t="str">
            <v>11150</v>
          </cell>
          <cell r="B13">
            <v>34.240454265525194</v>
          </cell>
          <cell r="C13">
            <v>76.369333333333344</v>
          </cell>
          <cell r="D13">
            <v>1.7723</v>
          </cell>
        </row>
        <row r="14">
          <cell r="A14" t="str">
            <v>11160</v>
          </cell>
          <cell r="B14">
            <v>35.09376627935815</v>
          </cell>
          <cell r="C14">
            <v>77.114814814814807</v>
          </cell>
          <cell r="D14">
            <v>3.0895000000000001</v>
          </cell>
        </row>
        <row r="15">
          <cell r="A15" t="str">
            <v>11170</v>
          </cell>
          <cell r="B15">
            <v>40.433029096512193</v>
          </cell>
          <cell r="C15">
            <v>82.130370370370372</v>
          </cell>
          <cell r="D15">
            <v>2.4123999999999999</v>
          </cell>
        </row>
        <row r="16">
          <cell r="A16" t="str">
            <v>11190</v>
          </cell>
          <cell r="B16">
            <v>23.266661075024125</v>
          </cell>
          <cell r="C16">
            <v>66.97865168539326</v>
          </cell>
          <cell r="D16">
            <v>2.9388999999999998</v>
          </cell>
        </row>
        <row r="17">
          <cell r="A17" t="str">
            <v>1120</v>
          </cell>
          <cell r="C17">
            <v>63.809523809523817</v>
          </cell>
          <cell r="D17">
            <v>0.76</v>
          </cell>
        </row>
        <row r="18">
          <cell r="A18" t="str">
            <v>11200</v>
          </cell>
          <cell r="B18">
            <v>20.762401743691498</v>
          </cell>
          <cell r="C18">
            <v>63.567901234567891</v>
          </cell>
          <cell r="D18">
            <v>2.9510000000000001</v>
          </cell>
        </row>
        <row r="19">
          <cell r="A19" t="str">
            <v>11210</v>
          </cell>
          <cell r="B19">
            <v>22.158611212940734</v>
          </cell>
          <cell r="C19">
            <v>65.116853932584277</v>
          </cell>
          <cell r="D19">
            <v>3.1046</v>
          </cell>
        </row>
        <row r="20">
          <cell r="A20" t="str">
            <v>11220</v>
          </cell>
          <cell r="B20">
            <v>13.345998683543737</v>
          </cell>
          <cell r="C20">
            <v>57.449382716049378</v>
          </cell>
          <cell r="D20">
            <v>3.4466000000000001</v>
          </cell>
        </row>
        <row r="21">
          <cell r="A21" t="str">
            <v>11230</v>
          </cell>
          <cell r="B21">
            <v>19.755057931361627</v>
          </cell>
          <cell r="C21">
            <v>62.407368421052631</v>
          </cell>
          <cell r="D21">
            <v>3.5712999999999999</v>
          </cell>
        </row>
        <row r="22">
          <cell r="A22" t="str">
            <v>11240</v>
          </cell>
          <cell r="B22">
            <v>8.3411830728947791</v>
          </cell>
          <cell r="C22">
            <v>52.946913580246914</v>
          </cell>
          <cell r="D22">
            <v>3.8113000000000001</v>
          </cell>
        </row>
        <row r="23">
          <cell r="A23" t="str">
            <v>11250</v>
          </cell>
          <cell r="B23">
            <v>6.8170175423780135</v>
          </cell>
          <cell r="C23">
            <v>50.212631578947367</v>
          </cell>
          <cell r="D23">
            <v>4.7298</v>
          </cell>
        </row>
        <row r="24">
          <cell r="A24" t="str">
            <v>11260</v>
          </cell>
          <cell r="B24">
            <v>27.958316145126076</v>
          </cell>
          <cell r="C24">
            <v>70.678666666666672</v>
          </cell>
          <cell r="D24">
            <v>2.1991000000000001</v>
          </cell>
        </row>
        <row r="25">
          <cell r="A25" t="str">
            <v>11270</v>
          </cell>
          <cell r="B25">
            <v>16.349805532818763</v>
          </cell>
          <cell r="C25">
            <v>59.853599999999993</v>
          </cell>
          <cell r="D25">
            <v>5.0183</v>
          </cell>
        </row>
        <row r="26">
          <cell r="A26" t="str">
            <v>11280</v>
          </cell>
          <cell r="B26">
            <v>32.464225283701801</v>
          </cell>
          <cell r="C26">
            <v>74.549473684210525</v>
          </cell>
          <cell r="D26">
            <v>2.4178000000000002</v>
          </cell>
        </row>
        <row r="27">
          <cell r="A27" t="str">
            <v>1140</v>
          </cell>
          <cell r="B27">
            <v>3.2198878324116587</v>
          </cell>
          <cell r="C27">
            <v>48.15</v>
          </cell>
          <cell r="D27">
            <v>3.7332000000000001</v>
          </cell>
        </row>
        <row r="28">
          <cell r="A28" t="str">
            <v>1150</v>
          </cell>
          <cell r="B28">
            <v>24.1164306680033</v>
          </cell>
          <cell r="C28">
            <v>64.869090909090914</v>
          </cell>
          <cell r="D28">
            <v>1.9321999999999999</v>
          </cell>
        </row>
        <row r="29">
          <cell r="A29" t="str">
            <v>1160</v>
          </cell>
          <cell r="B29">
            <v>8.3577530713089132</v>
          </cell>
          <cell r="C29">
            <v>52.56666666666667</v>
          </cell>
          <cell r="D29">
            <v>3.4152</v>
          </cell>
        </row>
        <row r="30">
          <cell r="A30" t="str">
            <v>1170</v>
          </cell>
          <cell r="B30">
            <v>24.253494408586068</v>
          </cell>
          <cell r="C30">
            <v>67.808974358974353</v>
          </cell>
          <cell r="D30">
            <v>2.5108999999999999</v>
          </cell>
        </row>
        <row r="31">
          <cell r="A31" t="str">
            <v>1190</v>
          </cell>
          <cell r="B31">
            <v>27.653690451648711</v>
          </cell>
          <cell r="C31">
            <v>70.657142857142858</v>
          </cell>
          <cell r="D31">
            <v>1.4378</v>
          </cell>
        </row>
        <row r="32">
          <cell r="A32" t="str">
            <v>1200</v>
          </cell>
          <cell r="B32">
            <v>28.41784412268219</v>
          </cell>
          <cell r="C32">
            <v>71.469387755102048</v>
          </cell>
          <cell r="D32">
            <v>1.3979999999999999</v>
          </cell>
        </row>
        <row r="33">
          <cell r="A33" t="str">
            <v>1210</v>
          </cell>
          <cell r="B33">
            <v>35.973495985262055</v>
          </cell>
          <cell r="C33">
            <v>78.100000000000009</v>
          </cell>
          <cell r="D33">
            <v>3.1755</v>
          </cell>
        </row>
        <row r="34">
          <cell r="A34" t="str">
            <v>1220</v>
          </cell>
          <cell r="B34">
            <v>33.813820546812131</v>
          </cell>
          <cell r="C34">
            <v>76.64</v>
          </cell>
          <cell r="D34">
            <v>3.3872</v>
          </cell>
        </row>
        <row r="35">
          <cell r="A35" t="str">
            <v>1230</v>
          </cell>
          <cell r="B35">
            <v>34.161349942625463</v>
          </cell>
          <cell r="C35">
            <v>76.286206896551718</v>
          </cell>
          <cell r="D35">
            <v>3.4384999999999999</v>
          </cell>
        </row>
        <row r="36">
          <cell r="A36" t="str">
            <v>1240</v>
          </cell>
          <cell r="B36">
            <v>35.572633713817659</v>
          </cell>
          <cell r="C36">
            <v>76.997894736842113</v>
          </cell>
          <cell r="D36">
            <v>2.1852</v>
          </cell>
        </row>
        <row r="37">
          <cell r="A37" t="str">
            <v>1250</v>
          </cell>
          <cell r="C37">
            <v>61.864406779661017</v>
          </cell>
          <cell r="D37">
            <v>2.25</v>
          </cell>
        </row>
        <row r="38">
          <cell r="A38" t="str">
            <v>1260</v>
          </cell>
          <cell r="B38">
            <v>34.390494373026762</v>
          </cell>
          <cell r="C38">
            <v>76.620625000000004</v>
          </cell>
          <cell r="D38">
            <v>3.7406999999999999</v>
          </cell>
        </row>
        <row r="39">
          <cell r="A39" t="str">
            <v>1270</v>
          </cell>
          <cell r="B39">
            <v>33.95914891741171</v>
          </cell>
          <cell r="C39">
            <v>76.384374999999991</v>
          </cell>
          <cell r="D39">
            <v>3.7785000000000002</v>
          </cell>
        </row>
        <row r="40">
          <cell r="A40" t="str">
            <v>1310</v>
          </cell>
          <cell r="C40">
            <v>66.857142857142847</v>
          </cell>
          <cell r="D40">
            <v>1.1599999999999999</v>
          </cell>
        </row>
        <row r="41">
          <cell r="A41" t="str">
            <v>1370</v>
          </cell>
          <cell r="C41">
            <v>60.472619047619055</v>
          </cell>
          <cell r="D41">
            <v>3.3203</v>
          </cell>
        </row>
        <row r="42">
          <cell r="A42" t="str">
            <v>14010</v>
          </cell>
          <cell r="C42">
            <v>62.739726027397261</v>
          </cell>
          <cell r="D42">
            <v>2.72</v>
          </cell>
        </row>
        <row r="43">
          <cell r="A43" t="str">
            <v>14030</v>
          </cell>
          <cell r="C43">
            <v>25.307894736842108</v>
          </cell>
          <cell r="D43">
            <v>2.8382999999999998</v>
          </cell>
        </row>
        <row r="44">
          <cell r="A44" t="str">
            <v>14050</v>
          </cell>
          <cell r="C44">
            <v>69.268292682926841</v>
          </cell>
          <cell r="D44">
            <v>1.26</v>
          </cell>
        </row>
        <row r="45">
          <cell r="A45" t="str">
            <v>14060</v>
          </cell>
          <cell r="B45">
            <v>36.179229436367145</v>
          </cell>
          <cell r="C45">
            <v>78.157333333333341</v>
          </cell>
          <cell r="D45">
            <v>1.6382000000000001</v>
          </cell>
        </row>
        <row r="46">
          <cell r="A46" t="str">
            <v>14070</v>
          </cell>
          <cell r="B46">
            <v>28.042480578782296</v>
          </cell>
          <cell r="C46">
            <v>70.285393258426964</v>
          </cell>
          <cell r="D46">
            <v>2.6446000000000001</v>
          </cell>
        </row>
        <row r="47">
          <cell r="A47" t="str">
            <v>1410</v>
          </cell>
          <cell r="C47">
            <v>75.906086956521747</v>
          </cell>
          <cell r="D47">
            <v>2.7707999999999999</v>
          </cell>
        </row>
        <row r="48">
          <cell r="A48" t="str">
            <v>14100</v>
          </cell>
          <cell r="B48">
            <v>19.180280632643278</v>
          </cell>
          <cell r="C48">
            <v>47.839999999999996</v>
          </cell>
          <cell r="D48">
            <v>2.3472</v>
          </cell>
        </row>
        <row r="49">
          <cell r="A49" t="str">
            <v>14110</v>
          </cell>
          <cell r="B49">
            <v>10.386991874079216</v>
          </cell>
          <cell r="C49">
            <v>36.342222222222226</v>
          </cell>
          <cell r="D49">
            <v>2.8645999999999998</v>
          </cell>
        </row>
        <row r="50">
          <cell r="A50" t="str">
            <v>14120</v>
          </cell>
          <cell r="C50">
            <v>65.703846153846143</v>
          </cell>
          <cell r="D50">
            <v>1.7834000000000001</v>
          </cell>
        </row>
        <row r="51">
          <cell r="A51" t="str">
            <v>1420</v>
          </cell>
          <cell r="C51">
            <v>76.39826086956522</v>
          </cell>
          <cell r="D51">
            <v>2.7141999999999999</v>
          </cell>
        </row>
        <row r="52">
          <cell r="A52" t="str">
            <v>14200</v>
          </cell>
          <cell r="B52">
            <v>29.210285378677504</v>
          </cell>
          <cell r="C52">
            <v>71.303529411764714</v>
          </cell>
          <cell r="D52">
            <v>2.4392</v>
          </cell>
        </row>
        <row r="53">
          <cell r="A53" t="str">
            <v>14300</v>
          </cell>
          <cell r="B53">
            <v>-5.4705724339928787</v>
          </cell>
          <cell r="C53">
            <v>41.281395348837201</v>
          </cell>
          <cell r="D53">
            <v>2.5249000000000001</v>
          </cell>
        </row>
        <row r="54">
          <cell r="A54" t="str">
            <v>14310</v>
          </cell>
          <cell r="B54">
            <v>-7.1569706773428416</v>
          </cell>
          <cell r="C54">
            <v>37.874418604651154</v>
          </cell>
          <cell r="D54">
            <v>2.6714000000000002</v>
          </cell>
        </row>
        <row r="55">
          <cell r="A55" t="str">
            <v>14320</v>
          </cell>
          <cell r="B55">
            <v>-8.2392398395661175</v>
          </cell>
          <cell r="C55">
            <v>38.532558139534885</v>
          </cell>
          <cell r="D55">
            <v>2.6431</v>
          </cell>
        </row>
        <row r="56">
          <cell r="A56" t="str">
            <v>14330</v>
          </cell>
          <cell r="B56">
            <v>-10.962615307952715</v>
          </cell>
          <cell r="C56">
            <v>36.309302325581392</v>
          </cell>
          <cell r="D56">
            <v>2.7387000000000001</v>
          </cell>
        </row>
        <row r="57">
          <cell r="A57" t="str">
            <v>14340</v>
          </cell>
          <cell r="B57">
            <v>-5.8949209835491043</v>
          </cell>
          <cell r="C57">
            <v>39.276744186046507</v>
          </cell>
          <cell r="D57">
            <v>2.6111</v>
          </cell>
        </row>
        <row r="58">
          <cell r="A58" t="str">
            <v>1440</v>
          </cell>
          <cell r="B58">
            <v>-11.936816168383034</v>
          </cell>
          <cell r="C58">
            <v>76.62</v>
          </cell>
          <cell r="D58">
            <v>1.5197000000000001</v>
          </cell>
        </row>
        <row r="59">
          <cell r="A59" t="str">
            <v>14400</v>
          </cell>
          <cell r="B59">
            <v>-54.210912903447905</v>
          </cell>
          <cell r="C59">
            <v>5.3388235294117568</v>
          </cell>
          <cell r="D59">
            <v>8.0462000000000007</v>
          </cell>
        </row>
        <row r="60">
          <cell r="A60" t="str">
            <v>14410</v>
          </cell>
          <cell r="B60">
            <v>16.70816018746909</v>
          </cell>
          <cell r="C60">
            <v>63.288235294117648</v>
          </cell>
          <cell r="D60">
            <v>3.1204999999999998</v>
          </cell>
        </row>
        <row r="61">
          <cell r="A61" t="str">
            <v>14420</v>
          </cell>
          <cell r="B61">
            <v>13.575154356931915</v>
          </cell>
          <cell r="C61">
            <v>61.512941176470591</v>
          </cell>
          <cell r="D61">
            <v>3.2713999999999999</v>
          </cell>
        </row>
        <row r="62">
          <cell r="A62" t="str">
            <v>14430</v>
          </cell>
          <cell r="B62">
            <v>-7.2435986254871922</v>
          </cell>
          <cell r="C62">
            <v>41.898823529411764</v>
          </cell>
          <cell r="D62">
            <v>4.9386000000000001</v>
          </cell>
        </row>
        <row r="63">
          <cell r="A63" t="str">
            <v>1450</v>
          </cell>
          <cell r="C63">
            <v>66.571830985915497</v>
          </cell>
          <cell r="D63">
            <v>2.3734000000000002</v>
          </cell>
        </row>
        <row r="64">
          <cell r="A64" t="str">
            <v>14500</v>
          </cell>
          <cell r="B64">
            <v>39.683620700206447</v>
          </cell>
          <cell r="C64">
            <v>83.156470588235294</v>
          </cell>
          <cell r="D64">
            <v>1.4317</v>
          </cell>
        </row>
        <row r="65">
          <cell r="A65" t="str">
            <v>14510</v>
          </cell>
          <cell r="B65">
            <v>36.998146163443423</v>
          </cell>
          <cell r="C65">
            <v>80.629411764705878</v>
          </cell>
          <cell r="D65">
            <v>1.6465000000000001</v>
          </cell>
        </row>
        <row r="66">
          <cell r="A66" t="str">
            <v>14520</v>
          </cell>
          <cell r="B66">
            <v>33.661162640212822</v>
          </cell>
          <cell r="C66">
            <v>77.95058823529412</v>
          </cell>
          <cell r="D66">
            <v>1.8742000000000001</v>
          </cell>
        </row>
        <row r="67">
          <cell r="A67" t="str">
            <v>14530</v>
          </cell>
          <cell r="B67">
            <v>27.714618221359789</v>
          </cell>
          <cell r="C67">
            <v>74.643529411764703</v>
          </cell>
          <cell r="D67">
            <v>2.1553</v>
          </cell>
        </row>
        <row r="68">
          <cell r="A68" t="str">
            <v>1460</v>
          </cell>
          <cell r="C68">
            <v>76.181739130434778</v>
          </cell>
          <cell r="D68">
            <v>2.7391000000000001</v>
          </cell>
        </row>
        <row r="69">
          <cell r="A69" t="str">
            <v>14620</v>
          </cell>
          <cell r="C69">
            <v>57.458536585365849</v>
          </cell>
          <cell r="D69">
            <v>1.7442</v>
          </cell>
        </row>
        <row r="70">
          <cell r="A70" t="str">
            <v>1470</v>
          </cell>
          <cell r="B70">
            <v>24.143771051576785</v>
          </cell>
          <cell r="C70">
            <v>67.259047619047621</v>
          </cell>
          <cell r="D70">
            <v>3.4378000000000002</v>
          </cell>
        </row>
        <row r="71">
          <cell r="A71" t="str">
            <v>14700</v>
          </cell>
          <cell r="B71">
            <v>35.813422763714435</v>
          </cell>
          <cell r="C71">
            <v>76.827906976744188</v>
          </cell>
          <cell r="D71">
            <v>1.9927999999999999</v>
          </cell>
        </row>
        <row r="72">
          <cell r="A72" t="str">
            <v>14860</v>
          </cell>
          <cell r="B72">
            <v>22.933457668541372</v>
          </cell>
          <cell r="C72">
            <v>65.293617021276603</v>
          </cell>
          <cell r="D72">
            <v>1.6312</v>
          </cell>
        </row>
        <row r="73">
          <cell r="A73" t="str">
            <v>14870</v>
          </cell>
          <cell r="B73">
            <v>14.731964846618215</v>
          </cell>
          <cell r="C73">
            <v>58.11914893617022</v>
          </cell>
          <cell r="D73">
            <v>1.9683999999999999</v>
          </cell>
        </row>
        <row r="74">
          <cell r="A74" t="str">
            <v>15030</v>
          </cell>
          <cell r="C74">
            <v>63.386274509803918</v>
          </cell>
          <cell r="D74">
            <v>11.203799999999999</v>
          </cell>
        </row>
        <row r="75">
          <cell r="A75" t="str">
            <v>15120</v>
          </cell>
          <cell r="B75">
            <v>31.77831149395951</v>
          </cell>
          <cell r="C75">
            <v>74.062903225806437</v>
          </cell>
          <cell r="D75">
            <v>1.6081000000000001</v>
          </cell>
        </row>
        <row r="76">
          <cell r="A76" t="str">
            <v>15160</v>
          </cell>
          <cell r="C76">
            <v>79.470833333333331</v>
          </cell>
          <cell r="D76">
            <v>7.3905000000000003</v>
          </cell>
        </row>
        <row r="77">
          <cell r="A77" t="str">
            <v>15240</v>
          </cell>
          <cell r="B77">
            <v>19.5157964784995</v>
          </cell>
          <cell r="C77">
            <v>60.659375000000004</v>
          </cell>
          <cell r="D77">
            <v>6.2945000000000002</v>
          </cell>
        </row>
        <row r="78">
          <cell r="A78" t="str">
            <v>15300</v>
          </cell>
          <cell r="B78">
            <v>35.788262938526977</v>
          </cell>
          <cell r="C78">
            <v>75.216513761467894</v>
          </cell>
          <cell r="D78">
            <v>5.4028</v>
          </cell>
        </row>
        <row r="79">
          <cell r="A79" t="str">
            <v>15310</v>
          </cell>
          <cell r="B79">
            <v>29.845902360700112</v>
          </cell>
          <cell r="C79">
            <v>69.433980582524285</v>
          </cell>
          <cell r="D79">
            <v>6.2965999999999998</v>
          </cell>
        </row>
        <row r="80">
          <cell r="A80" t="str">
            <v>15320</v>
          </cell>
          <cell r="B80">
            <v>28.74399722539756</v>
          </cell>
          <cell r="C80">
            <v>68.670666666666662</v>
          </cell>
          <cell r="D80">
            <v>4.6993999999999998</v>
          </cell>
        </row>
        <row r="81">
          <cell r="A81" t="str">
            <v>15330</v>
          </cell>
          <cell r="B81">
            <v>36.320077600304629</v>
          </cell>
          <cell r="C81">
            <v>75.828155339805818</v>
          </cell>
          <cell r="D81">
            <v>4.9794</v>
          </cell>
        </row>
        <row r="82">
          <cell r="A82" t="str">
            <v>15340</v>
          </cell>
          <cell r="B82">
            <v>32.575895696587352</v>
          </cell>
          <cell r="C82">
            <v>71.32809917355371</v>
          </cell>
          <cell r="D82">
            <v>3.4693000000000001</v>
          </cell>
        </row>
        <row r="83">
          <cell r="A83" t="str">
            <v>15380</v>
          </cell>
          <cell r="B83">
            <v>38.873486517810136</v>
          </cell>
          <cell r="C83">
            <v>78.759036144578317</v>
          </cell>
          <cell r="D83">
            <v>3.5259999999999998</v>
          </cell>
        </row>
        <row r="84">
          <cell r="A84" t="str">
            <v>15390</v>
          </cell>
          <cell r="C84">
            <v>79.983132530120486</v>
          </cell>
          <cell r="D84">
            <v>3.3228</v>
          </cell>
        </row>
        <row r="85">
          <cell r="A85" t="str">
            <v>15410</v>
          </cell>
          <cell r="C85">
            <v>52.142857142857146</v>
          </cell>
          <cell r="D85">
            <v>16.75</v>
          </cell>
        </row>
        <row r="86">
          <cell r="A86" t="str">
            <v>15420</v>
          </cell>
          <cell r="B86">
            <v>40.951246735325476</v>
          </cell>
          <cell r="C86">
            <v>80.778827361563515</v>
          </cell>
          <cell r="D86">
            <v>5.9009</v>
          </cell>
        </row>
        <row r="87">
          <cell r="A87" t="str">
            <v>15430</v>
          </cell>
          <cell r="B87">
            <v>24.30077675980888</v>
          </cell>
          <cell r="C87">
            <v>68.307031250000009</v>
          </cell>
          <cell r="D87">
            <v>4.0567000000000002</v>
          </cell>
        </row>
        <row r="88">
          <cell r="A88" t="str">
            <v>15480</v>
          </cell>
          <cell r="B88">
            <v>33.092865353876668</v>
          </cell>
          <cell r="C88">
            <v>72.793617021276603</v>
          </cell>
          <cell r="D88">
            <v>6.3935000000000004</v>
          </cell>
        </row>
        <row r="89">
          <cell r="A89" t="str">
            <v>15490</v>
          </cell>
          <cell r="B89">
            <v>28.891352063946073</v>
          </cell>
          <cell r="C89">
            <v>68.660666666666657</v>
          </cell>
          <cell r="D89">
            <v>4.7008999999999999</v>
          </cell>
        </row>
        <row r="90">
          <cell r="A90" t="str">
            <v>15500</v>
          </cell>
          <cell r="B90">
            <v>24.70817487168874</v>
          </cell>
          <cell r="C90">
            <v>64.416535433070862</v>
          </cell>
          <cell r="D90">
            <v>9.0381999999999998</v>
          </cell>
        </row>
        <row r="91">
          <cell r="A91" t="str">
            <v>15640</v>
          </cell>
          <cell r="B91">
            <v>41.491432570659327</v>
          </cell>
          <cell r="C91">
            <v>81.130115830115841</v>
          </cell>
          <cell r="D91">
            <v>4.8872999999999998</v>
          </cell>
        </row>
        <row r="92">
          <cell r="A92" t="str">
            <v>15650</v>
          </cell>
          <cell r="B92">
            <v>33.791964470602522</v>
          </cell>
          <cell r="C92">
            <v>73.501158301158299</v>
          </cell>
          <cell r="D92">
            <v>6.8632</v>
          </cell>
        </row>
        <row r="93">
          <cell r="A93" t="str">
            <v>15750</v>
          </cell>
          <cell r="B93">
            <v>-50.720229781981644</v>
          </cell>
          <cell r="C93">
            <v>64.85294117647058</v>
          </cell>
          <cell r="D93">
            <v>5.3775000000000004</v>
          </cell>
        </row>
        <row r="94">
          <cell r="A94" t="str">
            <v>15770</v>
          </cell>
          <cell r="C94">
            <v>72.244642857142864</v>
          </cell>
          <cell r="D94">
            <v>3.1086</v>
          </cell>
        </row>
        <row r="95">
          <cell r="A95" t="str">
            <v>15810</v>
          </cell>
          <cell r="C95">
            <v>82.199999999999989</v>
          </cell>
          <cell r="D95">
            <v>2.3140000000000001</v>
          </cell>
        </row>
        <row r="96">
          <cell r="A96" t="str">
            <v>15840</v>
          </cell>
          <cell r="C96">
            <v>80.439230769230775</v>
          </cell>
          <cell r="D96">
            <v>2.5428999999999999</v>
          </cell>
        </row>
        <row r="97">
          <cell r="A97" t="str">
            <v>15950</v>
          </cell>
          <cell r="C97">
            <v>68.620945945945948</v>
          </cell>
          <cell r="D97">
            <v>4.6440999999999999</v>
          </cell>
        </row>
        <row r="98">
          <cell r="A98" t="str">
            <v>15960</v>
          </cell>
          <cell r="C98">
            <v>72.068548387096769</v>
          </cell>
          <cell r="D98">
            <v>6.9269999999999996</v>
          </cell>
        </row>
        <row r="99">
          <cell r="A99" t="str">
            <v>15970</v>
          </cell>
          <cell r="C99">
            <v>64.962857142857132</v>
          </cell>
          <cell r="D99">
            <v>4.9051999999999998</v>
          </cell>
        </row>
        <row r="100">
          <cell r="A100" t="str">
            <v>1600</v>
          </cell>
          <cell r="B100">
            <v>40.701018724516096</v>
          </cell>
          <cell r="C100">
            <v>82.573793103448281</v>
          </cell>
          <cell r="D100">
            <v>2.5268000000000002</v>
          </cell>
        </row>
        <row r="101">
          <cell r="A101" t="str">
            <v>1610</v>
          </cell>
          <cell r="B101">
            <v>31.10292029804787</v>
          </cell>
          <cell r="C101">
            <v>73.855714285714285</v>
          </cell>
          <cell r="D101">
            <v>5.4903000000000004</v>
          </cell>
        </row>
        <row r="102">
          <cell r="A102" t="str">
            <v>16140</v>
          </cell>
          <cell r="B102">
            <v>37.254087556100352</v>
          </cell>
          <cell r="C102">
            <v>77.687459807073949</v>
          </cell>
          <cell r="D102">
            <v>6.9391999999999996</v>
          </cell>
        </row>
        <row r="103">
          <cell r="A103" t="str">
            <v>16160</v>
          </cell>
          <cell r="B103">
            <v>35.921586804922448</v>
          </cell>
          <cell r="C103">
            <v>75.570909090909083</v>
          </cell>
          <cell r="D103">
            <v>1.3435999999999999</v>
          </cell>
        </row>
        <row r="104">
          <cell r="A104" t="str">
            <v>1620</v>
          </cell>
          <cell r="B104">
            <v>32.553729739394896</v>
          </cell>
          <cell r="C104">
            <v>75.335675675675688</v>
          </cell>
          <cell r="D104">
            <v>4.5629</v>
          </cell>
        </row>
        <row r="105">
          <cell r="A105" t="str">
            <v>16280</v>
          </cell>
          <cell r="B105">
            <v>31.283212875305409</v>
          </cell>
          <cell r="C105">
            <v>71.485620915032683</v>
          </cell>
          <cell r="D105">
            <v>4.3627000000000002</v>
          </cell>
        </row>
        <row r="106">
          <cell r="A106" t="str">
            <v>16500</v>
          </cell>
          <cell r="B106">
            <v>34.070130928977335</v>
          </cell>
          <cell r="C106">
            <v>71.097560975609753</v>
          </cell>
          <cell r="D106">
            <v>4.74</v>
          </cell>
        </row>
        <row r="107">
          <cell r="A107" t="str">
            <v>16510</v>
          </cell>
          <cell r="B107">
            <v>39.6902103434428</v>
          </cell>
          <cell r="C107">
            <v>79.487822878228783</v>
          </cell>
          <cell r="D107">
            <v>5.5587999999999997</v>
          </cell>
        </row>
        <row r="108">
          <cell r="A108" t="str">
            <v>16530</v>
          </cell>
          <cell r="B108">
            <v>26.246895712548458</v>
          </cell>
          <cell r="C108">
            <v>66.091847826086948</v>
          </cell>
          <cell r="D108">
            <v>6.2390999999999996</v>
          </cell>
        </row>
        <row r="109">
          <cell r="A109" t="str">
            <v>16580</v>
          </cell>
          <cell r="C109">
            <v>63.81522842639594</v>
          </cell>
          <cell r="D109">
            <v>7.1284000000000001</v>
          </cell>
        </row>
        <row r="110">
          <cell r="A110" t="str">
            <v>16680</v>
          </cell>
          <cell r="C110">
            <v>1.8633540372670849</v>
          </cell>
          <cell r="D110">
            <v>31.6</v>
          </cell>
        </row>
        <row r="111">
          <cell r="A111" t="str">
            <v>16690</v>
          </cell>
          <cell r="C111">
            <v>69.161470588235289</v>
          </cell>
          <cell r="D111">
            <v>10.485099999999999</v>
          </cell>
        </row>
        <row r="112">
          <cell r="A112" t="str">
            <v>1670</v>
          </cell>
          <cell r="B112">
            <v>31.861938399296371</v>
          </cell>
          <cell r="C112">
            <v>75.186666666666682</v>
          </cell>
          <cell r="D112">
            <v>1.4887999999999999</v>
          </cell>
        </row>
        <row r="113">
          <cell r="A113" t="str">
            <v>1670-RW</v>
          </cell>
          <cell r="B113">
            <v>27.807031830118305</v>
          </cell>
          <cell r="C113">
            <v>72.445000000000007</v>
          </cell>
          <cell r="D113">
            <v>1.6533</v>
          </cell>
        </row>
        <row r="114">
          <cell r="A114" t="str">
            <v>1680</v>
          </cell>
          <cell r="B114">
            <v>23.424063569512782</v>
          </cell>
          <cell r="C114">
            <v>64.924242424242422</v>
          </cell>
          <cell r="D114">
            <v>1.1575</v>
          </cell>
        </row>
        <row r="115">
          <cell r="A115" t="str">
            <v>1690</v>
          </cell>
          <cell r="C115">
            <v>67.666666666666671</v>
          </cell>
          <cell r="D115">
            <v>0.97</v>
          </cell>
        </row>
        <row r="116">
          <cell r="A116" t="str">
            <v>16960</v>
          </cell>
          <cell r="B116">
            <v>46.829364547020084</v>
          </cell>
          <cell r="C116">
            <v>87.124745762711868</v>
          </cell>
          <cell r="D116">
            <v>3.7982</v>
          </cell>
        </row>
        <row r="117">
          <cell r="A117" t="str">
            <v>16990</v>
          </cell>
          <cell r="C117">
            <v>80.214077669902906</v>
          </cell>
          <cell r="D117">
            <v>4.0758999999999999</v>
          </cell>
        </row>
        <row r="118">
          <cell r="A118" t="str">
            <v>1700</v>
          </cell>
          <cell r="C118">
            <v>57.36333333333333</v>
          </cell>
          <cell r="D118">
            <v>1.2790999999999999</v>
          </cell>
        </row>
        <row r="119">
          <cell r="A119" t="str">
            <v>17000</v>
          </cell>
          <cell r="B119">
            <v>22.502679949156633</v>
          </cell>
          <cell r="C119">
            <v>63.043999999999997</v>
          </cell>
          <cell r="D119">
            <v>6.4672999999999998</v>
          </cell>
        </row>
        <row r="120">
          <cell r="A120" t="str">
            <v>17010</v>
          </cell>
          <cell r="B120">
            <v>24.098978740633285</v>
          </cell>
          <cell r="C120">
            <v>64.472571428571428</v>
          </cell>
          <cell r="D120">
            <v>6.2172999999999998</v>
          </cell>
        </row>
        <row r="121">
          <cell r="A121" t="str">
            <v>17020</v>
          </cell>
          <cell r="B121">
            <v>29.832745661694894</v>
          </cell>
          <cell r="C121">
            <v>69.958823529411774</v>
          </cell>
          <cell r="D121">
            <v>7.6604999999999999</v>
          </cell>
        </row>
        <row r="122">
          <cell r="A122" t="str">
            <v>17030</v>
          </cell>
          <cell r="B122">
            <v>38.690468350094207</v>
          </cell>
          <cell r="C122">
            <v>78.165365853658543</v>
          </cell>
          <cell r="D122">
            <v>4.4760999999999997</v>
          </cell>
        </row>
        <row r="123">
          <cell r="A123" t="str">
            <v>17040</v>
          </cell>
          <cell r="B123">
            <v>33.546937317307076</v>
          </cell>
          <cell r="C123">
            <v>73.927317073170741</v>
          </cell>
          <cell r="D123">
            <v>5.3449</v>
          </cell>
        </row>
        <row r="124">
          <cell r="A124" t="str">
            <v>17050</v>
          </cell>
          <cell r="B124">
            <v>18.456609372101024</v>
          </cell>
          <cell r="C124">
            <v>62.053301886792447</v>
          </cell>
          <cell r="D124">
            <v>8.0447000000000006</v>
          </cell>
        </row>
        <row r="125">
          <cell r="A125" t="str">
            <v>17100</v>
          </cell>
          <cell r="B125">
            <v>30.538386018198132</v>
          </cell>
          <cell r="C125">
            <v>70.213617021276605</v>
          </cell>
          <cell r="D125">
            <v>6.9997999999999996</v>
          </cell>
        </row>
        <row r="126">
          <cell r="A126" t="str">
            <v>17110</v>
          </cell>
          <cell r="B126">
            <v>36.873504680038224</v>
          </cell>
          <cell r="C126">
            <v>77.0936170212766</v>
          </cell>
          <cell r="D126">
            <v>5.383</v>
          </cell>
        </row>
        <row r="127">
          <cell r="A127" t="str">
            <v>17120</v>
          </cell>
          <cell r="B127">
            <v>23.927205483242691</v>
          </cell>
          <cell r="C127">
            <v>63.348745519713255</v>
          </cell>
          <cell r="D127">
            <v>10.2257</v>
          </cell>
        </row>
        <row r="128">
          <cell r="A128" t="str">
            <v>17130</v>
          </cell>
          <cell r="B128">
            <v>24.771129214591404</v>
          </cell>
          <cell r="C128">
            <v>64.495698924731187</v>
          </cell>
          <cell r="D128">
            <v>9.9056999999999995</v>
          </cell>
        </row>
        <row r="129">
          <cell r="A129" t="str">
            <v>17760</v>
          </cell>
          <cell r="C129">
            <v>72.454878048780486</v>
          </cell>
          <cell r="D129">
            <v>2.2587000000000002</v>
          </cell>
        </row>
        <row r="130">
          <cell r="A130" t="str">
            <v>17770</v>
          </cell>
          <cell r="B130">
            <v>3.3957627155917449</v>
          </cell>
          <cell r="C130">
            <v>62.057317073170722</v>
          </cell>
          <cell r="D130">
            <v>3.1113</v>
          </cell>
        </row>
        <row r="131">
          <cell r="A131" t="str">
            <v>17780</v>
          </cell>
          <cell r="C131">
            <v>76.634911242603536</v>
          </cell>
          <cell r="D131">
            <v>3.9487000000000001</v>
          </cell>
        </row>
        <row r="132">
          <cell r="A132" t="str">
            <v>1780</v>
          </cell>
          <cell r="B132">
            <v>31.630569629895088</v>
          </cell>
          <cell r="C132">
            <v>73.727000000000004</v>
          </cell>
          <cell r="D132">
            <v>2.6273</v>
          </cell>
        </row>
        <row r="133">
          <cell r="A133" t="str">
            <v>17810</v>
          </cell>
          <cell r="B133">
            <v>42.790738958828776</v>
          </cell>
          <cell r="C133">
            <v>81.462048192771078</v>
          </cell>
          <cell r="D133">
            <v>3.0773000000000001</v>
          </cell>
        </row>
        <row r="134">
          <cell r="A134" t="str">
            <v>1790</v>
          </cell>
          <cell r="B134">
            <v>36.092722505331409</v>
          </cell>
          <cell r="C134">
            <v>77.162666666666667</v>
          </cell>
          <cell r="D134">
            <v>1.7128000000000001</v>
          </cell>
        </row>
        <row r="135">
          <cell r="A135" t="str">
            <v>17910</v>
          </cell>
          <cell r="B135">
            <v>2.399081654536404</v>
          </cell>
          <cell r="C135">
            <v>43.02331288343558</v>
          </cell>
          <cell r="D135">
            <v>9.2872000000000003</v>
          </cell>
        </row>
        <row r="136">
          <cell r="A136" t="str">
            <v>17920</v>
          </cell>
          <cell r="B136">
            <v>10.920610774937057</v>
          </cell>
          <cell r="C136">
            <v>51.414723926380368</v>
          </cell>
          <cell r="D136">
            <v>7.9194000000000004</v>
          </cell>
        </row>
        <row r="137">
          <cell r="A137" t="str">
            <v>1800</v>
          </cell>
          <cell r="B137">
            <v>27.326250225923339</v>
          </cell>
          <cell r="C137">
            <v>69.409090909090907</v>
          </cell>
          <cell r="D137">
            <v>2.0190000000000001</v>
          </cell>
        </row>
        <row r="138">
          <cell r="A138" t="str">
            <v>18060</v>
          </cell>
          <cell r="C138">
            <v>65.214814814814801</v>
          </cell>
          <cell r="D138">
            <v>2.8176000000000001</v>
          </cell>
        </row>
        <row r="139">
          <cell r="A139" t="str">
            <v>18070</v>
          </cell>
          <cell r="B139">
            <v>32.312734235139168</v>
          </cell>
          <cell r="C139">
            <v>74.407865168539331</v>
          </cell>
          <cell r="D139">
            <v>2.2776999999999998</v>
          </cell>
        </row>
        <row r="140">
          <cell r="A140" t="str">
            <v>1810</v>
          </cell>
          <cell r="B140">
            <v>28.046509036734875</v>
          </cell>
          <cell r="C140">
            <v>70.060000000000016</v>
          </cell>
          <cell r="D140">
            <v>1.9460999999999999</v>
          </cell>
        </row>
        <row r="141">
          <cell r="A141" t="str">
            <v>18100</v>
          </cell>
          <cell r="B141">
            <v>27.459714964314763</v>
          </cell>
          <cell r="C141">
            <v>69.632941176470581</v>
          </cell>
          <cell r="D141">
            <v>2.5811999999999999</v>
          </cell>
        </row>
        <row r="142">
          <cell r="A142" t="str">
            <v>1820</v>
          </cell>
          <cell r="C142">
            <v>73.835616438356169</v>
          </cell>
          <cell r="D142">
            <v>1.91</v>
          </cell>
        </row>
        <row r="143">
          <cell r="A143" t="str">
            <v>18200</v>
          </cell>
          <cell r="B143">
            <v>18.141669099846212</v>
          </cell>
          <cell r="C143">
            <v>72.545348837209303</v>
          </cell>
          <cell r="D143">
            <v>2.3611</v>
          </cell>
        </row>
        <row r="144">
          <cell r="A144" t="str">
            <v>18210</v>
          </cell>
          <cell r="B144">
            <v>16.947468925164795</v>
          </cell>
          <cell r="C144">
            <v>59.469696969696969</v>
          </cell>
          <cell r="D144">
            <v>1.3374999999999999</v>
          </cell>
        </row>
        <row r="145">
          <cell r="A145" t="str">
            <v>18220</v>
          </cell>
          <cell r="B145">
            <v>30.37303048374006</v>
          </cell>
          <cell r="C145">
            <v>72.460000000000008</v>
          </cell>
          <cell r="D145">
            <v>1.6524000000000001</v>
          </cell>
        </row>
        <row r="146">
          <cell r="A146" t="str">
            <v>19030</v>
          </cell>
          <cell r="C146">
            <v>63.331578947368428</v>
          </cell>
          <cell r="D146">
            <v>0.69669999999999999</v>
          </cell>
        </row>
        <row r="147">
          <cell r="A147" t="str">
            <v>19060</v>
          </cell>
          <cell r="C147">
            <v>57.301587301587297</v>
          </cell>
          <cell r="D147">
            <v>2.69</v>
          </cell>
        </row>
        <row r="148">
          <cell r="A148" t="str">
            <v>19070</v>
          </cell>
          <cell r="C148">
            <v>36.507936507936506</v>
          </cell>
          <cell r="D148">
            <v>4</v>
          </cell>
        </row>
        <row r="149">
          <cell r="A149" t="str">
            <v>19080</v>
          </cell>
          <cell r="C149">
            <v>66.641269841269832</v>
          </cell>
          <cell r="D149">
            <v>2.1015999999999999</v>
          </cell>
        </row>
        <row r="150">
          <cell r="A150" t="str">
            <v>19090</v>
          </cell>
          <cell r="C150">
            <v>66.031746031746039</v>
          </cell>
          <cell r="D150">
            <v>2.14</v>
          </cell>
        </row>
        <row r="151">
          <cell r="A151" t="str">
            <v>1930</v>
          </cell>
          <cell r="B151">
            <v>38.047031401543613</v>
          </cell>
          <cell r="C151">
            <v>80.113609467455632</v>
          </cell>
          <cell r="D151">
            <v>3.3607999999999998</v>
          </cell>
        </row>
        <row r="152">
          <cell r="A152" t="str">
            <v>1940</v>
          </cell>
          <cell r="B152">
            <v>34.087678358474363</v>
          </cell>
          <cell r="C152">
            <v>76.489940828402354</v>
          </cell>
          <cell r="D152">
            <v>3.9731999999999998</v>
          </cell>
        </row>
        <row r="153">
          <cell r="A153" t="str">
            <v>1950</v>
          </cell>
          <cell r="B153">
            <v>21.163512549070056</v>
          </cell>
          <cell r="C153">
            <v>63.903896103896109</v>
          </cell>
          <cell r="D153">
            <v>2.7793999999999999</v>
          </cell>
        </row>
        <row r="154">
          <cell r="A154" t="str">
            <v>1960</v>
          </cell>
          <cell r="B154">
            <v>35.803941056115868</v>
          </cell>
          <cell r="C154">
            <v>77.466037735849056</v>
          </cell>
          <cell r="D154">
            <v>2.3885999999999998</v>
          </cell>
        </row>
        <row r="155">
          <cell r="A155" t="str">
            <v>1970</v>
          </cell>
          <cell r="B155">
            <v>38.948363180886815</v>
          </cell>
          <cell r="C155">
            <v>80.403550295857983</v>
          </cell>
          <cell r="D155">
            <v>3.3117999999999999</v>
          </cell>
        </row>
        <row r="156">
          <cell r="A156" t="str">
            <v>2100</v>
          </cell>
          <cell r="B156">
            <v>32.327364643863859</v>
          </cell>
          <cell r="C156">
            <v>74.487142857142857</v>
          </cell>
          <cell r="D156">
            <v>3.5718000000000001</v>
          </cell>
        </row>
        <row r="157">
          <cell r="A157" t="str">
            <v>21050</v>
          </cell>
          <cell r="B157">
            <v>32.466692516168379</v>
          </cell>
          <cell r="C157">
            <v>73.892045454545467</v>
          </cell>
          <cell r="D157">
            <v>2.2974999999999999</v>
          </cell>
        </row>
        <row r="158">
          <cell r="A158" t="str">
            <v>2110</v>
          </cell>
          <cell r="B158">
            <v>32.885454840024785</v>
          </cell>
          <cell r="C158">
            <v>74.958571428571418</v>
          </cell>
          <cell r="D158">
            <v>3.5057999999999998</v>
          </cell>
        </row>
        <row r="159">
          <cell r="A159" t="str">
            <v>2120</v>
          </cell>
          <cell r="B159">
            <v>28.182602293993607</v>
          </cell>
          <cell r="C159">
            <v>70.531428571428563</v>
          </cell>
          <cell r="D159">
            <v>4.1256000000000004</v>
          </cell>
        </row>
        <row r="160">
          <cell r="A160" t="str">
            <v>21310</v>
          </cell>
          <cell r="C160">
            <v>62.985074626865675</v>
          </cell>
          <cell r="D160">
            <v>2.48</v>
          </cell>
        </row>
        <row r="161">
          <cell r="A161" t="str">
            <v>2200</v>
          </cell>
          <cell r="B161">
            <v>39.721651318152396</v>
          </cell>
          <cell r="C161">
            <v>82.100400000000008</v>
          </cell>
          <cell r="D161">
            <v>4.4748999999999999</v>
          </cell>
        </row>
        <row r="162">
          <cell r="A162" t="str">
            <v>2210</v>
          </cell>
          <cell r="B162">
            <v>36.551584833639083</v>
          </cell>
          <cell r="C162">
            <v>78.98</v>
          </cell>
          <cell r="D162">
            <v>5.2549999999999999</v>
          </cell>
        </row>
        <row r="163">
          <cell r="A163" t="str">
            <v>2220</v>
          </cell>
          <cell r="B163">
            <v>34.144588296194591</v>
          </cell>
          <cell r="C163">
            <v>76.942800000000005</v>
          </cell>
          <cell r="D163">
            <v>5.7643000000000004</v>
          </cell>
        </row>
        <row r="164">
          <cell r="A164" t="str">
            <v>2230</v>
          </cell>
          <cell r="B164">
            <v>35.484097422825549</v>
          </cell>
          <cell r="C164">
            <v>77.656000000000006</v>
          </cell>
          <cell r="D164">
            <v>5.5860000000000003</v>
          </cell>
        </row>
        <row r="165">
          <cell r="A165" t="str">
            <v>2240</v>
          </cell>
          <cell r="B165">
            <v>32.446540835804818</v>
          </cell>
          <cell r="C165">
            <v>74.097200000000001</v>
          </cell>
          <cell r="D165">
            <v>6.4756999999999998</v>
          </cell>
        </row>
        <row r="166">
          <cell r="A166" t="str">
            <v>2250</v>
          </cell>
          <cell r="B166">
            <v>31.911622050455392</v>
          </cell>
          <cell r="C166">
            <v>74.866</v>
          </cell>
          <cell r="D166">
            <v>6.2835000000000001</v>
          </cell>
        </row>
        <row r="167">
          <cell r="A167" t="str">
            <v>22590</v>
          </cell>
          <cell r="B167">
            <v>34.541535668298401</v>
          </cell>
          <cell r="C167">
            <v>75.902500000000003</v>
          </cell>
          <cell r="D167">
            <v>0.96389999999999998</v>
          </cell>
        </row>
        <row r="168">
          <cell r="A168" t="str">
            <v>2260</v>
          </cell>
          <cell r="B168">
            <v>6.5713412953435411</v>
          </cell>
          <cell r="C168">
            <v>62.3872</v>
          </cell>
          <cell r="D168">
            <v>9.4032</v>
          </cell>
        </row>
        <row r="169">
          <cell r="A169" t="str">
            <v>2270</v>
          </cell>
          <cell r="B169">
            <v>26.018923412143501</v>
          </cell>
          <cell r="C169">
            <v>68.815714285714279</v>
          </cell>
          <cell r="D169">
            <v>6.5487000000000002</v>
          </cell>
        </row>
        <row r="170">
          <cell r="A170" t="str">
            <v>2280</v>
          </cell>
          <cell r="B170">
            <v>29.129771855739193</v>
          </cell>
          <cell r="C170">
            <v>72.513999999999996</v>
          </cell>
          <cell r="D170">
            <v>6.8715000000000002</v>
          </cell>
        </row>
        <row r="171">
          <cell r="A171" t="str">
            <v>2290</v>
          </cell>
          <cell r="B171">
            <v>30.278830157260423</v>
          </cell>
          <cell r="C171">
            <v>71.829142857142855</v>
          </cell>
          <cell r="D171">
            <v>9.8597999999999999</v>
          </cell>
        </row>
        <row r="172">
          <cell r="A172" t="str">
            <v>2300</v>
          </cell>
          <cell r="B172">
            <v>35.679929521053879</v>
          </cell>
          <cell r="C172">
            <v>78.039999999999992</v>
          </cell>
          <cell r="D172">
            <v>3.294</v>
          </cell>
        </row>
        <row r="173">
          <cell r="A173" t="str">
            <v>23030</v>
          </cell>
          <cell r="B173">
            <v>29.574633470782363</v>
          </cell>
          <cell r="C173">
            <v>70.680710659898466</v>
          </cell>
          <cell r="D173">
            <v>5.7759</v>
          </cell>
        </row>
        <row r="174">
          <cell r="A174" t="str">
            <v>23050</v>
          </cell>
          <cell r="B174">
            <v>30.083791331089767</v>
          </cell>
          <cell r="C174">
            <v>73.209999999999994</v>
          </cell>
          <cell r="D174">
            <v>0.80369999999999997</v>
          </cell>
        </row>
        <row r="175">
          <cell r="A175" t="str">
            <v>23070</v>
          </cell>
          <cell r="B175">
            <v>26.254142215196591</v>
          </cell>
          <cell r="C175">
            <v>68.92</v>
          </cell>
          <cell r="D175">
            <v>0.93240000000000001</v>
          </cell>
        </row>
        <row r="176">
          <cell r="A176" t="str">
            <v>23090</v>
          </cell>
          <cell r="B176">
            <v>25.71049729944103</v>
          </cell>
          <cell r="C176">
            <v>69.891999999999996</v>
          </cell>
          <cell r="D176">
            <v>0.75270000000000004</v>
          </cell>
        </row>
        <row r="177">
          <cell r="A177" t="str">
            <v>23090-RW</v>
          </cell>
          <cell r="B177">
            <v>23.202958589736152</v>
          </cell>
          <cell r="C177">
            <v>67.94</v>
          </cell>
          <cell r="D177">
            <v>0.80149999999999999</v>
          </cell>
        </row>
        <row r="178">
          <cell r="A178" t="str">
            <v>2310</v>
          </cell>
          <cell r="B178">
            <v>36.885253070280854</v>
          </cell>
          <cell r="C178">
            <v>78.995999999999995</v>
          </cell>
          <cell r="D178">
            <v>3.1505999999999998</v>
          </cell>
        </row>
        <row r="179">
          <cell r="A179" t="str">
            <v>23100</v>
          </cell>
          <cell r="B179">
            <v>25.448552286780661</v>
          </cell>
          <cell r="C179">
            <v>68.202222222222218</v>
          </cell>
          <cell r="D179">
            <v>1.4309000000000001</v>
          </cell>
        </row>
        <row r="180">
          <cell r="A180" t="str">
            <v>23110</v>
          </cell>
          <cell r="B180">
            <v>24.140461106605219</v>
          </cell>
          <cell r="C180">
            <v>64.102158273381292</v>
          </cell>
          <cell r="D180">
            <v>4.9897999999999998</v>
          </cell>
        </row>
        <row r="181">
          <cell r="A181" t="str">
            <v>23120</v>
          </cell>
          <cell r="B181">
            <v>33.47501901858606</v>
          </cell>
          <cell r="C181">
            <v>74.507300000000001</v>
          </cell>
          <cell r="D181">
            <v>127.4635</v>
          </cell>
        </row>
        <row r="182">
          <cell r="A182" t="str">
            <v>2320</v>
          </cell>
          <cell r="B182">
            <v>37.644166231492207</v>
          </cell>
          <cell r="C182">
            <v>79.74933333333334</v>
          </cell>
          <cell r="D182">
            <v>3.0375999999999999</v>
          </cell>
        </row>
        <row r="183">
          <cell r="A183" t="str">
            <v>2330</v>
          </cell>
          <cell r="B183">
            <v>34.202049274387761</v>
          </cell>
          <cell r="C183">
            <v>77.335999999999999</v>
          </cell>
          <cell r="D183">
            <v>3.3996</v>
          </cell>
        </row>
        <row r="184">
          <cell r="A184" t="str">
            <v>2340</v>
          </cell>
          <cell r="B184">
            <v>36.546884236013682</v>
          </cell>
          <cell r="C184">
            <v>78.612244897959187</v>
          </cell>
          <cell r="D184">
            <v>2.0960000000000001</v>
          </cell>
        </row>
        <row r="185">
          <cell r="A185" t="str">
            <v>2350</v>
          </cell>
          <cell r="B185">
            <v>23.903654293046912</v>
          </cell>
          <cell r="C185">
            <v>67.210185185185196</v>
          </cell>
          <cell r="D185">
            <v>3.5413000000000001</v>
          </cell>
        </row>
        <row r="186">
          <cell r="A186" t="str">
            <v>2360</v>
          </cell>
          <cell r="B186">
            <v>20.324888062978719</v>
          </cell>
          <cell r="C186">
            <v>64.050925925925924</v>
          </cell>
          <cell r="D186">
            <v>3.8824999999999998</v>
          </cell>
        </row>
        <row r="187">
          <cell r="A187" t="str">
            <v>2400</v>
          </cell>
          <cell r="B187">
            <v>26.344322218595099</v>
          </cell>
          <cell r="C187">
            <v>69.522857142857148</v>
          </cell>
          <cell r="D187">
            <v>4.2667999999999999</v>
          </cell>
        </row>
        <row r="188">
          <cell r="A188" t="str">
            <v>2410</v>
          </cell>
          <cell r="B188">
            <v>25.917199542641239</v>
          </cell>
          <cell r="C188">
            <v>69.505833333333328</v>
          </cell>
          <cell r="D188">
            <v>3.6593</v>
          </cell>
        </row>
        <row r="189">
          <cell r="A189" t="str">
            <v>2420</v>
          </cell>
          <cell r="B189">
            <v>29.602846743578979</v>
          </cell>
          <cell r="C189">
            <v>72.525714285714287</v>
          </cell>
          <cell r="D189">
            <v>3.8464</v>
          </cell>
        </row>
        <row r="190">
          <cell r="A190" t="str">
            <v>24270</v>
          </cell>
          <cell r="C190">
            <v>57.547169811320757</v>
          </cell>
          <cell r="D190">
            <v>2.25</v>
          </cell>
        </row>
        <row r="191">
          <cell r="A191" t="str">
            <v>2430</v>
          </cell>
          <cell r="B191">
            <v>33.069029864439166</v>
          </cell>
          <cell r="C191">
            <v>75.606666666666683</v>
          </cell>
          <cell r="D191">
            <v>2.9272</v>
          </cell>
        </row>
        <row r="192">
          <cell r="A192" t="str">
            <v>24300</v>
          </cell>
          <cell r="C192">
            <v>0</v>
          </cell>
          <cell r="D192">
            <v>5.3</v>
          </cell>
        </row>
        <row r="193">
          <cell r="A193" t="str">
            <v>2440</v>
          </cell>
          <cell r="B193">
            <v>28.873160211874836</v>
          </cell>
          <cell r="C193">
            <v>71.972432432432427</v>
          </cell>
          <cell r="D193">
            <v>5.1851000000000003</v>
          </cell>
        </row>
        <row r="194">
          <cell r="A194" t="str">
            <v>24400</v>
          </cell>
          <cell r="C194">
            <v>2.3809523809523725</v>
          </cell>
          <cell r="D194">
            <v>6.15</v>
          </cell>
        </row>
        <row r="195">
          <cell r="A195" t="str">
            <v>2450</v>
          </cell>
          <cell r="B195">
            <v>29.547909122837691</v>
          </cell>
          <cell r="C195">
            <v>72.590810810810808</v>
          </cell>
          <cell r="D195">
            <v>5.0707000000000004</v>
          </cell>
        </row>
        <row r="196">
          <cell r="A196" t="str">
            <v>2460</v>
          </cell>
          <cell r="B196">
            <v>28.1731870298551</v>
          </cell>
          <cell r="C196">
            <v>71.442162162162163</v>
          </cell>
          <cell r="D196">
            <v>5.2831999999999999</v>
          </cell>
        </row>
        <row r="197">
          <cell r="A197" t="str">
            <v>2470</v>
          </cell>
          <cell r="B197">
            <v>22.852862303400499</v>
          </cell>
          <cell r="C197">
            <v>66.573750000000004</v>
          </cell>
          <cell r="D197">
            <v>5.3482000000000003</v>
          </cell>
        </row>
        <row r="198">
          <cell r="A198" t="str">
            <v>2480</v>
          </cell>
          <cell r="B198">
            <v>26.849638305283658</v>
          </cell>
          <cell r="C198">
            <v>69.849999999999994</v>
          </cell>
          <cell r="D198">
            <v>4.8239999999999998</v>
          </cell>
        </row>
        <row r="199">
          <cell r="A199" t="str">
            <v>2490</v>
          </cell>
          <cell r="B199">
            <v>24.731857058274489</v>
          </cell>
          <cell r="C199">
            <v>68.337297297297297</v>
          </cell>
          <cell r="D199">
            <v>5.8575999999999997</v>
          </cell>
        </row>
        <row r="200">
          <cell r="A200" t="str">
            <v>2500</v>
          </cell>
          <cell r="B200">
            <v>26.375330246820639</v>
          </cell>
          <cell r="C200">
            <v>69.583500000000001</v>
          </cell>
          <cell r="D200">
            <v>6.0833000000000004</v>
          </cell>
        </row>
        <row r="201">
          <cell r="A201" t="str">
            <v>26010</v>
          </cell>
          <cell r="C201">
            <v>70.661818181818177</v>
          </cell>
          <cell r="D201">
            <v>1.6135999999999999</v>
          </cell>
        </row>
        <row r="202">
          <cell r="A202" t="str">
            <v>26030</v>
          </cell>
          <cell r="C202">
            <v>69.080000000000013</v>
          </cell>
          <cell r="D202">
            <v>1.7005999999999999</v>
          </cell>
        </row>
        <row r="203">
          <cell r="A203" t="str">
            <v>26050</v>
          </cell>
          <cell r="C203">
            <v>70.701818181818183</v>
          </cell>
          <cell r="D203">
            <v>1.6113999999999999</v>
          </cell>
        </row>
        <row r="204">
          <cell r="A204" t="str">
            <v>26070</v>
          </cell>
          <cell r="C204">
            <v>65.818181818181813</v>
          </cell>
          <cell r="D204">
            <v>1.88</v>
          </cell>
        </row>
        <row r="205">
          <cell r="A205" t="str">
            <v>26080</v>
          </cell>
          <cell r="C205">
            <v>67.636363636363626</v>
          </cell>
          <cell r="D205">
            <v>1.78</v>
          </cell>
        </row>
        <row r="206">
          <cell r="A206" t="str">
            <v>26090</v>
          </cell>
          <cell r="C206">
            <v>69.090909090909093</v>
          </cell>
          <cell r="D206">
            <v>1.7</v>
          </cell>
        </row>
        <row r="207">
          <cell r="A207" t="str">
            <v>26120</v>
          </cell>
          <cell r="C207">
            <v>71.454545454545453</v>
          </cell>
          <cell r="D207">
            <v>1.57</v>
          </cell>
        </row>
        <row r="208">
          <cell r="A208" t="str">
            <v>26130</v>
          </cell>
          <cell r="C208">
            <v>67.543636363636367</v>
          </cell>
          <cell r="D208">
            <v>1.7850999999999999</v>
          </cell>
        </row>
        <row r="209">
          <cell r="A209" t="str">
            <v>26140</v>
          </cell>
          <cell r="C209">
            <v>66.325454545454548</v>
          </cell>
          <cell r="D209">
            <v>1.8521000000000001</v>
          </cell>
        </row>
        <row r="210">
          <cell r="A210" t="str">
            <v>26150</v>
          </cell>
          <cell r="C210">
            <v>68.463636363636368</v>
          </cell>
          <cell r="D210">
            <v>1.7344999999999999</v>
          </cell>
        </row>
        <row r="211">
          <cell r="A211" t="str">
            <v>26160</v>
          </cell>
          <cell r="C211">
            <v>69.872727272727275</v>
          </cell>
          <cell r="D211">
            <v>1.657</v>
          </cell>
        </row>
        <row r="212">
          <cell r="A212" t="str">
            <v>26180</v>
          </cell>
          <cell r="C212">
            <v>68.041818181818186</v>
          </cell>
          <cell r="D212">
            <v>1.7577</v>
          </cell>
        </row>
        <row r="213">
          <cell r="A213" t="str">
            <v>26250</v>
          </cell>
          <cell r="C213">
            <v>64.959999999999994</v>
          </cell>
          <cell r="D213">
            <v>1.9272</v>
          </cell>
        </row>
        <row r="214">
          <cell r="A214" t="str">
            <v>26310</v>
          </cell>
          <cell r="C214">
            <v>76.6875</v>
          </cell>
          <cell r="D214">
            <v>0.373</v>
          </cell>
        </row>
        <row r="215">
          <cell r="A215" t="str">
            <v>26320</v>
          </cell>
          <cell r="C215">
            <v>61.818750000000001</v>
          </cell>
          <cell r="D215">
            <v>0.6109</v>
          </cell>
        </row>
        <row r="216">
          <cell r="A216" t="str">
            <v>2650</v>
          </cell>
          <cell r="B216">
            <v>31.731769107704409</v>
          </cell>
          <cell r="C216">
            <v>73.839999999999989</v>
          </cell>
          <cell r="D216">
            <v>1.4388000000000001</v>
          </cell>
        </row>
        <row r="217">
          <cell r="A217" t="str">
            <v>27010</v>
          </cell>
          <cell r="B217">
            <v>33.890112657652551</v>
          </cell>
          <cell r="C217">
            <v>75.6804347826087</v>
          </cell>
          <cell r="D217">
            <v>1.1187</v>
          </cell>
        </row>
        <row r="218">
          <cell r="A218" t="str">
            <v>27010-T</v>
          </cell>
          <cell r="C218">
            <v>57.2</v>
          </cell>
          <cell r="D218">
            <v>21.4</v>
          </cell>
        </row>
        <row r="219">
          <cell r="A219" t="str">
            <v>27020</v>
          </cell>
          <cell r="B219">
            <v>32.579024233384921</v>
          </cell>
          <cell r="C219">
            <v>74.543478260869563</v>
          </cell>
          <cell r="D219">
            <v>1.171</v>
          </cell>
        </row>
        <row r="220">
          <cell r="A220" t="str">
            <v>27020-T</v>
          </cell>
          <cell r="C220">
            <v>48.18</v>
          </cell>
          <cell r="D220">
            <v>25.91</v>
          </cell>
        </row>
        <row r="221">
          <cell r="A221" t="str">
            <v>27030</v>
          </cell>
          <cell r="B221">
            <v>34.449466244334111</v>
          </cell>
          <cell r="C221">
            <v>75.943478260869554</v>
          </cell>
          <cell r="D221">
            <v>1.1066</v>
          </cell>
        </row>
        <row r="222">
          <cell r="A222" t="str">
            <v>27030-T</v>
          </cell>
          <cell r="C222">
            <v>57.61999999999999</v>
          </cell>
          <cell r="D222">
            <v>21.19</v>
          </cell>
        </row>
        <row r="223">
          <cell r="A223" t="str">
            <v>27050</v>
          </cell>
          <cell r="B223">
            <v>34.108318788129147</v>
          </cell>
          <cell r="C223">
            <v>75.921739130434787</v>
          </cell>
          <cell r="D223">
            <v>1.1075999999999999</v>
          </cell>
        </row>
        <row r="224">
          <cell r="A224" t="str">
            <v>27050-T</v>
          </cell>
          <cell r="C224">
            <v>56.75</v>
          </cell>
          <cell r="D224">
            <v>21.625</v>
          </cell>
        </row>
        <row r="225">
          <cell r="A225" t="str">
            <v>27060</v>
          </cell>
          <cell r="B225">
            <v>33.318889977194644</v>
          </cell>
          <cell r="C225">
            <v>75.350000000000009</v>
          </cell>
          <cell r="D225">
            <v>1.1338999999999999</v>
          </cell>
        </row>
        <row r="226">
          <cell r="A226" t="str">
            <v>27070</v>
          </cell>
          <cell r="B226">
            <v>31.575298676132036</v>
          </cell>
          <cell r="C226">
            <v>73.510869565217391</v>
          </cell>
          <cell r="D226">
            <v>1.2184999999999999</v>
          </cell>
        </row>
        <row r="227">
          <cell r="A227" t="str">
            <v>27070-T</v>
          </cell>
          <cell r="C227">
            <v>39.94</v>
          </cell>
          <cell r="D227">
            <v>30.03</v>
          </cell>
        </row>
        <row r="228">
          <cell r="A228" t="str">
            <v>27080</v>
          </cell>
          <cell r="B228">
            <v>33.582642624028317</v>
          </cell>
          <cell r="C228">
            <v>75.328260869565213</v>
          </cell>
          <cell r="D228">
            <v>1.1349</v>
          </cell>
        </row>
        <row r="229">
          <cell r="A229" t="str">
            <v>27080-T</v>
          </cell>
          <cell r="C229">
            <v>55.45</v>
          </cell>
          <cell r="D229">
            <v>22.274999999999999</v>
          </cell>
        </row>
        <row r="230">
          <cell r="A230" t="str">
            <v>27090</v>
          </cell>
          <cell r="B230">
            <v>33.231692081941503</v>
          </cell>
          <cell r="C230">
            <v>75.189130434782598</v>
          </cell>
          <cell r="D230">
            <v>1.1413</v>
          </cell>
        </row>
        <row r="231">
          <cell r="A231" t="str">
            <v>27090-T</v>
          </cell>
          <cell r="C231">
            <v>51.54</v>
          </cell>
          <cell r="D231">
            <v>24.23</v>
          </cell>
        </row>
        <row r="232">
          <cell r="A232" t="str">
            <v>27100</v>
          </cell>
          <cell r="C232">
            <v>0</v>
          </cell>
          <cell r="D232">
            <v>3.1</v>
          </cell>
        </row>
        <row r="233">
          <cell r="A233" t="str">
            <v>27110</v>
          </cell>
          <cell r="C233">
            <v>0</v>
          </cell>
          <cell r="D233">
            <v>3.1</v>
          </cell>
        </row>
        <row r="234">
          <cell r="A234" t="str">
            <v>27260</v>
          </cell>
          <cell r="B234">
            <v>34.285486555268385</v>
          </cell>
          <cell r="C234">
            <v>76.145652173913049</v>
          </cell>
          <cell r="D234">
            <v>1.0972999999999999</v>
          </cell>
        </row>
        <row r="235">
          <cell r="A235" t="str">
            <v>27260-T</v>
          </cell>
          <cell r="C235">
            <v>57.91</v>
          </cell>
          <cell r="D235">
            <v>21.045000000000002</v>
          </cell>
        </row>
        <row r="236">
          <cell r="A236" t="str">
            <v>27280</v>
          </cell>
          <cell r="C236">
            <v>2.7777777777777799</v>
          </cell>
          <cell r="D236">
            <v>3.5</v>
          </cell>
        </row>
        <row r="237">
          <cell r="A237" t="str">
            <v>27320</v>
          </cell>
          <cell r="B237">
            <v>34.132553278764803</v>
          </cell>
          <cell r="C237">
            <v>75.871739130434776</v>
          </cell>
          <cell r="D237">
            <v>1.1099000000000001</v>
          </cell>
        </row>
        <row r="238">
          <cell r="A238" t="str">
            <v>27320-T</v>
          </cell>
          <cell r="C238">
            <v>56.879999999999995</v>
          </cell>
          <cell r="D238">
            <v>21.56</v>
          </cell>
        </row>
        <row r="239">
          <cell r="A239" t="str">
            <v>27410</v>
          </cell>
          <cell r="B239">
            <v>33.407317653177074</v>
          </cell>
          <cell r="C239">
            <v>75.310869565217388</v>
          </cell>
          <cell r="D239">
            <v>1.1356999999999999</v>
          </cell>
        </row>
        <row r="240">
          <cell r="A240" t="str">
            <v>27410-T</v>
          </cell>
          <cell r="C240">
            <v>52.92</v>
          </cell>
          <cell r="D240">
            <v>23.54</v>
          </cell>
        </row>
        <row r="241">
          <cell r="A241" t="str">
            <v>27420</v>
          </cell>
          <cell r="B241">
            <v>34.08562284043397</v>
          </cell>
          <cell r="C241">
            <v>75.695652173913032</v>
          </cell>
          <cell r="D241">
            <v>1.1180000000000001</v>
          </cell>
        </row>
        <row r="242">
          <cell r="A242" t="str">
            <v>27420-T</v>
          </cell>
          <cell r="C242">
            <v>55.14</v>
          </cell>
          <cell r="D242">
            <v>22.43</v>
          </cell>
        </row>
        <row r="243">
          <cell r="A243" t="str">
            <v>27430</v>
          </cell>
          <cell r="C243">
            <v>76.028260869565216</v>
          </cell>
          <cell r="D243">
            <v>1.1027</v>
          </cell>
        </row>
        <row r="244">
          <cell r="A244" t="str">
            <v>27580</v>
          </cell>
          <cell r="B244">
            <v>33.573594623627734</v>
          </cell>
          <cell r="C244">
            <v>75.691304347826076</v>
          </cell>
          <cell r="D244">
            <v>1.1182000000000001</v>
          </cell>
        </row>
        <row r="245">
          <cell r="A245" t="str">
            <v>27580-T</v>
          </cell>
          <cell r="C245">
            <v>54.84</v>
          </cell>
          <cell r="D245">
            <v>22.58</v>
          </cell>
        </row>
        <row r="246">
          <cell r="A246" t="str">
            <v>27640</v>
          </cell>
          <cell r="B246">
            <v>34.65645719361806</v>
          </cell>
          <cell r="C246">
            <v>76.321739130434779</v>
          </cell>
          <cell r="D246">
            <v>1.0891999999999999</v>
          </cell>
        </row>
        <row r="247">
          <cell r="A247" t="str">
            <v>27640-T</v>
          </cell>
          <cell r="C247">
            <v>57.47</v>
          </cell>
          <cell r="D247">
            <v>21.265000000000001</v>
          </cell>
        </row>
        <row r="248">
          <cell r="A248" t="str">
            <v>27680</v>
          </cell>
          <cell r="B248">
            <v>34.437101641426814</v>
          </cell>
          <cell r="C248">
            <v>76.015217391304347</v>
          </cell>
          <cell r="D248">
            <v>1.1032999999999999</v>
          </cell>
        </row>
        <row r="249">
          <cell r="A249" t="str">
            <v>27680-T</v>
          </cell>
          <cell r="C249">
            <v>59.819999999999993</v>
          </cell>
          <cell r="D249">
            <v>20.09</v>
          </cell>
        </row>
        <row r="250">
          <cell r="A250" t="str">
            <v>27690</v>
          </cell>
          <cell r="B250">
            <v>34.157005781738384</v>
          </cell>
          <cell r="C250">
            <v>75.839130434782604</v>
          </cell>
          <cell r="D250">
            <v>1.1113999999999999</v>
          </cell>
        </row>
        <row r="251">
          <cell r="A251" t="str">
            <v>27690-T</v>
          </cell>
          <cell r="C251">
            <v>58.8</v>
          </cell>
          <cell r="D251">
            <v>20.6</v>
          </cell>
        </row>
        <row r="252">
          <cell r="A252" t="str">
            <v>27700</v>
          </cell>
          <cell r="C252">
            <v>76.904347826086948</v>
          </cell>
          <cell r="D252">
            <v>1.0624</v>
          </cell>
        </row>
        <row r="253">
          <cell r="A253" t="str">
            <v>27710</v>
          </cell>
          <cell r="C253">
            <v>76.634782608695645</v>
          </cell>
          <cell r="D253">
            <v>1.0748</v>
          </cell>
        </row>
        <row r="254">
          <cell r="A254" t="str">
            <v>27720</v>
          </cell>
          <cell r="B254">
            <v>25.315181148626497</v>
          </cell>
          <cell r="C254">
            <v>68.19782608695651</v>
          </cell>
          <cell r="D254">
            <v>1.4629000000000001</v>
          </cell>
        </row>
        <row r="255">
          <cell r="A255" t="str">
            <v>27720-T</v>
          </cell>
          <cell r="C255">
            <v>42.699999999999996</v>
          </cell>
          <cell r="D255">
            <v>51.57</v>
          </cell>
        </row>
        <row r="256">
          <cell r="A256" t="str">
            <v>27730</v>
          </cell>
          <cell r="B256">
            <v>27.052332977363079</v>
          </cell>
          <cell r="C256">
            <v>69.96521739130435</v>
          </cell>
          <cell r="D256">
            <v>1.3815999999999999</v>
          </cell>
        </row>
        <row r="257">
          <cell r="A257" t="str">
            <v>27730-T</v>
          </cell>
          <cell r="C257">
            <v>51.766666666666673</v>
          </cell>
          <cell r="D257">
            <v>43.41</v>
          </cell>
        </row>
        <row r="258">
          <cell r="A258" t="str">
            <v>27740</v>
          </cell>
          <cell r="B258">
            <v>11.39389337613634</v>
          </cell>
          <cell r="C258">
            <v>69.063043478260866</v>
          </cell>
          <cell r="D258">
            <v>1.4231</v>
          </cell>
        </row>
        <row r="259">
          <cell r="A259" t="str">
            <v>27750</v>
          </cell>
          <cell r="B259">
            <v>33.870719356490653</v>
          </cell>
          <cell r="C259">
            <v>75.810869565217388</v>
          </cell>
          <cell r="D259">
            <v>1.1127</v>
          </cell>
        </row>
        <row r="260">
          <cell r="A260" t="str">
            <v>27750-T</v>
          </cell>
          <cell r="C260">
            <v>54.899999999999991</v>
          </cell>
          <cell r="D260">
            <v>22.55</v>
          </cell>
        </row>
        <row r="261">
          <cell r="A261" t="str">
            <v>27820</v>
          </cell>
          <cell r="B261">
            <v>32.283735812467754</v>
          </cell>
          <cell r="C261">
            <v>74.306521739130432</v>
          </cell>
          <cell r="D261">
            <v>1.1819</v>
          </cell>
        </row>
        <row r="262">
          <cell r="A262" t="str">
            <v>27830</v>
          </cell>
          <cell r="B262">
            <v>33.580150908255732</v>
          </cell>
          <cell r="C262">
            <v>75.689130434782598</v>
          </cell>
          <cell r="D262">
            <v>1.1183000000000001</v>
          </cell>
        </row>
        <row r="263">
          <cell r="A263" t="str">
            <v>27830-T</v>
          </cell>
          <cell r="C263">
            <v>56.46</v>
          </cell>
          <cell r="D263">
            <v>21.77</v>
          </cell>
        </row>
        <row r="264">
          <cell r="A264" t="str">
            <v>27840</v>
          </cell>
          <cell r="C264">
            <v>76.213043478260872</v>
          </cell>
          <cell r="D264">
            <v>1.0942000000000001</v>
          </cell>
        </row>
        <row r="265">
          <cell r="A265" t="str">
            <v>27850</v>
          </cell>
          <cell r="B265">
            <v>33.716490128535177</v>
          </cell>
          <cell r="C265">
            <v>75.793478260869563</v>
          </cell>
          <cell r="D265">
            <v>1.1134999999999999</v>
          </cell>
        </row>
        <row r="266">
          <cell r="A266" t="str">
            <v>27850-T</v>
          </cell>
          <cell r="C266">
            <v>55.990000000000009</v>
          </cell>
          <cell r="D266">
            <v>22.004999999999999</v>
          </cell>
        </row>
        <row r="267">
          <cell r="A267" t="str">
            <v>27860</v>
          </cell>
          <cell r="B267">
            <v>34.00455484461375</v>
          </cell>
          <cell r="C267">
            <v>75.710869565217394</v>
          </cell>
          <cell r="D267">
            <v>1.1173</v>
          </cell>
        </row>
        <row r="268">
          <cell r="A268" t="str">
            <v>27860-T</v>
          </cell>
          <cell r="C268">
            <v>54.29999999999999</v>
          </cell>
          <cell r="D268">
            <v>22.85</v>
          </cell>
        </row>
        <row r="269">
          <cell r="A269" t="str">
            <v>27870</v>
          </cell>
          <cell r="B269">
            <v>33.574324240194656</v>
          </cell>
          <cell r="C269">
            <v>75.263043478260855</v>
          </cell>
          <cell r="D269">
            <v>1.1378999999999999</v>
          </cell>
        </row>
        <row r="270">
          <cell r="A270" t="str">
            <v>27870-T</v>
          </cell>
          <cell r="C270">
            <v>52.26</v>
          </cell>
          <cell r="D270">
            <v>23.87</v>
          </cell>
        </row>
        <row r="271">
          <cell r="A271" t="str">
            <v>27880</v>
          </cell>
          <cell r="B271">
            <v>32.760541886935158</v>
          </cell>
          <cell r="C271">
            <v>74.371739130434776</v>
          </cell>
          <cell r="D271">
            <v>1.1789000000000001</v>
          </cell>
        </row>
        <row r="272">
          <cell r="A272" t="str">
            <v>27890</v>
          </cell>
          <cell r="B272">
            <v>33.81600064206944</v>
          </cell>
          <cell r="C272">
            <v>75.463043478260857</v>
          </cell>
          <cell r="D272">
            <v>1.1287</v>
          </cell>
        </row>
        <row r="273">
          <cell r="A273" t="str">
            <v>27890-T</v>
          </cell>
          <cell r="C273">
            <v>52.94</v>
          </cell>
          <cell r="D273">
            <v>23.53</v>
          </cell>
        </row>
        <row r="274">
          <cell r="A274" t="str">
            <v>27990</v>
          </cell>
          <cell r="C274">
            <v>76.108695652173907</v>
          </cell>
          <cell r="D274">
            <v>1.099</v>
          </cell>
        </row>
        <row r="275">
          <cell r="A275" t="str">
            <v>28000</v>
          </cell>
          <cell r="B275">
            <v>33.873318198160767</v>
          </cell>
          <cell r="C275">
            <v>75.969565217391306</v>
          </cell>
          <cell r="D275">
            <v>1.1053999999999999</v>
          </cell>
        </row>
        <row r="276">
          <cell r="A276" t="str">
            <v>28010</v>
          </cell>
          <cell r="B276">
            <v>34.633350193114232</v>
          </cell>
          <cell r="C276">
            <v>76.326086956521735</v>
          </cell>
          <cell r="D276">
            <v>1.089</v>
          </cell>
        </row>
        <row r="277">
          <cell r="A277" t="str">
            <v>28010-T</v>
          </cell>
          <cell r="C277">
            <v>57.320000000000007</v>
          </cell>
          <cell r="D277">
            <v>21.34</v>
          </cell>
        </row>
        <row r="278">
          <cell r="A278" t="str">
            <v>28020</v>
          </cell>
          <cell r="B278">
            <v>34.486691121786592</v>
          </cell>
          <cell r="C278">
            <v>76.221739130434784</v>
          </cell>
          <cell r="D278">
            <v>1.0938000000000001</v>
          </cell>
        </row>
        <row r="279">
          <cell r="A279" t="str">
            <v>28020-T</v>
          </cell>
          <cell r="C279">
            <v>58.379999999999995</v>
          </cell>
          <cell r="D279">
            <v>20.81</v>
          </cell>
        </row>
        <row r="280">
          <cell r="A280" t="str">
            <v>28030</v>
          </cell>
          <cell r="C280">
            <v>75.7</v>
          </cell>
          <cell r="D280">
            <v>1.1177999999999999</v>
          </cell>
        </row>
        <row r="281">
          <cell r="A281" t="str">
            <v>28040</v>
          </cell>
          <cell r="B281">
            <v>33.105878569356797</v>
          </cell>
          <cell r="C281">
            <v>74.893478260869557</v>
          </cell>
          <cell r="D281">
            <v>1.1549</v>
          </cell>
        </row>
        <row r="282">
          <cell r="A282" t="str">
            <v>28040-T</v>
          </cell>
          <cell r="C282">
            <v>49.46</v>
          </cell>
          <cell r="D282">
            <v>25.27</v>
          </cell>
        </row>
        <row r="283">
          <cell r="A283" t="str">
            <v>28050</v>
          </cell>
          <cell r="B283">
            <v>32.727272030103741</v>
          </cell>
          <cell r="C283">
            <v>74.915217391304338</v>
          </cell>
          <cell r="D283">
            <v>1.1538999999999999</v>
          </cell>
        </row>
        <row r="284">
          <cell r="A284" t="str">
            <v>28060</v>
          </cell>
          <cell r="B284">
            <v>33.281961777161726</v>
          </cell>
          <cell r="C284">
            <v>75.367391304347834</v>
          </cell>
          <cell r="D284">
            <v>1.1331</v>
          </cell>
        </row>
        <row r="285">
          <cell r="A285" t="str">
            <v>28060-T</v>
          </cell>
          <cell r="C285">
            <v>54.2</v>
          </cell>
          <cell r="D285">
            <v>22.9</v>
          </cell>
        </row>
        <row r="286">
          <cell r="A286" t="str">
            <v>28070</v>
          </cell>
          <cell r="B286">
            <v>34.823796178485701</v>
          </cell>
          <cell r="C286">
            <v>76.613043478260863</v>
          </cell>
          <cell r="D286">
            <v>1.0758000000000001</v>
          </cell>
        </row>
        <row r="287">
          <cell r="A287" t="str">
            <v>28080</v>
          </cell>
          <cell r="C287">
            <v>74.97608695652174</v>
          </cell>
          <cell r="D287">
            <v>1.1511</v>
          </cell>
        </row>
        <row r="288">
          <cell r="A288" t="str">
            <v>28090</v>
          </cell>
          <cell r="B288">
            <v>33.71377041891494</v>
          </cell>
          <cell r="C288">
            <v>75.40652173913044</v>
          </cell>
          <cell r="D288">
            <v>1.1313</v>
          </cell>
        </row>
        <row r="289">
          <cell r="A289" t="str">
            <v>28100</v>
          </cell>
          <cell r="B289">
            <v>33.929086253712981</v>
          </cell>
          <cell r="C289">
            <v>75.363043478260863</v>
          </cell>
          <cell r="D289">
            <v>1.1333</v>
          </cell>
        </row>
        <row r="290">
          <cell r="A290" t="str">
            <v>28100-T</v>
          </cell>
          <cell r="C290">
            <v>2.6801405975395558</v>
          </cell>
          <cell r="D290">
            <v>22.15</v>
          </cell>
        </row>
        <row r="291">
          <cell r="A291" t="str">
            <v>28110</v>
          </cell>
          <cell r="B291">
            <v>34.281366430814153</v>
          </cell>
          <cell r="C291">
            <v>75.934782608695656</v>
          </cell>
          <cell r="D291">
            <v>1.107</v>
          </cell>
        </row>
        <row r="292">
          <cell r="A292" t="str">
            <v>28110-T</v>
          </cell>
          <cell r="C292">
            <v>1.7463235294117763</v>
          </cell>
          <cell r="D292">
            <v>21.38</v>
          </cell>
        </row>
        <row r="293">
          <cell r="A293" t="str">
            <v>28120</v>
          </cell>
          <cell r="B293">
            <v>34.424926994783462</v>
          </cell>
          <cell r="C293">
            <v>76.095652173913052</v>
          </cell>
          <cell r="D293">
            <v>1.0995999999999999</v>
          </cell>
        </row>
        <row r="294">
          <cell r="A294" t="str">
            <v>28120-T</v>
          </cell>
          <cell r="C294">
            <v>2.4379024839006327</v>
          </cell>
          <cell r="D294">
            <v>21.21</v>
          </cell>
        </row>
        <row r="295">
          <cell r="A295" t="str">
            <v>28130</v>
          </cell>
          <cell r="B295">
            <v>33.123625203202465</v>
          </cell>
          <cell r="C295">
            <v>74.902173913043484</v>
          </cell>
          <cell r="D295">
            <v>1.1545000000000001</v>
          </cell>
        </row>
        <row r="296">
          <cell r="A296" t="str">
            <v>28130-T</v>
          </cell>
          <cell r="C296">
            <v>0.73500198649186443</v>
          </cell>
          <cell r="D296">
            <v>24.984999999999999</v>
          </cell>
        </row>
        <row r="297">
          <cell r="A297" t="str">
            <v>28140</v>
          </cell>
          <cell r="B297">
            <v>34.513752186207377</v>
          </cell>
          <cell r="C297">
            <v>75.967391304347814</v>
          </cell>
          <cell r="D297">
            <v>1.1054999999999999</v>
          </cell>
        </row>
        <row r="298">
          <cell r="A298" t="str">
            <v>28140-T</v>
          </cell>
          <cell r="C298">
            <v>-1.7475728155339778</v>
          </cell>
          <cell r="D298">
            <v>20.96</v>
          </cell>
        </row>
        <row r="299">
          <cell r="A299" t="str">
            <v>28150</v>
          </cell>
          <cell r="B299">
            <v>34.609527046135959</v>
          </cell>
          <cell r="C299">
            <v>76.232608695652175</v>
          </cell>
          <cell r="D299">
            <v>1.0932999999999999</v>
          </cell>
        </row>
        <row r="300">
          <cell r="A300" t="str">
            <v>28150-T</v>
          </cell>
          <cell r="C300" t="e">
            <v>#DIV/0!</v>
          </cell>
          <cell r="D300">
            <v>21.62</v>
          </cell>
        </row>
        <row r="301">
          <cell r="A301" t="str">
            <v>28160</v>
          </cell>
          <cell r="B301">
            <v>33.82137977395778</v>
          </cell>
          <cell r="C301">
            <v>75.47608695652174</v>
          </cell>
          <cell r="D301">
            <v>1.1281000000000001</v>
          </cell>
        </row>
        <row r="302">
          <cell r="A302" t="str">
            <v>28160-T</v>
          </cell>
          <cell r="C302" t="e">
            <v>#DIV/0!</v>
          </cell>
          <cell r="D302">
            <v>23.84</v>
          </cell>
        </row>
        <row r="303">
          <cell r="A303" t="str">
            <v>28170</v>
          </cell>
          <cell r="B303">
            <v>34.305773279190561</v>
          </cell>
          <cell r="C303">
            <v>75.949999999999989</v>
          </cell>
          <cell r="D303">
            <v>1.1063000000000001</v>
          </cell>
        </row>
        <row r="304">
          <cell r="A304" t="str">
            <v>28170-T</v>
          </cell>
          <cell r="C304" t="e">
            <v>#DIV/0!</v>
          </cell>
          <cell r="D304">
            <v>21.555</v>
          </cell>
        </row>
        <row r="305">
          <cell r="A305" t="str">
            <v>28180</v>
          </cell>
          <cell r="B305">
            <v>33.491140525645363</v>
          </cell>
          <cell r="C305">
            <v>75.239130434782595</v>
          </cell>
          <cell r="D305">
            <v>1.139</v>
          </cell>
        </row>
        <row r="306">
          <cell r="A306" t="str">
            <v>28180-T</v>
          </cell>
          <cell r="C306" t="e">
            <v>#DIV/0!</v>
          </cell>
          <cell r="D306">
            <v>24.71</v>
          </cell>
        </row>
        <row r="307">
          <cell r="A307" t="str">
            <v>28190</v>
          </cell>
          <cell r="B307">
            <v>33.052790382479671</v>
          </cell>
          <cell r="C307">
            <v>74.871739130434776</v>
          </cell>
          <cell r="D307">
            <v>1.1558999999999999</v>
          </cell>
        </row>
        <row r="308">
          <cell r="A308" t="str">
            <v>28190-T</v>
          </cell>
          <cell r="C308" t="e">
            <v>#DIV/0!</v>
          </cell>
          <cell r="D308">
            <v>26.87</v>
          </cell>
        </row>
        <row r="309">
          <cell r="A309" t="str">
            <v>28200</v>
          </cell>
          <cell r="B309">
            <v>33.375180089656034</v>
          </cell>
          <cell r="C309">
            <v>75.230434782608697</v>
          </cell>
          <cell r="D309">
            <v>1.1394</v>
          </cell>
        </row>
        <row r="310">
          <cell r="A310" t="str">
            <v>28200-T</v>
          </cell>
          <cell r="C310" t="e">
            <v>#DIV/0!</v>
          </cell>
          <cell r="D310">
            <v>25.02</v>
          </cell>
        </row>
        <row r="311">
          <cell r="A311" t="str">
            <v>28210</v>
          </cell>
          <cell r="B311">
            <v>34.504588522926547</v>
          </cell>
          <cell r="C311">
            <v>76.25</v>
          </cell>
          <cell r="D311">
            <v>1.0925</v>
          </cell>
        </row>
        <row r="312">
          <cell r="A312" t="str">
            <v>28210-T</v>
          </cell>
          <cell r="C312" t="e">
            <v>#DIV/0!</v>
          </cell>
          <cell r="D312">
            <v>22.96</v>
          </cell>
        </row>
        <row r="313">
          <cell r="A313" t="str">
            <v>28220</v>
          </cell>
          <cell r="B313">
            <v>34.140224888501983</v>
          </cell>
          <cell r="C313">
            <v>75.854347826086951</v>
          </cell>
          <cell r="D313">
            <v>1.1107</v>
          </cell>
        </row>
        <row r="314">
          <cell r="A314" t="str">
            <v>28220-T</v>
          </cell>
          <cell r="C314" t="e">
            <v>#DIV/0!</v>
          </cell>
          <cell r="D314">
            <v>22.88</v>
          </cell>
        </row>
        <row r="315">
          <cell r="A315" t="str">
            <v>28230</v>
          </cell>
          <cell r="B315">
            <v>34.370785143132139</v>
          </cell>
          <cell r="C315">
            <v>76.045652173913041</v>
          </cell>
          <cell r="D315">
            <v>1.1019000000000001</v>
          </cell>
        </row>
        <row r="316">
          <cell r="A316" t="str">
            <v>28230-T</v>
          </cell>
          <cell r="C316" t="e">
            <v>#DIV/0!</v>
          </cell>
          <cell r="D316">
            <v>22.39</v>
          </cell>
        </row>
        <row r="317">
          <cell r="A317" t="str">
            <v>28240</v>
          </cell>
          <cell r="B317">
            <v>32.852293836438108</v>
          </cell>
          <cell r="C317">
            <v>74.75434782608697</v>
          </cell>
          <cell r="D317">
            <v>1.1613</v>
          </cell>
        </row>
        <row r="318">
          <cell r="A318" t="str">
            <v>28240-T</v>
          </cell>
          <cell r="C318" t="e">
            <v>#DIV/0!</v>
          </cell>
          <cell r="D318">
            <v>27.67</v>
          </cell>
        </row>
        <row r="319">
          <cell r="A319" t="str">
            <v>28250</v>
          </cell>
          <cell r="B319">
            <v>32.521866408742575</v>
          </cell>
          <cell r="C319">
            <v>73.963043478260857</v>
          </cell>
          <cell r="D319">
            <v>1.1977</v>
          </cell>
        </row>
        <row r="320">
          <cell r="A320" t="str">
            <v>28250-T</v>
          </cell>
          <cell r="C320" t="e">
            <v>#DIV/0!</v>
          </cell>
          <cell r="D320">
            <v>28.823</v>
          </cell>
        </row>
        <row r="321">
          <cell r="A321" t="str">
            <v>28260</v>
          </cell>
          <cell r="B321">
            <v>33.286876684383486</v>
          </cell>
          <cell r="C321">
            <v>74.745652173913044</v>
          </cell>
          <cell r="D321">
            <v>1.1617</v>
          </cell>
        </row>
        <row r="322">
          <cell r="A322" t="str">
            <v>28260-T</v>
          </cell>
          <cell r="C322" t="e">
            <v>#DIV/0!</v>
          </cell>
          <cell r="D322">
            <v>25.538399999999999</v>
          </cell>
        </row>
        <row r="323">
          <cell r="A323" t="str">
            <v>28270</v>
          </cell>
          <cell r="B323">
            <v>32.962577813168238</v>
          </cell>
          <cell r="C323">
            <v>74.630434782608702</v>
          </cell>
          <cell r="D323">
            <v>1.167</v>
          </cell>
        </row>
        <row r="324">
          <cell r="A324" t="str">
            <v>28270-T</v>
          </cell>
          <cell r="C324" t="e">
            <v>#DIV/0!</v>
          </cell>
          <cell r="D324">
            <v>26.113499999999998</v>
          </cell>
        </row>
        <row r="325">
          <cell r="A325" t="str">
            <v>28280</v>
          </cell>
          <cell r="B325">
            <v>20.413171101040298</v>
          </cell>
          <cell r="C325">
            <v>62.972881355932209</v>
          </cell>
          <cell r="D325">
            <v>2.1846000000000001</v>
          </cell>
        </row>
        <row r="326">
          <cell r="A326" t="str">
            <v>28290</v>
          </cell>
          <cell r="B326">
            <v>27.265677349496205</v>
          </cell>
          <cell r="C326">
            <v>69.183050847457622</v>
          </cell>
          <cell r="D326">
            <v>1.8182</v>
          </cell>
        </row>
        <row r="327">
          <cell r="A327" t="str">
            <v>28300</v>
          </cell>
          <cell r="B327">
            <v>27.944996758559608</v>
          </cell>
          <cell r="C327">
            <v>69.842372881355928</v>
          </cell>
          <cell r="D327">
            <v>1.7793000000000001</v>
          </cell>
        </row>
        <row r="328">
          <cell r="A328" t="str">
            <v>28950</v>
          </cell>
          <cell r="B328">
            <v>28.693768362150323</v>
          </cell>
          <cell r="C328">
            <v>70.279661016949163</v>
          </cell>
          <cell r="D328">
            <v>1.7535000000000001</v>
          </cell>
        </row>
        <row r="329">
          <cell r="A329" t="str">
            <v>28960</v>
          </cell>
          <cell r="B329">
            <v>35.135813301126539</v>
          </cell>
          <cell r="C329">
            <v>76.347457627118644</v>
          </cell>
          <cell r="D329">
            <v>1.3955</v>
          </cell>
        </row>
        <row r="330">
          <cell r="A330" t="str">
            <v>28970</v>
          </cell>
          <cell r="B330">
            <v>25.843236659973162</v>
          </cell>
          <cell r="C330">
            <v>67.633898305084756</v>
          </cell>
          <cell r="D330">
            <v>1.9096</v>
          </cell>
        </row>
        <row r="331">
          <cell r="A331" t="str">
            <v>28980</v>
          </cell>
          <cell r="B331">
            <v>24.696539175522759</v>
          </cell>
          <cell r="C331">
            <v>66.57457627118643</v>
          </cell>
          <cell r="D331">
            <v>1.9721</v>
          </cell>
        </row>
        <row r="332">
          <cell r="A332" t="str">
            <v>28990</v>
          </cell>
          <cell r="B332">
            <v>30.960882772259428</v>
          </cell>
          <cell r="C332">
            <v>72.640677966101691</v>
          </cell>
          <cell r="D332">
            <v>1.6142000000000001</v>
          </cell>
        </row>
        <row r="333">
          <cell r="A333" t="str">
            <v>30010</v>
          </cell>
          <cell r="B333">
            <v>25.203332607894417</v>
          </cell>
          <cell r="C333">
            <v>67.99444444444444</v>
          </cell>
          <cell r="D333">
            <v>2.3043999999999998</v>
          </cell>
        </row>
        <row r="334">
          <cell r="A334" t="str">
            <v>30020</v>
          </cell>
          <cell r="B334">
            <v>26.018932135181061</v>
          </cell>
          <cell r="C334">
            <v>67.923611111111114</v>
          </cell>
          <cell r="D334">
            <v>2.3094999999999999</v>
          </cell>
        </row>
        <row r="335">
          <cell r="A335" t="str">
            <v>30050</v>
          </cell>
          <cell r="B335">
            <v>23.241268200226518</v>
          </cell>
          <cell r="C335">
            <v>65.887500000000003</v>
          </cell>
          <cell r="D335">
            <v>2.4561000000000002</v>
          </cell>
        </row>
        <row r="336">
          <cell r="A336" t="str">
            <v>30060</v>
          </cell>
          <cell r="B336">
            <v>25.90674040867545</v>
          </cell>
          <cell r="C336">
            <v>68.141666666666666</v>
          </cell>
          <cell r="D336">
            <v>2.2938000000000001</v>
          </cell>
        </row>
        <row r="337">
          <cell r="A337" t="str">
            <v>30070</v>
          </cell>
          <cell r="B337">
            <v>21.766683051238562</v>
          </cell>
          <cell r="C337">
            <v>64.712499999999991</v>
          </cell>
          <cell r="D337">
            <v>2.5407000000000002</v>
          </cell>
        </row>
        <row r="338">
          <cell r="A338" t="str">
            <v>3030</v>
          </cell>
          <cell r="B338">
            <v>27.751841746805255</v>
          </cell>
          <cell r="C338">
            <v>75.207594936708873</v>
          </cell>
          <cell r="D338">
            <v>1.9585999999999999</v>
          </cell>
        </row>
        <row r="339">
          <cell r="A339" t="str">
            <v>3040</v>
          </cell>
          <cell r="B339">
            <v>9.9668671417440713</v>
          </cell>
          <cell r="C339">
            <v>57.103333333333325</v>
          </cell>
          <cell r="D339">
            <v>9.0083000000000002</v>
          </cell>
        </row>
        <row r="340">
          <cell r="A340" t="str">
            <v>3060</v>
          </cell>
          <cell r="B340">
            <v>27.722271087570892</v>
          </cell>
          <cell r="C340">
            <v>71.13428571428571</v>
          </cell>
          <cell r="D340">
            <v>1.0103</v>
          </cell>
        </row>
        <row r="341">
          <cell r="A341" t="str">
            <v>3060-RW</v>
          </cell>
          <cell r="B341">
            <v>24.195381715779977</v>
          </cell>
          <cell r="C341">
            <v>68.88</v>
          </cell>
          <cell r="D341">
            <v>1.0891999999999999</v>
          </cell>
        </row>
        <row r="342">
          <cell r="A342" t="str">
            <v>3070</v>
          </cell>
          <cell r="B342">
            <v>22.972038433189681</v>
          </cell>
          <cell r="C342">
            <v>66.785714285714278</v>
          </cell>
          <cell r="D342">
            <v>1.1625000000000001</v>
          </cell>
        </row>
        <row r="343">
          <cell r="A343" t="str">
            <v>3070-RW</v>
          </cell>
          <cell r="B343">
            <v>22.80985747529817</v>
          </cell>
          <cell r="C343">
            <v>67.914285714285711</v>
          </cell>
          <cell r="D343">
            <v>1.123</v>
          </cell>
        </row>
        <row r="344">
          <cell r="A344" t="str">
            <v>3110</v>
          </cell>
          <cell r="C344">
            <v>63.529411764705877</v>
          </cell>
          <cell r="D344">
            <v>1.86</v>
          </cell>
        </row>
        <row r="345">
          <cell r="A345" t="str">
            <v>3140</v>
          </cell>
          <cell r="B345">
            <v>29.787466675022984</v>
          </cell>
          <cell r="C345">
            <v>72.534848484848496</v>
          </cell>
          <cell r="D345">
            <v>3.6254</v>
          </cell>
        </row>
        <row r="346">
          <cell r="A346" t="str">
            <v>3180</v>
          </cell>
          <cell r="C346">
            <v>71.701960784313741</v>
          </cell>
          <cell r="D346">
            <v>4.3296000000000001</v>
          </cell>
        </row>
        <row r="347">
          <cell r="A347" t="str">
            <v>3190</v>
          </cell>
          <cell r="C347">
            <v>62.315789473684212</v>
          </cell>
          <cell r="D347">
            <v>3.58</v>
          </cell>
        </row>
        <row r="348">
          <cell r="A348" t="str">
            <v>3200</v>
          </cell>
          <cell r="B348">
            <v>-848.01678412260594</v>
          </cell>
          <cell r="C348">
            <v>65.204575163398701</v>
          </cell>
          <cell r="D348">
            <v>5.3236999999999997</v>
          </cell>
        </row>
        <row r="349">
          <cell r="A349" t="str">
            <v>3210</v>
          </cell>
          <cell r="B349">
            <v>22.626779936912691</v>
          </cell>
          <cell r="C349">
            <v>68.128104575163391</v>
          </cell>
          <cell r="D349">
            <v>4.8764000000000003</v>
          </cell>
        </row>
        <row r="350">
          <cell r="A350" t="str">
            <v>3230</v>
          </cell>
          <cell r="B350">
            <v>28.843078216220906</v>
          </cell>
          <cell r="C350">
            <v>75.474545454545449</v>
          </cell>
          <cell r="D350">
            <v>2.6978</v>
          </cell>
        </row>
        <row r="351">
          <cell r="A351" t="str">
            <v>3240</v>
          </cell>
          <cell r="C351">
            <v>66.515151515151516</v>
          </cell>
          <cell r="D351">
            <v>2.21</v>
          </cell>
        </row>
        <row r="352">
          <cell r="A352" t="str">
            <v>3250</v>
          </cell>
          <cell r="B352">
            <v>31.780217486809558</v>
          </cell>
          <cell r="C352">
            <v>73.831000000000003</v>
          </cell>
          <cell r="D352">
            <v>2.6168999999999998</v>
          </cell>
        </row>
        <row r="353">
          <cell r="A353" t="str">
            <v>3260</v>
          </cell>
          <cell r="B353">
            <v>32.899576528431282</v>
          </cell>
          <cell r="C353">
            <v>74.924999999999997</v>
          </cell>
          <cell r="D353">
            <v>1.5044999999999999</v>
          </cell>
        </row>
        <row r="354">
          <cell r="A354" t="str">
            <v>3270</v>
          </cell>
          <cell r="B354">
            <v>23.988781060545239</v>
          </cell>
          <cell r="C354">
            <v>70.165000000000006</v>
          </cell>
          <cell r="D354">
            <v>1.7901</v>
          </cell>
        </row>
        <row r="355">
          <cell r="A355" t="str">
            <v>3270-RW</v>
          </cell>
          <cell r="B355">
            <v>22.349402162514423</v>
          </cell>
          <cell r="C355">
            <v>67.956666666666663</v>
          </cell>
          <cell r="D355">
            <v>1.9226000000000001</v>
          </cell>
        </row>
        <row r="356">
          <cell r="A356" t="str">
            <v>3280</v>
          </cell>
          <cell r="B356">
            <v>26.387821030594701</v>
          </cell>
          <cell r="C356">
            <v>69.214999999999989</v>
          </cell>
          <cell r="D356">
            <v>1.8471</v>
          </cell>
        </row>
        <row r="357">
          <cell r="A357" t="str">
            <v>3300</v>
          </cell>
          <cell r="B357">
            <v>33.921979198870886</v>
          </cell>
          <cell r="C357">
            <v>76.430612244897958</v>
          </cell>
          <cell r="D357">
            <v>2.3098000000000001</v>
          </cell>
        </row>
        <row r="358">
          <cell r="A358" t="str">
            <v>3330</v>
          </cell>
          <cell r="B358">
            <v>32.451244699803929</v>
          </cell>
          <cell r="C358">
            <v>74.890625</v>
          </cell>
          <cell r="D358">
            <v>1.607</v>
          </cell>
        </row>
        <row r="359">
          <cell r="A359" t="str">
            <v>3340</v>
          </cell>
          <cell r="B359">
            <v>32.246274496108626</v>
          </cell>
          <cell r="C359">
            <v>74.759374999999991</v>
          </cell>
          <cell r="D359">
            <v>1.6153999999999999</v>
          </cell>
        </row>
        <row r="360">
          <cell r="A360" t="str">
            <v>3350</v>
          </cell>
          <cell r="B360">
            <v>-11.50185491854079</v>
          </cell>
          <cell r="C360">
            <v>67.034328358208967</v>
          </cell>
          <cell r="D360">
            <v>2.2086999999999999</v>
          </cell>
        </row>
        <row r="361">
          <cell r="A361" t="str">
            <v>3360</v>
          </cell>
          <cell r="B361">
            <v>-16.242376526181481</v>
          </cell>
          <cell r="C361">
            <v>60.347222222222229</v>
          </cell>
          <cell r="D361">
            <v>2.855</v>
          </cell>
        </row>
        <row r="362">
          <cell r="A362" t="str">
            <v>3460</v>
          </cell>
          <cell r="B362">
            <v>-71.538793235180648</v>
          </cell>
          <cell r="C362">
            <v>63.370408163265303</v>
          </cell>
          <cell r="D362">
            <v>3.5897000000000001</v>
          </cell>
        </row>
        <row r="363">
          <cell r="A363" t="str">
            <v>37040</v>
          </cell>
          <cell r="B363">
            <v>13.703495886978137</v>
          </cell>
          <cell r="C363">
            <v>60.012962962962966</v>
          </cell>
          <cell r="D363">
            <v>2.1593</v>
          </cell>
        </row>
        <row r="364">
          <cell r="A364" t="str">
            <v>37050</v>
          </cell>
          <cell r="B364">
            <v>13.133710101082496</v>
          </cell>
          <cell r="C364">
            <v>59.338888888888896</v>
          </cell>
          <cell r="D364">
            <v>2.1957</v>
          </cell>
        </row>
        <row r="365">
          <cell r="A365" t="str">
            <v>37070</v>
          </cell>
          <cell r="B365">
            <v>8.4750011368881992</v>
          </cell>
          <cell r="C365">
            <v>55.287037037037045</v>
          </cell>
          <cell r="D365">
            <v>2.4144999999999999</v>
          </cell>
        </row>
        <row r="366">
          <cell r="A366" t="str">
            <v>37320</v>
          </cell>
          <cell r="B366">
            <v>9.9081327194324285</v>
          </cell>
          <cell r="C366">
            <v>54.879629629629633</v>
          </cell>
          <cell r="D366">
            <v>2.4365000000000001</v>
          </cell>
        </row>
        <row r="367">
          <cell r="A367" t="str">
            <v>37350</v>
          </cell>
          <cell r="C367">
            <v>1.0256410256410264</v>
          </cell>
          <cell r="D367">
            <v>3.86</v>
          </cell>
        </row>
        <row r="368">
          <cell r="A368" t="str">
            <v>37360</v>
          </cell>
          <cell r="B368">
            <v>14.07836057258382</v>
          </cell>
          <cell r="C368">
            <v>60.520370370370379</v>
          </cell>
          <cell r="D368">
            <v>2.1318999999999999</v>
          </cell>
        </row>
        <row r="369">
          <cell r="A369" t="str">
            <v>37530</v>
          </cell>
          <cell r="B369">
            <v>8.0733539722552781</v>
          </cell>
          <cell r="C369">
            <v>54.879629629629633</v>
          </cell>
          <cell r="D369">
            <v>2.4365000000000001</v>
          </cell>
        </row>
        <row r="370">
          <cell r="A370" t="str">
            <v>37620</v>
          </cell>
          <cell r="C370">
            <v>54.193548387096783</v>
          </cell>
          <cell r="D370">
            <v>1.42</v>
          </cell>
        </row>
        <row r="371">
          <cell r="A371" t="str">
            <v>37640</v>
          </cell>
          <cell r="C371">
            <v>54.141935483870974</v>
          </cell>
          <cell r="D371">
            <v>1.4216</v>
          </cell>
        </row>
        <row r="372">
          <cell r="A372" t="str">
            <v>37650</v>
          </cell>
          <cell r="B372">
            <v>16.90948140451161</v>
          </cell>
          <cell r="C372">
            <v>52.580645161290327</v>
          </cell>
          <cell r="D372">
            <v>1.47</v>
          </cell>
        </row>
        <row r="373">
          <cell r="A373" t="str">
            <v>37680</v>
          </cell>
          <cell r="B373">
            <v>15.777213002309971</v>
          </cell>
          <cell r="C373">
            <v>52.906451612903226</v>
          </cell>
          <cell r="D373">
            <v>1.4599</v>
          </cell>
        </row>
        <row r="374">
          <cell r="A374" t="str">
            <v>37720</v>
          </cell>
          <cell r="C374">
            <v>35</v>
          </cell>
          <cell r="D374">
            <v>2.73</v>
          </cell>
        </row>
        <row r="375">
          <cell r="A375" t="str">
            <v>37730</v>
          </cell>
          <cell r="C375">
            <v>44.146341463414629</v>
          </cell>
          <cell r="D375">
            <v>2.29</v>
          </cell>
        </row>
        <row r="376">
          <cell r="A376" t="str">
            <v>37770</v>
          </cell>
          <cell r="C376">
            <v>97.25</v>
          </cell>
          <cell r="D376">
            <v>0.11</v>
          </cell>
        </row>
        <row r="377">
          <cell r="A377" t="str">
            <v>37800</v>
          </cell>
          <cell r="C377">
            <v>14.482758620689653</v>
          </cell>
          <cell r="D377">
            <v>2.48</v>
          </cell>
        </row>
        <row r="378">
          <cell r="A378" t="str">
            <v>37810</v>
          </cell>
          <cell r="B378">
            <v>16.378467000317645</v>
          </cell>
          <cell r="C378">
            <v>53.848387096774196</v>
          </cell>
          <cell r="D378">
            <v>1.4307000000000001</v>
          </cell>
        </row>
        <row r="379">
          <cell r="A379" t="str">
            <v>37820</v>
          </cell>
          <cell r="B379">
            <v>8.0629532994290258</v>
          </cell>
          <cell r="C379">
            <v>54.748571428571424</v>
          </cell>
          <cell r="D379">
            <v>1.5838000000000001</v>
          </cell>
        </row>
        <row r="380">
          <cell r="A380" t="str">
            <v>37820-T</v>
          </cell>
          <cell r="C380" t="e">
            <v>#DIV/0!</v>
          </cell>
          <cell r="D380">
            <v>1.7021999999999999</v>
          </cell>
        </row>
        <row r="381">
          <cell r="A381" t="str">
            <v>37830</v>
          </cell>
          <cell r="B381">
            <v>6.6169302157642749</v>
          </cell>
          <cell r="C381">
            <v>53.302857142857142</v>
          </cell>
          <cell r="D381">
            <v>1.6344000000000001</v>
          </cell>
        </row>
        <row r="382">
          <cell r="A382" t="str">
            <v>37830-T</v>
          </cell>
          <cell r="C382" t="e">
            <v>#DIV/0!</v>
          </cell>
          <cell r="D382">
            <v>1.5851999999999999</v>
          </cell>
        </row>
        <row r="383">
          <cell r="A383" t="str">
            <v>37840</v>
          </cell>
          <cell r="B383">
            <v>9.0719796699504798</v>
          </cell>
          <cell r="C383">
            <v>55.637142857142862</v>
          </cell>
          <cell r="D383">
            <v>1.5527</v>
          </cell>
        </row>
        <row r="384">
          <cell r="A384" t="str">
            <v>37840-T</v>
          </cell>
          <cell r="C384" t="e">
            <v>#DIV/0!</v>
          </cell>
          <cell r="D384">
            <v>1.6328</v>
          </cell>
        </row>
        <row r="385">
          <cell r="A385" t="str">
            <v>37850</v>
          </cell>
          <cell r="B385">
            <v>9.6398483748095352</v>
          </cell>
          <cell r="C385">
            <v>55.785714285714285</v>
          </cell>
          <cell r="D385">
            <v>1.5475000000000001</v>
          </cell>
        </row>
        <row r="386">
          <cell r="A386" t="str">
            <v>37850-T</v>
          </cell>
          <cell r="C386" t="e">
            <v>#DIV/0!</v>
          </cell>
          <cell r="D386">
            <v>1.7222</v>
          </cell>
        </row>
        <row r="387">
          <cell r="A387" t="str">
            <v>37860</v>
          </cell>
          <cell r="B387">
            <v>5.231981754294968</v>
          </cell>
          <cell r="C387">
            <v>52.054285714285719</v>
          </cell>
          <cell r="D387">
            <v>1.6780999999999999</v>
          </cell>
        </row>
        <row r="388">
          <cell r="A388" t="str">
            <v>37860-T</v>
          </cell>
          <cell r="C388" t="e">
            <v>#DIV/0!</v>
          </cell>
          <cell r="D388">
            <v>1.6973</v>
          </cell>
        </row>
        <row r="389">
          <cell r="A389" t="str">
            <v>40100</v>
          </cell>
          <cell r="C389">
            <v>2.1416666666666639</v>
          </cell>
          <cell r="D389">
            <v>11.743</v>
          </cell>
        </row>
        <row r="390">
          <cell r="A390" t="str">
            <v>4060</v>
          </cell>
          <cell r="C390">
            <v>63.749999999999993</v>
          </cell>
          <cell r="D390">
            <v>1.45</v>
          </cell>
        </row>
        <row r="391">
          <cell r="A391" t="str">
            <v>4070</v>
          </cell>
          <cell r="C391">
            <v>61.951219512195124</v>
          </cell>
          <cell r="D391">
            <v>1.56</v>
          </cell>
        </row>
        <row r="392">
          <cell r="A392" t="str">
            <v>4080</v>
          </cell>
          <cell r="B392">
            <v>33.809690446780984</v>
          </cell>
          <cell r="C392">
            <v>76.48</v>
          </cell>
          <cell r="D392">
            <v>1.0584</v>
          </cell>
        </row>
        <row r="393">
          <cell r="A393" t="str">
            <v>4090</v>
          </cell>
          <cell r="B393">
            <v>38.159400107649546</v>
          </cell>
          <cell r="C393">
            <v>80.139166666666668</v>
          </cell>
          <cell r="D393">
            <v>2.3833000000000002</v>
          </cell>
        </row>
        <row r="394">
          <cell r="A394" t="str">
            <v>4120</v>
          </cell>
          <cell r="C394">
            <v>89.552238805970148</v>
          </cell>
          <cell r="D394">
            <v>1.4</v>
          </cell>
        </row>
        <row r="395">
          <cell r="A395" t="str">
            <v>4160</v>
          </cell>
          <cell r="B395">
            <v>35.972298445867338</v>
          </cell>
          <cell r="C395">
            <v>77.42</v>
          </cell>
          <cell r="D395">
            <v>0.9032</v>
          </cell>
        </row>
        <row r="396">
          <cell r="A396" t="str">
            <v>4170</v>
          </cell>
          <cell r="B396">
            <v>35.414879884899861</v>
          </cell>
          <cell r="C396">
            <v>76.872727272727275</v>
          </cell>
          <cell r="D396">
            <v>2.544</v>
          </cell>
        </row>
        <row r="397">
          <cell r="A397" t="str">
            <v>4200</v>
          </cell>
          <cell r="B397">
            <v>35.354154986368357</v>
          </cell>
          <cell r="C397">
            <v>77.117999999999995</v>
          </cell>
          <cell r="D397">
            <v>1.1440999999999999</v>
          </cell>
        </row>
        <row r="398">
          <cell r="A398" t="str">
            <v>4210</v>
          </cell>
          <cell r="C398">
            <v>75.569620253164558</v>
          </cell>
          <cell r="D398">
            <v>1.93</v>
          </cell>
        </row>
        <row r="399">
          <cell r="A399" t="str">
            <v>42180</v>
          </cell>
          <cell r="C399">
            <v>69.326457399103148</v>
          </cell>
          <cell r="D399">
            <v>3.4201000000000001</v>
          </cell>
        </row>
        <row r="400">
          <cell r="A400" t="str">
            <v>4220</v>
          </cell>
          <cell r="C400">
            <v>74.410294117647055</v>
          </cell>
          <cell r="D400">
            <v>1.7401</v>
          </cell>
        </row>
        <row r="401">
          <cell r="A401" t="str">
            <v>42220</v>
          </cell>
          <cell r="C401">
            <v>54.218090909090911</v>
          </cell>
          <cell r="D401">
            <v>50.360100000000003</v>
          </cell>
        </row>
        <row r="402">
          <cell r="A402" t="str">
            <v>42230</v>
          </cell>
          <cell r="C402">
            <v>53.632363636363642</v>
          </cell>
          <cell r="D402">
            <v>51.004399999999997</v>
          </cell>
        </row>
        <row r="403">
          <cell r="A403" t="str">
            <v>4230</v>
          </cell>
          <cell r="B403">
            <v>-14.157281910024427</v>
          </cell>
          <cell r="C403">
            <v>30.488235294117636</v>
          </cell>
          <cell r="D403">
            <v>7.0902000000000003</v>
          </cell>
        </row>
        <row r="404">
          <cell r="A404" t="str">
            <v>4250</v>
          </cell>
          <cell r="B404">
            <v>35.566761033815489</v>
          </cell>
          <cell r="C404">
            <v>76.726136363636371</v>
          </cell>
          <cell r="D404">
            <v>2.0480999999999998</v>
          </cell>
        </row>
        <row r="405">
          <cell r="A405" t="str">
            <v>4260</v>
          </cell>
          <cell r="B405">
            <v>30.659285665362905</v>
          </cell>
          <cell r="C405">
            <v>73.042307692307702</v>
          </cell>
          <cell r="D405">
            <v>1.4017999999999999</v>
          </cell>
        </row>
        <row r="406">
          <cell r="A406" t="str">
            <v>4270</v>
          </cell>
          <cell r="B406">
            <v>26.451268888843781</v>
          </cell>
          <cell r="C406">
            <v>69.793750000000003</v>
          </cell>
          <cell r="D406">
            <v>1.9332</v>
          </cell>
        </row>
        <row r="407">
          <cell r="A407" t="str">
            <v>4280</v>
          </cell>
          <cell r="B407">
            <v>10.28531434170152</v>
          </cell>
          <cell r="C407">
            <v>58.530476190476186</v>
          </cell>
          <cell r="D407">
            <v>8.7086000000000006</v>
          </cell>
        </row>
        <row r="408">
          <cell r="A408" t="str">
            <v>4300</v>
          </cell>
          <cell r="B408">
            <v>33.196459004517976</v>
          </cell>
          <cell r="C408">
            <v>76.801176470588246</v>
          </cell>
          <cell r="D408">
            <v>1.9719</v>
          </cell>
        </row>
        <row r="409">
          <cell r="A409" t="str">
            <v>4310</v>
          </cell>
          <cell r="B409">
            <v>30.555793987466462</v>
          </cell>
          <cell r="C409">
            <v>73.478571428571428</v>
          </cell>
          <cell r="D409">
            <v>2.5991</v>
          </cell>
        </row>
        <row r="410">
          <cell r="A410" t="str">
            <v>43130</v>
          </cell>
          <cell r="C410">
            <v>71.800925925925924</v>
          </cell>
          <cell r="D410">
            <v>3.0455000000000001</v>
          </cell>
        </row>
        <row r="411">
          <cell r="A411" t="str">
            <v>43180</v>
          </cell>
          <cell r="C411">
            <v>68.94</v>
          </cell>
          <cell r="D411">
            <v>3.7271999999999998</v>
          </cell>
        </row>
        <row r="412">
          <cell r="A412" t="str">
            <v>4320</v>
          </cell>
          <cell r="B412">
            <v>27.295466387811761</v>
          </cell>
          <cell r="C412">
            <v>70.008333333333326</v>
          </cell>
          <cell r="D412">
            <v>3.2391000000000001</v>
          </cell>
        </row>
        <row r="413">
          <cell r="A413" t="str">
            <v>43570</v>
          </cell>
          <cell r="C413">
            <v>41.575757575757571</v>
          </cell>
          <cell r="D413">
            <v>9.64</v>
          </cell>
        </row>
        <row r="414">
          <cell r="A414" t="str">
            <v>44620</v>
          </cell>
          <cell r="C414">
            <v>0</v>
          </cell>
          <cell r="D414">
            <v>5.27</v>
          </cell>
        </row>
        <row r="415">
          <cell r="A415" t="str">
            <v>45260</v>
          </cell>
          <cell r="C415">
            <v>56.06694560669456</v>
          </cell>
          <cell r="D415">
            <v>7.35</v>
          </cell>
        </row>
        <row r="416">
          <cell r="A416" t="str">
            <v>46200</v>
          </cell>
          <cell r="C416">
            <v>59.996000000000002</v>
          </cell>
          <cell r="D416">
            <v>2.0002</v>
          </cell>
        </row>
        <row r="417">
          <cell r="A417" t="str">
            <v>46210</v>
          </cell>
          <cell r="C417">
            <v>37.14</v>
          </cell>
          <cell r="D417">
            <v>4.4001999999999999</v>
          </cell>
        </row>
        <row r="418">
          <cell r="A418" t="str">
            <v>46220</v>
          </cell>
          <cell r="C418">
            <v>61.162000000000006</v>
          </cell>
          <cell r="D418">
            <v>1.9419</v>
          </cell>
        </row>
        <row r="419">
          <cell r="A419" t="str">
            <v>46230</v>
          </cell>
          <cell r="C419">
            <v>65.620512820512815</v>
          </cell>
          <cell r="D419">
            <v>2.6816</v>
          </cell>
        </row>
        <row r="420">
          <cell r="A420" t="str">
            <v>46260</v>
          </cell>
          <cell r="C420">
            <v>44.828749999999992</v>
          </cell>
          <cell r="D420">
            <v>4.4137000000000004</v>
          </cell>
        </row>
        <row r="421">
          <cell r="A421" t="str">
            <v>46270</v>
          </cell>
          <cell r="C421">
            <v>59.369811320754721</v>
          </cell>
          <cell r="D421">
            <v>4.3068</v>
          </cell>
        </row>
        <row r="422">
          <cell r="A422" t="str">
            <v>46280</v>
          </cell>
          <cell r="C422">
            <v>46.941666666666663</v>
          </cell>
          <cell r="D422">
            <v>6.367</v>
          </cell>
        </row>
        <row r="423">
          <cell r="A423" t="str">
            <v>46300</v>
          </cell>
          <cell r="C423">
            <v>85.063846153846143</v>
          </cell>
          <cell r="D423">
            <v>1.9417</v>
          </cell>
        </row>
        <row r="424">
          <cell r="A424" t="str">
            <v>46310</v>
          </cell>
          <cell r="C424">
            <v>59.973913043478269</v>
          </cell>
          <cell r="D424">
            <v>3.6823999999999999</v>
          </cell>
        </row>
        <row r="425">
          <cell r="A425" t="str">
            <v>46320</v>
          </cell>
          <cell r="C425">
            <v>49.608750000000001</v>
          </cell>
          <cell r="D425">
            <v>4.0312999999999999</v>
          </cell>
        </row>
        <row r="426">
          <cell r="A426" t="str">
            <v>46550</v>
          </cell>
          <cell r="C426">
            <v>57.457999999999998</v>
          </cell>
          <cell r="D426">
            <v>2.1271</v>
          </cell>
        </row>
        <row r="427">
          <cell r="A427" t="str">
            <v>46600</v>
          </cell>
          <cell r="C427">
            <v>29.326086956521735</v>
          </cell>
          <cell r="D427">
            <v>3.2509999999999999</v>
          </cell>
        </row>
        <row r="428">
          <cell r="A428" t="str">
            <v>46610</v>
          </cell>
          <cell r="B428">
            <v>33.567668261445775</v>
          </cell>
          <cell r="C428">
            <v>75.814444444444433</v>
          </cell>
          <cell r="D428">
            <v>2.1766999999999999</v>
          </cell>
        </row>
        <row r="429">
          <cell r="A429" t="str">
            <v>46620</v>
          </cell>
          <cell r="B429">
            <v>30.683788674438329</v>
          </cell>
          <cell r="C429">
            <v>72.843076923076922</v>
          </cell>
          <cell r="D429">
            <v>3.5304000000000002</v>
          </cell>
        </row>
        <row r="430">
          <cell r="A430" t="str">
            <v>46630</v>
          </cell>
          <cell r="B430">
            <v>22.562772250549472</v>
          </cell>
          <cell r="C430">
            <v>65.11</v>
          </cell>
          <cell r="D430">
            <v>5.2335000000000003</v>
          </cell>
        </row>
        <row r="431">
          <cell r="A431" t="str">
            <v>46640</v>
          </cell>
          <cell r="B431">
            <v>31.689736230340642</v>
          </cell>
          <cell r="C431">
            <v>74.335757575757583</v>
          </cell>
          <cell r="D431">
            <v>4.2346000000000004</v>
          </cell>
        </row>
        <row r="432">
          <cell r="A432" t="str">
            <v>46650</v>
          </cell>
          <cell r="B432">
            <v>31.032765753703185</v>
          </cell>
          <cell r="C432">
            <v>72.324848484848474</v>
          </cell>
          <cell r="D432">
            <v>4.5663999999999998</v>
          </cell>
        </row>
        <row r="433">
          <cell r="A433" t="str">
            <v>46660</v>
          </cell>
          <cell r="B433">
            <v>27.857845041512835</v>
          </cell>
          <cell r="C433">
            <v>69.879047619047611</v>
          </cell>
          <cell r="D433">
            <v>6.3254000000000001</v>
          </cell>
        </row>
        <row r="434">
          <cell r="A434" t="str">
            <v>46670</v>
          </cell>
          <cell r="B434">
            <v>28.808541635312874</v>
          </cell>
          <cell r="C434">
            <v>70.614761904761906</v>
          </cell>
          <cell r="D434">
            <v>6.1708999999999996</v>
          </cell>
        </row>
        <row r="435">
          <cell r="A435" t="str">
            <v>46680</v>
          </cell>
          <cell r="B435">
            <v>31.913642788062702</v>
          </cell>
          <cell r="C435">
            <v>73.900476190476198</v>
          </cell>
          <cell r="D435">
            <v>5.4809000000000001</v>
          </cell>
        </row>
        <row r="436">
          <cell r="A436" t="str">
            <v>46690</v>
          </cell>
          <cell r="B436">
            <v>26.081754934845158</v>
          </cell>
          <cell r="C436">
            <v>70.094545454545454</v>
          </cell>
          <cell r="D436">
            <v>4.9344000000000001</v>
          </cell>
        </row>
        <row r="437">
          <cell r="A437" t="str">
            <v>46700</v>
          </cell>
          <cell r="B437">
            <v>30.028852941529998</v>
          </cell>
          <cell r="C437">
            <v>72.933999999999997</v>
          </cell>
          <cell r="D437">
            <v>2.7065999999999999</v>
          </cell>
        </row>
        <row r="438">
          <cell r="A438" t="str">
            <v>46710</v>
          </cell>
          <cell r="B438">
            <v>33.068593278861933</v>
          </cell>
          <cell r="C438">
            <v>74.599000000000004</v>
          </cell>
          <cell r="D438">
            <v>2.5400999999999998</v>
          </cell>
        </row>
        <row r="439">
          <cell r="A439" t="str">
            <v>46720</v>
          </cell>
          <cell r="B439">
            <v>25.873753816522733</v>
          </cell>
          <cell r="C439">
            <v>68.54538461538462</v>
          </cell>
          <cell r="D439">
            <v>4.0891000000000002</v>
          </cell>
        </row>
        <row r="440">
          <cell r="A440" t="str">
            <v>46730</v>
          </cell>
          <cell r="B440">
            <v>25.4772015924285</v>
          </cell>
          <cell r="C440">
            <v>67.796666666666667</v>
          </cell>
          <cell r="D440">
            <v>4.8304999999999998</v>
          </cell>
        </row>
        <row r="441">
          <cell r="A441" t="str">
            <v>46740</v>
          </cell>
          <cell r="B441">
            <v>23.17864269053381</v>
          </cell>
          <cell r="C441">
            <v>65.357142857142861</v>
          </cell>
          <cell r="D441">
            <v>7.2750000000000004</v>
          </cell>
        </row>
        <row r="442">
          <cell r="A442" t="str">
            <v>47060</v>
          </cell>
          <cell r="C442">
            <v>67.237600922722038</v>
          </cell>
          <cell r="D442">
            <v>284.05</v>
          </cell>
        </row>
        <row r="443">
          <cell r="A443" t="str">
            <v>47550</v>
          </cell>
          <cell r="C443">
            <v>88.057674418604662</v>
          </cell>
          <cell r="D443">
            <v>2.5676000000000001</v>
          </cell>
        </row>
        <row r="444">
          <cell r="A444" t="str">
            <v>47640</v>
          </cell>
          <cell r="C444">
            <v>0</v>
          </cell>
          <cell r="D444">
            <v>27.02</v>
          </cell>
        </row>
        <row r="445">
          <cell r="A445" t="str">
            <v>48000</v>
          </cell>
          <cell r="C445">
            <v>70.581395348837219</v>
          </cell>
          <cell r="D445">
            <v>5.3129999999999997</v>
          </cell>
        </row>
        <row r="446">
          <cell r="A446" t="str">
            <v>48020</v>
          </cell>
          <cell r="C446">
            <v>70.370985603543744</v>
          </cell>
          <cell r="D446">
            <v>5.351</v>
          </cell>
        </row>
        <row r="447">
          <cell r="A447" t="str">
            <v>48030</v>
          </cell>
          <cell r="C447">
            <v>65.989811912225719</v>
          </cell>
          <cell r="D447">
            <v>4.3396999999999997</v>
          </cell>
        </row>
        <row r="448">
          <cell r="A448" t="str">
            <v>48090</v>
          </cell>
          <cell r="C448">
            <v>67.584713375796184</v>
          </cell>
          <cell r="D448">
            <v>5.0891999999999999</v>
          </cell>
        </row>
        <row r="449">
          <cell r="A449" t="str">
            <v>48100</v>
          </cell>
          <cell r="C449">
            <v>65.273596938775512</v>
          </cell>
          <cell r="D449">
            <v>5.4451000000000001</v>
          </cell>
        </row>
        <row r="450">
          <cell r="A450" t="str">
            <v>48110</v>
          </cell>
          <cell r="C450">
            <v>39.438137755102041</v>
          </cell>
          <cell r="D450">
            <v>9.4961000000000002</v>
          </cell>
        </row>
        <row r="451">
          <cell r="A451" t="str">
            <v>48120</v>
          </cell>
          <cell r="C451">
            <v>67.247133757961791</v>
          </cell>
          <cell r="D451">
            <v>5.1421999999999999</v>
          </cell>
        </row>
        <row r="452">
          <cell r="A452" t="str">
            <v>48130</v>
          </cell>
          <cell r="C452">
            <v>61.521656050955407</v>
          </cell>
          <cell r="D452">
            <v>6.0411000000000001</v>
          </cell>
        </row>
        <row r="453">
          <cell r="A453" t="str">
            <v>48160</v>
          </cell>
          <cell r="C453">
            <v>68.400453771979571</v>
          </cell>
          <cell r="D453">
            <v>5.5709999999999997</v>
          </cell>
        </row>
        <row r="454">
          <cell r="A454" t="str">
            <v>48170</v>
          </cell>
          <cell r="C454">
            <v>72.142938173567771</v>
          </cell>
          <cell r="D454">
            <v>4.9112</v>
          </cell>
        </row>
        <row r="455">
          <cell r="A455" t="str">
            <v>48190</v>
          </cell>
          <cell r="C455">
            <v>68.452380952380949</v>
          </cell>
          <cell r="D455">
            <v>5.6974999999999998</v>
          </cell>
        </row>
        <row r="456">
          <cell r="A456" t="str">
            <v>49060</v>
          </cell>
          <cell r="B456">
            <v>-17.371036975439278</v>
          </cell>
          <cell r="C456">
            <v>35.425806451612914</v>
          </cell>
          <cell r="D456">
            <v>6.0053999999999998</v>
          </cell>
        </row>
        <row r="457">
          <cell r="A457" t="str">
            <v>49280</v>
          </cell>
          <cell r="B457">
            <v>25.599403137374576</v>
          </cell>
          <cell r="C457">
            <v>71.028664142779888</v>
          </cell>
          <cell r="D457">
            <v>5.3567999999999998</v>
          </cell>
        </row>
        <row r="458">
          <cell r="A458" t="str">
            <v>49310</v>
          </cell>
          <cell r="B458">
            <v>3.1582960170764869</v>
          </cell>
          <cell r="C458">
            <v>45.433846153846154</v>
          </cell>
          <cell r="D458">
            <v>7.0936000000000003</v>
          </cell>
        </row>
        <row r="459">
          <cell r="A459" t="str">
            <v>49320</v>
          </cell>
          <cell r="B459">
            <v>3.1553131737810678</v>
          </cell>
          <cell r="C459">
            <v>44.597478991596638</v>
          </cell>
          <cell r="D459">
            <v>6.5929000000000002</v>
          </cell>
        </row>
        <row r="460">
          <cell r="A460" t="str">
            <v>49330</v>
          </cell>
          <cell r="B460">
            <v>-10.507518692233242</v>
          </cell>
          <cell r="C460">
            <v>45.636974789915968</v>
          </cell>
          <cell r="D460">
            <v>6.4691999999999998</v>
          </cell>
        </row>
        <row r="461">
          <cell r="A461" t="str">
            <v>49340</v>
          </cell>
          <cell r="B461">
            <v>-45.586095485514321</v>
          </cell>
          <cell r="C461">
            <v>53.837692307692308</v>
          </cell>
          <cell r="D461">
            <v>6.0011000000000001</v>
          </cell>
        </row>
        <row r="462">
          <cell r="A462" t="str">
            <v>49350</v>
          </cell>
          <cell r="B462">
            <v>-21.78066774441896</v>
          </cell>
          <cell r="C462">
            <v>48.110084033613447</v>
          </cell>
          <cell r="D462">
            <v>6.1749000000000001</v>
          </cell>
        </row>
        <row r="463">
          <cell r="A463" t="str">
            <v>49360</v>
          </cell>
          <cell r="B463">
            <v>-28.993883787474878</v>
          </cell>
          <cell r="C463">
            <v>48.252100840336134</v>
          </cell>
          <cell r="D463">
            <v>6.1580000000000004</v>
          </cell>
        </row>
        <row r="464">
          <cell r="A464" t="str">
            <v>49370</v>
          </cell>
          <cell r="B464">
            <v>12.353721750806363</v>
          </cell>
          <cell r="C464">
            <v>50.10564102564102</v>
          </cell>
          <cell r="D464">
            <v>9.7294</v>
          </cell>
        </row>
        <row r="465">
          <cell r="A465" t="str">
            <v>49380</v>
          </cell>
          <cell r="B465">
            <v>9.1160873669305342</v>
          </cell>
          <cell r="C465">
            <v>48.499487179487176</v>
          </cell>
          <cell r="D465">
            <v>10.0426</v>
          </cell>
        </row>
        <row r="466">
          <cell r="A466" t="str">
            <v>49390</v>
          </cell>
          <cell r="B466">
            <v>8.3738080932559598</v>
          </cell>
          <cell r="C466">
            <v>52.432820512820513</v>
          </cell>
          <cell r="D466">
            <v>9.2756000000000007</v>
          </cell>
        </row>
        <row r="467">
          <cell r="A467" t="str">
            <v>49400</v>
          </cell>
          <cell r="B467">
            <v>13.509705945474757</v>
          </cell>
          <cell r="C467">
            <v>50.89435897435898</v>
          </cell>
          <cell r="D467">
            <v>9.5755999999999997</v>
          </cell>
        </row>
        <row r="468">
          <cell r="A468" t="str">
            <v>49410</v>
          </cell>
          <cell r="B468">
            <v>4.7371432485517646</v>
          </cell>
          <cell r="C468">
            <v>44.013333333333335</v>
          </cell>
          <cell r="D468">
            <v>10.917400000000001</v>
          </cell>
        </row>
        <row r="469">
          <cell r="A469" t="str">
            <v>49420</v>
          </cell>
          <cell r="B469">
            <v>6.0514519880091573</v>
          </cell>
          <cell r="C469">
            <v>52.087692307692301</v>
          </cell>
          <cell r="D469">
            <v>9.3429000000000002</v>
          </cell>
        </row>
        <row r="470">
          <cell r="A470" t="str">
            <v>49430</v>
          </cell>
          <cell r="C470">
            <v>68.152173913043484</v>
          </cell>
          <cell r="D470">
            <v>5.86</v>
          </cell>
        </row>
        <row r="471">
          <cell r="A471" t="str">
            <v>49430-P</v>
          </cell>
          <cell r="B471">
            <v>23.75144474508793</v>
          </cell>
          <cell r="C471">
            <v>63.538461538461533</v>
          </cell>
          <cell r="D471">
            <v>4.74</v>
          </cell>
        </row>
        <row r="472">
          <cell r="A472" t="str">
            <v>49440-P</v>
          </cell>
          <cell r="B472">
            <v>-31.941668564582372</v>
          </cell>
          <cell r="C472">
            <v>66.235384615384618</v>
          </cell>
          <cell r="D472">
            <v>4.3894000000000002</v>
          </cell>
        </row>
        <row r="473">
          <cell r="A473" t="str">
            <v>49450</v>
          </cell>
          <cell r="B473">
            <v>4.6996456055528268</v>
          </cell>
          <cell r="C473">
            <v>41.988717948717948</v>
          </cell>
          <cell r="D473">
            <v>11.312200000000001</v>
          </cell>
        </row>
        <row r="474">
          <cell r="A474" t="str">
            <v>49460</v>
          </cell>
          <cell r="B474">
            <v>11.15509302115548</v>
          </cell>
          <cell r="C474">
            <v>46.756666666666661</v>
          </cell>
          <cell r="D474">
            <v>7.9865000000000004</v>
          </cell>
        </row>
        <row r="475">
          <cell r="A475" t="str">
            <v>49470</v>
          </cell>
          <cell r="B475">
            <v>-25.940406452022152</v>
          </cell>
          <cell r="C475">
            <v>20.972500000000004</v>
          </cell>
          <cell r="D475">
            <v>6.3221999999999996</v>
          </cell>
        </row>
        <row r="476">
          <cell r="A476" t="str">
            <v>49480</v>
          </cell>
          <cell r="B476">
            <v>-15.693305413746536</v>
          </cell>
          <cell r="C476">
            <v>29.131999999999998</v>
          </cell>
          <cell r="D476">
            <v>7.0868000000000002</v>
          </cell>
        </row>
        <row r="477">
          <cell r="A477" t="str">
            <v>49490</v>
          </cell>
          <cell r="B477">
            <v>-2.2114012529207216</v>
          </cell>
          <cell r="C477">
            <v>20.129000000000001</v>
          </cell>
          <cell r="D477">
            <v>7.9870999999999999</v>
          </cell>
        </row>
        <row r="478">
          <cell r="A478" t="str">
            <v>49500</v>
          </cell>
          <cell r="B478">
            <v>-29.727725893134437</v>
          </cell>
          <cell r="C478">
            <v>31.199000000000005</v>
          </cell>
          <cell r="D478">
            <v>6.8800999999999997</v>
          </cell>
        </row>
        <row r="479">
          <cell r="A479" t="str">
            <v>49510</v>
          </cell>
          <cell r="B479">
            <v>-21.884502277180722</v>
          </cell>
          <cell r="C479">
            <v>46.607500000000002</v>
          </cell>
          <cell r="D479">
            <v>6.4070999999999998</v>
          </cell>
        </row>
        <row r="480">
          <cell r="A480" t="str">
            <v>49520</v>
          </cell>
          <cell r="B480">
            <v>-19.166361671863651</v>
          </cell>
          <cell r="C480">
            <v>31.939090909090911</v>
          </cell>
          <cell r="D480">
            <v>7.4866999999999999</v>
          </cell>
        </row>
        <row r="481">
          <cell r="A481" t="str">
            <v>49530</v>
          </cell>
          <cell r="B481">
            <v>-18.642876018145348</v>
          </cell>
          <cell r="C481">
            <v>17.692999999999994</v>
          </cell>
          <cell r="D481">
            <v>8.2307000000000006</v>
          </cell>
        </row>
        <row r="482">
          <cell r="A482" t="str">
            <v>49540</v>
          </cell>
          <cell r="B482">
            <v>-42.066957069050218</v>
          </cell>
          <cell r="C482">
            <v>38.997999999999998</v>
          </cell>
          <cell r="D482">
            <v>6.1002000000000001</v>
          </cell>
        </row>
        <row r="483">
          <cell r="A483" t="str">
            <v>49550</v>
          </cell>
          <cell r="B483">
            <v>-18.603398403792461</v>
          </cell>
          <cell r="C483">
            <v>16.318571428571424</v>
          </cell>
          <cell r="D483">
            <v>5.8577000000000004</v>
          </cell>
        </row>
        <row r="484">
          <cell r="A484" t="str">
            <v>49560</v>
          </cell>
          <cell r="B484">
            <v>-39.443333140271292</v>
          </cell>
          <cell r="C484">
            <v>22.934000000000001</v>
          </cell>
          <cell r="D484">
            <v>7.7065999999999999</v>
          </cell>
        </row>
        <row r="485">
          <cell r="A485" t="str">
            <v>49570</v>
          </cell>
          <cell r="C485">
            <v>24.487999999999996</v>
          </cell>
          <cell r="D485">
            <v>11.3268</v>
          </cell>
        </row>
        <row r="486">
          <cell r="A486" t="str">
            <v>49580</v>
          </cell>
          <cell r="B486">
            <v>-7.9101774709441335</v>
          </cell>
          <cell r="C486">
            <v>49.247333333333337</v>
          </cell>
          <cell r="D486">
            <v>7.6128999999999998</v>
          </cell>
        </row>
        <row r="487">
          <cell r="A487" t="str">
            <v>49590</v>
          </cell>
          <cell r="B487">
            <v>6.7180472806221827</v>
          </cell>
          <cell r="C487">
            <v>46.56111111111111</v>
          </cell>
          <cell r="D487">
            <v>8.6570999999999998</v>
          </cell>
        </row>
        <row r="488">
          <cell r="A488" t="str">
            <v>5020</v>
          </cell>
          <cell r="B488">
            <v>32.458061968583252</v>
          </cell>
          <cell r="C488">
            <v>75.61333333333333</v>
          </cell>
          <cell r="D488">
            <v>1.0973999999999999</v>
          </cell>
        </row>
        <row r="489">
          <cell r="A489" t="str">
            <v>5020-RW</v>
          </cell>
          <cell r="B489">
            <v>30.643802211135334</v>
          </cell>
          <cell r="C489">
            <v>74.36888888888889</v>
          </cell>
          <cell r="D489">
            <v>1.1534</v>
          </cell>
        </row>
        <row r="490">
          <cell r="A490" t="str">
            <v>5100</v>
          </cell>
          <cell r="C490">
            <v>61.257142857142853</v>
          </cell>
          <cell r="D490">
            <v>2.4407999999999999</v>
          </cell>
        </row>
        <row r="491">
          <cell r="A491" t="str">
            <v>5110</v>
          </cell>
          <cell r="C491">
            <v>58.593650793650788</v>
          </cell>
          <cell r="D491">
            <v>2.6086</v>
          </cell>
        </row>
        <row r="492">
          <cell r="A492" t="str">
            <v>53010</v>
          </cell>
          <cell r="B492">
            <v>-11.475032698191409</v>
          </cell>
          <cell r="C492">
            <v>59.597826086956516</v>
          </cell>
          <cell r="D492">
            <v>1.8585</v>
          </cell>
        </row>
        <row r="493">
          <cell r="A493" t="str">
            <v>53020</v>
          </cell>
          <cell r="C493">
            <v>19.814814814814817</v>
          </cell>
          <cell r="D493">
            <v>4.33</v>
          </cell>
        </row>
        <row r="494">
          <cell r="A494" t="str">
            <v>53090</v>
          </cell>
          <cell r="B494">
            <v>10.535501120768128</v>
          </cell>
          <cell r="C494">
            <v>57.201123595505621</v>
          </cell>
          <cell r="D494">
            <v>3.8090999999999999</v>
          </cell>
        </row>
        <row r="495">
          <cell r="A495" t="str">
            <v>53200</v>
          </cell>
          <cell r="B495">
            <v>27.350724125613301</v>
          </cell>
          <cell r="C495">
            <v>69.081428571428575</v>
          </cell>
          <cell r="D495">
            <v>2.1642999999999999</v>
          </cell>
        </row>
        <row r="496">
          <cell r="A496" t="str">
            <v>53210</v>
          </cell>
          <cell r="B496">
            <v>13.6134804897151</v>
          </cell>
          <cell r="C496">
            <v>59.217500000000001</v>
          </cell>
          <cell r="D496">
            <v>3.2625999999999999</v>
          </cell>
        </row>
        <row r="497">
          <cell r="A497" t="str">
            <v>53220</v>
          </cell>
          <cell r="B497">
            <v>15.156011468137983</v>
          </cell>
          <cell r="C497">
            <v>59.24</v>
          </cell>
          <cell r="D497">
            <v>3.2608000000000001</v>
          </cell>
        </row>
        <row r="498">
          <cell r="A498" t="str">
            <v>53230</v>
          </cell>
          <cell r="B498">
            <v>18.590225155704292</v>
          </cell>
          <cell r="C498">
            <v>61.792500000000004</v>
          </cell>
          <cell r="D498">
            <v>3.0566</v>
          </cell>
        </row>
        <row r="499">
          <cell r="A499" t="str">
            <v>53240</v>
          </cell>
          <cell r="B499">
            <v>13.219312189517298</v>
          </cell>
          <cell r="C499">
            <v>56.818666666666672</v>
          </cell>
          <cell r="D499">
            <v>6.4771999999999998</v>
          </cell>
        </row>
        <row r="500">
          <cell r="A500" t="str">
            <v>54020</v>
          </cell>
          <cell r="B500">
            <v>23.115007149359844</v>
          </cell>
          <cell r="C500">
            <v>66.229870129870122</v>
          </cell>
          <cell r="D500">
            <v>2.6002999999999998</v>
          </cell>
        </row>
        <row r="501">
          <cell r="A501" t="str">
            <v>54370</v>
          </cell>
          <cell r="B501">
            <v>19.669904256891904</v>
          </cell>
          <cell r="C501">
            <v>60.173254901960782</v>
          </cell>
          <cell r="D501">
            <v>101.5582</v>
          </cell>
        </row>
        <row r="502">
          <cell r="A502" t="str">
            <v>55050</v>
          </cell>
          <cell r="B502">
            <v>10.998887003933659</v>
          </cell>
          <cell r="C502">
            <v>49.751282051282047</v>
          </cell>
          <cell r="D502">
            <v>1.9597</v>
          </cell>
        </row>
        <row r="503">
          <cell r="A503" t="str">
            <v>55190</v>
          </cell>
          <cell r="B503">
            <v>2.8355830403489617</v>
          </cell>
          <cell r="C503">
            <v>49.205882352941181</v>
          </cell>
          <cell r="D503">
            <v>7.7714999999999996</v>
          </cell>
        </row>
        <row r="504">
          <cell r="A504" t="str">
            <v>55230</v>
          </cell>
          <cell r="B504">
            <v>13.902496585666793</v>
          </cell>
          <cell r="C504">
            <v>61.432786885245903</v>
          </cell>
          <cell r="D504">
            <v>2.3525999999999998</v>
          </cell>
        </row>
        <row r="505">
          <cell r="A505" t="str">
            <v>55230-RW</v>
          </cell>
          <cell r="B505">
            <v>8.6803871491717004</v>
          </cell>
          <cell r="C505">
            <v>57.059016393442619</v>
          </cell>
          <cell r="D505">
            <v>2.6194000000000002</v>
          </cell>
        </row>
        <row r="506">
          <cell r="A506" t="str">
            <v>55240</v>
          </cell>
          <cell r="C506">
            <v>1.5000000000000013</v>
          </cell>
          <cell r="D506">
            <v>3.94</v>
          </cell>
        </row>
        <row r="507">
          <cell r="A507" t="str">
            <v>55250</v>
          </cell>
          <cell r="B507">
            <v>9.7829660806723151</v>
          </cell>
          <cell r="C507">
            <v>50.471874999999997</v>
          </cell>
          <cell r="D507">
            <v>11.0943</v>
          </cell>
        </row>
        <row r="508">
          <cell r="A508" t="str">
            <v>55280</v>
          </cell>
          <cell r="B508">
            <v>34.339230731443074</v>
          </cell>
          <cell r="C508">
            <v>76.107407407407408</v>
          </cell>
          <cell r="D508">
            <v>0.64510000000000001</v>
          </cell>
        </row>
        <row r="509">
          <cell r="A509" t="str">
            <v>55310</v>
          </cell>
          <cell r="C509">
            <v>46.920512820512819</v>
          </cell>
          <cell r="D509">
            <v>2.0701000000000001</v>
          </cell>
        </row>
        <row r="510">
          <cell r="A510" t="str">
            <v>55430</v>
          </cell>
          <cell r="C510">
            <v>58.126530612244899</v>
          </cell>
          <cell r="D510">
            <v>2.0518000000000001</v>
          </cell>
        </row>
        <row r="511">
          <cell r="A511" t="str">
            <v>55510</v>
          </cell>
          <cell r="B511">
            <v>16.150273121261467</v>
          </cell>
          <cell r="C511">
            <v>60.823809523809523</v>
          </cell>
          <cell r="D511">
            <v>2.4681000000000002</v>
          </cell>
        </row>
        <row r="512">
          <cell r="A512" t="str">
            <v>55520</v>
          </cell>
          <cell r="B512">
            <v>20.904815150093707</v>
          </cell>
          <cell r="C512">
            <v>65.193442622950812</v>
          </cell>
          <cell r="D512">
            <v>2.1232000000000002</v>
          </cell>
        </row>
        <row r="513">
          <cell r="A513" t="str">
            <v>55540</v>
          </cell>
          <cell r="B513">
            <v>30.180636593752517</v>
          </cell>
          <cell r="C513">
            <v>71.678924731182789</v>
          </cell>
          <cell r="D513">
            <v>26.3386</v>
          </cell>
        </row>
        <row r="514">
          <cell r="A514" t="str">
            <v>55550</v>
          </cell>
          <cell r="B514">
            <v>12.954939252887032</v>
          </cell>
          <cell r="C514">
            <v>55.486769230769227</v>
          </cell>
          <cell r="D514">
            <v>231.46879999999999</v>
          </cell>
        </row>
        <row r="515">
          <cell r="A515" t="str">
            <v>55620</v>
          </cell>
          <cell r="B515">
            <v>25.27424007121764</v>
          </cell>
          <cell r="C515">
            <v>64.964800000000011</v>
          </cell>
          <cell r="D515">
            <v>52.552799999999998</v>
          </cell>
        </row>
        <row r="516">
          <cell r="A516" t="str">
            <v>55640</v>
          </cell>
          <cell r="B516">
            <v>17.221940071217634</v>
          </cell>
          <cell r="C516">
            <v>61.7</v>
          </cell>
          <cell r="D516">
            <v>2.0682</v>
          </cell>
        </row>
        <row r="517">
          <cell r="A517" t="str">
            <v>55650</v>
          </cell>
          <cell r="B517">
            <v>3.6591056768826715</v>
          </cell>
          <cell r="C517">
            <v>48.903225806451609</v>
          </cell>
          <cell r="D517">
            <v>3.1680000000000001</v>
          </cell>
        </row>
        <row r="518">
          <cell r="A518" t="str">
            <v>55660</v>
          </cell>
          <cell r="B518">
            <v>11.514793614715169</v>
          </cell>
          <cell r="C518">
            <v>55.985454545454552</v>
          </cell>
          <cell r="D518">
            <v>2.4207999999999998</v>
          </cell>
        </row>
        <row r="519">
          <cell r="A519" t="str">
            <v>55670</v>
          </cell>
          <cell r="B519">
            <v>4.1562162372352187</v>
          </cell>
          <cell r="C519">
            <v>51.072131147540979</v>
          </cell>
          <cell r="D519">
            <v>2.9845999999999999</v>
          </cell>
        </row>
        <row r="520">
          <cell r="A520" t="str">
            <v>56140</v>
          </cell>
          <cell r="B520">
            <v>-9.9209022747773563</v>
          </cell>
          <cell r="C520">
            <v>38.411111111111104</v>
          </cell>
          <cell r="D520">
            <v>2.7715000000000001</v>
          </cell>
        </row>
        <row r="521">
          <cell r="A521" t="str">
            <v>56230</v>
          </cell>
          <cell r="C521">
            <v>71.011904761904759</v>
          </cell>
          <cell r="D521">
            <v>4.87</v>
          </cell>
        </row>
        <row r="522">
          <cell r="A522" t="str">
            <v>56240</v>
          </cell>
          <cell r="B522">
            <v>14.439054035358193</v>
          </cell>
          <cell r="C522">
            <v>58.829629629629629</v>
          </cell>
          <cell r="D522">
            <v>2.2231999999999998</v>
          </cell>
        </row>
        <row r="523">
          <cell r="A523" t="str">
            <v>56250</v>
          </cell>
          <cell r="B523">
            <v>15.062529059028112</v>
          </cell>
          <cell r="C523">
            <v>59.718518518518529</v>
          </cell>
          <cell r="D523">
            <v>2.1751999999999998</v>
          </cell>
        </row>
        <row r="524">
          <cell r="A524" t="str">
            <v>56300</v>
          </cell>
          <cell r="C524">
            <v>52.331249999999997</v>
          </cell>
          <cell r="D524">
            <v>10.6778</v>
          </cell>
        </row>
        <row r="525">
          <cell r="A525" t="str">
            <v>56330</v>
          </cell>
          <cell r="B525">
            <v>14.126106737884312</v>
          </cell>
          <cell r="C525">
            <v>53.81666666666667</v>
          </cell>
          <cell r="D525">
            <v>11.3611</v>
          </cell>
        </row>
        <row r="526">
          <cell r="A526" t="str">
            <v>56360</v>
          </cell>
          <cell r="B526">
            <v>21.591491353268918</v>
          </cell>
          <cell r="C526">
            <v>61.282051282051277</v>
          </cell>
          <cell r="D526">
            <v>1.51</v>
          </cell>
        </row>
        <row r="527">
          <cell r="A527" t="str">
            <v>56390</v>
          </cell>
          <cell r="B527">
            <v>24.212258677477369</v>
          </cell>
          <cell r="C527">
            <v>68.843283582089569</v>
          </cell>
          <cell r="D527">
            <v>2.0874999999999999</v>
          </cell>
        </row>
        <row r="528">
          <cell r="A528" t="str">
            <v>56410</v>
          </cell>
          <cell r="B528">
            <v>21.277732754144456</v>
          </cell>
          <cell r="C528">
            <v>60.96829268292683</v>
          </cell>
          <cell r="D528">
            <v>1.6003000000000001</v>
          </cell>
        </row>
        <row r="529">
          <cell r="A529" t="str">
            <v>56430</v>
          </cell>
          <cell r="B529">
            <v>27.605092818180708</v>
          </cell>
          <cell r="C529">
            <v>72.42962962962963</v>
          </cell>
          <cell r="D529">
            <v>1.4887999999999999</v>
          </cell>
        </row>
        <row r="530">
          <cell r="A530" t="str">
            <v>56430-RW</v>
          </cell>
          <cell r="B530">
            <v>26.954672887182152</v>
          </cell>
          <cell r="C530">
            <v>72.142592592592607</v>
          </cell>
          <cell r="D530">
            <v>1.5043</v>
          </cell>
        </row>
        <row r="531">
          <cell r="A531" t="str">
            <v>56470</v>
          </cell>
          <cell r="B531">
            <v>20.229087556961545</v>
          </cell>
          <cell r="C531">
            <v>64.85681818181817</v>
          </cell>
          <cell r="D531">
            <v>7.7314999999999996</v>
          </cell>
        </row>
        <row r="532">
          <cell r="A532" t="str">
            <v>56560</v>
          </cell>
          <cell r="B532">
            <v>14.032323914542765</v>
          </cell>
          <cell r="C532">
            <v>59.053731343283587</v>
          </cell>
          <cell r="D532">
            <v>2.7433999999999998</v>
          </cell>
        </row>
        <row r="533">
          <cell r="A533" t="str">
            <v>56650</v>
          </cell>
          <cell r="B533">
            <v>16.176708509006122</v>
          </cell>
          <cell r="C533">
            <v>60.88636363636364</v>
          </cell>
          <cell r="D533">
            <v>1.7210000000000001</v>
          </cell>
        </row>
        <row r="534">
          <cell r="A534" t="str">
            <v>56700</v>
          </cell>
          <cell r="B534">
            <v>17.607139725498079</v>
          </cell>
          <cell r="C534">
            <v>57.780684596577018</v>
          </cell>
          <cell r="D534">
            <v>17.267700000000001</v>
          </cell>
        </row>
        <row r="535">
          <cell r="A535" t="str">
            <v>56780</v>
          </cell>
          <cell r="B535">
            <v>12.910064673136636</v>
          </cell>
          <cell r="C535">
            <v>58.055</v>
          </cell>
          <cell r="D535">
            <v>9.2279</v>
          </cell>
        </row>
        <row r="536">
          <cell r="A536" t="str">
            <v>56820</v>
          </cell>
          <cell r="B536">
            <v>20.384440071217636</v>
          </cell>
          <cell r="C536">
            <v>60.075000000000003</v>
          </cell>
          <cell r="D536">
            <v>1.597</v>
          </cell>
        </row>
        <row r="537">
          <cell r="A537" t="str">
            <v>56860</v>
          </cell>
          <cell r="C537">
            <v>47.777777777777786</v>
          </cell>
          <cell r="D537">
            <v>1.41</v>
          </cell>
        </row>
        <row r="538">
          <cell r="A538" t="str">
            <v>56880</v>
          </cell>
          <cell r="B538">
            <v>16.927797559140334</v>
          </cell>
          <cell r="C538">
            <v>60.931168831168826</v>
          </cell>
          <cell r="D538">
            <v>3.0083000000000002</v>
          </cell>
        </row>
        <row r="539">
          <cell r="A539" t="str">
            <v>56890</v>
          </cell>
          <cell r="B539">
            <v>33.472613845987262</v>
          </cell>
          <cell r="C539">
            <v>76.963000000000008</v>
          </cell>
          <cell r="D539">
            <v>2.3037000000000001</v>
          </cell>
        </row>
        <row r="540">
          <cell r="A540" t="str">
            <v>56900</v>
          </cell>
          <cell r="B540">
            <v>28.460109064818568</v>
          </cell>
          <cell r="C540">
            <v>69.583888888888893</v>
          </cell>
          <cell r="D540">
            <v>43.799199999999999</v>
          </cell>
        </row>
        <row r="541">
          <cell r="A541" t="str">
            <v>56910</v>
          </cell>
          <cell r="B541">
            <v>2.5126112393894156</v>
          </cell>
          <cell r="C541">
            <v>48.562962962962963</v>
          </cell>
          <cell r="D541">
            <v>2.7776000000000001</v>
          </cell>
        </row>
        <row r="542">
          <cell r="A542" t="str">
            <v>56920</v>
          </cell>
          <cell r="B542">
            <v>-6.2116580901687062</v>
          </cell>
          <cell r="C542">
            <v>41.670731707317067</v>
          </cell>
          <cell r="D542">
            <v>2.3915000000000002</v>
          </cell>
        </row>
        <row r="543">
          <cell r="A543" t="str">
            <v>56930</v>
          </cell>
          <cell r="B543">
            <v>4.5521755866947737</v>
          </cell>
          <cell r="C543">
            <v>48.68</v>
          </cell>
          <cell r="D543">
            <v>2.8226</v>
          </cell>
        </row>
        <row r="544">
          <cell r="A544" t="str">
            <v>57010</v>
          </cell>
          <cell r="B544">
            <v>29.698131275487622</v>
          </cell>
          <cell r="C544">
            <v>71.765384615384605</v>
          </cell>
          <cell r="D544">
            <v>2.2023000000000001</v>
          </cell>
        </row>
        <row r="545">
          <cell r="A545" t="str">
            <v>57020</v>
          </cell>
          <cell r="B545">
            <v>27.22468595939803</v>
          </cell>
          <cell r="C545">
            <v>69.001282051282047</v>
          </cell>
          <cell r="D545">
            <v>2.4178999999999999</v>
          </cell>
        </row>
        <row r="546">
          <cell r="A546" t="str">
            <v>57100</v>
          </cell>
          <cell r="C546">
            <v>44.415873015873018</v>
          </cell>
          <cell r="D546">
            <v>3.5017999999999998</v>
          </cell>
        </row>
        <row r="547">
          <cell r="A547" t="str">
            <v>57120</v>
          </cell>
          <cell r="C547">
            <v>2.5641025641025665</v>
          </cell>
          <cell r="D547">
            <v>3.8</v>
          </cell>
        </row>
        <row r="548">
          <cell r="A548" t="str">
            <v>57210</v>
          </cell>
          <cell r="C548">
            <v>68.882352941176478</v>
          </cell>
          <cell r="D548">
            <v>1.587</v>
          </cell>
        </row>
        <row r="549">
          <cell r="A549" t="str">
            <v>57220</v>
          </cell>
          <cell r="B549">
            <v>29.600090639173786</v>
          </cell>
          <cell r="C549">
            <v>71.573529411764696</v>
          </cell>
          <cell r="D549">
            <v>1.9330000000000001</v>
          </cell>
        </row>
        <row r="550">
          <cell r="A550" t="str">
            <v>57230</v>
          </cell>
          <cell r="B550">
            <v>28.815981665885619</v>
          </cell>
          <cell r="C550">
            <v>70.330232558139528</v>
          </cell>
          <cell r="D550">
            <v>1.2758</v>
          </cell>
        </row>
        <row r="551">
          <cell r="A551" t="str">
            <v>57240</v>
          </cell>
          <cell r="B551">
            <v>28.948098174256149</v>
          </cell>
          <cell r="C551">
            <v>70.969090909090909</v>
          </cell>
          <cell r="D551">
            <v>1.5967</v>
          </cell>
        </row>
        <row r="552">
          <cell r="A552" t="str">
            <v>57250</v>
          </cell>
          <cell r="B552">
            <v>29.135337856788134</v>
          </cell>
          <cell r="C552">
            <v>71.761764705882342</v>
          </cell>
          <cell r="D552">
            <v>1.9201999999999999</v>
          </cell>
        </row>
        <row r="553">
          <cell r="A553" t="str">
            <v>57260</v>
          </cell>
          <cell r="B553">
            <v>25.653512083535535</v>
          </cell>
          <cell r="C553">
            <v>68.08</v>
          </cell>
          <cell r="D553">
            <v>1.7556</v>
          </cell>
        </row>
        <row r="554">
          <cell r="A554" t="str">
            <v>57300</v>
          </cell>
          <cell r="B554">
            <v>21.101170315570862</v>
          </cell>
          <cell r="C554">
            <v>63.512</v>
          </cell>
          <cell r="D554">
            <v>1.8244</v>
          </cell>
        </row>
        <row r="555">
          <cell r="A555" t="str">
            <v>59060</v>
          </cell>
          <cell r="B555">
            <v>23.310948366843576</v>
          </cell>
          <cell r="C555">
            <v>67.293333333333337</v>
          </cell>
          <cell r="D555">
            <v>0.98119999999999996</v>
          </cell>
        </row>
        <row r="556">
          <cell r="A556" t="str">
            <v>59130</v>
          </cell>
          <cell r="B556">
            <v>30.299968275002332</v>
          </cell>
          <cell r="C556">
            <v>71.636190476190478</v>
          </cell>
          <cell r="D556">
            <v>2.9782000000000002</v>
          </cell>
        </row>
        <row r="557">
          <cell r="A557" t="str">
            <v>59140</v>
          </cell>
          <cell r="B557">
            <v>31.37488052300646</v>
          </cell>
          <cell r="C557">
            <v>71.600000000000009</v>
          </cell>
          <cell r="D557">
            <v>9.5708000000000002</v>
          </cell>
        </row>
        <row r="558">
          <cell r="A558" t="str">
            <v>59250</v>
          </cell>
          <cell r="C558">
            <v>66.889580093312588</v>
          </cell>
          <cell r="D558">
            <v>21.29</v>
          </cell>
        </row>
        <row r="559">
          <cell r="A559" t="str">
            <v>61270</v>
          </cell>
          <cell r="C559">
            <v>27.3125</v>
          </cell>
          <cell r="D559">
            <v>0.1163</v>
          </cell>
        </row>
        <row r="560">
          <cell r="A560" t="str">
            <v>61280</v>
          </cell>
          <cell r="C560">
            <v>26.789473684210524</v>
          </cell>
          <cell r="D560">
            <v>0.1391</v>
          </cell>
        </row>
        <row r="561">
          <cell r="A561" t="str">
            <v>61290</v>
          </cell>
          <cell r="C561">
            <v>35.857142857142861</v>
          </cell>
          <cell r="D561">
            <v>0.13469999999999999</v>
          </cell>
        </row>
        <row r="562">
          <cell r="A562" t="str">
            <v>61300</v>
          </cell>
          <cell r="C562">
            <v>59.416666666666664</v>
          </cell>
          <cell r="D562">
            <v>0.14610000000000001</v>
          </cell>
        </row>
        <row r="563">
          <cell r="A563" t="str">
            <v>61320</v>
          </cell>
          <cell r="B563">
            <v>-1274.7054703690249</v>
          </cell>
          <cell r="C563">
            <v>61.694444444444443</v>
          </cell>
          <cell r="D563">
            <v>0.13789999999999999</v>
          </cell>
        </row>
        <row r="564">
          <cell r="A564" t="str">
            <v>61330</v>
          </cell>
          <cell r="B564">
            <v>-1111.0658539385111</v>
          </cell>
          <cell r="C564">
            <v>54.777777777777779</v>
          </cell>
          <cell r="D564">
            <v>0.1628</v>
          </cell>
        </row>
        <row r="565">
          <cell r="A565" t="str">
            <v>61340</v>
          </cell>
          <cell r="B565">
            <v>-1306.7724638330772</v>
          </cell>
          <cell r="C565">
            <v>44.638888888888886</v>
          </cell>
          <cell r="D565">
            <v>0.1993</v>
          </cell>
        </row>
        <row r="566">
          <cell r="A566" t="str">
            <v>61350</v>
          </cell>
          <cell r="B566">
            <v>-1669.2359141254749</v>
          </cell>
          <cell r="C566">
            <v>44.694444444444443</v>
          </cell>
          <cell r="D566">
            <v>0.1991</v>
          </cell>
        </row>
        <row r="567">
          <cell r="A567" t="str">
            <v>61360</v>
          </cell>
          <cell r="B567">
            <v>-1126.5182709609594</v>
          </cell>
          <cell r="C567">
            <v>46.833333333333336</v>
          </cell>
          <cell r="D567">
            <v>0.19139999999999999</v>
          </cell>
        </row>
        <row r="568">
          <cell r="A568" t="str">
            <v>61370</v>
          </cell>
          <cell r="C568">
            <v>61.249999999999993</v>
          </cell>
          <cell r="D568">
            <v>0.13950000000000001</v>
          </cell>
        </row>
        <row r="569">
          <cell r="A569" t="str">
            <v>61380</v>
          </cell>
          <cell r="C569">
            <v>55.083333333333329</v>
          </cell>
          <cell r="D569">
            <v>0.16170000000000001</v>
          </cell>
        </row>
        <row r="570">
          <cell r="A570" t="str">
            <v>61390</v>
          </cell>
          <cell r="B570">
            <v>-1434.2831475937608</v>
          </cell>
          <cell r="C570">
            <v>45.416666666666657</v>
          </cell>
          <cell r="D570">
            <v>0.19650000000000001</v>
          </cell>
        </row>
        <row r="571">
          <cell r="A571" t="str">
            <v>61580</v>
          </cell>
          <cell r="C571">
            <v>21.681818181818176</v>
          </cell>
          <cell r="D571">
            <v>0.17230000000000001</v>
          </cell>
        </row>
        <row r="572">
          <cell r="A572" t="str">
            <v>61590</v>
          </cell>
          <cell r="C572">
            <v>25.583333333333325</v>
          </cell>
          <cell r="D572">
            <v>0.17860000000000001</v>
          </cell>
        </row>
        <row r="573">
          <cell r="A573" t="str">
            <v>61600</v>
          </cell>
          <cell r="C573">
            <v>34.760000000000005</v>
          </cell>
          <cell r="D573">
            <v>0.16309999999999999</v>
          </cell>
        </row>
        <row r="574">
          <cell r="A574" t="str">
            <v>61610</v>
          </cell>
          <cell r="C574">
            <v>20.793103448275861</v>
          </cell>
          <cell r="D574">
            <v>0.22969999999999999</v>
          </cell>
        </row>
        <row r="575">
          <cell r="A575" t="str">
            <v>61620</v>
          </cell>
          <cell r="C575">
            <v>23.206896551724128</v>
          </cell>
          <cell r="D575">
            <v>0.22270000000000001</v>
          </cell>
        </row>
        <row r="576">
          <cell r="A576" t="str">
            <v>61700</v>
          </cell>
          <cell r="C576">
            <v>80.74683544303798</v>
          </cell>
          <cell r="D576">
            <v>0.15210000000000001</v>
          </cell>
        </row>
        <row r="577">
          <cell r="A577" t="str">
            <v>62290</v>
          </cell>
          <cell r="C577">
            <v>100</v>
          </cell>
          <cell r="D577">
            <v>0</v>
          </cell>
        </row>
        <row r="578">
          <cell r="A578" t="str">
            <v>62370</v>
          </cell>
          <cell r="B578">
            <v>46.431910186481737</v>
          </cell>
          <cell r="C578">
            <v>64.205426356589143</v>
          </cell>
          <cell r="D578">
            <v>0.92349999999999999</v>
          </cell>
        </row>
        <row r="579">
          <cell r="A579" t="str">
            <v>62380</v>
          </cell>
          <cell r="C579">
            <v>64.433333333333337</v>
          </cell>
          <cell r="D579">
            <v>0.1067</v>
          </cell>
        </row>
        <row r="580">
          <cell r="A580" t="str">
            <v>62390</v>
          </cell>
          <cell r="B580">
            <v>-1553.9446860552991</v>
          </cell>
          <cell r="C580">
            <v>54.68888888888889</v>
          </cell>
          <cell r="D580">
            <v>0.2039</v>
          </cell>
        </row>
        <row r="581">
          <cell r="A581" t="str">
            <v>62410</v>
          </cell>
          <cell r="B581">
            <v>-302.98858849432361</v>
          </cell>
          <cell r="C581">
            <v>13.38888888888888</v>
          </cell>
          <cell r="D581">
            <v>0.15590000000000001</v>
          </cell>
        </row>
        <row r="582">
          <cell r="A582" t="str">
            <v>62420</v>
          </cell>
          <cell r="B582">
            <v>-648.30379148660916</v>
          </cell>
          <cell r="C582">
            <v>36.916666666666664</v>
          </cell>
          <cell r="D582">
            <v>0.2271</v>
          </cell>
        </row>
        <row r="583">
          <cell r="A583" t="str">
            <v>62430</v>
          </cell>
          <cell r="C583">
            <v>-4.1428571428571415</v>
          </cell>
          <cell r="D583">
            <v>0.14580000000000001</v>
          </cell>
        </row>
        <row r="584">
          <cell r="A584" t="str">
            <v>62470</v>
          </cell>
          <cell r="C584">
            <v>7.4782608695652257</v>
          </cell>
          <cell r="D584">
            <v>0.21279999999999999</v>
          </cell>
        </row>
        <row r="585">
          <cell r="A585" t="str">
            <v>62480</v>
          </cell>
          <cell r="B585">
            <v>-343.99224940812576</v>
          </cell>
          <cell r="C585">
            <v>1.7727272727272794</v>
          </cell>
          <cell r="D585">
            <v>0.21609999999999999</v>
          </cell>
        </row>
        <row r="586">
          <cell r="A586" t="str">
            <v>62530</v>
          </cell>
          <cell r="B586">
            <v>-831.83559514620845</v>
          </cell>
          <cell r="C586">
            <v>73.684210526315795</v>
          </cell>
          <cell r="D586">
            <v>0.1</v>
          </cell>
        </row>
        <row r="587">
          <cell r="A587" t="str">
            <v>62600</v>
          </cell>
          <cell r="C587">
            <v>36.333333333333329</v>
          </cell>
          <cell r="D587">
            <v>0.191</v>
          </cell>
        </row>
        <row r="588">
          <cell r="A588" t="str">
            <v>62610</v>
          </cell>
          <cell r="C588">
            <v>100</v>
          </cell>
          <cell r="D588">
            <v>0</v>
          </cell>
        </row>
        <row r="589">
          <cell r="A589" t="str">
            <v>62630</v>
          </cell>
          <cell r="B589">
            <v>46.521694507671725</v>
          </cell>
          <cell r="C589">
            <v>64.748062015503876</v>
          </cell>
          <cell r="D589">
            <v>0.90949999999999998</v>
          </cell>
        </row>
        <row r="590">
          <cell r="A590" t="str">
            <v>63100</v>
          </cell>
          <cell r="C590">
            <v>100</v>
          </cell>
        </row>
        <row r="591">
          <cell r="A591" t="str">
            <v>63110</v>
          </cell>
          <cell r="C591">
            <v>49.642857142857146</v>
          </cell>
          <cell r="D591">
            <v>0.21149999999999999</v>
          </cell>
        </row>
        <row r="592">
          <cell r="A592" t="str">
            <v>63120</v>
          </cell>
          <cell r="C592">
            <v>52.934782608695649</v>
          </cell>
          <cell r="D592">
            <v>0.2165</v>
          </cell>
        </row>
        <row r="593">
          <cell r="A593" t="str">
            <v>63130</v>
          </cell>
          <cell r="C593">
            <v>58.885714285714286</v>
          </cell>
          <cell r="D593">
            <v>0.1439</v>
          </cell>
        </row>
        <row r="594">
          <cell r="A594" t="str">
            <v>63140</v>
          </cell>
          <cell r="B594">
            <v>-772.9333653005823</v>
          </cell>
          <cell r="C594">
            <v>-2.4090909090909087</v>
          </cell>
          <cell r="D594">
            <v>0.2253</v>
          </cell>
        </row>
        <row r="595">
          <cell r="A595" t="str">
            <v>63150</v>
          </cell>
          <cell r="B595">
            <v>-36.822583755909285</v>
          </cell>
          <cell r="C595">
            <v>-10.500000000000004</v>
          </cell>
          <cell r="D595">
            <v>0.24310000000000001</v>
          </cell>
        </row>
        <row r="596">
          <cell r="A596" t="str">
            <v>63160</v>
          </cell>
          <cell r="B596">
            <v>-112.99601888088948</v>
          </cell>
          <cell r="C596">
            <v>8.0000000000002292E-2</v>
          </cell>
          <cell r="D596">
            <v>0.24979999999999999</v>
          </cell>
        </row>
        <row r="597">
          <cell r="A597" t="str">
            <v>63170</v>
          </cell>
          <cell r="B597">
            <v>-52.954167863458011</v>
          </cell>
          <cell r="C597">
            <v>-2.6956521739130364</v>
          </cell>
          <cell r="D597">
            <v>0.23619999999999999</v>
          </cell>
        </row>
        <row r="598">
          <cell r="A598" t="str">
            <v>63200</v>
          </cell>
          <cell r="C598">
            <v>8.4166666666666661</v>
          </cell>
          <cell r="D598">
            <v>0.1099</v>
          </cell>
        </row>
        <row r="599">
          <cell r="A599" t="str">
            <v>63210</v>
          </cell>
          <cell r="C599">
            <v>-14.000000000000009</v>
          </cell>
          <cell r="D599">
            <v>0.12540000000000001</v>
          </cell>
        </row>
        <row r="600">
          <cell r="A600" t="str">
            <v>63220</v>
          </cell>
          <cell r="C600">
            <v>13.818181818181824</v>
          </cell>
          <cell r="D600">
            <v>9.4799999999999995E-2</v>
          </cell>
        </row>
        <row r="601">
          <cell r="A601" t="str">
            <v>63230</v>
          </cell>
          <cell r="C601">
            <v>-8.4999999999999929</v>
          </cell>
          <cell r="D601">
            <v>0.1085</v>
          </cell>
        </row>
        <row r="602">
          <cell r="A602" t="str">
            <v>63240</v>
          </cell>
          <cell r="C602">
            <v>-12.563176895306857</v>
          </cell>
          <cell r="D602">
            <v>0.15590000000000001</v>
          </cell>
        </row>
        <row r="603">
          <cell r="A603" t="str">
            <v>63250</v>
          </cell>
          <cell r="B603">
            <v>4.5827803643394747</v>
          </cell>
          <cell r="C603">
            <v>59.769230769230766</v>
          </cell>
          <cell r="D603">
            <v>0.15690000000000001</v>
          </cell>
        </row>
        <row r="604">
          <cell r="A604" t="str">
            <v>63260</v>
          </cell>
          <cell r="C604">
            <v>-23.999999999999989</v>
          </cell>
          <cell r="D604">
            <v>0.1736</v>
          </cell>
        </row>
        <row r="605">
          <cell r="A605" t="str">
            <v>63270</v>
          </cell>
          <cell r="B605">
            <v>-892.52246383307715</v>
          </cell>
          <cell r="C605">
            <v>0.81818181818181634</v>
          </cell>
          <cell r="D605">
            <v>0.21820000000000001</v>
          </cell>
        </row>
        <row r="606">
          <cell r="A606" t="str">
            <v>63280</v>
          </cell>
          <cell r="B606">
            <v>-1029.8153931260063</v>
          </cell>
          <cell r="C606">
            <v>0.36363636363636143</v>
          </cell>
          <cell r="D606">
            <v>0.21920000000000001</v>
          </cell>
        </row>
        <row r="607">
          <cell r="A607" t="str">
            <v>63290</v>
          </cell>
          <cell r="C607">
            <v>-38.288535381239718</v>
          </cell>
          <cell r="D607">
            <v>0.25209999999999999</v>
          </cell>
        </row>
        <row r="608">
          <cell r="A608" t="str">
            <v>63320</v>
          </cell>
          <cell r="C608">
            <v>-96.125772038180784</v>
          </cell>
          <cell r="D608">
            <v>0.3493</v>
          </cell>
        </row>
        <row r="609">
          <cell r="A609" t="str">
            <v>63330</v>
          </cell>
          <cell r="B609">
            <v>-75.630061549370382</v>
          </cell>
          <cell r="C609">
            <v>6.9745069745069808</v>
          </cell>
          <cell r="D609">
            <v>0.19339999999999999</v>
          </cell>
        </row>
        <row r="610">
          <cell r="A610" t="str">
            <v>63400</v>
          </cell>
          <cell r="C610">
            <v>4.2021010505252576</v>
          </cell>
          <cell r="D610">
            <v>0.1915</v>
          </cell>
        </row>
        <row r="611">
          <cell r="A611" t="str">
            <v>63410</v>
          </cell>
          <cell r="C611">
            <v>5.681818181818187</v>
          </cell>
          <cell r="D611">
            <v>0.20749999999999999</v>
          </cell>
        </row>
        <row r="612">
          <cell r="A612" t="str">
            <v>63420</v>
          </cell>
          <cell r="C612">
            <v>4.1904761904761916</v>
          </cell>
          <cell r="D612">
            <v>0.20119999999999999</v>
          </cell>
        </row>
        <row r="613">
          <cell r="A613" t="str">
            <v>63430</v>
          </cell>
          <cell r="C613">
            <v>0.33333333333333776</v>
          </cell>
          <cell r="D613">
            <v>0.26910000000000001</v>
          </cell>
        </row>
        <row r="614">
          <cell r="A614" t="str">
            <v>63440</v>
          </cell>
          <cell r="C614">
            <v>10.227272727272723</v>
          </cell>
          <cell r="D614">
            <v>0.19750000000000001</v>
          </cell>
        </row>
        <row r="615">
          <cell r="A615" t="str">
            <v>63450</v>
          </cell>
          <cell r="C615">
            <v>1.4399999999999968</v>
          </cell>
          <cell r="D615">
            <v>0.24640000000000001</v>
          </cell>
        </row>
        <row r="616">
          <cell r="A616" t="str">
            <v>63460</v>
          </cell>
          <cell r="C616">
            <v>-11.391304347826074</v>
          </cell>
          <cell r="D616">
            <v>0.25619999999999998</v>
          </cell>
        </row>
        <row r="617">
          <cell r="A617" t="str">
            <v>63470</v>
          </cell>
          <cell r="C617">
            <v>7.3333333333333224</v>
          </cell>
          <cell r="D617">
            <v>0.13900000000000001</v>
          </cell>
        </row>
        <row r="618">
          <cell r="A618" t="str">
            <v>63480</v>
          </cell>
          <cell r="C618">
            <v>26.267857142857153</v>
          </cell>
          <cell r="D618">
            <v>0.41289999999999999</v>
          </cell>
        </row>
        <row r="619">
          <cell r="A619" t="str">
            <v>63490</v>
          </cell>
          <cell r="C619">
            <v>8.6000000000000014</v>
          </cell>
          <cell r="D619">
            <v>0.50270000000000004</v>
          </cell>
        </row>
        <row r="620">
          <cell r="A620" t="str">
            <v>63500</v>
          </cell>
          <cell r="C620">
            <v>0</v>
          </cell>
          <cell r="D620">
            <v>0.2676</v>
          </cell>
        </row>
        <row r="621">
          <cell r="A621" t="str">
            <v>63510</v>
          </cell>
          <cell r="C621">
            <v>0</v>
          </cell>
          <cell r="D621">
            <v>0.217</v>
          </cell>
        </row>
        <row r="622">
          <cell r="A622" t="str">
            <v>63520</v>
          </cell>
          <cell r="C622">
            <v>-0.54999999999999494</v>
          </cell>
          <cell r="D622">
            <v>0.2011</v>
          </cell>
        </row>
        <row r="623">
          <cell r="A623" t="str">
            <v>63530</v>
          </cell>
          <cell r="C623">
            <v>0</v>
          </cell>
          <cell r="D623">
            <v>0.18529999999999999</v>
          </cell>
        </row>
        <row r="624">
          <cell r="A624" t="str">
            <v>63540</v>
          </cell>
          <cell r="C624">
            <v>0</v>
          </cell>
          <cell r="D624">
            <v>0.17280000000000001</v>
          </cell>
        </row>
        <row r="625">
          <cell r="A625" t="str">
            <v>63550</v>
          </cell>
          <cell r="C625">
            <v>-8.1417029210689886</v>
          </cell>
          <cell r="D625">
            <v>0.17399999999999999</v>
          </cell>
        </row>
        <row r="626">
          <cell r="A626" t="str">
            <v>63560</v>
          </cell>
          <cell r="C626">
            <v>-3.1841255191508946</v>
          </cell>
          <cell r="D626">
            <v>0.22359999999999999</v>
          </cell>
        </row>
        <row r="627">
          <cell r="A627" t="str">
            <v>63570</v>
          </cell>
          <cell r="C627">
            <v>-7.3863636363636411</v>
          </cell>
          <cell r="D627">
            <v>0.2079</v>
          </cell>
        </row>
        <row r="628">
          <cell r="A628" t="str">
            <v>7060</v>
          </cell>
          <cell r="B628">
            <v>21.313075145249027</v>
          </cell>
          <cell r="C628">
            <v>63.346666666666671</v>
          </cell>
          <cell r="D628">
            <v>2.1991999999999998</v>
          </cell>
        </row>
        <row r="629">
          <cell r="A629" t="str">
            <v>8010</v>
          </cell>
          <cell r="B629">
            <v>31.095673841814076</v>
          </cell>
          <cell r="C629">
            <v>74.792753623188403</v>
          </cell>
          <cell r="D629">
            <v>1.7393000000000001</v>
          </cell>
        </row>
        <row r="630">
          <cell r="A630" t="str">
            <v>8010-RW</v>
          </cell>
          <cell r="B630">
            <v>28.088224290219244</v>
          </cell>
          <cell r="C630">
            <v>72.160869565217396</v>
          </cell>
          <cell r="D630">
            <v>1.9209000000000001</v>
          </cell>
        </row>
        <row r="631">
          <cell r="A631" t="str">
            <v>8020</v>
          </cell>
          <cell r="C631">
            <v>68.742857142857133</v>
          </cell>
          <cell r="D631">
            <v>1.3128</v>
          </cell>
        </row>
        <row r="632">
          <cell r="A632" t="str">
            <v>8090</v>
          </cell>
          <cell r="C632">
            <v>66.228571428571428</v>
          </cell>
          <cell r="D632">
            <v>1.4184000000000001</v>
          </cell>
        </row>
        <row r="633">
          <cell r="A633" t="str">
            <v>8100</v>
          </cell>
          <cell r="B633">
            <v>27.511579775531491</v>
          </cell>
          <cell r="C633">
            <v>71.031884057971013</v>
          </cell>
          <cell r="D633">
            <v>1.9987999999999999</v>
          </cell>
        </row>
        <row r="634">
          <cell r="A634" t="str">
            <v>8140</v>
          </cell>
          <cell r="B634">
            <v>27.731527070642031</v>
          </cell>
          <cell r="C634">
            <v>71.291304347826085</v>
          </cell>
          <cell r="D634">
            <v>1.9809000000000001</v>
          </cell>
        </row>
        <row r="635">
          <cell r="A635" t="str">
            <v>8150</v>
          </cell>
          <cell r="B635">
            <v>37.464914511877922</v>
          </cell>
          <cell r="C635">
            <v>79.682608695652178</v>
          </cell>
          <cell r="D635">
            <v>1.4018999999999999</v>
          </cell>
        </row>
        <row r="636">
          <cell r="A636" t="str">
            <v>8160</v>
          </cell>
          <cell r="B636">
            <v>32.443254905139611</v>
          </cell>
          <cell r="C636">
            <v>75.786206896551718</v>
          </cell>
          <cell r="D636">
            <v>1.4044000000000001</v>
          </cell>
        </row>
        <row r="637">
          <cell r="A637" t="str">
            <v>90030</v>
          </cell>
          <cell r="B637">
            <v>28.815933577711149</v>
          </cell>
          <cell r="C637">
            <v>72.285714285714292</v>
          </cell>
          <cell r="D637">
            <v>11.64</v>
          </cell>
        </row>
        <row r="638">
          <cell r="A638" t="str">
            <v>90040</v>
          </cell>
          <cell r="B638">
            <v>29.683074448493681</v>
          </cell>
          <cell r="C638">
            <v>73.044871794871796</v>
          </cell>
          <cell r="D638">
            <v>8.41</v>
          </cell>
        </row>
        <row r="639">
          <cell r="A639" t="str">
            <v>9040</v>
          </cell>
          <cell r="C639">
            <v>64.862626262626264</v>
          </cell>
          <cell r="D639">
            <v>3.4786000000000001</v>
          </cell>
        </row>
        <row r="640">
          <cell r="A640" t="str">
            <v>9050</v>
          </cell>
          <cell r="C640">
            <v>63.144155844155833</v>
          </cell>
          <cell r="D640">
            <v>2.8378999999999999</v>
          </cell>
        </row>
        <row r="641">
          <cell r="A641" t="str">
            <v>9070</v>
          </cell>
          <cell r="B641">
            <v>30.94705731158523</v>
          </cell>
          <cell r="C641">
            <v>78.30489510489511</v>
          </cell>
          <cell r="D641">
            <v>3.1023999999999998</v>
          </cell>
        </row>
        <row r="642">
          <cell r="A642" t="str">
            <v>9090</v>
          </cell>
          <cell r="C642">
            <v>77.536231884057969</v>
          </cell>
          <cell r="D642">
            <v>1.55</v>
          </cell>
        </row>
        <row r="643">
          <cell r="A643" t="str">
            <v>9100</v>
          </cell>
          <cell r="B643">
            <v>18.582753854208832</v>
          </cell>
          <cell r="C643">
            <v>62.555789473684207</v>
          </cell>
          <cell r="D643">
            <v>3.5571999999999999</v>
          </cell>
        </row>
        <row r="644">
          <cell r="A644" t="str">
            <v>9150</v>
          </cell>
          <cell r="C644">
            <v>68.245614035087726</v>
          </cell>
          <cell r="D644">
            <v>1.81</v>
          </cell>
        </row>
        <row r="645">
          <cell r="A645" t="str">
            <v>9160</v>
          </cell>
          <cell r="C645">
            <v>70.936363636363637</v>
          </cell>
          <cell r="D645">
            <v>2.2378999999999998</v>
          </cell>
        </row>
        <row r="646">
          <cell r="A646" t="str">
            <v>9170</v>
          </cell>
          <cell r="C646">
            <v>88.8888888888889</v>
          </cell>
          <cell r="D646">
            <v>0.1</v>
          </cell>
        </row>
        <row r="647">
          <cell r="A647" t="str">
            <v>9200</v>
          </cell>
          <cell r="B647">
            <v>25.212170036792852</v>
          </cell>
          <cell r="C647">
            <v>63.466666666666661</v>
          </cell>
          <cell r="D647">
            <v>0.43840000000000001</v>
          </cell>
        </row>
        <row r="648">
          <cell r="A648" t="str">
            <v>9210</v>
          </cell>
          <cell r="B648">
            <v>26.372313245809405</v>
          </cell>
          <cell r="C648">
            <v>67.687671232876724</v>
          </cell>
          <cell r="D648">
            <v>4.7176</v>
          </cell>
        </row>
        <row r="649">
          <cell r="A649" t="str">
            <v>9220</v>
          </cell>
          <cell r="C649">
            <v>63.355932203389834</v>
          </cell>
          <cell r="D649">
            <v>2.1619999999999999</v>
          </cell>
        </row>
        <row r="650">
          <cell r="A650" t="str">
            <v>C4-9100</v>
          </cell>
          <cell r="B650">
            <v>-642.58843605529933</v>
          </cell>
          <cell r="C650">
            <v>65.142857142857153</v>
          </cell>
          <cell r="D650">
            <v>1.83</v>
          </cell>
        </row>
        <row r="651">
          <cell r="A651" t="str">
            <v>C4-9102</v>
          </cell>
          <cell r="B651">
            <v>-184.75907454450791</v>
          </cell>
          <cell r="C651">
            <v>60.305555555555557</v>
          </cell>
          <cell r="D651">
            <v>2.0005999999999999</v>
          </cell>
        </row>
        <row r="652">
          <cell r="A652" t="str">
            <v>C4-9103</v>
          </cell>
          <cell r="B652">
            <v>27.623847629214517</v>
          </cell>
          <cell r="C652">
            <v>56.964285714285708</v>
          </cell>
          <cell r="D652">
            <v>2.169</v>
          </cell>
        </row>
        <row r="653">
          <cell r="A653" t="str">
            <v>C4-9104</v>
          </cell>
          <cell r="B653">
            <v>-164.13767498518851</v>
          </cell>
          <cell r="C653">
            <v>58.835341365461858</v>
          </cell>
          <cell r="D653">
            <v>2.0499999999999998</v>
          </cell>
        </row>
        <row r="654">
          <cell r="A654" t="str">
            <v>C4-9105</v>
          </cell>
          <cell r="B654">
            <v>26.157839736234003</v>
          </cell>
          <cell r="C654">
            <v>54.692307692307686</v>
          </cell>
          <cell r="D654">
            <v>1.2958000000000001</v>
          </cell>
        </row>
        <row r="655">
          <cell r="A655" t="str">
            <v>C4-9106</v>
          </cell>
          <cell r="B655">
            <v>-198.07821443446835</v>
          </cell>
          <cell r="C655">
            <v>64.999999999999986</v>
          </cell>
          <cell r="D655">
            <v>2.31</v>
          </cell>
        </row>
        <row r="656">
          <cell r="A656" t="str">
            <v>C4-9107</v>
          </cell>
          <cell r="B656">
            <v>-279.74818124940742</v>
          </cell>
          <cell r="C656">
            <v>55.939062500000006</v>
          </cell>
          <cell r="D656">
            <v>2.8199000000000001</v>
          </cell>
        </row>
        <row r="657">
          <cell r="A657" t="str">
            <v>C4-9108</v>
          </cell>
          <cell r="B657">
            <v>23.785474921173414</v>
          </cell>
          <cell r="C657">
            <v>58.167938931297705</v>
          </cell>
          <cell r="D657">
            <v>2.74</v>
          </cell>
        </row>
        <row r="658">
          <cell r="A658" t="str">
            <v>C4-9109</v>
          </cell>
          <cell r="B658">
            <v>-288.40461699275926</v>
          </cell>
          <cell r="C658">
            <v>53</v>
          </cell>
          <cell r="D658">
            <v>2.82</v>
          </cell>
        </row>
        <row r="659">
          <cell r="A659" t="str">
            <v>C4-9110</v>
          </cell>
          <cell r="B659">
            <v>-865.53921951430016</v>
          </cell>
          <cell r="C659">
            <v>54.772727272727273</v>
          </cell>
          <cell r="D659">
            <v>1.99</v>
          </cell>
        </row>
        <row r="660">
          <cell r="A660" t="str">
            <v>C4-9111</v>
          </cell>
          <cell r="B660">
            <v>25.838718583816405</v>
          </cell>
          <cell r="C660">
            <v>54.384090909090922</v>
          </cell>
          <cell r="D660">
            <v>2.0070999999999999</v>
          </cell>
        </row>
        <row r="661">
          <cell r="A661" t="str">
            <v>C4-9112</v>
          </cell>
          <cell r="B661">
            <v>10.775349863434606</v>
          </cell>
          <cell r="C661">
            <v>38.63025210084033</v>
          </cell>
          <cell r="D661">
            <v>2.1909000000000001</v>
          </cell>
        </row>
        <row r="662">
          <cell r="A662" t="str">
            <v>C4-9113</v>
          </cell>
          <cell r="B662">
            <v>14.146826030142002</v>
          </cell>
          <cell r="C662">
            <v>42.032710280373834</v>
          </cell>
          <cell r="D662">
            <v>1.2404999999999999</v>
          </cell>
        </row>
        <row r="663">
          <cell r="A663" t="str">
            <v>C4-9114</v>
          </cell>
          <cell r="B663">
            <v>15.837169323021339</v>
          </cell>
          <cell r="C663">
            <v>43.831546707503826</v>
          </cell>
          <cell r="D663">
            <v>3.6678000000000002</v>
          </cell>
        </row>
        <row r="664">
          <cell r="A664" t="str">
            <v>C4-9115</v>
          </cell>
          <cell r="B664">
            <v>-11063.39137375246</v>
          </cell>
          <cell r="C664">
            <v>45.941807044410425</v>
          </cell>
          <cell r="D664">
            <v>3.53</v>
          </cell>
        </row>
        <row r="665">
          <cell r="A665" t="str">
            <v>C4-9116</v>
          </cell>
          <cell r="B665">
            <v>-38.465156223741289</v>
          </cell>
          <cell r="C665">
            <v>54.623655913978496</v>
          </cell>
          <cell r="D665">
            <v>2.11</v>
          </cell>
        </row>
        <row r="666">
          <cell r="A666" t="str">
            <v>C4-9117</v>
          </cell>
          <cell r="B666">
            <v>14.719940742733616</v>
          </cell>
          <cell r="C666">
            <v>42.484899328859058</v>
          </cell>
          <cell r="D666">
            <v>3.4279000000000002</v>
          </cell>
        </row>
        <row r="667">
          <cell r="A667" t="str">
            <v>C4-9118</v>
          </cell>
          <cell r="B667">
            <v>27.167427311644481</v>
          </cell>
          <cell r="C667">
            <v>54.918256130790191</v>
          </cell>
          <cell r="D667">
            <v>1.6545000000000001</v>
          </cell>
        </row>
        <row r="668">
          <cell r="A668" t="str">
            <v>C4-9119</v>
          </cell>
          <cell r="B668">
            <v>-21.726845978841791</v>
          </cell>
          <cell r="C668">
            <v>32.491990846681922</v>
          </cell>
          <cell r="D668">
            <v>2.9500999999999999</v>
          </cell>
        </row>
        <row r="669">
          <cell r="A669" t="str">
            <v>C4-9120</v>
          </cell>
          <cell r="B669">
            <v>22.837316440816487</v>
          </cell>
          <cell r="C669">
            <v>54.455399061032864</v>
          </cell>
          <cell r="D669">
            <v>1.9401999999999999</v>
          </cell>
        </row>
        <row r="670">
          <cell r="A670" t="str">
            <v>C4-9122</v>
          </cell>
          <cell r="B670">
            <v>-6643.794068771349</v>
          </cell>
          <cell r="C670">
            <v>36.596736596736598</v>
          </cell>
          <cell r="D670">
            <v>2.72</v>
          </cell>
        </row>
        <row r="671">
          <cell r="A671" t="str">
            <v>C4-9123</v>
          </cell>
          <cell r="B671">
            <v>-187.50604447659342</v>
          </cell>
          <cell r="C671">
            <v>33.409411764705887</v>
          </cell>
          <cell r="D671">
            <v>2.8300999999999998</v>
          </cell>
        </row>
        <row r="672">
          <cell r="A672" t="str">
            <v>C4-9125</v>
          </cell>
          <cell r="B672">
            <v>-8.4221503534532083</v>
          </cell>
          <cell r="C672">
            <v>35.510440835266813</v>
          </cell>
          <cell r="D672">
            <v>2.7795000000000001</v>
          </cell>
        </row>
        <row r="673">
          <cell r="A673" t="str">
            <v>C4-9126</v>
          </cell>
          <cell r="B673">
            <v>-29.969288109526961</v>
          </cell>
          <cell r="C673">
            <v>52.488687782805435</v>
          </cell>
          <cell r="D673">
            <v>2.1</v>
          </cell>
        </row>
        <row r="674">
          <cell r="A674" t="str">
            <v>C4-9127</v>
          </cell>
          <cell r="B674">
            <v>-424.83316780505078</v>
          </cell>
          <cell r="C674">
            <v>44.089456869009581</v>
          </cell>
          <cell r="D674">
            <v>3.5</v>
          </cell>
        </row>
        <row r="675">
          <cell r="A675" t="str">
            <v>C4-9128</v>
          </cell>
          <cell r="B675">
            <v>13.577102085879364</v>
          </cell>
          <cell r="C675">
            <v>41.585972850678729</v>
          </cell>
          <cell r="D675">
            <v>2.5819000000000001</v>
          </cell>
        </row>
        <row r="676">
          <cell r="A676" t="str">
            <v>C4-9129</v>
          </cell>
          <cell r="B676">
            <v>-19033.435742965863</v>
          </cell>
          <cell r="C676">
            <v>41.10275689223058</v>
          </cell>
          <cell r="D676">
            <v>2.35</v>
          </cell>
        </row>
        <row r="677">
          <cell r="A677" t="str">
            <v>C4-9130</v>
          </cell>
          <cell r="B677">
            <v>-2033.5538146860044</v>
          </cell>
          <cell r="C677">
            <v>46.578947368421055</v>
          </cell>
          <cell r="D677">
            <v>2.0299999999999998</v>
          </cell>
        </row>
        <row r="678">
          <cell r="A678" t="str">
            <v>C4-9131</v>
          </cell>
          <cell r="C678">
            <v>60.59210526315789</v>
          </cell>
          <cell r="D678">
            <v>1.4975000000000001</v>
          </cell>
        </row>
        <row r="679">
          <cell r="A679" t="str">
            <v>C4-9132</v>
          </cell>
          <cell r="B679">
            <v>-12.422243359438824</v>
          </cell>
          <cell r="C679">
            <v>47.892105263157895</v>
          </cell>
          <cell r="D679">
            <v>1.9801</v>
          </cell>
        </row>
        <row r="680">
          <cell r="A680" t="str">
            <v>C4-9133</v>
          </cell>
          <cell r="B680">
            <v>18.958239723910779</v>
          </cell>
          <cell r="C680">
            <v>47.034177215189871</v>
          </cell>
          <cell r="D680">
            <v>4.1843000000000004</v>
          </cell>
        </row>
        <row r="681">
          <cell r="A681" t="str">
            <v>C4-9134</v>
          </cell>
          <cell r="B681">
            <v>16.925685250586071</v>
          </cell>
          <cell r="C681">
            <v>45.577639751552795</v>
          </cell>
          <cell r="D681">
            <v>4.3810000000000002</v>
          </cell>
        </row>
        <row r="682">
          <cell r="A682" t="str">
            <v>C4-9135</v>
          </cell>
          <cell r="C682">
            <v>44.626900584795322</v>
          </cell>
          <cell r="D682">
            <v>4.7343999999999999</v>
          </cell>
        </row>
        <row r="683">
          <cell r="A683" t="str">
            <v>C4-9136</v>
          </cell>
          <cell r="B683">
            <v>-11.228028764218559</v>
          </cell>
          <cell r="C683">
            <v>16.521875000000005</v>
          </cell>
          <cell r="D683">
            <v>2.6713</v>
          </cell>
        </row>
        <row r="684">
          <cell r="A684" t="str">
            <v>C4-9137</v>
          </cell>
          <cell r="B684">
            <v>-16.679800864483969</v>
          </cell>
          <cell r="C684">
            <v>11.072000000000006</v>
          </cell>
          <cell r="D684">
            <v>2.2231999999999998</v>
          </cell>
        </row>
        <row r="685">
          <cell r="A685" t="str">
            <v>C4-9138</v>
          </cell>
          <cell r="B685">
            <v>-9.2691086935066824</v>
          </cell>
          <cell r="C685">
            <v>18.478125000000013</v>
          </cell>
          <cell r="D685">
            <v>2.6086999999999998</v>
          </cell>
        </row>
        <row r="686">
          <cell r="A686" t="str">
            <v>C4-9139</v>
          </cell>
          <cell r="B686">
            <v>-13.728125392872775</v>
          </cell>
          <cell r="C686">
            <v>14.019999999999994</v>
          </cell>
          <cell r="D686">
            <v>2.1495000000000002</v>
          </cell>
        </row>
        <row r="687">
          <cell r="A687" t="str">
            <v>C4-9140</v>
          </cell>
          <cell r="B687">
            <v>-17.79125001042285</v>
          </cell>
          <cell r="C687">
            <v>9.9562500000000007</v>
          </cell>
          <cell r="D687">
            <v>2.8814000000000002</v>
          </cell>
        </row>
        <row r="688">
          <cell r="A688" t="str">
            <v>C4-9141</v>
          </cell>
          <cell r="B688">
            <v>-12.671480198830732</v>
          </cell>
          <cell r="C688">
            <v>15.079999999999991</v>
          </cell>
          <cell r="D688">
            <v>2.1230000000000002</v>
          </cell>
        </row>
        <row r="689">
          <cell r="A689" t="str">
            <v>C4-9142</v>
          </cell>
          <cell r="B689">
            <v>-5.1269406416667174</v>
          </cell>
          <cell r="C689">
            <v>22.625000000000007</v>
          </cell>
          <cell r="D689">
            <v>2.476</v>
          </cell>
        </row>
        <row r="690">
          <cell r="A690" t="str">
            <v>C4-9143</v>
          </cell>
          <cell r="B690">
            <v>-11.710761984410761</v>
          </cell>
          <cell r="C690">
            <v>16.044</v>
          </cell>
          <cell r="D690">
            <v>2.0989</v>
          </cell>
        </row>
        <row r="691">
          <cell r="A691" t="str">
            <v>C4-9144</v>
          </cell>
          <cell r="B691">
            <v>-10.665493605771163</v>
          </cell>
          <cell r="C691">
            <v>17.084374999999998</v>
          </cell>
          <cell r="D691">
            <v>2.6533000000000002</v>
          </cell>
        </row>
        <row r="692">
          <cell r="A692" t="str">
            <v>C4-9145</v>
          </cell>
          <cell r="B692">
            <v>-16.01574774023403</v>
          </cell>
          <cell r="C692">
            <v>11.736000000000004</v>
          </cell>
          <cell r="D692">
            <v>2.2065999999999999</v>
          </cell>
        </row>
        <row r="693">
          <cell r="A693" t="str">
            <v>C4-9146</v>
          </cell>
          <cell r="B693">
            <v>-8.0657520451469562</v>
          </cell>
          <cell r="C693">
            <v>19.678934010152286</v>
          </cell>
          <cell r="D693">
            <v>6.3292999999999999</v>
          </cell>
        </row>
        <row r="694">
          <cell r="A694" t="str">
            <v>C4-9147</v>
          </cell>
          <cell r="B694">
            <v>5.9084785016627812</v>
          </cell>
          <cell r="C694">
            <v>33.653164556962032</v>
          </cell>
          <cell r="D694">
            <v>5.2413999999999996</v>
          </cell>
        </row>
        <row r="695">
          <cell r="A695" t="str">
            <v>C4-9148</v>
          </cell>
          <cell r="B695">
            <v>13.496859838420564</v>
          </cell>
          <cell r="C695">
            <v>41.241545893719803</v>
          </cell>
          <cell r="D695">
            <v>4.8651999999999997</v>
          </cell>
        </row>
        <row r="696">
          <cell r="A696" t="str">
            <v>C4-9149</v>
          </cell>
          <cell r="B696">
            <v>16.10110279404832</v>
          </cell>
          <cell r="C696">
            <v>43.845788849347571</v>
          </cell>
          <cell r="D696">
            <v>4.7337999999999996</v>
          </cell>
        </row>
        <row r="697">
          <cell r="A697" t="str">
            <v>C4-9150</v>
          </cell>
          <cell r="B697">
            <v>21.082428372561445</v>
          </cell>
          <cell r="C697">
            <v>48.827114427860693</v>
          </cell>
          <cell r="D697">
            <v>4.1143000000000001</v>
          </cell>
        </row>
        <row r="698">
          <cell r="A698" t="str">
            <v>C4-9151</v>
          </cell>
          <cell r="B698">
            <v>4.5031649475660922</v>
          </cell>
          <cell r="C698">
            <v>32.247851002865332</v>
          </cell>
          <cell r="D698">
            <v>4.7290999999999999</v>
          </cell>
        </row>
        <row r="699">
          <cell r="A699" t="str">
            <v>C4-9152</v>
          </cell>
          <cell r="B699">
            <v>-10.289040894008936</v>
          </cell>
          <cell r="C699">
            <v>17.455645161290324</v>
          </cell>
          <cell r="D699">
            <v>6.1413000000000002</v>
          </cell>
        </row>
        <row r="700">
          <cell r="A700" t="str">
            <v>C4-9153</v>
          </cell>
          <cell r="B700">
            <v>-6.6128618209450654</v>
          </cell>
          <cell r="C700">
            <v>21.131824234354191</v>
          </cell>
          <cell r="D700">
            <v>5.923</v>
          </cell>
        </row>
        <row r="701">
          <cell r="A701" t="str">
            <v>C4-9154</v>
          </cell>
          <cell r="B701">
            <v>1.4770334017143272</v>
          </cell>
          <cell r="C701">
            <v>29.221719457013577</v>
          </cell>
          <cell r="D701">
            <v>4.6925999999999997</v>
          </cell>
        </row>
        <row r="702">
          <cell r="A702" t="str">
            <v>C4-9155</v>
          </cell>
          <cell r="B702">
            <v>3.4040365724379793</v>
          </cell>
          <cell r="C702">
            <v>31.148722627737229</v>
          </cell>
          <cell r="D702">
            <v>7.5461</v>
          </cell>
        </row>
        <row r="703">
          <cell r="A703" t="str">
            <v>C4-9156</v>
          </cell>
          <cell r="B703">
            <v>-2.3526975002205539</v>
          </cell>
          <cell r="C703">
            <v>25.391988555078694</v>
          </cell>
          <cell r="D703">
            <v>5.2150999999999996</v>
          </cell>
        </row>
        <row r="704">
          <cell r="A704" t="str">
            <v>ME-9220</v>
          </cell>
          <cell r="C704">
            <v>25.991999999999997</v>
          </cell>
          <cell r="D704">
            <v>1.8502000000000001</v>
          </cell>
        </row>
        <row r="705">
          <cell r="A705" t="str">
            <v>ME-9221</v>
          </cell>
          <cell r="C705">
            <v>19.273684210526309</v>
          </cell>
          <cell r="D705">
            <v>1.5338000000000001</v>
          </cell>
        </row>
        <row r="706">
          <cell r="A706" t="str">
            <v>ME-9222</v>
          </cell>
          <cell r="C706">
            <v>16.59591836734694</v>
          </cell>
          <cell r="D706">
            <v>2.0434000000000001</v>
          </cell>
        </row>
        <row r="707">
          <cell r="A707" t="str">
            <v>ME-9223</v>
          </cell>
          <cell r="C707">
            <v>18.18333333333333</v>
          </cell>
          <cell r="D707">
            <v>1.9636</v>
          </cell>
        </row>
        <row r="708">
          <cell r="A708" t="str">
            <v>ME-9224</v>
          </cell>
          <cell r="C708">
            <v>18.220833333333335</v>
          </cell>
          <cell r="D708">
            <v>1.9626999999999999</v>
          </cell>
        </row>
        <row r="709">
          <cell r="A709" t="str">
            <v>ME-9225</v>
          </cell>
          <cell r="C709">
            <v>15.935779816513765</v>
          </cell>
          <cell r="D709">
            <v>2.7488999999999999</v>
          </cell>
        </row>
        <row r="710">
          <cell r="A710" t="str">
            <v>ME-9226</v>
          </cell>
          <cell r="C710">
            <v>18.199999999999996</v>
          </cell>
          <cell r="D710">
            <v>1.9632000000000001</v>
          </cell>
        </row>
        <row r="711">
          <cell r="A711" t="str">
            <v>ME-9227</v>
          </cell>
          <cell r="C711">
            <v>17.987500000000001</v>
          </cell>
          <cell r="D711">
            <v>1.9682999999999999</v>
          </cell>
        </row>
        <row r="712">
          <cell r="A712" t="str">
            <v>ME-9228</v>
          </cell>
          <cell r="C712">
            <v>15.639143730886854</v>
          </cell>
          <cell r="D712">
            <v>2.7585999999999999</v>
          </cell>
        </row>
        <row r="713">
          <cell r="A713" t="str">
            <v>OV-PLICULET SAPUN</v>
          </cell>
          <cell r="C713">
            <v>59.551724137931025</v>
          </cell>
          <cell r="D713">
            <v>0.1173</v>
          </cell>
        </row>
        <row r="714">
          <cell r="A714" t="str">
            <v>OV-PLICULET GEL DUS</v>
          </cell>
        </row>
        <row r="715">
          <cell r="A715" t="str">
            <v>RW-9200</v>
          </cell>
          <cell r="C715">
            <v>16.011940298507461</v>
          </cell>
          <cell r="D715">
            <v>2.8136000000000001</v>
          </cell>
        </row>
        <row r="716">
          <cell r="A716" t="str">
            <v>11180</v>
          </cell>
          <cell r="C716">
            <v>54.937777777777775</v>
          </cell>
          <cell r="D716">
            <v>16.2224</v>
          </cell>
        </row>
        <row r="717">
          <cell r="A717" t="str">
            <v>24560</v>
          </cell>
          <cell r="C717">
            <v>-92.112676056338046</v>
          </cell>
          <cell r="D717">
            <v>13.64</v>
          </cell>
        </row>
        <row r="718">
          <cell r="A718" t="str">
            <v>24570</v>
          </cell>
          <cell r="C718">
            <v>-170.85714285714286</v>
          </cell>
          <cell r="D718">
            <v>18.96</v>
          </cell>
        </row>
        <row r="719">
          <cell r="A719" t="str">
            <v>24590</v>
          </cell>
          <cell r="C719">
            <v>-288.42857142857144</v>
          </cell>
          <cell r="D719">
            <v>27.19</v>
          </cell>
        </row>
        <row r="720">
          <cell r="A720" t="str">
            <v>24600</v>
          </cell>
          <cell r="C720">
            <v>55.704225352112665</v>
          </cell>
          <cell r="D720">
            <v>3.145</v>
          </cell>
        </row>
        <row r="721">
          <cell r="A721" t="str">
            <v>25010</v>
          </cell>
          <cell r="C721">
            <v>23.666666666666668</v>
          </cell>
          <cell r="D721">
            <v>4.58</v>
          </cell>
        </row>
        <row r="722">
          <cell r="A722" t="str">
            <v>25020</v>
          </cell>
          <cell r="C722">
            <v>53.055</v>
          </cell>
          <cell r="D722">
            <v>2.8167</v>
          </cell>
        </row>
        <row r="723">
          <cell r="A723" t="str">
            <v>25050</v>
          </cell>
          <cell r="C723">
            <v>-4.0000000000000036</v>
          </cell>
          <cell r="D723">
            <v>6.24</v>
          </cell>
        </row>
        <row r="724">
          <cell r="A724" t="str">
            <v>26330</v>
          </cell>
          <cell r="C724">
            <v>62.897435897435891</v>
          </cell>
          <cell r="D724">
            <v>1.4470000000000001</v>
          </cell>
        </row>
        <row r="725">
          <cell r="A725" t="str">
            <v>26340</v>
          </cell>
          <cell r="C725">
            <v>60.974358974358978</v>
          </cell>
          <cell r="D725">
            <v>1.522</v>
          </cell>
        </row>
        <row r="726">
          <cell r="A726" t="str">
            <v>26350</v>
          </cell>
          <cell r="C726">
            <v>60.984615384615395</v>
          </cell>
          <cell r="D726">
            <v>1.5216000000000001</v>
          </cell>
        </row>
        <row r="727">
          <cell r="A727" t="str">
            <v>27120</v>
          </cell>
          <cell r="C727">
            <v>37.5</v>
          </cell>
          <cell r="D727">
            <v>3.75</v>
          </cell>
        </row>
        <row r="728">
          <cell r="A728" t="str">
            <v>27130</v>
          </cell>
          <cell r="C728">
            <v>-137.5</v>
          </cell>
          <cell r="D728">
            <v>14.25</v>
          </cell>
        </row>
        <row r="729">
          <cell r="A729" t="str">
            <v>27150</v>
          </cell>
          <cell r="C729">
            <v>-149.07692307692307</v>
          </cell>
          <cell r="D729">
            <v>6.476</v>
          </cell>
        </row>
        <row r="730">
          <cell r="A730" t="str">
            <v>27160</v>
          </cell>
          <cell r="C730">
            <v>-150.38461538461536</v>
          </cell>
          <cell r="D730">
            <v>6.51</v>
          </cell>
        </row>
        <row r="731">
          <cell r="A731" t="str">
            <v>27170</v>
          </cell>
          <cell r="C731">
            <v>-1327.896153846154</v>
          </cell>
          <cell r="D731">
            <v>37.125300000000003</v>
          </cell>
        </row>
        <row r="732">
          <cell r="A732" t="str">
            <v>27190</v>
          </cell>
          <cell r="C732">
            <v>-2223.4615384615381</v>
          </cell>
          <cell r="D732">
            <v>60.41</v>
          </cell>
        </row>
        <row r="733">
          <cell r="A733" t="str">
            <v>27200</v>
          </cell>
          <cell r="C733">
            <v>-109.23076923076924</v>
          </cell>
          <cell r="D733">
            <v>5.44</v>
          </cell>
        </row>
        <row r="734">
          <cell r="A734" t="str">
            <v>27210</v>
          </cell>
          <cell r="C734">
            <v>-398.58846153846156</v>
          </cell>
          <cell r="D734">
            <v>12.9633</v>
          </cell>
        </row>
        <row r="735">
          <cell r="A735" t="str">
            <v>27220</v>
          </cell>
          <cell r="C735">
            <v>-115.12692307692308</v>
          </cell>
          <cell r="D735">
            <v>5.5933000000000002</v>
          </cell>
        </row>
        <row r="736">
          <cell r="A736" t="str">
            <v>27230</v>
          </cell>
          <cell r="C736">
            <v>-174.2307692307692</v>
          </cell>
          <cell r="D736">
            <v>7.13</v>
          </cell>
        </row>
        <row r="737">
          <cell r="A737" t="str">
            <v>27240</v>
          </cell>
          <cell r="C737">
            <v>-597.30769230769226</v>
          </cell>
          <cell r="D737">
            <v>18.13</v>
          </cell>
        </row>
        <row r="738">
          <cell r="A738" t="str">
            <v>27250</v>
          </cell>
          <cell r="C738">
            <v>11.280769230769225</v>
          </cell>
          <cell r="D738">
            <v>2.3067000000000002</v>
          </cell>
        </row>
        <row r="739">
          <cell r="A739" t="str">
            <v>27450</v>
          </cell>
          <cell r="C739">
            <v>0.38461538461539346</v>
          </cell>
          <cell r="D739">
            <v>2.59</v>
          </cell>
        </row>
        <row r="740">
          <cell r="A740" t="str">
            <v>27480</v>
          </cell>
          <cell r="C740">
            <v>-658.63461538461524</v>
          </cell>
          <cell r="D740">
            <v>19.724499999999999</v>
          </cell>
        </row>
        <row r="741">
          <cell r="A741" t="str">
            <v>27490</v>
          </cell>
          <cell r="C741">
            <v>0.38461538461539346</v>
          </cell>
          <cell r="D741">
            <v>2.59</v>
          </cell>
        </row>
        <row r="742">
          <cell r="A742" t="str">
            <v>27880-T</v>
          </cell>
          <cell r="C742">
            <v>47.59</v>
          </cell>
          <cell r="D742">
            <v>26.204999999999998</v>
          </cell>
        </row>
        <row r="743">
          <cell r="A743" t="str">
            <v>27960</v>
          </cell>
          <cell r="C743">
            <v>-66.057692307692292</v>
          </cell>
          <cell r="D743">
            <v>4.3174999999999999</v>
          </cell>
        </row>
        <row r="744">
          <cell r="A744" t="str">
            <v>27970</v>
          </cell>
          <cell r="C744">
            <v>-158.07692307692304</v>
          </cell>
          <cell r="D744">
            <v>6.71</v>
          </cell>
        </row>
        <row r="745">
          <cell r="A745" t="str">
            <v>27980</v>
          </cell>
          <cell r="C745">
            <v>-115.8653846153846</v>
          </cell>
          <cell r="D745">
            <v>5.6124999999999998</v>
          </cell>
        </row>
        <row r="746">
          <cell r="A746" t="str">
            <v>40309</v>
          </cell>
          <cell r="C746">
            <v>24.08</v>
          </cell>
          <cell r="D746">
            <v>2.2776000000000001</v>
          </cell>
        </row>
        <row r="747">
          <cell r="A747" t="str">
            <v>40310</v>
          </cell>
          <cell r="C747">
            <v>14.490000000000002</v>
          </cell>
          <cell r="D747">
            <v>3.4203999999999999</v>
          </cell>
        </row>
        <row r="748">
          <cell r="A748" t="str">
            <v>40311</v>
          </cell>
          <cell r="C748">
            <v>8.7780000000000058</v>
          </cell>
          <cell r="D748">
            <v>4.5610999999999997</v>
          </cell>
        </row>
        <row r="749">
          <cell r="A749" t="str">
            <v>40312</v>
          </cell>
          <cell r="C749">
            <v>50</v>
          </cell>
          <cell r="D749">
            <v>1</v>
          </cell>
        </row>
        <row r="750">
          <cell r="A750" t="str">
            <v>40313</v>
          </cell>
          <cell r="C750">
            <v>19.116666666666671</v>
          </cell>
          <cell r="D750">
            <v>2.4264999999999999</v>
          </cell>
        </row>
        <row r="751">
          <cell r="A751" t="str">
            <v>40314</v>
          </cell>
          <cell r="C751">
            <v>41.609467455621306</v>
          </cell>
          <cell r="D751">
            <v>5.9207999999999998</v>
          </cell>
        </row>
        <row r="752">
          <cell r="A752" t="str">
            <v>40315</v>
          </cell>
          <cell r="C752">
            <v>45.627137970353473</v>
          </cell>
          <cell r="D752">
            <v>4.7685000000000004</v>
          </cell>
        </row>
        <row r="753">
          <cell r="A753" t="str">
            <v>40316</v>
          </cell>
          <cell r="C753">
            <v>54.67136812411848</v>
          </cell>
          <cell r="D753">
            <v>3.2138</v>
          </cell>
        </row>
        <row r="754">
          <cell r="A754" t="str">
            <v>57180</v>
          </cell>
          <cell r="C754">
            <v>50.669047619047625</v>
          </cell>
          <cell r="D754">
            <v>2.0718999999999999</v>
          </cell>
        </row>
        <row r="755">
          <cell r="A755" t="str">
            <v>57200</v>
          </cell>
          <cell r="C755">
            <v>31.818181818181824</v>
          </cell>
          <cell r="D755">
            <v>0.15</v>
          </cell>
        </row>
        <row r="756">
          <cell r="A756" t="str">
            <v>63180</v>
          </cell>
          <cell r="C756">
            <v>2.2192982456140249</v>
          </cell>
          <cell r="D756">
            <v>1.1147</v>
          </cell>
        </row>
        <row r="757">
          <cell r="A757" t="str">
            <v>8110</v>
          </cell>
          <cell r="C757">
            <v>59.340579710144922</v>
          </cell>
          <cell r="D757">
            <v>2.8054999999999999</v>
          </cell>
        </row>
        <row r="758">
          <cell r="A758" t="str">
            <v>8120</v>
          </cell>
          <cell r="C758">
            <v>38.853000000000002</v>
          </cell>
          <cell r="D758">
            <v>6.1147</v>
          </cell>
        </row>
        <row r="759">
          <cell r="A759" t="str">
            <v>8130</v>
          </cell>
          <cell r="C759">
            <v>67.244827586206895</v>
          </cell>
          <cell r="D759">
            <v>1.8997999999999999</v>
          </cell>
        </row>
        <row r="760">
          <cell r="A760" t="str">
            <v>9169</v>
          </cell>
          <cell r="C760">
            <v>61.614285714285714</v>
          </cell>
          <cell r="D760">
            <v>2.9557000000000002</v>
          </cell>
        </row>
        <row r="761">
          <cell r="A761" t="str">
            <v>9179</v>
          </cell>
          <cell r="C761">
            <v>72.688888888888897</v>
          </cell>
          <cell r="D761">
            <v>0.24579999999999999</v>
          </cell>
        </row>
        <row r="762">
          <cell r="A762" t="str">
            <v>9229</v>
          </cell>
          <cell r="C762">
            <v>48.977966101694918</v>
          </cell>
          <cell r="D762">
            <v>3.0103</v>
          </cell>
        </row>
        <row r="763">
          <cell r="A763" t="str">
            <v>C01-N</v>
          </cell>
          <cell r="C763">
            <v>85.316666666666663</v>
          </cell>
          <cell r="D763">
            <v>0.4405</v>
          </cell>
        </row>
        <row r="764">
          <cell r="A764" t="str">
            <v>C10</v>
          </cell>
          <cell r="C764">
            <v>80.203333333333333</v>
          </cell>
          <cell r="D764">
            <v>0.59389999999999998</v>
          </cell>
        </row>
        <row r="765">
          <cell r="A765" t="str">
            <v>C11-MS</v>
          </cell>
          <cell r="C765">
            <v>83.813333333333333</v>
          </cell>
          <cell r="D765">
            <v>0.48559999999999998</v>
          </cell>
        </row>
        <row r="766">
          <cell r="A766" t="str">
            <v>C12</v>
          </cell>
          <cell r="C766">
            <v>83.626666666666665</v>
          </cell>
          <cell r="D766">
            <v>0.49120000000000003</v>
          </cell>
        </row>
        <row r="767">
          <cell r="A767" t="str">
            <v>C13</v>
          </cell>
          <cell r="C767">
            <v>83.890000000000015</v>
          </cell>
          <cell r="D767">
            <v>0.48330000000000001</v>
          </cell>
        </row>
        <row r="768">
          <cell r="A768" t="str">
            <v>C15-MT</v>
          </cell>
          <cell r="C768">
            <v>83.910000000000011</v>
          </cell>
          <cell r="D768">
            <v>0.48270000000000002</v>
          </cell>
        </row>
        <row r="769">
          <cell r="A769" t="str">
            <v>C17</v>
          </cell>
          <cell r="C769">
            <v>83.926666666666662</v>
          </cell>
          <cell r="D769">
            <v>0.48220000000000002</v>
          </cell>
        </row>
        <row r="770">
          <cell r="A770" t="str">
            <v>C25</v>
          </cell>
          <cell r="C770">
            <v>84</v>
          </cell>
          <cell r="D770">
            <v>0.48</v>
          </cell>
        </row>
        <row r="771">
          <cell r="A771" t="str">
            <v>C25-VC</v>
          </cell>
          <cell r="C771">
            <v>83.926666666666662</v>
          </cell>
          <cell r="D771">
            <v>0.48220000000000002</v>
          </cell>
        </row>
        <row r="772">
          <cell r="A772" t="str">
            <v>C29-VS</v>
          </cell>
          <cell r="C772">
            <v>84</v>
          </cell>
          <cell r="D772">
            <v>0.48</v>
          </cell>
        </row>
        <row r="773">
          <cell r="A773" t="str">
            <v>C3</v>
          </cell>
          <cell r="C773">
            <v>83.986666666666665</v>
          </cell>
          <cell r="D773">
            <v>0.48039999999999999</v>
          </cell>
        </row>
        <row r="774">
          <cell r="A774" t="str">
            <v>C31</v>
          </cell>
          <cell r="C774">
            <v>83.666666666666657</v>
          </cell>
          <cell r="D774">
            <v>0.49</v>
          </cell>
        </row>
        <row r="775">
          <cell r="A775" t="str">
            <v>C4</v>
          </cell>
          <cell r="C775">
            <v>80.249999999999986</v>
          </cell>
          <cell r="D775">
            <v>0.59250000000000003</v>
          </cell>
        </row>
        <row r="776">
          <cell r="A776" t="str">
            <v>MBC10040</v>
          </cell>
          <cell r="C776">
            <v>19.999999999999993</v>
          </cell>
          <cell r="D776">
            <v>30.92</v>
          </cell>
        </row>
        <row r="777">
          <cell r="A777" t="str">
            <v>MBC10180</v>
          </cell>
          <cell r="C777">
            <v>20.00761469636398</v>
          </cell>
          <cell r="D777">
            <v>42.02</v>
          </cell>
        </row>
        <row r="778">
          <cell r="A778" t="str">
            <v>MBC10190</v>
          </cell>
          <cell r="C778">
            <v>22.352941176470598</v>
          </cell>
          <cell r="D778">
            <v>55.44</v>
          </cell>
        </row>
        <row r="779">
          <cell r="A779" t="str">
            <v>MBC10210</v>
          </cell>
          <cell r="C779">
            <v>21.882352941176471</v>
          </cell>
          <cell r="D779">
            <v>55.776000000000003</v>
          </cell>
        </row>
        <row r="780">
          <cell r="A780" t="str">
            <v>MBC11270</v>
          </cell>
          <cell r="C780">
            <v>35.724550898203596</v>
          </cell>
          <cell r="D780">
            <v>1.0733999999999999</v>
          </cell>
        </row>
        <row r="781">
          <cell r="A781" t="str">
            <v>MBC11280</v>
          </cell>
          <cell r="C781">
            <v>31.707317073170739</v>
          </cell>
          <cell r="D781">
            <v>1.96</v>
          </cell>
        </row>
        <row r="782">
          <cell r="A782" t="str">
            <v>MBC11940</v>
          </cell>
          <cell r="C782">
            <v>20.081967213114755</v>
          </cell>
          <cell r="D782">
            <v>3.9</v>
          </cell>
        </row>
        <row r="783">
          <cell r="A783" t="str">
            <v>MBC12850</v>
          </cell>
          <cell r="C783">
            <v>19.950738916256149</v>
          </cell>
          <cell r="D783">
            <v>3.25</v>
          </cell>
        </row>
        <row r="784">
          <cell r="A784" t="str">
            <v>MBC12960</v>
          </cell>
          <cell r="C784">
            <v>20.168067226890756</v>
          </cell>
          <cell r="D784">
            <v>0.95</v>
          </cell>
        </row>
        <row r="785">
          <cell r="A785" t="str">
            <v>MBC13270</v>
          </cell>
          <cell r="C785">
            <v>20.000802568218301</v>
          </cell>
          <cell r="D785">
            <v>19.9358</v>
          </cell>
        </row>
        <row r="786">
          <cell r="A786" t="str">
            <v>MBC13380</v>
          </cell>
          <cell r="C786">
            <v>20.03231017770598</v>
          </cell>
          <cell r="D786">
            <v>4.95</v>
          </cell>
        </row>
        <row r="787">
          <cell r="A787" t="str">
            <v>MBC13430</v>
          </cell>
          <cell r="C787">
            <v>20.03231017770598</v>
          </cell>
          <cell r="D787">
            <v>4.95</v>
          </cell>
        </row>
        <row r="788">
          <cell r="A788" t="str">
            <v>MBC13440</v>
          </cell>
          <cell r="C788">
            <v>20.03231017770598</v>
          </cell>
          <cell r="D788">
            <v>4.95</v>
          </cell>
        </row>
        <row r="789">
          <cell r="A789" t="str">
            <v>MBC13880</v>
          </cell>
          <cell r="C789">
            <v>0</v>
          </cell>
          <cell r="D789">
            <v>0.01</v>
          </cell>
        </row>
        <row r="790">
          <cell r="A790" t="str">
            <v>MBC14002</v>
          </cell>
          <cell r="C790">
            <v>26.285714285714285</v>
          </cell>
          <cell r="D790">
            <v>2.58</v>
          </cell>
        </row>
        <row r="791">
          <cell r="A791" t="str">
            <v>MBC14050</v>
          </cell>
          <cell r="C791">
            <v>20.007209062821843</v>
          </cell>
          <cell r="D791">
            <v>15.534599999999999</v>
          </cell>
        </row>
        <row r="792">
          <cell r="A792" t="str">
            <v>MBC14120</v>
          </cell>
          <cell r="C792">
            <v>20.014933058702379</v>
          </cell>
          <cell r="D792">
            <v>15.533099999999999</v>
          </cell>
        </row>
        <row r="793">
          <cell r="A793" t="str">
            <v>MBC14150</v>
          </cell>
          <cell r="C793">
            <v>22.107438016528924</v>
          </cell>
          <cell r="D793">
            <v>1.885</v>
          </cell>
        </row>
        <row r="794">
          <cell r="A794" t="str">
            <v>MBC14303</v>
          </cell>
          <cell r="C794">
            <v>23.957446808510635</v>
          </cell>
          <cell r="D794">
            <v>17.87</v>
          </cell>
        </row>
        <row r="795">
          <cell r="A795" t="str">
            <v>MBC14304</v>
          </cell>
          <cell r="C795">
            <v>22.000000000000007</v>
          </cell>
          <cell r="D795">
            <v>11.7</v>
          </cell>
        </row>
        <row r="796">
          <cell r="A796" t="str">
            <v>MBC14403</v>
          </cell>
          <cell r="C796">
            <v>26.511627906976742</v>
          </cell>
          <cell r="D796">
            <v>15.8</v>
          </cell>
        </row>
        <row r="797">
          <cell r="A797" t="str">
            <v>MBC15000</v>
          </cell>
          <cell r="C797">
            <v>32.356944444444444</v>
          </cell>
          <cell r="D797">
            <v>4.8703000000000003</v>
          </cell>
        </row>
        <row r="798">
          <cell r="A798" t="str">
            <v>MBC15010</v>
          </cell>
          <cell r="C798">
            <v>28.346428571428572</v>
          </cell>
          <cell r="D798">
            <v>6.0189000000000004</v>
          </cell>
        </row>
        <row r="799">
          <cell r="A799" t="str">
            <v>MBC15070</v>
          </cell>
          <cell r="C799">
            <v>32.780303030303031</v>
          </cell>
          <cell r="D799">
            <v>4.4364999999999997</v>
          </cell>
        </row>
        <row r="800">
          <cell r="A800" t="str">
            <v>MBC19120</v>
          </cell>
          <cell r="C800">
            <v>21.052631578947373</v>
          </cell>
          <cell r="D800">
            <v>0.3</v>
          </cell>
        </row>
        <row r="801">
          <cell r="A801" t="str">
            <v>MBC26950</v>
          </cell>
          <cell r="C801">
            <v>20.026881720430108</v>
          </cell>
          <cell r="D801">
            <v>11.9</v>
          </cell>
        </row>
        <row r="802">
          <cell r="A802" t="str">
            <v>MBC26960</v>
          </cell>
          <cell r="C802">
            <v>20.026881720430108</v>
          </cell>
          <cell r="D802">
            <v>11.9</v>
          </cell>
        </row>
        <row r="803">
          <cell r="A803" t="str">
            <v>MBC41002</v>
          </cell>
          <cell r="C803">
            <v>28.593350383631709</v>
          </cell>
          <cell r="D803">
            <v>13.96</v>
          </cell>
        </row>
        <row r="804">
          <cell r="A804" t="str">
            <v>MBC60030</v>
          </cell>
          <cell r="C804">
            <v>20</v>
          </cell>
          <cell r="D804">
            <v>3.4</v>
          </cell>
        </row>
        <row r="805">
          <cell r="A805" t="str">
            <v>MBC60190</v>
          </cell>
          <cell r="C805">
            <v>20</v>
          </cell>
          <cell r="D805">
            <v>4</v>
          </cell>
        </row>
        <row r="806">
          <cell r="A806" t="str">
            <v>MBC60210</v>
          </cell>
          <cell r="C806">
            <v>20</v>
          </cell>
          <cell r="D806">
            <v>4</v>
          </cell>
        </row>
        <row r="807">
          <cell r="A807" t="str">
            <v>MBC60240</v>
          </cell>
          <cell r="C807">
            <v>30.999999999999993</v>
          </cell>
          <cell r="D807">
            <v>3.45</v>
          </cell>
        </row>
        <row r="808">
          <cell r="A808" t="str">
            <v>MBC60410</v>
          </cell>
          <cell r="C808">
            <v>35</v>
          </cell>
          <cell r="D808">
            <v>3.25</v>
          </cell>
        </row>
        <row r="809">
          <cell r="A809" t="str">
            <v>MBC60450</v>
          </cell>
          <cell r="C809">
            <v>100</v>
          </cell>
          <cell r="D809">
            <v>0</v>
          </cell>
        </row>
        <row r="810">
          <cell r="A810" t="str">
            <v>MBC60530</v>
          </cell>
          <cell r="C810">
            <v>20</v>
          </cell>
          <cell r="D810">
            <v>4</v>
          </cell>
        </row>
        <row r="811">
          <cell r="A811" t="str">
            <v>MBC60810</v>
          </cell>
          <cell r="C811">
            <v>33.214285714285708</v>
          </cell>
          <cell r="D811">
            <v>1.87</v>
          </cell>
        </row>
        <row r="812">
          <cell r="A812" t="str">
            <v>MBC60900</v>
          </cell>
          <cell r="C812">
            <v>20.026881720430108</v>
          </cell>
          <cell r="D812">
            <v>11.9</v>
          </cell>
        </row>
        <row r="813">
          <cell r="A813" t="str">
            <v>MBC60910</v>
          </cell>
          <cell r="C813">
            <v>20.026881720430108</v>
          </cell>
          <cell r="D813">
            <v>11.9</v>
          </cell>
        </row>
        <row r="814">
          <cell r="A814" t="str">
            <v>MBC61120</v>
          </cell>
          <cell r="C814">
            <v>20.037629350893702</v>
          </cell>
          <cell r="D814">
            <v>8.5</v>
          </cell>
        </row>
        <row r="815">
          <cell r="A815" t="str">
            <v>MBC61130</v>
          </cell>
          <cell r="C815">
            <v>20.037629350893702</v>
          </cell>
          <cell r="D815">
            <v>8.5</v>
          </cell>
        </row>
        <row r="816">
          <cell r="A816" t="str">
            <v>MBC61150</v>
          </cell>
          <cell r="C816">
            <v>20.037629350893702</v>
          </cell>
          <cell r="D816">
            <v>8.5</v>
          </cell>
        </row>
        <row r="817">
          <cell r="A817" t="str">
            <v>MBC61160</v>
          </cell>
          <cell r="C817">
            <v>20.037629350893702</v>
          </cell>
          <cell r="D817">
            <v>8.5</v>
          </cell>
        </row>
        <row r="818">
          <cell r="A818" t="str">
            <v>MBV10010</v>
          </cell>
          <cell r="C818">
            <v>-26.616666666666671</v>
          </cell>
          <cell r="D818">
            <v>2.2791000000000001</v>
          </cell>
        </row>
        <row r="819">
          <cell r="A819" t="str">
            <v>MBV10011</v>
          </cell>
          <cell r="C819">
            <v>16.666666666666668</v>
          </cell>
          <cell r="D819">
            <v>6</v>
          </cell>
        </row>
        <row r="820">
          <cell r="A820" t="str">
            <v>MBV10012</v>
          </cell>
          <cell r="C820">
            <v>20.212765957446805</v>
          </cell>
          <cell r="D820">
            <v>1.5</v>
          </cell>
        </row>
        <row r="821">
          <cell r="A821" t="str">
            <v>MBV10013</v>
          </cell>
          <cell r="C821">
            <v>20</v>
          </cell>
          <cell r="D821">
            <v>3</v>
          </cell>
        </row>
        <row r="822">
          <cell r="A822" t="str">
            <v>MBV10014</v>
          </cell>
          <cell r="C822">
            <v>20</v>
          </cell>
          <cell r="D822">
            <v>4</v>
          </cell>
        </row>
        <row r="823">
          <cell r="A823" t="str">
            <v>MBV10015</v>
          </cell>
          <cell r="C823">
            <v>20</v>
          </cell>
          <cell r="D823">
            <v>5</v>
          </cell>
        </row>
        <row r="824">
          <cell r="A824" t="str">
            <v>MBV10020</v>
          </cell>
          <cell r="C824">
            <v>-8.4066666666666734</v>
          </cell>
          <cell r="D824">
            <v>1.6261000000000001</v>
          </cell>
        </row>
        <row r="825">
          <cell r="A825" t="str">
            <v>MBV10021</v>
          </cell>
          <cell r="C825">
            <v>16.666666666666668</v>
          </cell>
          <cell r="D825">
            <v>3</v>
          </cell>
        </row>
        <row r="826">
          <cell r="A826" t="str">
            <v>MBV10022</v>
          </cell>
          <cell r="C826">
            <v>20</v>
          </cell>
          <cell r="D826">
            <v>2</v>
          </cell>
        </row>
        <row r="827">
          <cell r="A827" t="str">
            <v>MBV10023</v>
          </cell>
          <cell r="C827">
            <v>20</v>
          </cell>
          <cell r="D827">
            <v>1.8</v>
          </cell>
        </row>
        <row r="828">
          <cell r="A828" t="str">
            <v>MBV10025</v>
          </cell>
          <cell r="C828">
            <v>22.275590551181104</v>
          </cell>
          <cell r="D828">
            <v>0.98709999999999998</v>
          </cell>
        </row>
        <row r="829">
          <cell r="A829" t="str">
            <v>MBV10026</v>
          </cell>
          <cell r="C829">
            <v>20.000000000000004</v>
          </cell>
          <cell r="D829">
            <v>1.2</v>
          </cell>
        </row>
        <row r="830">
          <cell r="A830" t="str">
            <v>MBV10027</v>
          </cell>
          <cell r="C830">
            <v>16.666666666666671</v>
          </cell>
          <cell r="D830">
            <v>1.8</v>
          </cell>
        </row>
        <row r="831">
          <cell r="A831" t="str">
            <v>MBV10028</v>
          </cell>
          <cell r="C831">
            <v>16.666666666666664</v>
          </cell>
          <cell r="D831">
            <v>1.2</v>
          </cell>
        </row>
        <row r="832">
          <cell r="A832" t="str">
            <v>MBV10029</v>
          </cell>
          <cell r="C832">
            <v>16.666666666666675</v>
          </cell>
          <cell r="D832">
            <v>2.5499999999999998</v>
          </cell>
        </row>
        <row r="833">
          <cell r="A833" t="str">
            <v>MBV10030</v>
          </cell>
          <cell r="C833">
            <v>16.666666666666668</v>
          </cell>
          <cell r="D833">
            <v>1.5</v>
          </cell>
        </row>
        <row r="834">
          <cell r="A834" t="str">
            <v>MBV10031</v>
          </cell>
          <cell r="C834">
            <v>16.666666666666671</v>
          </cell>
          <cell r="D834">
            <v>1.8</v>
          </cell>
        </row>
        <row r="835">
          <cell r="A835" t="str">
            <v>MBV10032</v>
          </cell>
          <cell r="C835">
            <v>16.901408450704224</v>
          </cell>
          <cell r="D835">
            <v>1.18</v>
          </cell>
        </row>
        <row r="836">
          <cell r="A836" t="str">
            <v>MBV10033</v>
          </cell>
          <cell r="C836">
            <v>17.182291666666661</v>
          </cell>
          <cell r="D836">
            <v>1.5901000000000001</v>
          </cell>
        </row>
        <row r="837">
          <cell r="A837" t="str">
            <v>MBV10034</v>
          </cell>
          <cell r="C837">
            <v>47.604166666666664</v>
          </cell>
          <cell r="D837">
            <v>1.2575000000000001</v>
          </cell>
        </row>
        <row r="838">
          <cell r="A838" t="str">
            <v>MBV10035</v>
          </cell>
          <cell r="C838">
            <v>16.666666666666664</v>
          </cell>
          <cell r="D838">
            <v>2</v>
          </cell>
        </row>
        <row r="839">
          <cell r="A839" t="str">
            <v>MBV10036</v>
          </cell>
          <cell r="C839">
            <v>16.666666666666671</v>
          </cell>
          <cell r="D839">
            <v>4.5</v>
          </cell>
        </row>
        <row r="840">
          <cell r="A840" t="str">
            <v>MBV10037</v>
          </cell>
          <cell r="C840">
            <v>16.666666666666671</v>
          </cell>
          <cell r="D840">
            <v>1.8</v>
          </cell>
        </row>
        <row r="841">
          <cell r="A841" t="str">
            <v>MBV10038</v>
          </cell>
          <cell r="C841">
            <v>22.055999999999994</v>
          </cell>
          <cell r="D841">
            <v>3.8972000000000002</v>
          </cell>
        </row>
        <row r="842">
          <cell r="A842" t="str">
            <v>MBV10039</v>
          </cell>
          <cell r="C842">
            <v>16.959064327485383</v>
          </cell>
          <cell r="D842">
            <v>1.42</v>
          </cell>
        </row>
        <row r="843">
          <cell r="A843" t="str">
            <v>MBV10040</v>
          </cell>
          <cell r="C843">
            <v>16.666666666666664</v>
          </cell>
          <cell r="D843">
            <v>4</v>
          </cell>
        </row>
        <row r="844">
          <cell r="A844" t="str">
            <v>MBV10041</v>
          </cell>
          <cell r="C844">
            <v>16.666666666666664</v>
          </cell>
          <cell r="D844">
            <v>4</v>
          </cell>
        </row>
        <row r="845">
          <cell r="A845" t="str">
            <v>MBV10042</v>
          </cell>
          <cell r="C845">
            <v>16.666666666666664</v>
          </cell>
          <cell r="D845">
            <v>4</v>
          </cell>
        </row>
        <row r="846">
          <cell r="A846" t="str">
            <v>MBV10043</v>
          </cell>
          <cell r="C846">
            <v>16.666666666666664</v>
          </cell>
          <cell r="D846">
            <v>4</v>
          </cell>
        </row>
        <row r="847">
          <cell r="A847" t="str">
            <v>MBV10044</v>
          </cell>
          <cell r="C847">
            <v>16.666666666666664</v>
          </cell>
          <cell r="D847">
            <v>7.5</v>
          </cell>
        </row>
        <row r="848">
          <cell r="A848" t="str">
            <v>MBV10045</v>
          </cell>
          <cell r="C848">
            <v>-8.6359999999999992</v>
          </cell>
          <cell r="D848">
            <v>2.7159</v>
          </cell>
        </row>
        <row r="849">
          <cell r="A849" t="str">
            <v>MBV10046</v>
          </cell>
          <cell r="C849">
            <v>16.666666666666664</v>
          </cell>
          <cell r="D849">
            <v>1</v>
          </cell>
        </row>
        <row r="850">
          <cell r="A850" t="str">
            <v>MBV10047</v>
          </cell>
          <cell r="C850">
            <v>19.647435897435898</v>
          </cell>
          <cell r="D850">
            <v>1.2535000000000001</v>
          </cell>
        </row>
        <row r="851">
          <cell r="A851" t="str">
            <v>MBV10048</v>
          </cell>
          <cell r="C851">
            <v>34.395833333333329</v>
          </cell>
          <cell r="D851">
            <v>1.2596000000000001</v>
          </cell>
        </row>
        <row r="852">
          <cell r="A852" t="str">
            <v>MBV10049</v>
          </cell>
          <cell r="C852">
            <v>54.460799999999999</v>
          </cell>
          <cell r="D852">
            <v>2.8462000000000001</v>
          </cell>
        </row>
        <row r="853">
          <cell r="A853" t="str">
            <v>MBV10050</v>
          </cell>
          <cell r="C853">
            <v>23.651685393258429</v>
          </cell>
          <cell r="D853">
            <v>1.359</v>
          </cell>
        </row>
        <row r="854">
          <cell r="A854" t="str">
            <v>MBV10100</v>
          </cell>
          <cell r="C854">
            <v>25.549603174603174</v>
          </cell>
          <cell r="D854">
            <v>3.7523</v>
          </cell>
        </row>
        <row r="855">
          <cell r="A855" t="str">
            <v>MBV1014</v>
          </cell>
          <cell r="C855">
            <v>0</v>
          </cell>
          <cell r="D855">
            <v>32.950000000000003</v>
          </cell>
        </row>
        <row r="856">
          <cell r="A856" t="str">
            <v>MBV10190</v>
          </cell>
          <cell r="C856">
            <v>30.590909090909086</v>
          </cell>
          <cell r="D856">
            <v>1.3743000000000001</v>
          </cell>
        </row>
        <row r="857">
          <cell r="A857" t="str">
            <v>MBV10200</v>
          </cell>
          <cell r="C857">
            <v>26.678160919540229</v>
          </cell>
          <cell r="D857">
            <v>0.63790000000000002</v>
          </cell>
        </row>
        <row r="858">
          <cell r="A858" t="str">
            <v>MBV10210</v>
          </cell>
          <cell r="C858">
            <v>32.74074074074074</v>
          </cell>
          <cell r="D858">
            <v>0.36320000000000002</v>
          </cell>
        </row>
        <row r="859">
          <cell r="A859" t="str">
            <v>MBV10220</v>
          </cell>
          <cell r="C859">
            <v>0</v>
          </cell>
          <cell r="D859">
            <v>0.01</v>
          </cell>
        </row>
        <row r="860">
          <cell r="A860" t="str">
            <v>MBV10230</v>
          </cell>
          <cell r="C860">
            <v>16.69362084456424</v>
          </cell>
          <cell r="D860">
            <v>46.36</v>
          </cell>
        </row>
        <row r="861">
          <cell r="A861" t="str">
            <v>MBV10240</v>
          </cell>
          <cell r="C861">
            <v>0</v>
          </cell>
          <cell r="D861">
            <v>0.01</v>
          </cell>
        </row>
        <row r="862">
          <cell r="A862" t="str">
            <v>MBV11000</v>
          </cell>
          <cell r="C862">
            <v>0</v>
          </cell>
          <cell r="D862">
            <v>1.75</v>
          </cell>
        </row>
        <row r="863">
          <cell r="A863" t="str">
            <v>MBV11001</v>
          </cell>
          <cell r="C863">
            <v>0</v>
          </cell>
          <cell r="D863">
            <v>1.17</v>
          </cell>
        </row>
        <row r="864">
          <cell r="A864" t="str">
            <v>MBV11002</v>
          </cell>
          <cell r="C864">
            <v>0</v>
          </cell>
          <cell r="D864">
            <v>2.97</v>
          </cell>
        </row>
        <row r="865">
          <cell r="A865" t="str">
            <v>MBV1114</v>
          </cell>
          <cell r="C865">
            <v>0</v>
          </cell>
          <cell r="D865">
            <v>32.950000000000003</v>
          </cell>
        </row>
        <row r="866">
          <cell r="A866" t="str">
            <v>MBV13210</v>
          </cell>
          <cell r="C866">
            <v>16.810344827586203</v>
          </cell>
          <cell r="D866">
            <v>1.93</v>
          </cell>
        </row>
        <row r="867">
          <cell r="A867" t="str">
            <v>MBV13330</v>
          </cell>
          <cell r="C867">
            <v>20.07722007722008</v>
          </cell>
          <cell r="D867">
            <v>2.0699999999999998</v>
          </cell>
        </row>
        <row r="868">
          <cell r="A868" t="str">
            <v>MBV13411</v>
          </cell>
          <cell r="C868">
            <v>-29.191304347826097</v>
          </cell>
          <cell r="D868">
            <v>1.4857</v>
          </cell>
        </row>
        <row r="869">
          <cell r="A869" t="str">
            <v>MBV13412</v>
          </cell>
          <cell r="C869">
            <v>-20.292857142857144</v>
          </cell>
          <cell r="D869">
            <v>1.6840999999999999</v>
          </cell>
        </row>
        <row r="870">
          <cell r="A870" t="str">
            <v>MBV15020</v>
          </cell>
          <cell r="C870">
            <v>16.666666666666664</v>
          </cell>
          <cell r="D870">
            <v>1</v>
          </cell>
        </row>
        <row r="871">
          <cell r="A871" t="str">
            <v>MBV15030</v>
          </cell>
          <cell r="C871">
            <v>17.20430107526882</v>
          </cell>
          <cell r="D871">
            <v>0.77</v>
          </cell>
        </row>
        <row r="872">
          <cell r="A872" t="str">
            <v>MBV20000</v>
          </cell>
          <cell r="C872">
            <v>20.208333333333329</v>
          </cell>
          <cell r="D872">
            <v>3.83</v>
          </cell>
        </row>
        <row r="873">
          <cell r="A873" t="str">
            <v>MBV2114</v>
          </cell>
          <cell r="C873">
            <v>0</v>
          </cell>
          <cell r="D873">
            <v>32.950000000000003</v>
          </cell>
        </row>
        <row r="874">
          <cell r="A874" t="str">
            <v>MBV2119</v>
          </cell>
          <cell r="C874">
            <v>0</v>
          </cell>
          <cell r="D874">
            <v>21.43</v>
          </cell>
        </row>
        <row r="875">
          <cell r="A875" t="str">
            <v>MBV2214</v>
          </cell>
          <cell r="C875">
            <v>0</v>
          </cell>
          <cell r="D875">
            <v>21.43</v>
          </cell>
        </row>
        <row r="876">
          <cell r="A876" t="str">
            <v>MBV2419</v>
          </cell>
          <cell r="C876">
            <v>0</v>
          </cell>
          <cell r="D876">
            <v>21.43</v>
          </cell>
        </row>
        <row r="877">
          <cell r="A877" t="str">
            <v>MBV4030</v>
          </cell>
          <cell r="C877">
            <v>16.666666666666664</v>
          </cell>
          <cell r="D877">
            <v>5</v>
          </cell>
        </row>
        <row r="878">
          <cell r="A878" t="str">
            <v>MBV4310</v>
          </cell>
          <cell r="C878">
            <v>37.073170731707314</v>
          </cell>
          <cell r="D878">
            <v>2.58</v>
          </cell>
        </row>
        <row r="879">
          <cell r="A879" t="str">
            <v>MBV4320</v>
          </cell>
          <cell r="C879">
            <v>27.93427230046948</v>
          </cell>
          <cell r="D879">
            <v>3.07</v>
          </cell>
        </row>
        <row r="880">
          <cell r="A880" t="str">
            <v>MBV4360</v>
          </cell>
          <cell r="C880">
            <v>27.971014492753632</v>
          </cell>
          <cell r="D880">
            <v>4.97</v>
          </cell>
        </row>
        <row r="881">
          <cell r="A881" t="str">
            <v>MBV4380</v>
          </cell>
          <cell r="C881">
            <v>22.518159806295394</v>
          </cell>
          <cell r="D881">
            <v>3.2</v>
          </cell>
        </row>
        <row r="882">
          <cell r="A882" t="str">
            <v>MBV4390</v>
          </cell>
          <cell r="C882">
            <v>28.000000000000004</v>
          </cell>
          <cell r="D882">
            <v>1.98</v>
          </cell>
        </row>
        <row r="883">
          <cell r="A883" t="str">
            <v>MBV4420</v>
          </cell>
          <cell r="C883">
            <v>31.696428571428577</v>
          </cell>
          <cell r="D883">
            <v>3.06</v>
          </cell>
        </row>
        <row r="884">
          <cell r="A884" t="str">
            <v>MBV4430</v>
          </cell>
          <cell r="C884">
            <v>31.663974151857833</v>
          </cell>
          <cell r="D884">
            <v>4.2300000000000004</v>
          </cell>
        </row>
        <row r="885">
          <cell r="A885" t="str">
            <v>MBV4490</v>
          </cell>
          <cell r="C885">
            <v>16.847826086956523</v>
          </cell>
          <cell r="D885">
            <v>3.06</v>
          </cell>
        </row>
        <row r="886">
          <cell r="A886" t="str">
            <v>MBV4500</v>
          </cell>
          <cell r="C886">
            <v>21.777777777777775</v>
          </cell>
          <cell r="D886">
            <v>3.52</v>
          </cell>
        </row>
        <row r="887">
          <cell r="A887" t="str">
            <v>MBV4520</v>
          </cell>
          <cell r="C887">
            <v>16.747572815533978</v>
          </cell>
          <cell r="D887">
            <v>6.86</v>
          </cell>
        </row>
        <row r="888">
          <cell r="A888" t="str">
            <v>MBV4540</v>
          </cell>
          <cell r="C888">
            <v>31.686046511627904</v>
          </cell>
          <cell r="D888">
            <v>2.35</v>
          </cell>
        </row>
        <row r="889">
          <cell r="A889" t="str">
            <v>MBV4560</v>
          </cell>
          <cell r="C889">
            <v>27.988505747126435</v>
          </cell>
          <cell r="D889">
            <v>12.53</v>
          </cell>
        </row>
        <row r="890">
          <cell r="A890" t="str">
            <v>MBV4570</v>
          </cell>
          <cell r="C890">
            <v>19.984686064318538</v>
          </cell>
          <cell r="D890">
            <v>10.45</v>
          </cell>
        </row>
        <row r="891">
          <cell r="A891" t="str">
            <v>MBV4580</v>
          </cell>
          <cell r="C891">
            <v>20.026437541308663</v>
          </cell>
          <cell r="D891">
            <v>12.1</v>
          </cell>
        </row>
        <row r="892">
          <cell r="A892" t="str">
            <v>MBV4590</v>
          </cell>
          <cell r="C892">
            <v>28.018223234624141</v>
          </cell>
          <cell r="D892">
            <v>15.8</v>
          </cell>
        </row>
        <row r="893">
          <cell r="A893" t="str">
            <v>MBV4620</v>
          </cell>
          <cell r="C893">
            <v>30.328777244181754</v>
          </cell>
          <cell r="D893">
            <v>18.86</v>
          </cell>
        </row>
        <row r="894">
          <cell r="A894" t="str">
            <v>MBV5011</v>
          </cell>
          <cell r="C894">
            <v>13.724137931034489</v>
          </cell>
          <cell r="D894">
            <v>1.2509999999999999</v>
          </cell>
        </row>
        <row r="895">
          <cell r="A895" t="str">
            <v>MBV5020</v>
          </cell>
          <cell r="C895">
            <v>20.129870129870135</v>
          </cell>
          <cell r="D895">
            <v>1.23</v>
          </cell>
        </row>
        <row r="896">
          <cell r="A896" t="str">
            <v>MBV5030</v>
          </cell>
          <cell r="C896">
            <v>23.335164835164839</v>
          </cell>
          <cell r="D896">
            <v>1.3953</v>
          </cell>
        </row>
        <row r="897">
          <cell r="A897" t="str">
            <v>MBV5031</v>
          </cell>
          <cell r="C897">
            <v>18.533333333333328</v>
          </cell>
          <cell r="D897">
            <v>0.97760000000000002</v>
          </cell>
        </row>
        <row r="898">
          <cell r="A898" t="str">
            <v>MBV5040</v>
          </cell>
          <cell r="C898">
            <v>16.723333333333336</v>
          </cell>
          <cell r="D898">
            <v>2.4983</v>
          </cell>
        </row>
        <row r="899">
          <cell r="A899" t="str">
            <v>MBV5100</v>
          </cell>
          <cell r="C899">
            <v>18.604651162790699</v>
          </cell>
          <cell r="D899">
            <v>0.35</v>
          </cell>
        </row>
        <row r="900">
          <cell r="A900" t="str">
            <v>MBV5103</v>
          </cell>
          <cell r="C900">
            <v>39.230769230769234</v>
          </cell>
          <cell r="D900">
            <v>0.79</v>
          </cell>
        </row>
        <row r="901">
          <cell r="A901" t="str">
            <v>MBV5104</v>
          </cell>
          <cell r="C901">
            <v>20.999999999999996</v>
          </cell>
          <cell r="D901">
            <v>0.79</v>
          </cell>
        </row>
        <row r="902">
          <cell r="A902" t="str">
            <v>MBV5109</v>
          </cell>
          <cell r="C902">
            <v>20.33898305084746</v>
          </cell>
          <cell r="D902">
            <v>1.41</v>
          </cell>
        </row>
        <row r="903">
          <cell r="A903" t="str">
            <v>MBV5130</v>
          </cell>
          <cell r="C903">
            <v>23.768181818181823</v>
          </cell>
          <cell r="D903">
            <v>1.6771</v>
          </cell>
        </row>
        <row r="904">
          <cell r="A904" t="str">
            <v>MBV5150</v>
          </cell>
          <cell r="C904">
            <v>16.90449438202247</v>
          </cell>
          <cell r="D904">
            <v>1.4791000000000001</v>
          </cell>
        </row>
        <row r="905">
          <cell r="A905" t="str">
            <v>MBV5151</v>
          </cell>
          <cell r="C905">
            <v>16.767772511848335</v>
          </cell>
          <cell r="D905">
            <v>1.7562</v>
          </cell>
        </row>
        <row r="906">
          <cell r="A906" t="str">
            <v>MBV5152</v>
          </cell>
          <cell r="C906">
            <v>16.886956521739123</v>
          </cell>
          <cell r="D906">
            <v>1.9116</v>
          </cell>
        </row>
        <row r="907">
          <cell r="A907" t="str">
            <v>MBV5153</v>
          </cell>
          <cell r="C907">
            <v>16.802259887005654</v>
          </cell>
          <cell r="D907">
            <v>2.9451999999999998</v>
          </cell>
        </row>
        <row r="908">
          <cell r="A908" t="str">
            <v>MBV5154</v>
          </cell>
          <cell r="C908">
            <v>15.258527827648111</v>
          </cell>
          <cell r="D908">
            <v>4.7201000000000004</v>
          </cell>
        </row>
        <row r="909">
          <cell r="A909" t="str">
            <v>MBV5155</v>
          </cell>
          <cell r="C909">
            <v>16.777777777777779</v>
          </cell>
          <cell r="D909">
            <v>1.1983999999999999</v>
          </cell>
        </row>
        <row r="910">
          <cell r="A910" t="str">
            <v>MBV5157</v>
          </cell>
          <cell r="C910">
            <v>15.536363636363641</v>
          </cell>
          <cell r="D910">
            <v>1.8582000000000001</v>
          </cell>
        </row>
        <row r="911">
          <cell r="A911" t="str">
            <v>MBV5158</v>
          </cell>
          <cell r="C911">
            <v>17.016355140186924</v>
          </cell>
          <cell r="D911">
            <v>3.5516999999999999</v>
          </cell>
        </row>
        <row r="912">
          <cell r="A912" t="str">
            <v>MBV5159</v>
          </cell>
          <cell r="C912">
            <v>33.704735376044567</v>
          </cell>
          <cell r="D912">
            <v>2.38</v>
          </cell>
        </row>
        <row r="913">
          <cell r="A913" t="str">
            <v>MBV5160</v>
          </cell>
          <cell r="C913">
            <v>16.711409395973156</v>
          </cell>
          <cell r="D913">
            <v>12.41</v>
          </cell>
        </row>
        <row r="914">
          <cell r="A914" t="str">
            <v>MBV5162</v>
          </cell>
          <cell r="C914">
            <v>16.600000000000001</v>
          </cell>
          <cell r="D914">
            <v>0.70889999999999997</v>
          </cell>
        </row>
        <row r="915">
          <cell r="A915" t="str">
            <v>MBV5163</v>
          </cell>
          <cell r="C915">
            <v>18.916666666666664</v>
          </cell>
          <cell r="D915">
            <v>1.946</v>
          </cell>
        </row>
        <row r="916">
          <cell r="A916" t="str">
            <v>MBV5164</v>
          </cell>
          <cell r="C916">
            <v>20.634920634920633</v>
          </cell>
          <cell r="D916">
            <v>1.5</v>
          </cell>
        </row>
        <row r="917">
          <cell r="A917" t="str">
            <v>MBV5166</v>
          </cell>
          <cell r="C917">
            <v>16.867403314917134</v>
          </cell>
          <cell r="D917">
            <v>1.5046999999999999</v>
          </cell>
        </row>
        <row r="918">
          <cell r="A918" t="str">
            <v>MBV5167</v>
          </cell>
          <cell r="C918">
            <v>16.683333333333334</v>
          </cell>
          <cell r="D918">
            <v>1.4997</v>
          </cell>
        </row>
        <row r="919">
          <cell r="A919" t="str">
            <v>MBV5168</v>
          </cell>
          <cell r="C919">
            <v>17.47741935483872</v>
          </cell>
          <cell r="D919">
            <v>1.2790999999999999</v>
          </cell>
        </row>
        <row r="920">
          <cell r="A920" t="str">
            <v>MBV5169</v>
          </cell>
          <cell r="C920">
            <v>17.472222222222225</v>
          </cell>
          <cell r="D920">
            <v>0.59419999999999995</v>
          </cell>
        </row>
        <row r="921">
          <cell r="A921" t="str">
            <v>MBV5170</v>
          </cell>
          <cell r="C921">
            <v>20.719827586206893</v>
          </cell>
          <cell r="D921">
            <v>1.8392999999999999</v>
          </cell>
        </row>
        <row r="922">
          <cell r="A922" t="str">
            <v>MBV5171</v>
          </cell>
          <cell r="C922">
            <v>19.999999999999993</v>
          </cell>
          <cell r="D922">
            <v>1.36</v>
          </cell>
        </row>
        <row r="923">
          <cell r="A923" t="str">
            <v>MBV5172</v>
          </cell>
          <cell r="C923">
            <v>25.193798449612409</v>
          </cell>
          <cell r="D923">
            <v>1.93</v>
          </cell>
        </row>
        <row r="924">
          <cell r="A924" t="str">
            <v>MBV5173</v>
          </cell>
          <cell r="C924">
            <v>28.09333333333333</v>
          </cell>
          <cell r="D924">
            <v>0.5393</v>
          </cell>
        </row>
        <row r="925">
          <cell r="A925" t="str">
            <v>MBV5174</v>
          </cell>
          <cell r="C925">
            <v>-31.07692307692307</v>
          </cell>
          <cell r="D925">
            <v>2.2151999999999998</v>
          </cell>
        </row>
        <row r="926">
          <cell r="A926" t="str">
            <v>MBV5175</v>
          </cell>
          <cell r="C926">
            <v>17.913868613138689</v>
          </cell>
          <cell r="D926">
            <v>5.6228999999999996</v>
          </cell>
        </row>
        <row r="927">
          <cell r="A927" t="str">
            <v>MBV5177</v>
          </cell>
          <cell r="C927">
            <v>16.07407407407408</v>
          </cell>
          <cell r="D927">
            <v>2.266</v>
          </cell>
        </row>
        <row r="928">
          <cell r="A928" t="str">
            <v>MBV5178</v>
          </cell>
          <cell r="C928">
            <v>16.949999999999992</v>
          </cell>
          <cell r="D928">
            <v>0.99660000000000004</v>
          </cell>
        </row>
        <row r="929">
          <cell r="A929" t="str">
            <v>MBV5179</v>
          </cell>
          <cell r="C929">
            <v>20.003125000000011</v>
          </cell>
          <cell r="D929">
            <v>2.5598999999999998</v>
          </cell>
        </row>
        <row r="930">
          <cell r="A930" t="str">
            <v>MBV5180</v>
          </cell>
          <cell r="C930">
            <v>16.043137254901964</v>
          </cell>
          <cell r="D930">
            <v>2.1408999999999998</v>
          </cell>
        </row>
        <row r="931">
          <cell r="A931" t="str">
            <v>MBV5200</v>
          </cell>
          <cell r="C931">
            <v>16.947368421052634</v>
          </cell>
          <cell r="D931">
            <v>1.1046</v>
          </cell>
        </row>
        <row r="932">
          <cell r="A932" t="str">
            <v>MBV5210</v>
          </cell>
          <cell r="C932">
            <v>16.264150943396235</v>
          </cell>
          <cell r="D932">
            <v>0.88759999999999994</v>
          </cell>
        </row>
        <row r="933">
          <cell r="A933" t="str">
            <v>MBV5250</v>
          </cell>
          <cell r="C933">
            <v>30.3</v>
          </cell>
          <cell r="D933">
            <v>0.90610000000000002</v>
          </cell>
        </row>
        <row r="934">
          <cell r="A934" t="str">
            <v>MBV5300</v>
          </cell>
          <cell r="C934">
            <v>16.594339622641513</v>
          </cell>
          <cell r="D934">
            <v>0.8841</v>
          </cell>
        </row>
        <row r="935">
          <cell r="A935" t="str">
            <v>MBV5460</v>
          </cell>
          <cell r="C935">
            <v>17.81632653061224</v>
          </cell>
          <cell r="D935">
            <v>0.8054</v>
          </cell>
        </row>
        <row r="936">
          <cell r="A936" t="str">
            <v>MBV5480</v>
          </cell>
          <cell r="C936">
            <v>19.585964912280708</v>
          </cell>
          <cell r="D936">
            <v>2.2917999999999998</v>
          </cell>
        </row>
        <row r="937">
          <cell r="A937" t="str">
            <v>MBV5500</v>
          </cell>
          <cell r="C937">
            <v>0</v>
          </cell>
          <cell r="D937">
            <v>0.01</v>
          </cell>
        </row>
        <row r="938">
          <cell r="A938" t="str">
            <v>MBV5510</v>
          </cell>
          <cell r="C938">
            <v>16.735253772290807</v>
          </cell>
          <cell r="D938">
            <v>6.07</v>
          </cell>
        </row>
        <row r="939">
          <cell r="A939" t="str">
            <v>MBV5520</v>
          </cell>
          <cell r="C939">
            <v>16.744186046511629</v>
          </cell>
          <cell r="D939">
            <v>5.37</v>
          </cell>
        </row>
        <row r="940">
          <cell r="A940" t="str">
            <v>MBV5600</v>
          </cell>
          <cell r="C940">
            <v>20.533707865168534</v>
          </cell>
          <cell r="D940">
            <v>2.8290000000000002</v>
          </cell>
        </row>
        <row r="941">
          <cell r="A941" t="str">
            <v>MBV5650</v>
          </cell>
          <cell r="C941">
            <v>18.57500000000001</v>
          </cell>
          <cell r="D941">
            <v>0.65139999999999998</v>
          </cell>
        </row>
        <row r="942">
          <cell r="A942" t="str">
            <v>MBV5680</v>
          </cell>
          <cell r="C942">
            <v>17.419354838709676</v>
          </cell>
          <cell r="D942">
            <v>1.28</v>
          </cell>
        </row>
        <row r="943">
          <cell r="A943" t="str">
            <v>MBV5810</v>
          </cell>
          <cell r="C943">
            <v>14.000000000000004</v>
          </cell>
          <cell r="D943">
            <v>3.2593999999999999</v>
          </cell>
        </row>
        <row r="944">
          <cell r="A944" t="str">
            <v>MBV5820</v>
          </cell>
          <cell r="C944">
            <v>17.499999999999993</v>
          </cell>
          <cell r="D944">
            <v>1.4025000000000001</v>
          </cell>
        </row>
        <row r="945">
          <cell r="A945" t="str">
            <v>MBV6010</v>
          </cell>
          <cell r="C945">
            <v>17.466666666666665</v>
          </cell>
          <cell r="D945">
            <v>0.74280000000000002</v>
          </cell>
        </row>
        <row r="946">
          <cell r="A946" t="str">
            <v>MBV6020</v>
          </cell>
          <cell r="C946">
            <v>24.851428571428574</v>
          </cell>
          <cell r="D946">
            <v>1.3150999999999999</v>
          </cell>
        </row>
        <row r="947">
          <cell r="A947" t="str">
            <v>MBV6130</v>
          </cell>
          <cell r="C947">
            <v>19.41538461538461</v>
          </cell>
          <cell r="D947">
            <v>1.0476000000000001</v>
          </cell>
        </row>
        <row r="948">
          <cell r="A948" t="str">
            <v>MBV6200</v>
          </cell>
          <cell r="C948">
            <v>21.417977528089889</v>
          </cell>
          <cell r="D948">
            <v>3.4969000000000001</v>
          </cell>
        </row>
        <row r="949">
          <cell r="A949" t="str">
            <v>MBV6210</v>
          </cell>
          <cell r="C949">
            <v>20.183593750000007</v>
          </cell>
          <cell r="D949">
            <v>2.0432999999999999</v>
          </cell>
        </row>
        <row r="950">
          <cell r="A950" t="str">
            <v>MBV8020</v>
          </cell>
          <cell r="C950">
            <v>22.171929824561399</v>
          </cell>
          <cell r="D950">
            <v>2.2181000000000002</v>
          </cell>
        </row>
        <row r="951">
          <cell r="A951" t="str">
            <v>MBV8030</v>
          </cell>
          <cell r="C951">
            <v>16.382456140350872</v>
          </cell>
          <cell r="D951">
            <v>2.3831000000000002</v>
          </cell>
        </row>
        <row r="952">
          <cell r="A952" t="str">
            <v>MBV8040</v>
          </cell>
          <cell r="C952">
            <v>15.195530726256983</v>
          </cell>
          <cell r="D952">
            <v>3.036</v>
          </cell>
        </row>
        <row r="953">
          <cell r="A953" t="str">
            <v>MBV9000</v>
          </cell>
          <cell r="C953">
            <v>14.543859649122812</v>
          </cell>
          <cell r="D953">
            <v>3.4097</v>
          </cell>
        </row>
        <row r="954">
          <cell r="A954" t="str">
            <v>MBV9040</v>
          </cell>
          <cell r="C954">
            <v>21.559459459459465</v>
          </cell>
          <cell r="D954">
            <v>2.9022999999999999</v>
          </cell>
        </row>
        <row r="955">
          <cell r="A955" t="str">
            <v>MBV9050</v>
          </cell>
          <cell r="C955">
            <v>22.92903225806451</v>
          </cell>
          <cell r="D955">
            <v>2.3892000000000002</v>
          </cell>
        </row>
        <row r="956">
          <cell r="A956" t="str">
            <v>MCJ 1264</v>
          </cell>
          <cell r="C956">
            <v>24.61538461538461</v>
          </cell>
          <cell r="D956">
            <v>6.86</v>
          </cell>
        </row>
        <row r="957">
          <cell r="A957" t="str">
            <v>MCJ00057</v>
          </cell>
          <cell r="C957">
            <v>26.769230769230774</v>
          </cell>
          <cell r="D957">
            <v>4.76</v>
          </cell>
        </row>
        <row r="958">
          <cell r="A958" t="str">
            <v>MCJ00095</v>
          </cell>
          <cell r="C958">
            <v>24.939759036144579</v>
          </cell>
          <cell r="D958">
            <v>6.23</v>
          </cell>
        </row>
        <row r="959">
          <cell r="A959" t="str">
            <v>MCJ00378</v>
          </cell>
          <cell r="C959">
            <v>26.571428571428573</v>
          </cell>
          <cell r="D959">
            <v>5.14</v>
          </cell>
        </row>
        <row r="960">
          <cell r="A960" t="str">
            <v>MCJ00385</v>
          </cell>
          <cell r="C960">
            <v>26.056338028169012</v>
          </cell>
          <cell r="D960">
            <v>5.25</v>
          </cell>
        </row>
        <row r="961">
          <cell r="A961" t="str">
            <v>MCJ00644</v>
          </cell>
          <cell r="C961">
            <v>27.999999999999996</v>
          </cell>
          <cell r="D961">
            <v>5.4</v>
          </cell>
        </row>
        <row r="962">
          <cell r="A962" t="str">
            <v>MCJ00811</v>
          </cell>
          <cell r="C962">
            <v>28.947368421052634</v>
          </cell>
          <cell r="D962">
            <v>6.75</v>
          </cell>
        </row>
        <row r="963">
          <cell r="A963" t="str">
            <v>MCJ00828</v>
          </cell>
          <cell r="C963">
            <v>30.235294117647062</v>
          </cell>
          <cell r="D963">
            <v>5.93</v>
          </cell>
        </row>
        <row r="964">
          <cell r="A964" t="str">
            <v>MCJ01191</v>
          </cell>
          <cell r="C964">
            <v>24.97206703910614</v>
          </cell>
          <cell r="D964">
            <v>13.43</v>
          </cell>
        </row>
        <row r="965">
          <cell r="A965" t="str">
            <v>MCJ01207</v>
          </cell>
          <cell r="C965">
            <v>24.97206703910614</v>
          </cell>
          <cell r="D965">
            <v>13.43</v>
          </cell>
        </row>
        <row r="966">
          <cell r="A966" t="str">
            <v>MCJ01208</v>
          </cell>
          <cell r="C966">
            <v>24.97206703910614</v>
          </cell>
          <cell r="D966">
            <v>13.43</v>
          </cell>
        </row>
        <row r="967">
          <cell r="A967" t="str">
            <v>MCJ01481</v>
          </cell>
          <cell r="C967">
            <v>24.961240310077525</v>
          </cell>
          <cell r="D967">
            <v>4.84</v>
          </cell>
        </row>
        <row r="968">
          <cell r="A968" t="str">
            <v>MCJ03454</v>
          </cell>
          <cell r="C968">
            <v>25.046728971962619</v>
          </cell>
          <cell r="D968">
            <v>4.01</v>
          </cell>
        </row>
        <row r="969">
          <cell r="A969" t="str">
            <v>MCJ06504</v>
          </cell>
          <cell r="C969">
            <v>33.44925373134329</v>
          </cell>
          <cell r="D969">
            <v>4.4588999999999999</v>
          </cell>
        </row>
        <row r="970">
          <cell r="A970" t="str">
            <v>MCJ07051</v>
          </cell>
          <cell r="C970">
            <v>33.386440677966107</v>
          </cell>
          <cell r="D970">
            <v>3.9302000000000001</v>
          </cell>
        </row>
        <row r="971">
          <cell r="A971" t="str">
            <v>MCJ07099</v>
          </cell>
          <cell r="C971">
            <v>33.406779661016955</v>
          </cell>
          <cell r="D971">
            <v>3.9289999999999998</v>
          </cell>
        </row>
        <row r="972">
          <cell r="A972" t="str">
            <v>MCJ07150</v>
          </cell>
          <cell r="C972">
            <v>33.391525423728815</v>
          </cell>
          <cell r="D972">
            <v>3.9298999999999999</v>
          </cell>
        </row>
        <row r="973">
          <cell r="A973" t="str">
            <v>MCJ07704</v>
          </cell>
          <cell r="C973">
            <v>33.248351648351651</v>
          </cell>
          <cell r="D973">
            <v>12.1488</v>
          </cell>
        </row>
        <row r="974">
          <cell r="A974" t="str">
            <v>MCJ07735</v>
          </cell>
          <cell r="C974">
            <v>33.243956043956047</v>
          </cell>
          <cell r="D974">
            <v>12.1496</v>
          </cell>
        </row>
        <row r="975">
          <cell r="A975" t="str">
            <v>MCJ07766</v>
          </cell>
          <cell r="C975">
            <v>33.286813186813184</v>
          </cell>
          <cell r="D975">
            <v>12.1418</v>
          </cell>
        </row>
        <row r="976">
          <cell r="A976" t="str">
            <v>MCJ07827</v>
          </cell>
          <cell r="C976">
            <v>33.289560439560439</v>
          </cell>
          <cell r="D976">
            <v>12.141299999999999</v>
          </cell>
        </row>
        <row r="977">
          <cell r="A977" t="str">
            <v>MCJ07858</v>
          </cell>
          <cell r="C977">
            <v>32.878918918918913</v>
          </cell>
          <cell r="D977">
            <v>12.417400000000001</v>
          </cell>
        </row>
        <row r="978">
          <cell r="A978" t="str">
            <v>MCJ07889</v>
          </cell>
          <cell r="C978">
            <v>32.876216216216221</v>
          </cell>
          <cell r="D978">
            <v>12.417899999999999</v>
          </cell>
        </row>
        <row r="979">
          <cell r="A979" t="str">
            <v>MCJ07919</v>
          </cell>
          <cell r="C979">
            <v>32.877297297297297</v>
          </cell>
          <cell r="D979">
            <v>12.4177</v>
          </cell>
        </row>
        <row r="980">
          <cell r="A980" t="str">
            <v>MCJ07940</v>
          </cell>
          <cell r="C980">
            <v>33.148648648648646</v>
          </cell>
          <cell r="D980">
            <v>2.4735</v>
          </cell>
        </row>
        <row r="981">
          <cell r="A981" t="str">
            <v>MCJ07971</v>
          </cell>
          <cell r="C981">
            <v>33.135135135135137</v>
          </cell>
          <cell r="D981">
            <v>2.4740000000000002</v>
          </cell>
        </row>
        <row r="982">
          <cell r="A982" t="str">
            <v>MCJ08003</v>
          </cell>
          <cell r="C982">
            <v>33.122147651006713</v>
          </cell>
          <cell r="D982">
            <v>9.9648000000000003</v>
          </cell>
        </row>
        <row r="983">
          <cell r="A983" t="str">
            <v>MCJ08008</v>
          </cell>
          <cell r="C983">
            <v>33.140540540540535</v>
          </cell>
          <cell r="D983">
            <v>2.4738000000000002</v>
          </cell>
        </row>
        <row r="984">
          <cell r="A984" t="str">
            <v>MCJ08102</v>
          </cell>
          <cell r="C984">
            <v>33.103355704697996</v>
          </cell>
          <cell r="D984">
            <v>9.9675999999999991</v>
          </cell>
        </row>
        <row r="985">
          <cell r="A985" t="str">
            <v>MCJ09609</v>
          </cell>
          <cell r="C985">
            <v>33.258241758241752</v>
          </cell>
          <cell r="D985">
            <v>12.147</v>
          </cell>
        </row>
        <row r="986">
          <cell r="A986" t="str">
            <v>MCJ10</v>
          </cell>
          <cell r="C986">
            <v>19.999999999999996</v>
          </cell>
          <cell r="D986">
            <v>11.48</v>
          </cell>
        </row>
        <row r="987">
          <cell r="A987" t="str">
            <v>MCJ1005</v>
          </cell>
          <cell r="C987">
            <v>13.789473684210533</v>
          </cell>
          <cell r="D987">
            <v>8.19</v>
          </cell>
        </row>
        <row r="988">
          <cell r="A988" t="str">
            <v>MCJ1006</v>
          </cell>
          <cell r="C988">
            <v>13.819095477386931</v>
          </cell>
          <cell r="D988">
            <v>6.86</v>
          </cell>
        </row>
        <row r="989">
          <cell r="A989" t="str">
            <v>MCJ1007</v>
          </cell>
          <cell r="C989">
            <v>13.789473684210533</v>
          </cell>
          <cell r="D989">
            <v>8.19</v>
          </cell>
        </row>
        <row r="990">
          <cell r="A990" t="str">
            <v>MCJ1008</v>
          </cell>
          <cell r="C990">
            <v>13.913043478260867</v>
          </cell>
          <cell r="D990">
            <v>4.95</v>
          </cell>
        </row>
        <row r="991">
          <cell r="A991" t="str">
            <v>MCJ1009</v>
          </cell>
          <cell r="C991">
            <v>13.913043478260867</v>
          </cell>
          <cell r="D991">
            <v>4.95</v>
          </cell>
        </row>
        <row r="992">
          <cell r="A992" t="str">
            <v>MCJ1010</v>
          </cell>
          <cell r="C992">
            <v>13.819444444444445</v>
          </cell>
          <cell r="D992">
            <v>12.41</v>
          </cell>
        </row>
        <row r="993">
          <cell r="A993" t="str">
            <v>MCJ1011</v>
          </cell>
          <cell r="C993">
            <v>13.789954337899543</v>
          </cell>
          <cell r="D993">
            <v>9.44</v>
          </cell>
        </row>
        <row r="994">
          <cell r="A994" t="str">
            <v>MCJ1012</v>
          </cell>
          <cell r="C994">
            <v>13.820078226857882</v>
          </cell>
          <cell r="D994">
            <v>6.61</v>
          </cell>
        </row>
        <row r="995">
          <cell r="A995" t="str">
            <v>MCJ1013</v>
          </cell>
          <cell r="C995">
            <v>13.789473684210533</v>
          </cell>
          <cell r="D995">
            <v>8.19</v>
          </cell>
        </row>
        <row r="996">
          <cell r="A996" t="str">
            <v>MCJ1014</v>
          </cell>
          <cell r="C996">
            <v>16.666666666666675</v>
          </cell>
          <cell r="D996">
            <v>15.5</v>
          </cell>
        </row>
        <row r="997">
          <cell r="A997" t="str">
            <v>MCJ1015</v>
          </cell>
          <cell r="C997">
            <v>16.666666666666664</v>
          </cell>
          <cell r="D997">
            <v>35</v>
          </cell>
        </row>
        <row r="998">
          <cell r="A998" t="str">
            <v>MCJ1017</v>
          </cell>
          <cell r="C998">
            <v>-3.9999999999999973</v>
          </cell>
          <cell r="D998">
            <v>7.8</v>
          </cell>
        </row>
        <row r="999">
          <cell r="A999" t="str">
            <v>MCJ1019</v>
          </cell>
          <cell r="C999">
            <v>16.491228070175445</v>
          </cell>
          <cell r="D999">
            <v>9.52</v>
          </cell>
        </row>
        <row r="1000">
          <cell r="A1000" t="str">
            <v>MCJ1021</v>
          </cell>
          <cell r="C1000">
            <v>16.532258064516135</v>
          </cell>
          <cell r="D1000">
            <v>10.35</v>
          </cell>
        </row>
        <row r="1001">
          <cell r="A1001" t="str">
            <v>MCJ1023</v>
          </cell>
          <cell r="C1001">
            <v>16.80232558139534</v>
          </cell>
          <cell r="D1001">
            <v>14.31</v>
          </cell>
        </row>
        <row r="1002">
          <cell r="A1002" t="str">
            <v>MCJ1024</v>
          </cell>
          <cell r="C1002">
            <v>16.80232558139534</v>
          </cell>
          <cell r="D1002">
            <v>14.31</v>
          </cell>
        </row>
        <row r="1003">
          <cell r="A1003" t="str">
            <v>MCJ1025</v>
          </cell>
          <cell r="C1003">
            <v>16.80232558139534</v>
          </cell>
          <cell r="D1003">
            <v>14.31</v>
          </cell>
        </row>
        <row r="1004">
          <cell r="A1004" t="str">
            <v>MCJ1026</v>
          </cell>
          <cell r="C1004">
            <v>16.636363636363637</v>
          </cell>
          <cell r="D1004">
            <v>9.17</v>
          </cell>
        </row>
        <row r="1005">
          <cell r="A1005" t="str">
            <v>MCJ1027</v>
          </cell>
          <cell r="C1005">
            <v>16.80232558139534</v>
          </cell>
          <cell r="D1005">
            <v>14.31</v>
          </cell>
        </row>
        <row r="1006">
          <cell r="A1006" t="str">
            <v>MCJ1028</v>
          </cell>
          <cell r="C1006">
            <v>16.910569105691057</v>
          </cell>
          <cell r="D1006">
            <v>10.220000000000001</v>
          </cell>
        </row>
        <row r="1007">
          <cell r="A1007" t="str">
            <v>MCJ1029</v>
          </cell>
          <cell r="C1007">
            <v>16.532258064516135</v>
          </cell>
          <cell r="D1007">
            <v>10.35</v>
          </cell>
        </row>
        <row r="1008">
          <cell r="A1008" t="str">
            <v>MCJ1030</v>
          </cell>
          <cell r="C1008">
            <v>16.80232558139534</v>
          </cell>
          <cell r="D1008">
            <v>14.31</v>
          </cell>
        </row>
        <row r="1009">
          <cell r="A1009" t="str">
            <v>MCJ1031</v>
          </cell>
          <cell r="C1009">
            <v>16.80232558139534</v>
          </cell>
          <cell r="D1009">
            <v>14.31</v>
          </cell>
        </row>
        <row r="1010">
          <cell r="A1010" t="str">
            <v>MCJ1032</v>
          </cell>
          <cell r="C1010">
            <v>-45.348837209302332</v>
          </cell>
          <cell r="D1010">
            <v>25</v>
          </cell>
        </row>
        <row r="1011">
          <cell r="A1011" t="str">
            <v>MCJ1033</v>
          </cell>
          <cell r="C1011">
            <v>16.80232558139534</v>
          </cell>
          <cell r="D1011">
            <v>14.31</v>
          </cell>
        </row>
        <row r="1012">
          <cell r="A1012" t="str">
            <v>MCJ1034</v>
          </cell>
          <cell r="C1012">
            <v>16.80232558139534</v>
          </cell>
          <cell r="D1012">
            <v>14.31</v>
          </cell>
        </row>
        <row r="1013">
          <cell r="A1013" t="str">
            <v>MCJ1035</v>
          </cell>
          <cell r="C1013">
            <v>16.80232558139534</v>
          </cell>
          <cell r="D1013">
            <v>14.31</v>
          </cell>
        </row>
        <row r="1014">
          <cell r="A1014" t="str">
            <v>MCJ1036</v>
          </cell>
          <cell r="C1014">
            <v>16.80232558139534</v>
          </cell>
          <cell r="D1014">
            <v>14.31</v>
          </cell>
        </row>
        <row r="1015">
          <cell r="A1015" t="str">
            <v>MCJ1037</v>
          </cell>
          <cell r="C1015">
            <v>16.81818181818182</v>
          </cell>
          <cell r="D1015">
            <v>14.64</v>
          </cell>
        </row>
        <row r="1016">
          <cell r="A1016" t="str">
            <v>MCJ1038</v>
          </cell>
          <cell r="C1016">
            <v>16.80232558139534</v>
          </cell>
          <cell r="D1016">
            <v>14.31</v>
          </cell>
        </row>
        <row r="1017">
          <cell r="A1017" t="str">
            <v>MCJ10384</v>
          </cell>
          <cell r="C1017">
            <v>32.787826086956521</v>
          </cell>
          <cell r="D1017">
            <v>7.7294</v>
          </cell>
        </row>
        <row r="1018">
          <cell r="A1018" t="str">
            <v>MCJ1039</v>
          </cell>
          <cell r="C1018">
            <v>16.80232558139534</v>
          </cell>
          <cell r="D1018">
            <v>14.31</v>
          </cell>
        </row>
        <row r="1019">
          <cell r="A1019" t="str">
            <v>MCJ1040</v>
          </cell>
          <cell r="C1019">
            <v>-11.802325581395356</v>
          </cell>
          <cell r="D1019">
            <v>19.23</v>
          </cell>
        </row>
        <row r="1020">
          <cell r="A1020" t="str">
            <v>MCJ1041</v>
          </cell>
          <cell r="C1020">
            <v>16.80232558139534</v>
          </cell>
          <cell r="D1020">
            <v>14.31</v>
          </cell>
        </row>
        <row r="1021">
          <cell r="A1021" t="str">
            <v>MCJ1042</v>
          </cell>
          <cell r="C1021">
            <v>16.532258064516135</v>
          </cell>
          <cell r="D1021">
            <v>10.35</v>
          </cell>
        </row>
        <row r="1022">
          <cell r="A1022" t="str">
            <v>MCJ1043</v>
          </cell>
          <cell r="C1022">
            <v>14.435483870967749</v>
          </cell>
          <cell r="D1022">
            <v>5.3049999999999997</v>
          </cell>
        </row>
        <row r="1023">
          <cell r="A1023" t="str">
            <v>MCJ1044</v>
          </cell>
          <cell r="C1023">
            <v>19.864864864864874</v>
          </cell>
          <cell r="D1023">
            <v>5.93</v>
          </cell>
        </row>
        <row r="1024">
          <cell r="A1024" t="str">
            <v>MCJ1046</v>
          </cell>
          <cell r="C1024">
            <v>22.648648648648646</v>
          </cell>
          <cell r="D1024">
            <v>14.31</v>
          </cell>
        </row>
        <row r="1025">
          <cell r="A1025" t="str">
            <v>MCJ1047</v>
          </cell>
          <cell r="C1025">
            <v>16.532258064516135</v>
          </cell>
          <cell r="D1025">
            <v>10.35</v>
          </cell>
        </row>
        <row r="1026">
          <cell r="A1026" t="str">
            <v>MCJ1050</v>
          </cell>
          <cell r="C1026">
            <v>25.531914893617024</v>
          </cell>
          <cell r="D1026">
            <v>7</v>
          </cell>
        </row>
        <row r="1027">
          <cell r="A1027" t="str">
            <v>MCJ1051</v>
          </cell>
          <cell r="C1027">
            <v>25.531914893617024</v>
          </cell>
          <cell r="D1027">
            <v>7</v>
          </cell>
        </row>
        <row r="1028">
          <cell r="A1028" t="str">
            <v>MCJ1052</v>
          </cell>
          <cell r="C1028">
            <v>25.210638297872347</v>
          </cell>
          <cell r="D1028">
            <v>7.0301999999999998</v>
          </cell>
        </row>
        <row r="1029">
          <cell r="A1029" t="str">
            <v>MCJ1053</v>
          </cell>
          <cell r="C1029">
            <v>25.191489361702128</v>
          </cell>
          <cell r="D1029">
            <v>7.032</v>
          </cell>
        </row>
        <row r="1030">
          <cell r="A1030" t="str">
            <v>MCJ1054</v>
          </cell>
          <cell r="C1030">
            <v>25.531914893617024</v>
          </cell>
          <cell r="D1030">
            <v>7</v>
          </cell>
        </row>
        <row r="1031">
          <cell r="A1031" t="str">
            <v>MCJ1055</v>
          </cell>
          <cell r="C1031">
            <v>25.531914893617024</v>
          </cell>
          <cell r="D1031">
            <v>7</v>
          </cell>
        </row>
        <row r="1032">
          <cell r="A1032" t="str">
            <v>MCJ1056</v>
          </cell>
          <cell r="C1032">
            <v>25.531914893617024</v>
          </cell>
          <cell r="D1032">
            <v>7</v>
          </cell>
        </row>
        <row r="1033">
          <cell r="A1033" t="str">
            <v>MCJ1058</v>
          </cell>
          <cell r="C1033">
            <v>16.80232558139534</v>
          </cell>
          <cell r="D1033">
            <v>14.31</v>
          </cell>
        </row>
        <row r="1034">
          <cell r="A1034" t="str">
            <v>MCJ1061</v>
          </cell>
          <cell r="C1034">
            <v>16.81818181818182</v>
          </cell>
          <cell r="D1034">
            <v>14.64</v>
          </cell>
        </row>
        <row r="1035">
          <cell r="A1035" t="str">
            <v>MCJ1062</v>
          </cell>
          <cell r="C1035">
            <v>16.315789473684209</v>
          </cell>
          <cell r="D1035">
            <v>7.95</v>
          </cell>
        </row>
        <row r="1036">
          <cell r="A1036" t="str">
            <v>MCJ1064</v>
          </cell>
          <cell r="C1036">
            <v>16.53061224489797</v>
          </cell>
          <cell r="D1036">
            <v>8.18</v>
          </cell>
        </row>
        <row r="1037">
          <cell r="A1037" t="str">
            <v>MCJ1065</v>
          </cell>
          <cell r="C1037">
            <v>-52.448979591836718</v>
          </cell>
          <cell r="D1037">
            <v>14.94</v>
          </cell>
        </row>
        <row r="1038">
          <cell r="A1038" t="str">
            <v>MCJ1066</v>
          </cell>
          <cell r="C1038">
            <v>16.53061224489797</v>
          </cell>
          <cell r="D1038">
            <v>8.18</v>
          </cell>
        </row>
        <row r="1039">
          <cell r="A1039" t="str">
            <v>MCJ1067</v>
          </cell>
          <cell r="C1039">
            <v>16.666666666666671</v>
          </cell>
          <cell r="D1039">
            <v>14</v>
          </cell>
        </row>
        <row r="1040">
          <cell r="A1040" t="str">
            <v>MCJ1068</v>
          </cell>
          <cell r="C1040">
            <v>16.666666666666671</v>
          </cell>
          <cell r="D1040">
            <v>14</v>
          </cell>
        </row>
        <row r="1041">
          <cell r="A1041" t="str">
            <v>MCJ1069</v>
          </cell>
          <cell r="C1041">
            <v>16.666666666666671</v>
          </cell>
          <cell r="D1041">
            <v>14</v>
          </cell>
        </row>
        <row r="1042">
          <cell r="A1042" t="str">
            <v>MCJ1070</v>
          </cell>
          <cell r="C1042">
            <v>16.666666666666671</v>
          </cell>
          <cell r="D1042">
            <v>14</v>
          </cell>
        </row>
        <row r="1043">
          <cell r="A1043" t="str">
            <v>MCJ1071</v>
          </cell>
          <cell r="C1043">
            <v>21.527777777777779</v>
          </cell>
          <cell r="D1043">
            <v>14.125</v>
          </cell>
        </row>
        <row r="1044">
          <cell r="A1044" t="str">
            <v>MCJ1072</v>
          </cell>
          <cell r="C1044">
            <v>16.666666666666671</v>
          </cell>
          <cell r="D1044">
            <v>14</v>
          </cell>
        </row>
        <row r="1045">
          <cell r="A1045" t="str">
            <v>MCJ1073</v>
          </cell>
          <cell r="C1045">
            <v>19.642857142857146</v>
          </cell>
          <cell r="D1045">
            <v>13.5</v>
          </cell>
        </row>
        <row r="1046">
          <cell r="A1046" t="str">
            <v>MCJ1074</v>
          </cell>
          <cell r="C1046">
            <v>17.826086956521735</v>
          </cell>
          <cell r="D1046">
            <v>1.89</v>
          </cell>
        </row>
        <row r="1047">
          <cell r="A1047" t="str">
            <v>MCJ1076</v>
          </cell>
          <cell r="C1047">
            <v>17.307692307692314</v>
          </cell>
          <cell r="D1047">
            <v>4.3</v>
          </cell>
        </row>
        <row r="1048">
          <cell r="A1048" t="str">
            <v>MCJ1077</v>
          </cell>
          <cell r="C1048">
            <v>16.53061224489797</v>
          </cell>
          <cell r="D1048">
            <v>8.18</v>
          </cell>
        </row>
        <row r="1049">
          <cell r="A1049" t="str">
            <v>MCJ1078</v>
          </cell>
          <cell r="C1049">
            <v>16.53061224489797</v>
          </cell>
          <cell r="D1049">
            <v>8.18</v>
          </cell>
        </row>
        <row r="1050">
          <cell r="A1050" t="str">
            <v>MCJ1079</v>
          </cell>
          <cell r="C1050">
            <v>16.53061224489797</v>
          </cell>
          <cell r="D1050">
            <v>8.18</v>
          </cell>
        </row>
        <row r="1051">
          <cell r="A1051" t="str">
            <v>MCJ1080</v>
          </cell>
          <cell r="C1051">
            <v>16.666666666666664</v>
          </cell>
          <cell r="D1051">
            <v>30</v>
          </cell>
        </row>
        <row r="1052">
          <cell r="A1052" t="str">
            <v>MCJ1081</v>
          </cell>
          <cell r="C1052">
            <v>18.480973451327433</v>
          </cell>
          <cell r="D1052">
            <v>18.423300000000001</v>
          </cell>
        </row>
        <row r="1053">
          <cell r="A1053" t="str">
            <v>MCJ1082</v>
          </cell>
          <cell r="C1053">
            <v>16.363636363636367</v>
          </cell>
          <cell r="D1053">
            <v>1.84</v>
          </cell>
        </row>
        <row r="1054">
          <cell r="A1054" t="str">
            <v>MCJ1083</v>
          </cell>
          <cell r="C1054">
            <v>16.53061224489797</v>
          </cell>
          <cell r="D1054">
            <v>8.18</v>
          </cell>
        </row>
        <row r="1055">
          <cell r="A1055" t="str">
            <v>MCJ1087</v>
          </cell>
          <cell r="C1055">
            <v>16.110000000000003</v>
          </cell>
          <cell r="D1055">
            <v>0.83889999999999998</v>
          </cell>
        </row>
        <row r="1056">
          <cell r="A1056" t="str">
            <v>MCJ1088</v>
          </cell>
          <cell r="C1056">
            <v>15.38461538461538</v>
          </cell>
          <cell r="D1056">
            <v>2.2000000000000002</v>
          </cell>
        </row>
        <row r="1057">
          <cell r="A1057" t="str">
            <v>MCJ1089</v>
          </cell>
          <cell r="C1057">
            <v>16.53061224489797</v>
          </cell>
          <cell r="D1057">
            <v>8.18</v>
          </cell>
        </row>
        <row r="1058">
          <cell r="A1058" t="str">
            <v>MCJ1090</v>
          </cell>
          <cell r="C1058">
            <v>16.53061224489797</v>
          </cell>
          <cell r="D1058">
            <v>8.18</v>
          </cell>
        </row>
        <row r="1059">
          <cell r="A1059" t="str">
            <v>MCJ1091</v>
          </cell>
          <cell r="C1059">
            <v>16.53061224489797</v>
          </cell>
          <cell r="D1059">
            <v>8.18</v>
          </cell>
        </row>
        <row r="1060">
          <cell r="A1060" t="str">
            <v>MCJ1093</v>
          </cell>
          <cell r="C1060">
            <v>17.027027027027017</v>
          </cell>
          <cell r="D1060">
            <v>9.2100000000000009</v>
          </cell>
        </row>
        <row r="1061">
          <cell r="A1061" t="str">
            <v>MCJ1094</v>
          </cell>
          <cell r="C1061">
            <v>16.666666666666671</v>
          </cell>
          <cell r="D1061">
            <v>9</v>
          </cell>
        </row>
        <row r="1062">
          <cell r="A1062" t="str">
            <v>MCJ1096</v>
          </cell>
          <cell r="C1062">
            <v>16.482978723404258</v>
          </cell>
          <cell r="D1062">
            <v>3.9253</v>
          </cell>
        </row>
        <row r="1063">
          <cell r="A1063" t="str">
            <v>MCJ1097</v>
          </cell>
          <cell r="C1063">
            <v>37.755102040816332</v>
          </cell>
          <cell r="D1063">
            <v>6.1</v>
          </cell>
        </row>
        <row r="1064">
          <cell r="A1064" t="str">
            <v>MCJ1098</v>
          </cell>
          <cell r="C1064">
            <v>16.438356164383563</v>
          </cell>
          <cell r="D1064">
            <v>6.1</v>
          </cell>
        </row>
        <row r="1065">
          <cell r="A1065" t="str">
            <v>MCJ1099</v>
          </cell>
          <cell r="C1065">
            <v>16.981132075471688</v>
          </cell>
          <cell r="D1065">
            <v>8.8000000000000007</v>
          </cell>
        </row>
        <row r="1066">
          <cell r="A1066" t="str">
            <v>MCJ1100</v>
          </cell>
          <cell r="C1066">
            <v>16.53061224489797</v>
          </cell>
          <cell r="D1066">
            <v>8.18</v>
          </cell>
        </row>
        <row r="1067">
          <cell r="A1067" t="str">
            <v>MCJ1102</v>
          </cell>
          <cell r="C1067">
            <v>16.53061224489797</v>
          </cell>
          <cell r="D1067">
            <v>8.18</v>
          </cell>
        </row>
        <row r="1068">
          <cell r="A1068" t="str">
            <v>MCJ1103</v>
          </cell>
          <cell r="C1068">
            <v>0</v>
          </cell>
          <cell r="D1068">
            <v>0.1</v>
          </cell>
        </row>
        <row r="1069">
          <cell r="A1069" t="str">
            <v>MCJ1104</v>
          </cell>
          <cell r="C1069">
            <v>16.792452830188672</v>
          </cell>
          <cell r="D1069">
            <v>4.41</v>
          </cell>
        </row>
        <row r="1070">
          <cell r="A1070" t="str">
            <v>MCJ1105</v>
          </cell>
          <cell r="C1070">
            <v>16.438356164383563</v>
          </cell>
          <cell r="D1070">
            <v>6.1</v>
          </cell>
        </row>
        <row r="1071">
          <cell r="A1071" t="str">
            <v>MCJ1106</v>
          </cell>
          <cell r="C1071">
            <v>16.61228070175439</v>
          </cell>
          <cell r="D1071">
            <v>4.7530999999999999</v>
          </cell>
        </row>
        <row r="1072">
          <cell r="A1072" t="str">
            <v>MCJ1107</v>
          </cell>
          <cell r="C1072">
            <v>16.666666666666668</v>
          </cell>
          <cell r="D1072">
            <v>3</v>
          </cell>
        </row>
        <row r="1073">
          <cell r="A1073" t="str">
            <v>MCJ1108</v>
          </cell>
          <cell r="C1073">
            <v>16.53061224489797</v>
          </cell>
          <cell r="D1073">
            <v>8.18</v>
          </cell>
        </row>
        <row r="1074">
          <cell r="A1074" t="str">
            <v>MCJ1109</v>
          </cell>
          <cell r="C1074">
            <v>16.071428571428566</v>
          </cell>
          <cell r="D1074">
            <v>4.7</v>
          </cell>
        </row>
        <row r="1075">
          <cell r="A1075" t="str">
            <v>MCJ1110</v>
          </cell>
          <cell r="C1075">
            <v>16.53061224489797</v>
          </cell>
          <cell r="D1075">
            <v>8.18</v>
          </cell>
        </row>
        <row r="1076">
          <cell r="A1076" t="str">
            <v>MCJ1111</v>
          </cell>
          <cell r="C1076">
            <v>16.53061224489797</v>
          </cell>
          <cell r="D1076">
            <v>8.18</v>
          </cell>
        </row>
        <row r="1077">
          <cell r="A1077" t="str">
            <v>MCJ1112</v>
          </cell>
          <cell r="C1077">
            <v>16.493181818181824</v>
          </cell>
          <cell r="D1077">
            <v>7.3486000000000002</v>
          </cell>
        </row>
        <row r="1078">
          <cell r="A1078" t="str">
            <v>MCJ1113</v>
          </cell>
          <cell r="C1078">
            <v>16.666666666666671</v>
          </cell>
          <cell r="D1078">
            <v>9</v>
          </cell>
        </row>
        <row r="1079">
          <cell r="A1079" t="str">
            <v>MCJ1114</v>
          </cell>
          <cell r="C1079">
            <v>14.285714285714283</v>
          </cell>
          <cell r="D1079">
            <v>1.2</v>
          </cell>
        </row>
        <row r="1080">
          <cell r="A1080" t="str">
            <v>MCJ11146</v>
          </cell>
          <cell r="C1080">
            <v>20</v>
          </cell>
          <cell r="D1080">
            <v>25</v>
          </cell>
        </row>
        <row r="1081">
          <cell r="A1081" t="str">
            <v>MCJ1115</v>
          </cell>
          <cell r="C1081">
            <v>17.213541666666664</v>
          </cell>
          <cell r="D1081">
            <v>7.9474999999999998</v>
          </cell>
        </row>
        <row r="1082">
          <cell r="A1082" t="str">
            <v>MCJ1116</v>
          </cell>
          <cell r="C1082">
            <v>16.666666666666668</v>
          </cell>
          <cell r="D1082">
            <v>12</v>
          </cell>
        </row>
        <row r="1083">
          <cell r="A1083" t="str">
            <v>MCJ1117</v>
          </cell>
          <cell r="C1083">
            <v>16.80232558139534</v>
          </cell>
          <cell r="D1083">
            <v>14.31</v>
          </cell>
        </row>
        <row r="1084">
          <cell r="A1084" t="str">
            <v>MCJ1118</v>
          </cell>
          <cell r="C1084">
            <v>16.716417910447763</v>
          </cell>
          <cell r="D1084">
            <v>5.58</v>
          </cell>
        </row>
        <row r="1085">
          <cell r="A1085" t="str">
            <v>MCJ1119</v>
          </cell>
          <cell r="C1085">
            <v>22.830188679245282</v>
          </cell>
          <cell r="D1085">
            <v>8.18</v>
          </cell>
        </row>
        <row r="1086">
          <cell r="A1086" t="str">
            <v>MCJ1120</v>
          </cell>
          <cell r="C1086">
            <v>16.3888888888889</v>
          </cell>
          <cell r="D1086">
            <v>9.0299999999999994</v>
          </cell>
        </row>
        <row r="1087">
          <cell r="A1087" t="str">
            <v>MCJ1124</v>
          </cell>
          <cell r="C1087">
            <v>16.987951807228928</v>
          </cell>
          <cell r="D1087">
            <v>6.89</v>
          </cell>
        </row>
        <row r="1088">
          <cell r="A1088" t="str">
            <v>MCJ1125</v>
          </cell>
          <cell r="C1088">
            <v>16.987951807228928</v>
          </cell>
          <cell r="D1088">
            <v>6.89</v>
          </cell>
        </row>
        <row r="1089">
          <cell r="A1089" t="str">
            <v>MCJ1126</v>
          </cell>
          <cell r="C1089">
            <v>17.004819277108439</v>
          </cell>
          <cell r="D1089">
            <v>6.8886000000000003</v>
          </cell>
        </row>
        <row r="1090">
          <cell r="A1090" t="str">
            <v>MCJ1127</v>
          </cell>
          <cell r="C1090">
            <v>16.987951807228928</v>
          </cell>
          <cell r="D1090">
            <v>6.89</v>
          </cell>
        </row>
        <row r="1091">
          <cell r="A1091" t="str">
            <v>MCJ1128</v>
          </cell>
          <cell r="C1091">
            <v>16.987951807228928</v>
          </cell>
          <cell r="D1091">
            <v>6.89</v>
          </cell>
        </row>
        <row r="1092">
          <cell r="A1092" t="str">
            <v>MCJ1129</v>
          </cell>
          <cell r="C1092">
            <v>17.167999999999992</v>
          </cell>
          <cell r="D1092">
            <v>2.0708000000000002</v>
          </cell>
        </row>
        <row r="1093">
          <cell r="A1093" t="str">
            <v>MCJ1130</v>
          </cell>
          <cell r="C1093">
            <v>16.071428571428566</v>
          </cell>
          <cell r="D1093">
            <v>4.7</v>
          </cell>
        </row>
        <row r="1094">
          <cell r="A1094" t="str">
            <v>MCJ1132</v>
          </cell>
          <cell r="C1094">
            <v>16.53061224489797</v>
          </cell>
          <cell r="D1094">
            <v>8.18</v>
          </cell>
        </row>
        <row r="1095">
          <cell r="A1095" t="str">
            <v>MCJ1133</v>
          </cell>
          <cell r="C1095">
            <v>16.987951807228928</v>
          </cell>
          <cell r="D1095">
            <v>6.89</v>
          </cell>
        </row>
        <row r="1096">
          <cell r="A1096" t="str">
            <v>MCJ1134</v>
          </cell>
          <cell r="C1096">
            <v>-2.0408163265306047</v>
          </cell>
          <cell r="D1096">
            <v>10</v>
          </cell>
        </row>
        <row r="1097">
          <cell r="A1097" t="str">
            <v>MCJ1135</v>
          </cell>
          <cell r="C1097">
            <v>17.200000000000006</v>
          </cell>
          <cell r="D1097">
            <v>4.1399999999999997</v>
          </cell>
        </row>
        <row r="1098">
          <cell r="A1098" t="str">
            <v>MCJ1136</v>
          </cell>
          <cell r="C1098">
            <v>15.789473684210517</v>
          </cell>
          <cell r="D1098">
            <v>3.2</v>
          </cell>
        </row>
        <row r="1099">
          <cell r="A1099" t="str">
            <v>MCJ1138</v>
          </cell>
          <cell r="C1099">
            <v>42.144578313253021</v>
          </cell>
          <cell r="D1099">
            <v>4.8019999999999996</v>
          </cell>
        </row>
        <row r="1100">
          <cell r="A1100" t="str">
            <v>MCJ1139</v>
          </cell>
          <cell r="C1100">
            <v>17.108433734939769</v>
          </cell>
          <cell r="D1100">
            <v>6.88</v>
          </cell>
        </row>
        <row r="1101">
          <cell r="A1101" t="str">
            <v>MCJ1140</v>
          </cell>
          <cell r="C1101">
            <v>68.006024096385545</v>
          </cell>
          <cell r="D1101">
            <v>2.6555</v>
          </cell>
        </row>
        <row r="1102">
          <cell r="A1102" t="str">
            <v>MCJ1141</v>
          </cell>
          <cell r="C1102">
            <v>16.262500000000003</v>
          </cell>
          <cell r="D1102">
            <v>6.6989999999999998</v>
          </cell>
        </row>
        <row r="1103">
          <cell r="A1103" t="str">
            <v>MCJ1142</v>
          </cell>
          <cell r="C1103">
            <v>16.53061224489797</v>
          </cell>
          <cell r="D1103">
            <v>8.18</v>
          </cell>
        </row>
        <row r="1104">
          <cell r="A1104" t="str">
            <v>MCJ1143</v>
          </cell>
          <cell r="C1104">
            <v>16.53061224489797</v>
          </cell>
          <cell r="D1104">
            <v>8.18</v>
          </cell>
        </row>
        <row r="1105">
          <cell r="A1105" t="str">
            <v>MCJ1145</v>
          </cell>
          <cell r="C1105">
            <v>16.793893129770986</v>
          </cell>
          <cell r="D1105">
            <v>10.9</v>
          </cell>
        </row>
        <row r="1106">
          <cell r="A1106" t="str">
            <v>MCJ1146</v>
          </cell>
          <cell r="C1106">
            <v>16.53061224489797</v>
          </cell>
          <cell r="D1106">
            <v>8.18</v>
          </cell>
        </row>
        <row r="1107">
          <cell r="A1107" t="str">
            <v>MCJ1147</v>
          </cell>
          <cell r="C1107">
            <v>16.406250000000011</v>
          </cell>
          <cell r="D1107">
            <v>10.7</v>
          </cell>
        </row>
        <row r="1108">
          <cell r="A1108" t="str">
            <v>MCJ1148</v>
          </cell>
          <cell r="C1108">
            <v>5.0222222222222239</v>
          </cell>
          <cell r="D1108">
            <v>0.8548</v>
          </cell>
        </row>
        <row r="1109">
          <cell r="A1109" t="str">
            <v>MCJ1149</v>
          </cell>
          <cell r="C1109">
            <v>16.53061224489797</v>
          </cell>
          <cell r="D1109">
            <v>8.18</v>
          </cell>
        </row>
        <row r="1110">
          <cell r="A1110" t="str">
            <v>MCJ1150</v>
          </cell>
          <cell r="C1110">
            <v>16.101694915254239</v>
          </cell>
          <cell r="D1110">
            <v>4.95</v>
          </cell>
        </row>
        <row r="1111">
          <cell r="A1111" t="str">
            <v>MCJ1151</v>
          </cell>
          <cell r="C1111">
            <v>16.867469879518072</v>
          </cell>
          <cell r="D1111">
            <v>6.9</v>
          </cell>
        </row>
        <row r="1112">
          <cell r="A1112" t="str">
            <v>MCJ1158</v>
          </cell>
          <cell r="C1112">
            <v>16.515151515151512</v>
          </cell>
          <cell r="D1112">
            <v>5.51</v>
          </cell>
        </row>
        <row r="1113">
          <cell r="A1113" t="str">
            <v>MCJ11580</v>
          </cell>
          <cell r="C1113">
            <v>20.025591810620604</v>
          </cell>
          <cell r="D1113">
            <v>12.5</v>
          </cell>
        </row>
        <row r="1114">
          <cell r="A1114" t="str">
            <v>MCJ1160</v>
          </cell>
          <cell r="C1114">
            <v>16.747474747474747</v>
          </cell>
          <cell r="D1114">
            <v>41.21</v>
          </cell>
        </row>
        <row r="1115">
          <cell r="A1115" t="str">
            <v>MCJ1161</v>
          </cell>
          <cell r="C1115">
            <v>17.725464190981445</v>
          </cell>
          <cell r="D1115">
            <v>31.017499999999998</v>
          </cell>
        </row>
        <row r="1116">
          <cell r="A1116" t="str">
            <v>MCJ1163</v>
          </cell>
          <cell r="C1116">
            <v>16.249999999999996</v>
          </cell>
          <cell r="D1116">
            <v>6.7</v>
          </cell>
        </row>
        <row r="1117">
          <cell r="A1117" t="str">
            <v>MCJ1164</v>
          </cell>
          <cell r="C1117">
            <v>16.249999999999996</v>
          </cell>
          <cell r="D1117">
            <v>6.7</v>
          </cell>
        </row>
        <row r="1118">
          <cell r="A1118" t="str">
            <v>MCJ1165</v>
          </cell>
          <cell r="C1118">
            <v>16.249999999999996</v>
          </cell>
          <cell r="D1118">
            <v>6.7</v>
          </cell>
        </row>
        <row r="1119">
          <cell r="A1119" t="str">
            <v>MCJ1166</v>
          </cell>
          <cell r="C1119">
            <v>16.249999999999996</v>
          </cell>
          <cell r="D1119">
            <v>6.7</v>
          </cell>
        </row>
        <row r="1120">
          <cell r="A1120" t="str">
            <v>MCJ1167</v>
          </cell>
          <cell r="C1120">
            <v>16.249999999999996</v>
          </cell>
          <cell r="D1120">
            <v>6.7</v>
          </cell>
        </row>
        <row r="1121">
          <cell r="A1121" t="str">
            <v>MCJ1168</v>
          </cell>
          <cell r="C1121">
            <v>16.249999999999996</v>
          </cell>
          <cell r="D1121">
            <v>6.7</v>
          </cell>
        </row>
        <row r="1122">
          <cell r="A1122" t="str">
            <v>MCJ1169</v>
          </cell>
          <cell r="C1122">
            <v>16.500000000000004</v>
          </cell>
          <cell r="D1122">
            <v>6.68</v>
          </cell>
        </row>
        <row r="1123">
          <cell r="A1123" t="str">
            <v>MCJ1170</v>
          </cell>
          <cell r="C1123">
            <v>16.052631578947366</v>
          </cell>
          <cell r="D1123">
            <v>3.19</v>
          </cell>
        </row>
        <row r="1124">
          <cell r="A1124" t="str">
            <v>MCJ1171</v>
          </cell>
          <cell r="C1124">
            <v>48.916249999999991</v>
          </cell>
          <cell r="D1124">
            <v>4.0867000000000004</v>
          </cell>
        </row>
        <row r="1125">
          <cell r="A1125" t="str">
            <v>MCJ1172</v>
          </cell>
          <cell r="C1125">
            <v>17.427906976744179</v>
          </cell>
          <cell r="D1125">
            <v>3.5506000000000002</v>
          </cell>
        </row>
        <row r="1126">
          <cell r="A1126" t="str">
            <v>MCJ1173</v>
          </cell>
          <cell r="C1126">
            <v>16.249999999999996</v>
          </cell>
          <cell r="D1126">
            <v>6.7</v>
          </cell>
        </row>
        <row r="1127">
          <cell r="A1127" t="str">
            <v>MCJ1176</v>
          </cell>
          <cell r="C1127">
            <v>18.786250000000003</v>
          </cell>
          <cell r="D1127">
            <v>6.4970999999999997</v>
          </cell>
        </row>
        <row r="1128">
          <cell r="A1128" t="str">
            <v>MCJ1177</v>
          </cell>
          <cell r="C1128">
            <v>16.249999999999996</v>
          </cell>
          <cell r="D1128">
            <v>6.7</v>
          </cell>
        </row>
        <row r="1129">
          <cell r="A1129" t="str">
            <v>MCJ1178</v>
          </cell>
          <cell r="C1129">
            <v>16.249999999999996</v>
          </cell>
          <cell r="D1129">
            <v>6.7</v>
          </cell>
        </row>
        <row r="1130">
          <cell r="A1130" t="str">
            <v>MCJ1179</v>
          </cell>
          <cell r="C1130">
            <v>16.249999999999996</v>
          </cell>
          <cell r="D1130">
            <v>6.7</v>
          </cell>
        </row>
        <row r="1131">
          <cell r="A1131" t="str">
            <v>MCJ118</v>
          </cell>
          <cell r="C1131">
            <v>24.458490566037728</v>
          </cell>
          <cell r="D1131">
            <v>4.0037000000000003</v>
          </cell>
        </row>
        <row r="1132">
          <cell r="A1132" t="str">
            <v>MCJ1180</v>
          </cell>
          <cell r="C1132">
            <v>16.249999999999996</v>
          </cell>
          <cell r="D1132">
            <v>6.7</v>
          </cell>
        </row>
        <row r="1133">
          <cell r="A1133" t="str">
            <v>MCJ1184</v>
          </cell>
          <cell r="C1133">
            <v>15.136363636363628</v>
          </cell>
          <cell r="D1133">
            <v>37.340000000000003</v>
          </cell>
        </row>
        <row r="1134">
          <cell r="A1134" t="str">
            <v>MCJ1185</v>
          </cell>
          <cell r="C1134">
            <v>15.136363636363628</v>
          </cell>
          <cell r="D1134">
            <v>37.340000000000003</v>
          </cell>
        </row>
        <row r="1135">
          <cell r="A1135" t="str">
            <v>MCJ1187</v>
          </cell>
          <cell r="C1135">
            <v>15.136363636363628</v>
          </cell>
          <cell r="D1135">
            <v>37.340000000000003</v>
          </cell>
        </row>
        <row r="1136">
          <cell r="A1136" t="str">
            <v>MCJ1188</v>
          </cell>
          <cell r="C1136">
            <v>14.565217391304355</v>
          </cell>
          <cell r="D1136">
            <v>19.649999999999999</v>
          </cell>
        </row>
        <row r="1137">
          <cell r="A1137" t="str">
            <v>MCJ1189</v>
          </cell>
          <cell r="C1137">
            <v>14.565217391304355</v>
          </cell>
          <cell r="D1137">
            <v>19.649999999999999</v>
          </cell>
        </row>
        <row r="1138">
          <cell r="A1138" t="str">
            <v>MCJ1190</v>
          </cell>
          <cell r="C1138">
            <v>16.666666666666664</v>
          </cell>
          <cell r="D1138">
            <v>16</v>
          </cell>
        </row>
        <row r="1139">
          <cell r="A1139" t="str">
            <v>MCJ1194</v>
          </cell>
          <cell r="C1139">
            <v>16.575342465753426</v>
          </cell>
          <cell r="D1139">
            <v>6.09</v>
          </cell>
        </row>
        <row r="1140">
          <cell r="A1140" t="str">
            <v>MCJ1195</v>
          </cell>
          <cell r="C1140">
            <v>16.279069767441857</v>
          </cell>
          <cell r="D1140">
            <v>3.6</v>
          </cell>
        </row>
        <row r="1141">
          <cell r="A1141" t="str">
            <v>MCJ1196</v>
          </cell>
          <cell r="C1141">
            <v>17.045454545454554</v>
          </cell>
          <cell r="D1141">
            <v>7.3</v>
          </cell>
        </row>
        <row r="1142">
          <cell r="A1142" t="str">
            <v>MCJ1197</v>
          </cell>
          <cell r="C1142">
            <v>16.249999999999996</v>
          </cell>
          <cell r="D1142">
            <v>6.7</v>
          </cell>
        </row>
        <row r="1143">
          <cell r="A1143" t="str">
            <v>MCJ1198</v>
          </cell>
          <cell r="C1143">
            <v>29.974999999999994</v>
          </cell>
          <cell r="D1143">
            <v>5.6020000000000003</v>
          </cell>
        </row>
        <row r="1144">
          <cell r="A1144" t="str">
            <v>MCJ1200</v>
          </cell>
          <cell r="C1144">
            <v>16.379310344827587</v>
          </cell>
          <cell r="D1144">
            <v>4.8499999999999996</v>
          </cell>
        </row>
        <row r="1145">
          <cell r="A1145" t="str">
            <v>MCJ1203</v>
          </cell>
          <cell r="C1145">
            <v>16.279069767441857</v>
          </cell>
          <cell r="D1145">
            <v>3.6</v>
          </cell>
        </row>
        <row r="1146">
          <cell r="A1146" t="str">
            <v>MCJ1204</v>
          </cell>
          <cell r="C1146">
            <v>16.959999999999994</v>
          </cell>
          <cell r="D1146">
            <v>10.38</v>
          </cell>
        </row>
        <row r="1147">
          <cell r="A1147" t="str">
            <v>MCJ1205</v>
          </cell>
          <cell r="C1147">
            <v>8.598947368421058</v>
          </cell>
          <cell r="D1147">
            <v>8.6830999999999996</v>
          </cell>
        </row>
        <row r="1148">
          <cell r="A1148" t="str">
            <v>MCJ1206</v>
          </cell>
          <cell r="C1148">
            <v>13.798958333333333</v>
          </cell>
          <cell r="D1148">
            <v>8.2752999999999997</v>
          </cell>
        </row>
        <row r="1149">
          <cell r="A1149" t="str">
            <v>MCJ1207</v>
          </cell>
          <cell r="C1149">
            <v>16.456692913385826</v>
          </cell>
          <cell r="D1149">
            <v>10.61</v>
          </cell>
        </row>
        <row r="1150">
          <cell r="A1150" t="str">
            <v>MCJ1210</v>
          </cell>
          <cell r="C1150">
            <v>90.476190476190482</v>
          </cell>
          <cell r="D1150">
            <v>0.2</v>
          </cell>
        </row>
        <row r="1151">
          <cell r="A1151" t="str">
            <v>MCJ12128</v>
          </cell>
          <cell r="C1151">
            <v>32.892432432432436</v>
          </cell>
          <cell r="D1151">
            <v>12.414899999999999</v>
          </cell>
        </row>
        <row r="1152">
          <cell r="A1152" t="str">
            <v>MCJ1213</v>
          </cell>
          <cell r="C1152">
            <v>17.045454545454554</v>
          </cell>
          <cell r="D1152">
            <v>7.3</v>
          </cell>
        </row>
        <row r="1153">
          <cell r="A1153" t="str">
            <v>MCJ1214</v>
          </cell>
          <cell r="C1153">
            <v>16.666666666666664</v>
          </cell>
          <cell r="D1153">
            <v>5.5</v>
          </cell>
        </row>
        <row r="1154">
          <cell r="A1154" t="str">
            <v>MCJ1215</v>
          </cell>
          <cell r="C1154">
            <v>16.249999999999996</v>
          </cell>
          <cell r="D1154">
            <v>6.7</v>
          </cell>
        </row>
        <row r="1155">
          <cell r="A1155" t="str">
            <v>MCJ12159</v>
          </cell>
          <cell r="C1155">
            <v>32.881621621621619</v>
          </cell>
          <cell r="D1155">
            <v>12.4169</v>
          </cell>
        </row>
        <row r="1156">
          <cell r="A1156" t="str">
            <v>MCJ1216</v>
          </cell>
          <cell r="C1156">
            <v>44.375</v>
          </cell>
          <cell r="D1156">
            <v>4.45</v>
          </cell>
        </row>
        <row r="1157">
          <cell r="A1157" t="str">
            <v>MCJ1217</v>
          </cell>
          <cell r="C1157">
            <v>19.157142857142862</v>
          </cell>
          <cell r="D1157">
            <v>1.6977</v>
          </cell>
        </row>
        <row r="1158">
          <cell r="A1158" t="str">
            <v>MCJ1218</v>
          </cell>
          <cell r="C1158">
            <v>17.045454545454554</v>
          </cell>
          <cell r="D1158">
            <v>7.3</v>
          </cell>
        </row>
        <row r="1159">
          <cell r="A1159" t="str">
            <v>MCJ12180</v>
          </cell>
          <cell r="C1159">
            <v>33.137837837837843</v>
          </cell>
          <cell r="D1159">
            <v>2.4739</v>
          </cell>
        </row>
        <row r="1160">
          <cell r="A1160" t="str">
            <v>MCJ1219</v>
          </cell>
          <cell r="C1160">
            <v>16.249999999999996</v>
          </cell>
          <cell r="D1160">
            <v>6.7</v>
          </cell>
        </row>
        <row r="1161">
          <cell r="A1161" t="str">
            <v>MCJ1220</v>
          </cell>
          <cell r="C1161">
            <v>16.249999999999996</v>
          </cell>
          <cell r="D1161">
            <v>6.7</v>
          </cell>
        </row>
        <row r="1162">
          <cell r="A1162" t="str">
            <v>MCJ1221</v>
          </cell>
          <cell r="C1162">
            <v>16.249999999999996</v>
          </cell>
          <cell r="D1162">
            <v>6.7</v>
          </cell>
        </row>
        <row r="1163">
          <cell r="A1163" t="str">
            <v>MCJ12210</v>
          </cell>
          <cell r="C1163">
            <v>33.118918918918915</v>
          </cell>
          <cell r="D1163">
            <v>2.4746000000000001</v>
          </cell>
        </row>
        <row r="1164">
          <cell r="A1164" t="str">
            <v>MCJ1222</v>
          </cell>
          <cell r="C1164">
            <v>16.249999999999996</v>
          </cell>
          <cell r="D1164">
            <v>6.7</v>
          </cell>
        </row>
        <row r="1165">
          <cell r="A1165" t="str">
            <v>MCJ1223</v>
          </cell>
          <cell r="C1165">
            <v>16.249999999999996</v>
          </cell>
          <cell r="D1165">
            <v>6.7</v>
          </cell>
        </row>
        <row r="1166">
          <cell r="A1166" t="str">
            <v>MCJ1224</v>
          </cell>
          <cell r="C1166">
            <v>16.249999999999996</v>
          </cell>
          <cell r="D1166">
            <v>6.7</v>
          </cell>
        </row>
        <row r="1167">
          <cell r="A1167" t="str">
            <v>MCJ1225</v>
          </cell>
          <cell r="C1167">
            <v>16.249999999999996</v>
          </cell>
          <cell r="D1167">
            <v>6.7</v>
          </cell>
        </row>
        <row r="1168">
          <cell r="A1168" t="str">
            <v>MCJ1226</v>
          </cell>
          <cell r="C1168">
            <v>16.346153846153854</v>
          </cell>
          <cell r="D1168">
            <v>8.6999999999999993</v>
          </cell>
        </row>
        <row r="1169">
          <cell r="A1169" t="str">
            <v>MCJ1227</v>
          </cell>
          <cell r="C1169">
            <v>16.511627906976745</v>
          </cell>
          <cell r="D1169">
            <v>7.18</v>
          </cell>
        </row>
        <row r="1170">
          <cell r="A1170" t="str">
            <v>MCJ1228</v>
          </cell>
          <cell r="C1170">
            <v>16.249999999999996</v>
          </cell>
          <cell r="D1170">
            <v>6.7</v>
          </cell>
        </row>
        <row r="1171">
          <cell r="A1171" t="str">
            <v>MCJ1229</v>
          </cell>
          <cell r="C1171">
            <v>-5.4162499999999891</v>
          </cell>
          <cell r="D1171">
            <v>8.4332999999999991</v>
          </cell>
        </row>
        <row r="1172">
          <cell r="A1172" t="str">
            <v>MCJ1230</v>
          </cell>
          <cell r="C1172">
            <v>16.666666666666668</v>
          </cell>
          <cell r="D1172">
            <v>3</v>
          </cell>
        </row>
        <row r="1173">
          <cell r="A1173" t="str">
            <v>MCJ1231</v>
          </cell>
          <cell r="C1173">
            <v>16.666666666666664</v>
          </cell>
          <cell r="D1173">
            <v>6.5</v>
          </cell>
        </row>
        <row r="1174">
          <cell r="A1174" t="str">
            <v>MCJ1232</v>
          </cell>
          <cell r="C1174">
            <v>16.666666666666664</v>
          </cell>
          <cell r="D1174">
            <v>5.5</v>
          </cell>
        </row>
        <row r="1175">
          <cell r="A1175" t="str">
            <v>MCJ1233</v>
          </cell>
          <cell r="C1175">
            <v>16.538461538461544</v>
          </cell>
          <cell r="D1175">
            <v>4.34</v>
          </cell>
        </row>
        <row r="1176">
          <cell r="A1176" t="str">
            <v>MCJ1234</v>
          </cell>
          <cell r="C1176">
            <v>16.249999999999996</v>
          </cell>
          <cell r="D1176">
            <v>6.7</v>
          </cell>
        </row>
        <row r="1177">
          <cell r="A1177" t="str">
            <v>MCJ1235</v>
          </cell>
          <cell r="C1177">
            <v>-4.4162500000000104</v>
          </cell>
          <cell r="D1177">
            <v>8.3533000000000008</v>
          </cell>
        </row>
        <row r="1178">
          <cell r="A1178" t="str">
            <v>MCJ1236</v>
          </cell>
          <cell r="C1178">
            <v>16.249999999999996</v>
          </cell>
          <cell r="D1178">
            <v>6.7</v>
          </cell>
        </row>
        <row r="1179">
          <cell r="A1179" t="str">
            <v>MCJ1238</v>
          </cell>
          <cell r="C1179">
            <v>17.368421052631582</v>
          </cell>
          <cell r="D1179">
            <v>4.71</v>
          </cell>
        </row>
        <row r="1180">
          <cell r="A1180" t="str">
            <v>MCJ124</v>
          </cell>
          <cell r="C1180">
            <v>24.366129032258062</v>
          </cell>
          <cell r="D1180">
            <v>4.6893000000000002</v>
          </cell>
        </row>
        <row r="1181">
          <cell r="A1181" t="str">
            <v>MCJ1240</v>
          </cell>
          <cell r="C1181">
            <v>17.307692307692314</v>
          </cell>
          <cell r="D1181">
            <v>4.3</v>
          </cell>
        </row>
        <row r="1182">
          <cell r="A1182" t="str">
            <v>MCJ1241</v>
          </cell>
          <cell r="C1182">
            <v>16.740088105726876</v>
          </cell>
          <cell r="D1182">
            <v>18.899999999999999</v>
          </cell>
        </row>
        <row r="1183">
          <cell r="A1183" t="str">
            <v>MCJ1242</v>
          </cell>
          <cell r="C1183">
            <v>20.595416666666676</v>
          </cell>
          <cell r="D1183">
            <v>19.057099999999998</v>
          </cell>
        </row>
        <row r="1184">
          <cell r="A1184" t="str">
            <v>MCJ1243</v>
          </cell>
          <cell r="C1184">
            <v>18.958333333333336</v>
          </cell>
          <cell r="D1184">
            <v>19.45</v>
          </cell>
        </row>
        <row r="1185">
          <cell r="A1185" t="str">
            <v>MCJ1245</v>
          </cell>
          <cell r="C1185">
            <v>21.250000000000004</v>
          </cell>
          <cell r="D1185">
            <v>18.899999999999999</v>
          </cell>
        </row>
        <row r="1186">
          <cell r="A1186" t="str">
            <v>MCJ1246</v>
          </cell>
          <cell r="C1186">
            <v>18.355263157894733</v>
          </cell>
          <cell r="D1186">
            <v>6.2050000000000001</v>
          </cell>
        </row>
        <row r="1187">
          <cell r="A1187" t="str">
            <v>MCJ1250</v>
          </cell>
          <cell r="C1187">
            <v>17.187500000000007</v>
          </cell>
          <cell r="D1187">
            <v>5.3</v>
          </cell>
        </row>
        <row r="1188">
          <cell r="A1188" t="str">
            <v>MCJ1251</v>
          </cell>
          <cell r="C1188">
            <v>17.045454545454554</v>
          </cell>
          <cell r="D1188">
            <v>7.3</v>
          </cell>
        </row>
        <row r="1189">
          <cell r="A1189" t="str">
            <v>MCJ1252</v>
          </cell>
          <cell r="C1189">
            <v>-65</v>
          </cell>
          <cell r="D1189">
            <v>1.6500000000000001E-2</v>
          </cell>
        </row>
        <row r="1190">
          <cell r="A1190" t="str">
            <v>MCJ1254</v>
          </cell>
          <cell r="C1190">
            <v>16.481481481481492</v>
          </cell>
          <cell r="D1190">
            <v>4.51</v>
          </cell>
        </row>
        <row r="1191">
          <cell r="A1191" t="str">
            <v>MCJ1255</v>
          </cell>
          <cell r="C1191">
            <v>11.346153846153843</v>
          </cell>
          <cell r="D1191">
            <v>1.1525000000000001</v>
          </cell>
        </row>
        <row r="1192">
          <cell r="A1192" t="str">
            <v>MCJ1262</v>
          </cell>
          <cell r="C1192">
            <v>16</v>
          </cell>
          <cell r="D1192">
            <v>1.26</v>
          </cell>
        </row>
        <row r="1193">
          <cell r="A1193" t="str">
            <v>MCJ1264</v>
          </cell>
          <cell r="C1193">
            <v>20.046620046620042</v>
          </cell>
          <cell r="D1193">
            <v>6.86</v>
          </cell>
        </row>
        <row r="1194">
          <cell r="A1194" t="str">
            <v>MCJ1271</v>
          </cell>
          <cell r="C1194">
            <v>16.666666666666661</v>
          </cell>
          <cell r="D1194">
            <v>1.6</v>
          </cell>
        </row>
        <row r="1195">
          <cell r="A1195" t="str">
            <v>MCJ1273</v>
          </cell>
          <cell r="C1195">
            <v>16.666666666666664</v>
          </cell>
          <cell r="D1195">
            <v>25</v>
          </cell>
        </row>
        <row r="1196">
          <cell r="A1196" t="str">
            <v>MCJ1278</v>
          </cell>
          <cell r="C1196">
            <v>16.439393939393941</v>
          </cell>
          <cell r="D1196">
            <v>11.03</v>
          </cell>
        </row>
        <row r="1197">
          <cell r="A1197" t="str">
            <v>MCJ1279</v>
          </cell>
          <cell r="C1197">
            <v>17.045454545454554</v>
          </cell>
          <cell r="D1197">
            <v>7.3</v>
          </cell>
        </row>
        <row r="1198">
          <cell r="A1198" t="str">
            <v>MCJ1286</v>
          </cell>
          <cell r="C1198">
            <v>18.254135338345872</v>
          </cell>
          <cell r="D1198">
            <v>10.872199999999999</v>
          </cell>
        </row>
        <row r="1199">
          <cell r="A1199" t="str">
            <v>MCJ1287</v>
          </cell>
          <cell r="C1199">
            <v>16.511627906976749</v>
          </cell>
          <cell r="D1199">
            <v>10.77</v>
          </cell>
        </row>
        <row r="1200">
          <cell r="A1200" t="str">
            <v>MCJ1288</v>
          </cell>
          <cell r="C1200">
            <v>16.511627906976749</v>
          </cell>
          <cell r="D1200">
            <v>10.77</v>
          </cell>
        </row>
        <row r="1201">
          <cell r="A1201" t="str">
            <v>MCJ1289</v>
          </cell>
          <cell r="C1201">
            <v>17.021276595744688</v>
          </cell>
          <cell r="D1201">
            <v>3.9</v>
          </cell>
        </row>
        <row r="1202">
          <cell r="A1202" t="str">
            <v>MCJ1290</v>
          </cell>
          <cell r="C1202">
            <v>16.47887323943662</v>
          </cell>
          <cell r="D1202">
            <v>5.93</v>
          </cell>
        </row>
        <row r="1203">
          <cell r="A1203" t="str">
            <v>MCJ1291</v>
          </cell>
          <cell r="C1203">
            <v>16.47887323943662</v>
          </cell>
          <cell r="D1203">
            <v>5.93</v>
          </cell>
        </row>
        <row r="1204">
          <cell r="A1204" t="str">
            <v>MCJ1294</v>
          </cell>
          <cell r="C1204">
            <v>26.106321839080454</v>
          </cell>
          <cell r="D1204">
            <v>12.8575</v>
          </cell>
        </row>
        <row r="1205">
          <cell r="A1205" t="str">
            <v>MCJ1296</v>
          </cell>
          <cell r="C1205">
            <v>16.874999999999993</v>
          </cell>
          <cell r="D1205">
            <v>15.96</v>
          </cell>
        </row>
        <row r="1206">
          <cell r="A1206" t="str">
            <v>MCJ1298</v>
          </cell>
          <cell r="C1206">
            <v>16.551724137931032</v>
          </cell>
          <cell r="D1206">
            <v>14.52</v>
          </cell>
        </row>
        <row r="1207">
          <cell r="A1207" t="str">
            <v>MCJ1299</v>
          </cell>
          <cell r="C1207">
            <v>16.874999999999993</v>
          </cell>
          <cell r="D1207">
            <v>15.96</v>
          </cell>
        </row>
        <row r="1208">
          <cell r="A1208" t="str">
            <v>MCJ1305</v>
          </cell>
          <cell r="C1208">
            <v>17.5</v>
          </cell>
          <cell r="D1208">
            <v>1.32</v>
          </cell>
        </row>
        <row r="1209">
          <cell r="A1209" t="str">
            <v>MCJ1307</v>
          </cell>
          <cell r="C1209">
            <v>16.666666666666664</v>
          </cell>
          <cell r="D1209">
            <v>8</v>
          </cell>
        </row>
        <row r="1210">
          <cell r="A1210" t="str">
            <v>MCJ131</v>
          </cell>
          <cell r="C1210">
            <v>24.764468371467025</v>
          </cell>
          <cell r="D1210">
            <v>5.59</v>
          </cell>
        </row>
        <row r="1211">
          <cell r="A1211" t="str">
            <v>MCJ1313</v>
          </cell>
          <cell r="C1211">
            <v>17.045454545454554</v>
          </cell>
          <cell r="D1211">
            <v>7.3</v>
          </cell>
        </row>
        <row r="1212">
          <cell r="A1212" t="str">
            <v>MCJ132</v>
          </cell>
          <cell r="C1212">
            <v>40.612000000000002</v>
          </cell>
          <cell r="D1212">
            <v>1.4846999999999999</v>
          </cell>
        </row>
        <row r="1213">
          <cell r="A1213" t="str">
            <v>MCJ1322</v>
          </cell>
          <cell r="C1213">
            <v>16.55957446808511</v>
          </cell>
          <cell r="D1213">
            <v>7.8433999999999999</v>
          </cell>
        </row>
        <row r="1214">
          <cell r="A1214" t="str">
            <v>MCJ133</v>
          </cell>
          <cell r="C1214">
            <v>51.149425287356323</v>
          </cell>
          <cell r="D1214">
            <v>0.85</v>
          </cell>
        </row>
        <row r="1215">
          <cell r="A1215" t="str">
            <v>MCJ1335</v>
          </cell>
          <cell r="C1215">
            <v>17.045454545454554</v>
          </cell>
          <cell r="D1215">
            <v>7.3</v>
          </cell>
        </row>
        <row r="1216">
          <cell r="A1216" t="str">
            <v>MCJ1337</v>
          </cell>
          <cell r="C1216">
            <v>38.612781954887218</v>
          </cell>
          <cell r="D1216">
            <v>1.6329</v>
          </cell>
        </row>
        <row r="1217">
          <cell r="A1217" t="str">
            <v>MCJ1338</v>
          </cell>
          <cell r="C1217">
            <v>29.673333333333336</v>
          </cell>
          <cell r="D1217">
            <v>2.1097999999999999</v>
          </cell>
        </row>
        <row r="1218">
          <cell r="A1218" t="str">
            <v>MCJ1339</v>
          </cell>
          <cell r="C1218">
            <v>29.883152173913054</v>
          </cell>
          <cell r="D1218">
            <v>2.5802999999999998</v>
          </cell>
        </row>
        <row r="1219">
          <cell r="A1219" t="str">
            <v>MCJ1340</v>
          </cell>
          <cell r="C1219">
            <v>25.744680851063826</v>
          </cell>
          <cell r="D1219">
            <v>3.49</v>
          </cell>
        </row>
        <row r="1220">
          <cell r="A1220" t="str">
            <v>MCJ1341</v>
          </cell>
          <cell r="C1220">
            <v>28.71380471380472</v>
          </cell>
          <cell r="D1220">
            <v>4.2343999999999999</v>
          </cell>
        </row>
        <row r="1221">
          <cell r="A1221" t="str">
            <v>MCJ1342</v>
          </cell>
          <cell r="C1221">
            <v>25</v>
          </cell>
          <cell r="D1221">
            <v>1.5</v>
          </cell>
        </row>
        <row r="1222">
          <cell r="A1222" t="str">
            <v>MCJ1343</v>
          </cell>
          <cell r="C1222">
            <v>38.631669535283983</v>
          </cell>
          <cell r="D1222">
            <v>3.5655000000000001</v>
          </cell>
        </row>
        <row r="1223">
          <cell r="A1223" t="str">
            <v>MCJ1344</v>
          </cell>
          <cell r="C1223">
            <v>31.386025200458189</v>
          </cell>
          <cell r="D1223">
            <v>5.99</v>
          </cell>
        </row>
        <row r="1224">
          <cell r="A1224" t="str">
            <v>MCJ1345</v>
          </cell>
          <cell r="C1224">
            <v>29.247500000000002</v>
          </cell>
          <cell r="D1224">
            <v>2.8300999999999998</v>
          </cell>
        </row>
        <row r="1225">
          <cell r="A1225" t="str">
            <v>MCJ1346</v>
          </cell>
          <cell r="C1225">
            <v>29.371875000000003</v>
          </cell>
          <cell r="D1225">
            <v>2.2601</v>
          </cell>
        </row>
        <row r="1226">
          <cell r="A1226" t="str">
            <v>MCJ1347</v>
          </cell>
          <cell r="C1226">
            <v>29.24</v>
          </cell>
          <cell r="D1226">
            <v>2.8304</v>
          </cell>
        </row>
        <row r="1227">
          <cell r="A1227" t="str">
            <v>MCJ1348</v>
          </cell>
          <cell r="C1227">
            <v>30.933333333333334</v>
          </cell>
          <cell r="D1227">
            <v>1.8648</v>
          </cell>
        </row>
        <row r="1228">
          <cell r="A1228" t="str">
            <v>MCJ135</v>
          </cell>
          <cell r="C1228">
            <v>19.89528795811518</v>
          </cell>
          <cell r="D1228">
            <v>1.53</v>
          </cell>
        </row>
        <row r="1229">
          <cell r="A1229" t="str">
            <v>MCJ1351</v>
          </cell>
          <cell r="C1229">
            <v>17.045454545454554</v>
          </cell>
          <cell r="D1229">
            <v>7.3</v>
          </cell>
        </row>
        <row r="1230">
          <cell r="A1230" t="str">
            <v>MCJ1359</v>
          </cell>
          <cell r="C1230">
            <v>16.666666666666664</v>
          </cell>
          <cell r="D1230">
            <v>10</v>
          </cell>
        </row>
        <row r="1231">
          <cell r="A1231" t="str">
            <v>MCJ1362</v>
          </cell>
          <cell r="C1231">
            <v>16.666666666666661</v>
          </cell>
          <cell r="D1231">
            <v>12.8</v>
          </cell>
        </row>
        <row r="1232">
          <cell r="A1232" t="str">
            <v>MCJ1365</v>
          </cell>
          <cell r="C1232">
            <v>16.666666666666661</v>
          </cell>
          <cell r="D1232">
            <v>8.5</v>
          </cell>
        </row>
        <row r="1233">
          <cell r="A1233" t="str">
            <v>MCJ1366</v>
          </cell>
          <cell r="C1233">
            <v>16.666666666666664</v>
          </cell>
          <cell r="D1233">
            <v>12.5</v>
          </cell>
        </row>
        <row r="1234">
          <cell r="A1234" t="str">
            <v>MCJ1368</v>
          </cell>
          <cell r="C1234">
            <v>14.666666666666661</v>
          </cell>
          <cell r="D1234">
            <v>12.8</v>
          </cell>
        </row>
        <row r="1235">
          <cell r="A1235" t="str">
            <v>MCJ1369</v>
          </cell>
          <cell r="C1235">
            <v>16.666666666666664</v>
          </cell>
          <cell r="D1235">
            <v>12.5</v>
          </cell>
        </row>
        <row r="1236">
          <cell r="A1236" t="str">
            <v>MCJ1376</v>
          </cell>
          <cell r="C1236">
            <v>16.326530612244909</v>
          </cell>
          <cell r="D1236">
            <v>4.0999999999999996</v>
          </cell>
        </row>
        <row r="1237">
          <cell r="A1237" t="str">
            <v>MCJ1383</v>
          </cell>
          <cell r="C1237">
            <v>18.1203007518797</v>
          </cell>
          <cell r="D1237">
            <v>10.89</v>
          </cell>
        </row>
        <row r="1238">
          <cell r="A1238" t="str">
            <v>MCJ1385</v>
          </cell>
          <cell r="C1238">
            <v>16.379310344827587</v>
          </cell>
          <cell r="D1238">
            <v>4.8499999999999996</v>
          </cell>
        </row>
        <row r="1239">
          <cell r="A1239" t="str">
            <v>MCJ1387</v>
          </cell>
          <cell r="C1239">
            <v>16.666666666666679</v>
          </cell>
          <cell r="D1239">
            <v>9.6999999999999993</v>
          </cell>
        </row>
        <row r="1240">
          <cell r="A1240" t="str">
            <v>MCJ1388</v>
          </cell>
          <cell r="C1240">
            <v>15.833333333333341</v>
          </cell>
          <cell r="D1240">
            <v>3.03</v>
          </cell>
        </row>
        <row r="1241">
          <cell r="A1241" t="str">
            <v>MCJ1389</v>
          </cell>
          <cell r="C1241">
            <v>17.69230769230769</v>
          </cell>
          <cell r="D1241">
            <v>1.07</v>
          </cell>
        </row>
        <row r="1242">
          <cell r="A1242" t="str">
            <v>MCJ1391</v>
          </cell>
          <cell r="C1242">
            <v>22.89855072463768</v>
          </cell>
          <cell r="D1242">
            <v>10.64</v>
          </cell>
        </row>
        <row r="1243">
          <cell r="A1243" t="str">
            <v>MCJ1392</v>
          </cell>
          <cell r="C1243">
            <v>16.376811594202909</v>
          </cell>
          <cell r="D1243">
            <v>5.77</v>
          </cell>
        </row>
        <row r="1244">
          <cell r="A1244" t="str">
            <v>MCJ1393</v>
          </cell>
          <cell r="C1244">
            <v>16.071428571428566</v>
          </cell>
          <cell r="D1244">
            <v>4.7</v>
          </cell>
        </row>
        <row r="1245">
          <cell r="A1245" t="str">
            <v>MCJ1395</v>
          </cell>
          <cell r="C1245">
            <v>16.822429906542048</v>
          </cell>
          <cell r="D1245">
            <v>8.9</v>
          </cell>
        </row>
        <row r="1246">
          <cell r="A1246" t="str">
            <v>MCJ1397</v>
          </cell>
          <cell r="C1246">
            <v>16.447368421052634</v>
          </cell>
          <cell r="D1246">
            <v>6.35</v>
          </cell>
        </row>
        <row r="1247">
          <cell r="A1247" t="str">
            <v>MCJ1398</v>
          </cell>
          <cell r="C1247">
            <v>17.045454545454554</v>
          </cell>
          <cell r="D1247">
            <v>7.3</v>
          </cell>
        </row>
        <row r="1248">
          <cell r="A1248" t="str">
            <v>MCJ1399</v>
          </cell>
          <cell r="C1248">
            <v>16.666666666666664</v>
          </cell>
          <cell r="D1248">
            <v>13.75</v>
          </cell>
        </row>
        <row r="1249">
          <cell r="A1249" t="str">
            <v>MCJ1400</v>
          </cell>
          <cell r="C1249">
            <v>38.567669172932327</v>
          </cell>
          <cell r="D1249">
            <v>1.6341000000000001</v>
          </cell>
        </row>
        <row r="1250">
          <cell r="A1250" t="str">
            <v>MCJ1401</v>
          </cell>
          <cell r="C1250">
            <v>11.984126984126982</v>
          </cell>
          <cell r="D1250">
            <v>11.09</v>
          </cell>
        </row>
        <row r="1251">
          <cell r="A1251" t="str">
            <v>MCJ1402</v>
          </cell>
          <cell r="C1251">
            <v>32.659932659932657</v>
          </cell>
          <cell r="D1251">
            <v>20</v>
          </cell>
        </row>
        <row r="1252">
          <cell r="A1252" t="str">
            <v>MCJ1403</v>
          </cell>
          <cell r="C1252">
            <v>16.666666666666664</v>
          </cell>
          <cell r="D1252">
            <v>5.7</v>
          </cell>
        </row>
        <row r="1253">
          <cell r="A1253" t="str">
            <v>MCJ1405</v>
          </cell>
          <cell r="C1253">
            <v>17.258064516129039</v>
          </cell>
          <cell r="D1253">
            <v>5.13</v>
          </cell>
        </row>
        <row r="1254">
          <cell r="A1254" t="str">
            <v>MCJ1407</v>
          </cell>
          <cell r="C1254">
            <v>16.666666666666664</v>
          </cell>
          <cell r="D1254">
            <v>12.25</v>
          </cell>
        </row>
        <row r="1255">
          <cell r="A1255" t="str">
            <v>MCJ1410</v>
          </cell>
          <cell r="C1255">
            <v>20.033333333333339</v>
          </cell>
          <cell r="D1255">
            <v>2.1591</v>
          </cell>
        </row>
        <row r="1256">
          <cell r="A1256" t="str">
            <v>MCJ1411</v>
          </cell>
          <cell r="C1256">
            <v>15.55555555555557</v>
          </cell>
          <cell r="D1256">
            <v>2.2799999999999998</v>
          </cell>
        </row>
        <row r="1257">
          <cell r="A1257" t="str">
            <v>MCJ1417</v>
          </cell>
          <cell r="C1257">
            <v>15.55555555555557</v>
          </cell>
          <cell r="D1257">
            <v>2.2799999999999998</v>
          </cell>
        </row>
        <row r="1258">
          <cell r="A1258" t="str">
            <v>MCJ1418</v>
          </cell>
          <cell r="C1258">
            <v>17.500000000000004</v>
          </cell>
          <cell r="D1258">
            <v>1.65</v>
          </cell>
        </row>
        <row r="1259">
          <cell r="A1259" t="str">
            <v>MCJ1419</v>
          </cell>
          <cell r="C1259">
            <v>16.47058823529412</v>
          </cell>
          <cell r="D1259">
            <v>1.42</v>
          </cell>
        </row>
        <row r="1260">
          <cell r="A1260" t="str">
            <v>MCJ1420</v>
          </cell>
          <cell r="C1260">
            <v>21.154545454545463</v>
          </cell>
          <cell r="D1260">
            <v>1.7345999999999999</v>
          </cell>
        </row>
        <row r="1261">
          <cell r="A1261" t="str">
            <v>MCJ1425</v>
          </cell>
          <cell r="C1261">
            <v>15.55555555555557</v>
          </cell>
          <cell r="D1261">
            <v>2.2799999999999998</v>
          </cell>
        </row>
        <row r="1262">
          <cell r="A1262" t="str">
            <v>MCJ1429</v>
          </cell>
          <cell r="C1262">
            <v>48.484848484848484</v>
          </cell>
          <cell r="D1262">
            <v>3.06</v>
          </cell>
        </row>
        <row r="1263">
          <cell r="A1263" t="str">
            <v>MCJ1431</v>
          </cell>
          <cell r="C1263">
            <v>19.428048780487792</v>
          </cell>
          <cell r="D1263">
            <v>6.6069000000000004</v>
          </cell>
        </row>
        <row r="1264">
          <cell r="A1264" t="str">
            <v>MCJ1432</v>
          </cell>
          <cell r="C1264">
            <v>27.316076294277931</v>
          </cell>
          <cell r="D1264">
            <v>10.67</v>
          </cell>
        </row>
        <row r="1265">
          <cell r="A1265" t="str">
            <v>MCJ1433</v>
          </cell>
          <cell r="C1265">
            <v>28.457500000000003</v>
          </cell>
          <cell r="D1265">
            <v>2.8616999999999999</v>
          </cell>
        </row>
        <row r="1266">
          <cell r="A1266" t="str">
            <v>MCJ1434</v>
          </cell>
          <cell r="C1266">
            <v>20.04132231404958</v>
          </cell>
          <cell r="D1266">
            <v>3.87</v>
          </cell>
        </row>
        <row r="1267">
          <cell r="A1267" t="str">
            <v>MCJ1435</v>
          </cell>
          <cell r="C1267">
            <v>29.413888888888888</v>
          </cell>
          <cell r="D1267">
            <v>2.5411000000000001</v>
          </cell>
        </row>
        <row r="1268">
          <cell r="A1268" t="str">
            <v>MCJ1436</v>
          </cell>
          <cell r="C1268">
            <v>16.752411575562704</v>
          </cell>
          <cell r="D1268">
            <v>25.89</v>
          </cell>
        </row>
        <row r="1269">
          <cell r="A1269" t="str">
            <v>MCJ1437</v>
          </cell>
          <cell r="C1269">
            <v>16.586021505376348</v>
          </cell>
          <cell r="D1269">
            <v>31.03</v>
          </cell>
        </row>
        <row r="1270">
          <cell r="A1270" t="str">
            <v>MCJ144</v>
          </cell>
          <cell r="C1270">
            <v>21.076666666666668</v>
          </cell>
          <cell r="D1270">
            <v>11.8385</v>
          </cell>
        </row>
        <row r="1271">
          <cell r="A1271" t="str">
            <v>MCJ1444</v>
          </cell>
          <cell r="C1271">
            <v>14.285714285714283</v>
          </cell>
          <cell r="D1271">
            <v>1.2</v>
          </cell>
        </row>
        <row r="1272">
          <cell r="A1272" t="str">
            <v>MCJ1445</v>
          </cell>
          <cell r="C1272">
            <v>9.6494047619047638</v>
          </cell>
          <cell r="D1272">
            <v>30.357800000000001</v>
          </cell>
        </row>
        <row r="1273">
          <cell r="A1273" t="str">
            <v>MCJ1447</v>
          </cell>
          <cell r="C1273">
            <v>16.75</v>
          </cell>
          <cell r="D1273">
            <v>9.99</v>
          </cell>
        </row>
        <row r="1274">
          <cell r="A1274" t="str">
            <v>MCJ1449</v>
          </cell>
          <cell r="C1274">
            <v>15.789473684210517</v>
          </cell>
          <cell r="D1274">
            <v>3.2</v>
          </cell>
        </row>
        <row r="1275">
          <cell r="A1275" t="str">
            <v>MCJ1458</v>
          </cell>
          <cell r="C1275">
            <v>17.500000000000004</v>
          </cell>
          <cell r="D1275">
            <v>3.3</v>
          </cell>
        </row>
        <row r="1276">
          <cell r="A1276" t="str">
            <v>MCJ1460</v>
          </cell>
          <cell r="C1276">
            <v>16.867469879518072</v>
          </cell>
          <cell r="D1276">
            <v>13.8</v>
          </cell>
        </row>
        <row r="1277">
          <cell r="A1277" t="str">
            <v>MCJ1461</v>
          </cell>
          <cell r="C1277">
            <v>16.666666666666671</v>
          </cell>
          <cell r="D1277">
            <v>33.5</v>
          </cell>
        </row>
        <row r="1278">
          <cell r="A1278" t="str">
            <v>MCJ147</v>
          </cell>
          <cell r="C1278">
            <v>33.043478260869556</v>
          </cell>
          <cell r="D1278">
            <v>3.08</v>
          </cell>
        </row>
        <row r="1279">
          <cell r="A1279" t="str">
            <v>MCJ1470</v>
          </cell>
          <cell r="C1279">
            <v>17.073170731707314</v>
          </cell>
          <cell r="D1279">
            <v>3.4</v>
          </cell>
        </row>
        <row r="1280">
          <cell r="A1280" t="str">
            <v>MCJ1472</v>
          </cell>
          <cell r="C1280">
            <v>16.413043478260857</v>
          </cell>
          <cell r="D1280">
            <v>7.69</v>
          </cell>
        </row>
        <row r="1281">
          <cell r="A1281" t="str">
            <v>MCJ1477</v>
          </cell>
          <cell r="C1281">
            <v>16.666666666666661</v>
          </cell>
          <cell r="D1281">
            <v>17</v>
          </cell>
        </row>
        <row r="1282">
          <cell r="A1282" t="str">
            <v>MCJ1480</v>
          </cell>
          <cell r="C1282">
            <v>0.68181818181818743</v>
          </cell>
          <cell r="D1282">
            <v>2.1850000000000001</v>
          </cell>
        </row>
        <row r="1283">
          <cell r="A1283" t="str">
            <v>MCJ14818</v>
          </cell>
          <cell r="C1283">
            <v>24.961240310077525</v>
          </cell>
          <cell r="D1283">
            <v>4.84</v>
          </cell>
        </row>
        <row r="1284">
          <cell r="A1284" t="str">
            <v>MCJ1482</v>
          </cell>
          <cell r="C1284">
            <v>22.720833333333328</v>
          </cell>
          <cell r="D1284">
            <v>24.1111</v>
          </cell>
        </row>
        <row r="1285">
          <cell r="A1285" t="str">
            <v>MCJ14825</v>
          </cell>
          <cell r="C1285">
            <v>26.666666666666668</v>
          </cell>
          <cell r="D1285">
            <v>4.84</v>
          </cell>
        </row>
        <row r="1286">
          <cell r="A1286" t="str">
            <v>MCJ1483</v>
          </cell>
          <cell r="C1286">
            <v>23.076923076923077</v>
          </cell>
          <cell r="D1286">
            <v>24</v>
          </cell>
        </row>
        <row r="1287">
          <cell r="A1287" t="str">
            <v>MCJ1484</v>
          </cell>
          <cell r="C1287">
            <v>17.5</v>
          </cell>
          <cell r="D1287">
            <v>3.96</v>
          </cell>
        </row>
        <row r="1288">
          <cell r="A1288" t="str">
            <v>MCJ1485</v>
          </cell>
          <cell r="C1288">
            <v>16.851851851851855</v>
          </cell>
          <cell r="D1288">
            <v>4.49</v>
          </cell>
        </row>
        <row r="1289">
          <cell r="A1289" t="str">
            <v>MCJ14856</v>
          </cell>
          <cell r="C1289">
            <v>26.666666666666668</v>
          </cell>
          <cell r="D1289">
            <v>4.84</v>
          </cell>
        </row>
        <row r="1290">
          <cell r="A1290" t="str">
            <v>MCJ1488</v>
          </cell>
          <cell r="C1290">
            <v>23.076923076923077</v>
          </cell>
          <cell r="D1290">
            <v>24</v>
          </cell>
        </row>
        <row r="1291">
          <cell r="A1291" t="str">
            <v>MCJ1489</v>
          </cell>
          <cell r="C1291">
            <v>16.666666666666668</v>
          </cell>
          <cell r="D1291">
            <v>3</v>
          </cell>
        </row>
        <row r="1292">
          <cell r="A1292" t="str">
            <v>MCJ1498</v>
          </cell>
          <cell r="C1292">
            <v>16.830434782608688</v>
          </cell>
          <cell r="D1292">
            <v>1.9129</v>
          </cell>
        </row>
        <row r="1293">
          <cell r="A1293" t="str">
            <v>MCJ1499</v>
          </cell>
          <cell r="C1293">
            <v>27.844444444444449</v>
          </cell>
          <cell r="D1293">
            <v>1.2988</v>
          </cell>
        </row>
        <row r="1294">
          <cell r="A1294" t="str">
            <v>MCJ1501</v>
          </cell>
          <cell r="C1294">
            <v>16.15384615384615</v>
          </cell>
          <cell r="D1294">
            <v>1.0900000000000001</v>
          </cell>
        </row>
        <row r="1295">
          <cell r="A1295" t="str">
            <v>MCJ1506</v>
          </cell>
          <cell r="C1295">
            <v>22.89855072463768</v>
          </cell>
          <cell r="D1295">
            <v>10.64</v>
          </cell>
        </row>
        <row r="1296">
          <cell r="A1296" t="str">
            <v>MCJ1516</v>
          </cell>
          <cell r="C1296">
            <v>17.045454545454554</v>
          </cell>
          <cell r="D1296">
            <v>7.3</v>
          </cell>
        </row>
        <row r="1297">
          <cell r="A1297" t="str">
            <v>MCJ1517</v>
          </cell>
          <cell r="C1297">
            <v>16.875</v>
          </cell>
          <cell r="D1297">
            <v>10.64</v>
          </cell>
        </row>
        <row r="1298">
          <cell r="A1298" t="str">
            <v>MCJ1519</v>
          </cell>
          <cell r="C1298">
            <v>33.333333333333329</v>
          </cell>
          <cell r="D1298">
            <v>2.5</v>
          </cell>
        </row>
        <row r="1299">
          <cell r="A1299" t="str">
            <v>MCJ1520</v>
          </cell>
          <cell r="C1299">
            <v>35.466666666666669</v>
          </cell>
          <cell r="D1299">
            <v>2.42</v>
          </cell>
        </row>
        <row r="1300">
          <cell r="A1300" t="str">
            <v>MCJ1521</v>
          </cell>
          <cell r="C1300">
            <v>20</v>
          </cell>
          <cell r="D1300">
            <v>3</v>
          </cell>
        </row>
        <row r="1301">
          <cell r="A1301" t="str">
            <v>MCJ1522</v>
          </cell>
          <cell r="C1301">
            <v>16.891891891891891</v>
          </cell>
          <cell r="D1301">
            <v>6.15</v>
          </cell>
        </row>
        <row r="1302">
          <cell r="A1302" t="str">
            <v>MCJ1523</v>
          </cell>
          <cell r="C1302">
            <v>16.190476190476193</v>
          </cell>
          <cell r="D1302">
            <v>1.76</v>
          </cell>
        </row>
        <row r="1303">
          <cell r="A1303" t="str">
            <v>MCJ1530</v>
          </cell>
          <cell r="C1303">
            <v>16.666666666666671</v>
          </cell>
          <cell r="D1303">
            <v>36</v>
          </cell>
        </row>
        <row r="1304">
          <cell r="A1304" t="str">
            <v>MCJ1531</v>
          </cell>
          <cell r="C1304">
            <v>12.808641975308637</v>
          </cell>
          <cell r="D1304">
            <v>28.25</v>
          </cell>
        </row>
        <row r="1305">
          <cell r="A1305" t="str">
            <v>MCJ1532</v>
          </cell>
          <cell r="C1305">
            <v>16.666666666666668</v>
          </cell>
          <cell r="D1305">
            <v>9.9</v>
          </cell>
        </row>
        <row r="1306">
          <cell r="A1306" t="str">
            <v>MCJ1534</v>
          </cell>
          <cell r="C1306">
            <v>0</v>
          </cell>
          <cell r="D1306">
            <v>32.9</v>
          </cell>
        </row>
        <row r="1307">
          <cell r="A1307" t="str">
            <v>MCJ1535</v>
          </cell>
          <cell r="C1307">
            <v>12.22222222222222</v>
          </cell>
          <cell r="D1307">
            <v>0.79</v>
          </cell>
        </row>
        <row r="1308">
          <cell r="A1308" t="str">
            <v>MCJ1536</v>
          </cell>
          <cell r="C1308">
            <v>17.22272727272728</v>
          </cell>
          <cell r="D1308">
            <v>1.8210999999999999</v>
          </cell>
        </row>
        <row r="1309">
          <cell r="A1309" t="str">
            <v>MCJ1538</v>
          </cell>
          <cell r="C1309">
            <v>16.666666666666664</v>
          </cell>
          <cell r="D1309">
            <v>12.6</v>
          </cell>
        </row>
        <row r="1310">
          <cell r="A1310" t="str">
            <v>MCJ1542</v>
          </cell>
          <cell r="C1310">
            <v>14.285714285714283</v>
          </cell>
          <cell r="D1310">
            <v>1.2</v>
          </cell>
        </row>
        <row r="1311">
          <cell r="A1311" t="str">
            <v>MCJ1543</v>
          </cell>
          <cell r="C1311">
            <v>16.666666666666671</v>
          </cell>
          <cell r="D1311">
            <v>9</v>
          </cell>
        </row>
        <row r="1312">
          <cell r="A1312" t="str">
            <v>MCJ1547</v>
          </cell>
          <cell r="C1312">
            <v>14.285714285714283</v>
          </cell>
          <cell r="D1312">
            <v>1.2</v>
          </cell>
        </row>
        <row r="1313">
          <cell r="A1313" t="str">
            <v>MCJ1551</v>
          </cell>
          <cell r="C1313">
            <v>16.993243243243246</v>
          </cell>
          <cell r="D1313">
            <v>6.1425000000000001</v>
          </cell>
        </row>
        <row r="1314">
          <cell r="A1314" t="str">
            <v>MCJ1553</v>
          </cell>
          <cell r="C1314">
            <v>16.535433070866141</v>
          </cell>
          <cell r="D1314">
            <v>10.6</v>
          </cell>
        </row>
        <row r="1315">
          <cell r="A1315" t="str">
            <v>MCJ1555</v>
          </cell>
          <cell r="C1315">
            <v>16.417910447761201</v>
          </cell>
          <cell r="D1315">
            <v>5.6</v>
          </cell>
        </row>
        <row r="1316">
          <cell r="A1316" t="str">
            <v>MCJ1556</v>
          </cell>
          <cell r="C1316">
            <v>17.391304347826082</v>
          </cell>
          <cell r="D1316">
            <v>1.9</v>
          </cell>
        </row>
        <row r="1317">
          <cell r="A1317" t="str">
            <v>MCJ1559</v>
          </cell>
          <cell r="C1317">
            <v>16.576819407008092</v>
          </cell>
          <cell r="D1317">
            <v>30.95</v>
          </cell>
        </row>
        <row r="1318">
          <cell r="A1318" t="str">
            <v>MCJ1560</v>
          </cell>
          <cell r="C1318">
            <v>16.999999999999993</v>
          </cell>
          <cell r="D1318">
            <v>8.3000000000000007</v>
          </cell>
        </row>
        <row r="1319">
          <cell r="A1319" t="str">
            <v>MCJ1563</v>
          </cell>
          <cell r="C1319">
            <v>16.59574468085107</v>
          </cell>
          <cell r="D1319">
            <v>7.84</v>
          </cell>
        </row>
        <row r="1320">
          <cell r="A1320" t="str">
            <v>MCJ1568</v>
          </cell>
          <cell r="C1320">
            <v>16.551219512195107</v>
          </cell>
          <cell r="D1320">
            <v>3.4214000000000002</v>
          </cell>
        </row>
        <row r="1321">
          <cell r="A1321" t="str">
            <v>MCJ1569</v>
          </cell>
          <cell r="C1321">
            <v>16.415094339622645</v>
          </cell>
          <cell r="D1321">
            <v>8.86</v>
          </cell>
        </row>
        <row r="1322">
          <cell r="A1322" t="str">
            <v>MCJ1571</v>
          </cell>
          <cell r="C1322">
            <v>16.451666666666664</v>
          </cell>
          <cell r="D1322">
            <v>5.0129000000000001</v>
          </cell>
        </row>
        <row r="1323">
          <cell r="A1323" t="str">
            <v>MCJ1574</v>
          </cell>
          <cell r="C1323">
            <v>16.666666666666664</v>
          </cell>
          <cell r="D1323">
            <v>13.5</v>
          </cell>
        </row>
        <row r="1324">
          <cell r="A1324" t="str">
            <v>MCJ1579</v>
          </cell>
          <cell r="C1324">
            <v>16.666666666666664</v>
          </cell>
          <cell r="D1324">
            <v>5</v>
          </cell>
        </row>
        <row r="1325">
          <cell r="A1325" t="str">
            <v>MCJ1580</v>
          </cell>
          <cell r="C1325">
            <v>15</v>
          </cell>
          <cell r="D1325">
            <v>4.25</v>
          </cell>
        </row>
        <row r="1326">
          <cell r="A1326" t="str">
            <v>MCJ1581</v>
          </cell>
          <cell r="C1326">
            <v>16.666666666666664</v>
          </cell>
          <cell r="D1326">
            <v>4</v>
          </cell>
        </row>
        <row r="1327">
          <cell r="A1327" t="str">
            <v>MCJ1588</v>
          </cell>
          <cell r="C1327">
            <v>16.532258064516135</v>
          </cell>
          <cell r="D1327">
            <v>10.35</v>
          </cell>
        </row>
        <row r="1328">
          <cell r="A1328" t="str">
            <v>MCJ1591</v>
          </cell>
          <cell r="C1328">
            <v>16.59574468085107</v>
          </cell>
          <cell r="D1328">
            <v>15.68</v>
          </cell>
        </row>
        <row r="1329">
          <cell r="A1329" t="str">
            <v>MCJ1593</v>
          </cell>
          <cell r="C1329">
            <v>25.839793281653744</v>
          </cell>
          <cell r="D1329">
            <v>2.87</v>
          </cell>
        </row>
        <row r="1330">
          <cell r="A1330" t="str">
            <v>MCJ1595</v>
          </cell>
          <cell r="C1330">
            <v>13.33333333333333</v>
          </cell>
          <cell r="D1330">
            <v>5.2</v>
          </cell>
        </row>
        <row r="1331">
          <cell r="A1331" t="str">
            <v>MCJ1596</v>
          </cell>
          <cell r="C1331">
            <v>19.871794871794872</v>
          </cell>
          <cell r="D1331">
            <v>25</v>
          </cell>
        </row>
        <row r="1332">
          <cell r="A1332" t="str">
            <v>MCJ1597</v>
          </cell>
          <cell r="C1332">
            <v>32.970370370370375</v>
          </cell>
          <cell r="D1332">
            <v>1.8098000000000001</v>
          </cell>
        </row>
        <row r="1333">
          <cell r="A1333" t="str">
            <v>MCJ1598</v>
          </cell>
          <cell r="C1333">
            <v>25.416666666666664</v>
          </cell>
          <cell r="D1333">
            <v>1.79</v>
          </cell>
        </row>
        <row r="1334">
          <cell r="A1334" t="str">
            <v>MCJ1601</v>
          </cell>
          <cell r="C1334">
            <v>22.857142857142858</v>
          </cell>
          <cell r="D1334">
            <v>7.02</v>
          </cell>
        </row>
        <row r="1335">
          <cell r="A1335" t="str">
            <v>MCJ1604</v>
          </cell>
          <cell r="C1335">
            <v>17.500000000000004</v>
          </cell>
          <cell r="D1335">
            <v>1.65</v>
          </cell>
        </row>
        <row r="1336">
          <cell r="A1336" t="str">
            <v>MCJ1605</v>
          </cell>
          <cell r="C1336">
            <v>16.705882352941178</v>
          </cell>
          <cell r="D1336">
            <v>7.08</v>
          </cell>
        </row>
        <row r="1337">
          <cell r="A1337" t="str">
            <v>MCJ16409</v>
          </cell>
          <cell r="C1337">
            <v>26.769230769230774</v>
          </cell>
          <cell r="D1337">
            <v>4.76</v>
          </cell>
        </row>
        <row r="1338">
          <cell r="A1338" t="str">
            <v>MCJ16508</v>
          </cell>
          <cell r="C1338">
            <v>24.939759036144579</v>
          </cell>
          <cell r="D1338">
            <v>6.23</v>
          </cell>
        </row>
        <row r="1339">
          <cell r="A1339" t="str">
            <v>MCJ18</v>
          </cell>
          <cell r="C1339">
            <v>25.870000000000005</v>
          </cell>
          <cell r="D1339">
            <v>0.74129999999999996</v>
          </cell>
        </row>
        <row r="1340">
          <cell r="A1340" t="str">
            <v>MCJ185</v>
          </cell>
          <cell r="C1340">
            <v>20.045300113250288</v>
          </cell>
          <cell r="D1340">
            <v>7.06</v>
          </cell>
        </row>
        <row r="1341">
          <cell r="A1341" t="str">
            <v>MCJ186</v>
          </cell>
          <cell r="C1341">
            <v>23.390666666666661</v>
          </cell>
          <cell r="D1341">
            <v>5.7457000000000003</v>
          </cell>
        </row>
        <row r="1342">
          <cell r="A1342" t="str">
            <v>MCJ188</v>
          </cell>
          <cell r="C1342">
            <v>20.06878306878307</v>
          </cell>
          <cell r="D1342">
            <v>6.0427999999999997</v>
          </cell>
        </row>
        <row r="1343">
          <cell r="A1343" t="str">
            <v>MCJ19</v>
          </cell>
          <cell r="C1343">
            <v>24.866666666666664</v>
          </cell>
          <cell r="D1343">
            <v>1.4651000000000001</v>
          </cell>
        </row>
        <row r="1344">
          <cell r="A1344" t="str">
            <v>MCJ193</v>
          </cell>
          <cell r="C1344">
            <v>36.099585062240671</v>
          </cell>
          <cell r="D1344">
            <v>1.54</v>
          </cell>
        </row>
        <row r="1345">
          <cell r="A1345" t="str">
            <v>MCJ199</v>
          </cell>
          <cell r="C1345">
            <v>18.571428571428577</v>
          </cell>
          <cell r="D1345">
            <v>3.42</v>
          </cell>
        </row>
        <row r="1346">
          <cell r="A1346" t="str">
            <v>MCJ2006</v>
          </cell>
          <cell r="C1346">
            <v>15.058479532163746</v>
          </cell>
          <cell r="D1346">
            <v>5.81</v>
          </cell>
        </row>
        <row r="1347">
          <cell r="A1347" t="str">
            <v>MCJ2007</v>
          </cell>
          <cell r="C1347">
            <v>6.928645294725956</v>
          </cell>
          <cell r="D1347">
            <v>9</v>
          </cell>
        </row>
        <row r="1348">
          <cell r="A1348" t="str">
            <v>MCJ2008</v>
          </cell>
          <cell r="C1348">
            <v>5.5636896046852105</v>
          </cell>
          <cell r="D1348">
            <v>6.45</v>
          </cell>
        </row>
        <row r="1349">
          <cell r="A1349" t="str">
            <v>MCJ2011</v>
          </cell>
          <cell r="C1349">
            <v>15.052508751458577</v>
          </cell>
          <cell r="D1349">
            <v>7.28</v>
          </cell>
        </row>
        <row r="1350">
          <cell r="A1350" t="str">
            <v>MCJ2012</v>
          </cell>
          <cell r="C1350">
            <v>14.992211838006236</v>
          </cell>
          <cell r="D1350">
            <v>21.83</v>
          </cell>
        </row>
        <row r="1351">
          <cell r="A1351" t="str">
            <v>MCJ2020</v>
          </cell>
          <cell r="C1351">
            <v>14.626391096979329</v>
          </cell>
          <cell r="D1351">
            <v>5.37</v>
          </cell>
        </row>
        <row r="1352">
          <cell r="A1352" t="str">
            <v>MCJ2021</v>
          </cell>
          <cell r="C1352">
            <v>29.51907131011609</v>
          </cell>
          <cell r="D1352">
            <v>4.25</v>
          </cell>
        </row>
        <row r="1353">
          <cell r="A1353" t="str">
            <v>MCJ2028</v>
          </cell>
          <cell r="C1353">
            <v>16.410256410256412</v>
          </cell>
          <cell r="D1353">
            <v>3.26</v>
          </cell>
        </row>
        <row r="1354">
          <cell r="A1354" t="str">
            <v>MCJ2043</v>
          </cell>
          <cell r="C1354">
            <v>16.330275229357806</v>
          </cell>
          <cell r="D1354">
            <v>9.1199999999999992</v>
          </cell>
        </row>
        <row r="1355">
          <cell r="A1355" t="str">
            <v>MCJ2056</v>
          </cell>
          <cell r="C1355">
            <v>20</v>
          </cell>
          <cell r="D1355">
            <v>5.8</v>
          </cell>
        </row>
        <row r="1356">
          <cell r="A1356" t="str">
            <v>MCJ2058</v>
          </cell>
          <cell r="C1356">
            <v>18.571428571428577</v>
          </cell>
          <cell r="D1356">
            <v>1.71</v>
          </cell>
        </row>
        <row r="1357">
          <cell r="A1357" t="str">
            <v>MCJ2084</v>
          </cell>
          <cell r="C1357">
            <v>20.315789473684205</v>
          </cell>
          <cell r="D1357">
            <v>7.57</v>
          </cell>
        </row>
        <row r="1358">
          <cell r="A1358" t="str">
            <v>MCJ2088</v>
          </cell>
          <cell r="C1358">
            <v>14.626865671641799</v>
          </cell>
          <cell r="D1358">
            <v>5.72</v>
          </cell>
        </row>
        <row r="1359">
          <cell r="A1359" t="str">
            <v>MCJ2098</v>
          </cell>
          <cell r="C1359">
            <v>15.017985611510792</v>
          </cell>
          <cell r="D1359">
            <v>9.4499999999999993</v>
          </cell>
        </row>
        <row r="1360">
          <cell r="A1360" t="str">
            <v>MCJ210</v>
          </cell>
          <cell r="C1360">
            <v>31.186363636363641</v>
          </cell>
          <cell r="D1360">
            <v>1.5139</v>
          </cell>
        </row>
        <row r="1361">
          <cell r="A1361" t="str">
            <v>MCJ2104</v>
          </cell>
          <cell r="C1361">
            <v>30.516431924882625</v>
          </cell>
          <cell r="D1361">
            <v>32.56</v>
          </cell>
        </row>
        <row r="1362">
          <cell r="A1362" t="str">
            <v>MCJ211</v>
          </cell>
          <cell r="C1362">
            <v>30.341379310344834</v>
          </cell>
          <cell r="D1362">
            <v>2.0200999999999998</v>
          </cell>
        </row>
        <row r="1363">
          <cell r="A1363" t="str">
            <v>MCJ21112 GINA</v>
          </cell>
          <cell r="C1363">
            <v>14.996154832094339</v>
          </cell>
          <cell r="D1363">
            <v>33.159999999999997</v>
          </cell>
        </row>
        <row r="1364">
          <cell r="A1364" t="str">
            <v>MCJ21113 GINA</v>
          </cell>
          <cell r="C1364">
            <v>14.979386165826844</v>
          </cell>
          <cell r="D1364">
            <v>18.559999999999999</v>
          </cell>
        </row>
        <row r="1365">
          <cell r="A1365" t="str">
            <v>MCJ21114 GINA</v>
          </cell>
          <cell r="C1365">
            <v>14.979386165826844</v>
          </cell>
          <cell r="D1365">
            <v>18.559999999999999</v>
          </cell>
        </row>
        <row r="1366">
          <cell r="A1366" t="str">
            <v>MCJ21115 GINA</v>
          </cell>
          <cell r="C1366">
            <v>24.947145877378446</v>
          </cell>
          <cell r="D1366">
            <v>3.55</v>
          </cell>
        </row>
        <row r="1367">
          <cell r="A1367" t="str">
            <v>MCJ21116 GINA</v>
          </cell>
          <cell r="C1367">
            <v>14.990689013035377</v>
          </cell>
          <cell r="D1367">
            <v>9.1300000000000008</v>
          </cell>
        </row>
        <row r="1368">
          <cell r="A1368" t="str">
            <v>MCJ21117 GINA</v>
          </cell>
          <cell r="C1368">
            <v>15.019762845849799</v>
          </cell>
          <cell r="D1368">
            <v>6.45</v>
          </cell>
        </row>
        <row r="1369">
          <cell r="A1369" t="str">
            <v>MCJ21118</v>
          </cell>
          <cell r="C1369">
            <v>14.962593516209468</v>
          </cell>
          <cell r="D1369">
            <v>10.23</v>
          </cell>
        </row>
        <row r="1370">
          <cell r="A1370" t="str">
            <v>MCJ2112 GINIA</v>
          </cell>
          <cell r="C1370">
            <v>14.996154832094339</v>
          </cell>
          <cell r="D1370">
            <v>33.159999999999997</v>
          </cell>
        </row>
        <row r="1371">
          <cell r="A1371" t="str">
            <v>MCJ212</v>
          </cell>
          <cell r="C1371">
            <v>40.692727272727275</v>
          </cell>
          <cell r="D1371">
            <v>3.2618999999999998</v>
          </cell>
        </row>
        <row r="1372">
          <cell r="A1372" t="str">
            <v>MCJ21589</v>
          </cell>
          <cell r="C1372">
            <v>20.01163467132054</v>
          </cell>
          <cell r="D1372">
            <v>27.5</v>
          </cell>
        </row>
        <row r="1373">
          <cell r="A1373" t="str">
            <v>MCJ217</v>
          </cell>
          <cell r="C1373">
            <v>26.274509803921571</v>
          </cell>
          <cell r="D1373">
            <v>3.76</v>
          </cell>
        </row>
        <row r="1374">
          <cell r="A1374" t="str">
            <v>MCJ2191</v>
          </cell>
          <cell r="C1374">
            <v>21.428571428571434</v>
          </cell>
          <cell r="D1374">
            <v>6.05</v>
          </cell>
        </row>
        <row r="1375">
          <cell r="A1375" t="str">
            <v>MCJ22</v>
          </cell>
          <cell r="C1375">
            <v>20.303605313092969</v>
          </cell>
          <cell r="D1375">
            <v>4.2</v>
          </cell>
        </row>
        <row r="1376">
          <cell r="A1376" t="str">
            <v>MCJ2222</v>
          </cell>
          <cell r="C1376">
            <v>21.052631578947363</v>
          </cell>
          <cell r="D1376">
            <v>1.5</v>
          </cell>
        </row>
        <row r="1377">
          <cell r="A1377" t="str">
            <v>MCJ2223</v>
          </cell>
          <cell r="C1377">
            <v>33.333333333333329</v>
          </cell>
          <cell r="D1377">
            <v>1</v>
          </cell>
        </row>
        <row r="1378">
          <cell r="A1378" t="str">
            <v>MCJ228</v>
          </cell>
          <cell r="C1378">
            <v>20.059999999999999</v>
          </cell>
          <cell r="D1378">
            <v>3.1976</v>
          </cell>
        </row>
        <row r="1379">
          <cell r="A1379" t="str">
            <v>MCJ231</v>
          </cell>
          <cell r="C1379">
            <v>22.727272727272734</v>
          </cell>
          <cell r="D1379">
            <v>0.85</v>
          </cell>
        </row>
        <row r="1380">
          <cell r="A1380" t="str">
            <v>MCJ232</v>
          </cell>
          <cell r="C1380">
            <v>25</v>
          </cell>
          <cell r="D1380">
            <v>1.56</v>
          </cell>
        </row>
        <row r="1381">
          <cell r="A1381" t="str">
            <v>MCJ233</v>
          </cell>
          <cell r="C1381">
            <v>22.132530120481924</v>
          </cell>
          <cell r="D1381">
            <v>0.64629999999999999</v>
          </cell>
        </row>
        <row r="1382">
          <cell r="A1382" t="str">
            <v>MCJ2333</v>
          </cell>
          <cell r="C1382">
            <v>30.500000000000004</v>
          </cell>
          <cell r="D1382">
            <v>0.69499999999999995</v>
          </cell>
        </row>
        <row r="1383">
          <cell r="A1383" t="str">
            <v>MCJ2390</v>
          </cell>
          <cell r="C1383">
            <v>27.481499999999997</v>
          </cell>
          <cell r="D1383">
            <v>29.007400000000001</v>
          </cell>
        </row>
        <row r="1384">
          <cell r="A1384" t="str">
            <v>MCJ24</v>
          </cell>
          <cell r="C1384">
            <v>20.449086161879894</v>
          </cell>
          <cell r="D1384">
            <v>3.0468000000000002</v>
          </cell>
        </row>
        <row r="1385">
          <cell r="A1385" t="str">
            <v>MCJ2400</v>
          </cell>
          <cell r="C1385">
            <v>20.822374429223739</v>
          </cell>
          <cell r="D1385">
            <v>17.3399</v>
          </cell>
        </row>
        <row r="1386">
          <cell r="A1386" t="str">
            <v>MCJ2414</v>
          </cell>
          <cell r="C1386">
            <v>21.376956521739125</v>
          </cell>
          <cell r="D1386">
            <v>18.083300000000001</v>
          </cell>
        </row>
        <row r="1387">
          <cell r="A1387" t="str">
            <v>MCJ2419</v>
          </cell>
          <cell r="C1387">
            <v>20.071047957371224</v>
          </cell>
          <cell r="D1387">
            <v>4.5</v>
          </cell>
        </row>
        <row r="1388">
          <cell r="A1388" t="str">
            <v>MCJ242</v>
          </cell>
          <cell r="C1388">
            <v>5.6551724137930934</v>
          </cell>
          <cell r="D1388">
            <v>3.8304</v>
          </cell>
        </row>
        <row r="1389">
          <cell r="A1389" t="str">
            <v>MCJ2420</v>
          </cell>
          <cell r="C1389">
            <v>20.071047957371224</v>
          </cell>
          <cell r="D1389">
            <v>4.5</v>
          </cell>
        </row>
        <row r="1390">
          <cell r="A1390" t="str">
            <v>MCJ2421</v>
          </cell>
          <cell r="C1390">
            <v>20.071047957371224</v>
          </cell>
          <cell r="D1390">
            <v>4.5</v>
          </cell>
        </row>
        <row r="1391">
          <cell r="A1391" t="str">
            <v>MCJ2422</v>
          </cell>
          <cell r="C1391">
            <v>20.071047957371224</v>
          </cell>
          <cell r="D1391">
            <v>4.5</v>
          </cell>
        </row>
        <row r="1392">
          <cell r="A1392" t="str">
            <v>MCJ2423</v>
          </cell>
          <cell r="C1392">
            <v>20.071047957371224</v>
          </cell>
          <cell r="D1392">
            <v>4.5</v>
          </cell>
        </row>
        <row r="1393">
          <cell r="A1393" t="str">
            <v>MCJ2427</v>
          </cell>
          <cell r="C1393">
            <v>-4.9605263157894823</v>
          </cell>
          <cell r="D1393">
            <v>3.9885000000000002</v>
          </cell>
        </row>
        <row r="1394">
          <cell r="A1394" t="str">
            <v>MCJ2428</v>
          </cell>
          <cell r="C1394">
            <v>32.000000000000007</v>
          </cell>
          <cell r="D1394">
            <v>10.199999999999999</v>
          </cell>
        </row>
        <row r="1395">
          <cell r="A1395" t="str">
            <v>MCJ2451</v>
          </cell>
          <cell r="C1395">
            <v>20.192307692307686</v>
          </cell>
          <cell r="D1395">
            <v>2.4900000000000002</v>
          </cell>
        </row>
        <row r="1396">
          <cell r="A1396" t="str">
            <v>MCJ2452</v>
          </cell>
          <cell r="C1396">
            <v>20.192307692307686</v>
          </cell>
          <cell r="D1396">
            <v>2.4900000000000002</v>
          </cell>
        </row>
        <row r="1397">
          <cell r="A1397" t="str">
            <v>MCJ2453</v>
          </cell>
          <cell r="C1397">
            <v>20.253164556962034</v>
          </cell>
          <cell r="D1397">
            <v>1.89</v>
          </cell>
        </row>
        <row r="1398">
          <cell r="A1398" t="str">
            <v>MCJ24539</v>
          </cell>
          <cell r="C1398">
            <v>52.825000000000003</v>
          </cell>
          <cell r="D1398">
            <v>0.18870000000000001</v>
          </cell>
        </row>
        <row r="1399">
          <cell r="A1399" t="str">
            <v>MCJ2454</v>
          </cell>
          <cell r="C1399">
            <v>20.042194092827007</v>
          </cell>
          <cell r="D1399">
            <v>3.79</v>
          </cell>
        </row>
        <row r="1400">
          <cell r="A1400" t="str">
            <v>MCJ2456</v>
          </cell>
          <cell r="C1400">
            <v>20.178041543026708</v>
          </cell>
          <cell r="D1400">
            <v>2.69</v>
          </cell>
        </row>
        <row r="1401">
          <cell r="A1401" t="str">
            <v>MCJ2457</v>
          </cell>
          <cell r="C1401">
            <v>20.053475935828878</v>
          </cell>
          <cell r="D1401">
            <v>2.99</v>
          </cell>
        </row>
        <row r="1402">
          <cell r="A1402" t="str">
            <v>MCJ2458</v>
          </cell>
          <cell r="C1402">
            <v>20.053475935828878</v>
          </cell>
          <cell r="D1402">
            <v>2.99</v>
          </cell>
        </row>
        <row r="1403">
          <cell r="A1403" t="str">
            <v>MCJ2459</v>
          </cell>
          <cell r="C1403">
            <v>20.100502512562809</v>
          </cell>
          <cell r="D1403">
            <v>1.59</v>
          </cell>
        </row>
        <row r="1404">
          <cell r="A1404" t="str">
            <v>MCJ2460</v>
          </cell>
          <cell r="C1404">
            <v>20.197044334975356</v>
          </cell>
          <cell r="D1404">
            <v>1.62</v>
          </cell>
        </row>
        <row r="1405">
          <cell r="A1405" t="str">
            <v>MCJ2461</v>
          </cell>
          <cell r="C1405">
            <v>20.270270270270274</v>
          </cell>
          <cell r="D1405">
            <v>0.59</v>
          </cell>
        </row>
        <row r="1406">
          <cell r="A1406" t="str">
            <v>MCJ2462</v>
          </cell>
          <cell r="C1406">
            <v>20.270270270270274</v>
          </cell>
          <cell r="D1406">
            <v>0.59</v>
          </cell>
        </row>
        <row r="1407">
          <cell r="A1407" t="str">
            <v>MCJ2463</v>
          </cell>
          <cell r="C1407">
            <v>20.270270270270274</v>
          </cell>
          <cell r="D1407">
            <v>0.59</v>
          </cell>
        </row>
        <row r="1408">
          <cell r="A1408" t="str">
            <v>MCJ2464</v>
          </cell>
          <cell r="C1408">
            <v>20.400000000000002</v>
          </cell>
          <cell r="D1408">
            <v>1.99</v>
          </cell>
        </row>
        <row r="1409">
          <cell r="A1409" t="str">
            <v>MCJ2465</v>
          </cell>
          <cell r="C1409">
            <v>20.400000000000002</v>
          </cell>
          <cell r="D1409">
            <v>1.99</v>
          </cell>
        </row>
        <row r="1410">
          <cell r="A1410" t="str">
            <v>MCJ2466</v>
          </cell>
          <cell r="C1410">
            <v>20.400000000000002</v>
          </cell>
          <cell r="D1410">
            <v>1.99</v>
          </cell>
        </row>
        <row r="1411">
          <cell r="A1411" t="str">
            <v>MCJ2477</v>
          </cell>
          <cell r="C1411">
            <v>18.28793774319066</v>
          </cell>
          <cell r="D1411">
            <v>21</v>
          </cell>
        </row>
        <row r="1412">
          <cell r="A1412" t="str">
            <v>MCJ2478</v>
          </cell>
          <cell r="C1412">
            <v>18.421052631578942</v>
          </cell>
          <cell r="D1412">
            <v>3.1</v>
          </cell>
        </row>
        <row r="1413">
          <cell r="A1413" t="str">
            <v>MCJ2479</v>
          </cell>
          <cell r="C1413">
            <v>37.299999999999997</v>
          </cell>
          <cell r="D1413">
            <v>6.6462000000000003</v>
          </cell>
        </row>
        <row r="1414">
          <cell r="A1414" t="str">
            <v>MCJ2480</v>
          </cell>
          <cell r="C1414">
            <v>19.512195121951219</v>
          </cell>
          <cell r="D1414">
            <v>3.3</v>
          </cell>
        </row>
        <row r="1415">
          <cell r="A1415" t="str">
            <v>MCJ2481</v>
          </cell>
          <cell r="C1415">
            <v>19.512195121951219</v>
          </cell>
          <cell r="D1415">
            <v>3.3</v>
          </cell>
        </row>
        <row r="1416">
          <cell r="A1416" t="str">
            <v>MCJ2482</v>
          </cell>
          <cell r="C1416">
            <v>19.512195121951219</v>
          </cell>
          <cell r="D1416">
            <v>3.3</v>
          </cell>
        </row>
        <row r="1417">
          <cell r="A1417" t="str">
            <v>MCJ2483</v>
          </cell>
          <cell r="C1417">
            <v>20</v>
          </cell>
          <cell r="D1417">
            <v>20</v>
          </cell>
        </row>
        <row r="1418">
          <cell r="A1418" t="str">
            <v>MCJ2484</v>
          </cell>
          <cell r="C1418">
            <v>20</v>
          </cell>
          <cell r="D1418">
            <v>20</v>
          </cell>
        </row>
        <row r="1419">
          <cell r="A1419" t="str">
            <v>MCJ2485</v>
          </cell>
          <cell r="C1419">
            <v>20</v>
          </cell>
          <cell r="D1419">
            <v>20</v>
          </cell>
        </row>
        <row r="1420">
          <cell r="A1420" t="str">
            <v>MCJ2486</v>
          </cell>
          <cell r="C1420">
            <v>20</v>
          </cell>
          <cell r="D1420">
            <v>20</v>
          </cell>
        </row>
        <row r="1421">
          <cell r="A1421" t="str">
            <v>MCJ2487</v>
          </cell>
          <cell r="C1421">
            <v>22.58064516129032</v>
          </cell>
          <cell r="D1421">
            <v>12</v>
          </cell>
        </row>
        <row r="1422">
          <cell r="A1422" t="str">
            <v>MCJ2488</v>
          </cell>
          <cell r="C1422">
            <v>22.58064516129032</v>
          </cell>
          <cell r="D1422">
            <v>12</v>
          </cell>
        </row>
        <row r="1423">
          <cell r="A1423" t="str">
            <v>MCJ2489</v>
          </cell>
          <cell r="C1423">
            <v>22.58064516129032</v>
          </cell>
          <cell r="D1423">
            <v>12</v>
          </cell>
        </row>
        <row r="1424">
          <cell r="A1424" t="str">
            <v>MCJ2490</v>
          </cell>
          <cell r="C1424">
            <v>22.58064516129032</v>
          </cell>
          <cell r="D1424">
            <v>12</v>
          </cell>
        </row>
        <row r="1425">
          <cell r="A1425" t="str">
            <v>MCJ2491</v>
          </cell>
          <cell r="C1425">
            <v>19.512195121951219</v>
          </cell>
          <cell r="D1425">
            <v>3.3</v>
          </cell>
        </row>
        <row r="1426">
          <cell r="A1426" t="str">
            <v>MCJ2492</v>
          </cell>
          <cell r="C1426">
            <v>19.047619047619047</v>
          </cell>
          <cell r="D1426">
            <v>17</v>
          </cell>
        </row>
        <row r="1427">
          <cell r="A1427" t="str">
            <v>MCJ2493</v>
          </cell>
          <cell r="C1427">
            <v>21.078431372549026</v>
          </cell>
          <cell r="D1427">
            <v>24.15</v>
          </cell>
        </row>
        <row r="1428">
          <cell r="A1428" t="str">
            <v>MCJ2494</v>
          </cell>
          <cell r="C1428">
            <v>18.674698795180731</v>
          </cell>
          <cell r="D1428">
            <v>27</v>
          </cell>
        </row>
        <row r="1429">
          <cell r="A1429" t="str">
            <v>MCJ2496</v>
          </cell>
          <cell r="C1429">
            <v>19.230769230769234</v>
          </cell>
          <cell r="D1429">
            <v>21</v>
          </cell>
        </row>
        <row r="1430">
          <cell r="A1430" t="str">
            <v>MCJ2497</v>
          </cell>
          <cell r="C1430">
            <v>20.27027027027027</v>
          </cell>
          <cell r="D1430">
            <v>29.5</v>
          </cell>
        </row>
        <row r="1431">
          <cell r="A1431" t="str">
            <v>MCJ2498</v>
          </cell>
          <cell r="C1431">
            <v>19.607843137254903</v>
          </cell>
          <cell r="D1431">
            <v>41</v>
          </cell>
        </row>
        <row r="1432">
          <cell r="A1432" t="str">
            <v>MCJ2499</v>
          </cell>
          <cell r="C1432">
            <v>20.27027027027027</v>
          </cell>
          <cell r="D1432">
            <v>29.5</v>
          </cell>
        </row>
        <row r="1433">
          <cell r="A1433" t="str">
            <v>MCJ25</v>
          </cell>
          <cell r="C1433">
            <v>23.855855855855854</v>
          </cell>
          <cell r="D1433">
            <v>4.226</v>
          </cell>
        </row>
        <row r="1434">
          <cell r="A1434" t="str">
            <v>MCJ2500</v>
          </cell>
          <cell r="C1434">
            <v>20.27027027027027</v>
          </cell>
          <cell r="D1434">
            <v>29.5</v>
          </cell>
        </row>
        <row r="1435">
          <cell r="A1435" t="str">
            <v>MCJ2501</v>
          </cell>
          <cell r="C1435">
            <v>20.428888888888885</v>
          </cell>
          <cell r="D1435">
            <v>17.903500000000001</v>
          </cell>
        </row>
        <row r="1436">
          <cell r="A1436" t="str">
            <v>MCJ2502</v>
          </cell>
          <cell r="C1436">
            <v>19.500000000000004</v>
          </cell>
          <cell r="D1436">
            <v>24.15</v>
          </cell>
        </row>
        <row r="1437">
          <cell r="A1437" t="str">
            <v>MCJ2503</v>
          </cell>
          <cell r="C1437">
            <v>19.230769230769234</v>
          </cell>
          <cell r="D1437">
            <v>3.15</v>
          </cell>
        </row>
        <row r="1438">
          <cell r="A1438" t="str">
            <v>MCJ2504</v>
          </cell>
          <cell r="C1438">
            <v>18.666666666666668</v>
          </cell>
          <cell r="D1438">
            <v>30.5</v>
          </cell>
        </row>
        <row r="1439">
          <cell r="A1439" t="str">
            <v>MCJ2505</v>
          </cell>
          <cell r="C1439">
            <v>18.072289156626507</v>
          </cell>
          <cell r="D1439">
            <v>34</v>
          </cell>
        </row>
        <row r="1440">
          <cell r="A1440" t="str">
            <v>MCJ2506</v>
          </cell>
          <cell r="C1440">
            <v>8.7020000000000053</v>
          </cell>
          <cell r="D1440">
            <v>13.694699999999999</v>
          </cell>
        </row>
        <row r="1441">
          <cell r="A1441" t="str">
            <v>MCJ2507</v>
          </cell>
          <cell r="C1441">
            <v>18.128654970760241</v>
          </cell>
          <cell r="D1441">
            <v>14</v>
          </cell>
        </row>
        <row r="1442">
          <cell r="A1442" t="str">
            <v>MCJ2508</v>
          </cell>
          <cell r="C1442">
            <v>33.870967741935495</v>
          </cell>
          <cell r="D1442">
            <v>2.0499999999999998</v>
          </cell>
        </row>
        <row r="1443">
          <cell r="A1443" t="str">
            <v>MCJ2509</v>
          </cell>
          <cell r="C1443">
            <v>17.764705882352938</v>
          </cell>
          <cell r="D1443">
            <v>6.99</v>
          </cell>
        </row>
        <row r="1444">
          <cell r="A1444" t="str">
            <v>MCJ2512</v>
          </cell>
          <cell r="C1444">
            <v>20.999999999999996</v>
          </cell>
          <cell r="D1444">
            <v>3.95</v>
          </cell>
        </row>
        <row r="1445">
          <cell r="A1445" t="str">
            <v>MCJ2513</v>
          </cell>
          <cell r="C1445">
            <v>18.032786885245901</v>
          </cell>
          <cell r="D1445">
            <v>25</v>
          </cell>
        </row>
        <row r="1446">
          <cell r="A1446" t="str">
            <v>MCJ2514</v>
          </cell>
          <cell r="C1446">
            <v>21.052631578947366</v>
          </cell>
          <cell r="D1446">
            <v>105</v>
          </cell>
        </row>
        <row r="1447">
          <cell r="A1447" t="str">
            <v>MCJ2515</v>
          </cell>
          <cell r="C1447">
            <v>18.604651162790699</v>
          </cell>
          <cell r="D1447">
            <v>245</v>
          </cell>
        </row>
        <row r="1448">
          <cell r="A1448" t="str">
            <v>MCJ2516</v>
          </cell>
          <cell r="C1448">
            <v>20</v>
          </cell>
          <cell r="D1448">
            <v>148</v>
          </cell>
        </row>
        <row r="1449">
          <cell r="A1449" t="str">
            <v>MCJ2517</v>
          </cell>
          <cell r="C1449">
            <v>24.02597402597403</v>
          </cell>
          <cell r="D1449">
            <v>5.85</v>
          </cell>
        </row>
        <row r="1450">
          <cell r="A1450" t="str">
            <v>MCJ2518</v>
          </cell>
          <cell r="C1450">
            <v>18.918918918918919</v>
          </cell>
          <cell r="D1450">
            <v>30</v>
          </cell>
        </row>
        <row r="1451">
          <cell r="A1451" t="str">
            <v>MCJ2519</v>
          </cell>
          <cell r="C1451">
            <v>18.085106382978715</v>
          </cell>
          <cell r="D1451">
            <v>23.1</v>
          </cell>
        </row>
        <row r="1452">
          <cell r="A1452" t="str">
            <v>MCJ2520</v>
          </cell>
          <cell r="C1452">
            <v>18.085106382978715</v>
          </cell>
          <cell r="D1452">
            <v>23.1</v>
          </cell>
        </row>
        <row r="1453">
          <cell r="A1453" t="str">
            <v>MCJ2521</v>
          </cell>
          <cell r="C1453">
            <v>19.148936170212767</v>
          </cell>
          <cell r="D1453">
            <v>19</v>
          </cell>
        </row>
        <row r="1454">
          <cell r="A1454" t="str">
            <v>MCJ2522</v>
          </cell>
          <cell r="C1454">
            <v>20.095238095238091</v>
          </cell>
          <cell r="D1454">
            <v>8.39</v>
          </cell>
        </row>
        <row r="1455">
          <cell r="A1455" t="str">
            <v>MCJ2523</v>
          </cell>
          <cell r="C1455">
            <v>20.095238095238091</v>
          </cell>
          <cell r="D1455">
            <v>8.39</v>
          </cell>
        </row>
        <row r="1456">
          <cell r="A1456" t="str">
            <v>MCJ2524</v>
          </cell>
          <cell r="C1456">
            <v>20.095238095238091</v>
          </cell>
          <cell r="D1456">
            <v>8.39</v>
          </cell>
        </row>
        <row r="1457">
          <cell r="A1457" t="str">
            <v>MCJ2525</v>
          </cell>
          <cell r="C1457">
            <v>20.095238095238091</v>
          </cell>
          <cell r="D1457">
            <v>8.39</v>
          </cell>
        </row>
        <row r="1458">
          <cell r="A1458" t="str">
            <v>MCJ2526</v>
          </cell>
          <cell r="C1458">
            <v>18.103448275862068</v>
          </cell>
          <cell r="D1458">
            <v>19</v>
          </cell>
        </row>
        <row r="1459">
          <cell r="A1459" t="str">
            <v>MCJ253</v>
          </cell>
          <cell r="C1459">
            <v>-7.2933333333333294</v>
          </cell>
          <cell r="D1459">
            <v>1.6093999999999999</v>
          </cell>
        </row>
        <row r="1460">
          <cell r="A1460" t="str">
            <v>MCJ254</v>
          </cell>
          <cell r="C1460">
            <v>31.521250000000002</v>
          </cell>
          <cell r="D1460">
            <v>5.4782999999999999</v>
          </cell>
        </row>
        <row r="1461">
          <cell r="A1461" t="str">
            <v>MCJ257</v>
          </cell>
          <cell r="C1461">
            <v>21.833333333333329</v>
          </cell>
          <cell r="D1461">
            <v>4.6900000000000004</v>
          </cell>
        </row>
        <row r="1462">
          <cell r="A1462" t="str">
            <v>MCJ258</v>
          </cell>
          <cell r="C1462">
            <v>18.38855421686748</v>
          </cell>
          <cell r="D1462">
            <v>13.547499999999999</v>
          </cell>
        </row>
        <row r="1463">
          <cell r="A1463" t="str">
            <v>MCJ259</v>
          </cell>
          <cell r="C1463">
            <v>10.089330024813897</v>
          </cell>
          <cell r="D1463">
            <v>3.6234000000000002</v>
          </cell>
        </row>
        <row r="1464">
          <cell r="A1464" t="str">
            <v>MCJ26</v>
          </cell>
          <cell r="C1464">
            <v>21.607692307692318</v>
          </cell>
          <cell r="D1464">
            <v>2.0381999999999998</v>
          </cell>
        </row>
        <row r="1465">
          <cell r="A1465" t="str">
            <v>MCJ260</v>
          </cell>
          <cell r="C1465">
            <v>27.822580645161288</v>
          </cell>
          <cell r="D1465">
            <v>1.79</v>
          </cell>
        </row>
        <row r="1466">
          <cell r="A1466" t="str">
            <v>MCJ262</v>
          </cell>
          <cell r="C1466">
            <v>49.463541666666657</v>
          </cell>
          <cell r="D1466">
            <v>1.9406000000000001</v>
          </cell>
        </row>
        <row r="1467">
          <cell r="A1467" t="str">
            <v>MCJ263</v>
          </cell>
          <cell r="C1467">
            <v>41.484978540772538</v>
          </cell>
          <cell r="D1467">
            <v>2.7267999999999999</v>
          </cell>
        </row>
        <row r="1468">
          <cell r="A1468" t="str">
            <v>MCJ269</v>
          </cell>
          <cell r="C1468">
            <v>21.195121951219505</v>
          </cell>
          <cell r="D1468">
            <v>32.31</v>
          </cell>
        </row>
        <row r="1469">
          <cell r="A1469" t="str">
            <v>MCJ2719</v>
          </cell>
          <cell r="C1469">
            <v>19.230769230769234</v>
          </cell>
          <cell r="D1469">
            <v>21</v>
          </cell>
        </row>
        <row r="1470">
          <cell r="A1470" t="str">
            <v>MCJ2720</v>
          </cell>
          <cell r="C1470">
            <v>18.049792531120339</v>
          </cell>
          <cell r="D1470">
            <v>39.5</v>
          </cell>
        </row>
        <row r="1471">
          <cell r="A1471" t="str">
            <v>MCJ2721</v>
          </cell>
          <cell r="C1471">
            <v>18.049792531120339</v>
          </cell>
          <cell r="D1471">
            <v>39.5</v>
          </cell>
        </row>
        <row r="1472">
          <cell r="A1472" t="str">
            <v>MCJ273</v>
          </cell>
          <cell r="C1472">
            <v>14.925373134328352</v>
          </cell>
          <cell r="D1472">
            <v>3.42</v>
          </cell>
        </row>
        <row r="1473">
          <cell r="A1473" t="str">
            <v>MCJ274</v>
          </cell>
          <cell r="C1473">
            <v>14.953271028037385</v>
          </cell>
          <cell r="D1473">
            <v>1.82</v>
          </cell>
        </row>
        <row r="1474">
          <cell r="A1474" t="str">
            <v>MCJ276</v>
          </cell>
          <cell r="C1474">
            <v>14.937759336099599</v>
          </cell>
          <cell r="D1474">
            <v>2.0499999999999998</v>
          </cell>
        </row>
        <row r="1475">
          <cell r="A1475" t="str">
            <v>MCJ277</v>
          </cell>
          <cell r="C1475">
            <v>14.979757085020246</v>
          </cell>
          <cell r="D1475">
            <v>2.1</v>
          </cell>
        </row>
        <row r="1476">
          <cell r="A1476" t="str">
            <v>MCJ278</v>
          </cell>
          <cell r="C1476">
            <v>15.107913669064747</v>
          </cell>
          <cell r="D1476">
            <v>2.36</v>
          </cell>
        </row>
        <row r="1477">
          <cell r="A1477" t="str">
            <v>MCJ279</v>
          </cell>
          <cell r="C1477">
            <v>15</v>
          </cell>
          <cell r="D1477">
            <v>2.38</v>
          </cell>
        </row>
        <row r="1478">
          <cell r="A1478" t="str">
            <v>MCJ280</v>
          </cell>
          <cell r="C1478">
            <v>15.09433962264151</v>
          </cell>
          <cell r="D1478">
            <v>2.7</v>
          </cell>
        </row>
        <row r="1479">
          <cell r="A1479" t="str">
            <v>MCJ281</v>
          </cell>
          <cell r="C1479">
            <v>14.851485148514843</v>
          </cell>
          <cell r="D1479">
            <v>2.58</v>
          </cell>
        </row>
        <row r="1480">
          <cell r="A1480" t="str">
            <v>MCJ282</v>
          </cell>
          <cell r="C1480">
            <v>17.666666666666668</v>
          </cell>
          <cell r="D1480">
            <v>3.4580000000000002</v>
          </cell>
        </row>
        <row r="1481">
          <cell r="A1481" t="str">
            <v>MCJ283</v>
          </cell>
          <cell r="C1481">
            <v>35.66122448979592</v>
          </cell>
          <cell r="D1481">
            <v>3.1526000000000001</v>
          </cell>
        </row>
        <row r="1482">
          <cell r="A1482" t="str">
            <v>MCJ284</v>
          </cell>
          <cell r="C1482">
            <v>14.932126696832581</v>
          </cell>
          <cell r="D1482">
            <v>3.76</v>
          </cell>
        </row>
        <row r="1483">
          <cell r="A1483" t="str">
            <v>MCJ285</v>
          </cell>
          <cell r="C1483">
            <v>14.932126696832581</v>
          </cell>
          <cell r="D1483">
            <v>3.76</v>
          </cell>
        </row>
        <row r="1484">
          <cell r="A1484" t="str">
            <v>MCJ286</v>
          </cell>
          <cell r="C1484">
            <v>20.26771653543307</v>
          </cell>
          <cell r="D1484">
            <v>5.0629999999999997</v>
          </cell>
        </row>
        <row r="1485">
          <cell r="A1485" t="str">
            <v>MCJ287</v>
          </cell>
          <cell r="C1485">
            <v>20.688188976377951</v>
          </cell>
          <cell r="D1485">
            <v>5.0362999999999998</v>
          </cell>
        </row>
        <row r="1486">
          <cell r="A1486" t="str">
            <v>MCJ288</v>
          </cell>
          <cell r="C1486">
            <v>37.294488188976374</v>
          </cell>
          <cell r="D1486">
            <v>3.9817999999999998</v>
          </cell>
        </row>
        <row r="1487">
          <cell r="A1487" t="str">
            <v>MCJ289</v>
          </cell>
          <cell r="C1487">
            <v>20.111811023622046</v>
          </cell>
          <cell r="D1487">
            <v>5.0728999999999997</v>
          </cell>
        </row>
        <row r="1488">
          <cell r="A1488" t="str">
            <v>MCJ290</v>
          </cell>
          <cell r="C1488">
            <v>20.02677165354331</v>
          </cell>
          <cell r="D1488">
            <v>5.0782999999999996</v>
          </cell>
        </row>
        <row r="1489">
          <cell r="A1489" t="str">
            <v>MCJ291</v>
          </cell>
          <cell r="C1489">
            <v>-17.429519071310118</v>
          </cell>
          <cell r="D1489">
            <v>7.0810000000000004</v>
          </cell>
        </row>
        <row r="1490">
          <cell r="A1490" t="str">
            <v>MCJ292</v>
          </cell>
          <cell r="C1490">
            <v>-8.1691542288557137</v>
          </cell>
          <cell r="D1490">
            <v>6.5225999999999997</v>
          </cell>
        </row>
        <row r="1491">
          <cell r="A1491" t="str">
            <v>MCJ293</v>
          </cell>
          <cell r="C1491">
            <v>-25.379767827529008</v>
          </cell>
          <cell r="D1491">
            <v>7.5603999999999996</v>
          </cell>
        </row>
        <row r="1492">
          <cell r="A1492" t="str">
            <v>MCJ294</v>
          </cell>
          <cell r="C1492">
            <v>14.999999999999996</v>
          </cell>
          <cell r="D1492">
            <v>7.65</v>
          </cell>
        </row>
        <row r="1493">
          <cell r="A1493" t="str">
            <v>MCJ295</v>
          </cell>
          <cell r="C1493">
            <v>33.826771653543304</v>
          </cell>
          <cell r="D1493">
            <v>1.6808000000000001</v>
          </cell>
        </row>
        <row r="1494">
          <cell r="A1494" t="str">
            <v>MCJ296</v>
          </cell>
          <cell r="C1494">
            <v>36.220472440944881</v>
          </cell>
          <cell r="D1494">
            <v>1.62</v>
          </cell>
        </row>
        <row r="1495">
          <cell r="A1495" t="str">
            <v>MCJ297</v>
          </cell>
          <cell r="C1495">
            <v>36.220472440944881</v>
          </cell>
          <cell r="D1495">
            <v>1.62</v>
          </cell>
        </row>
        <row r="1496">
          <cell r="A1496" t="str">
            <v>MCJ298</v>
          </cell>
          <cell r="C1496">
            <v>14.960629921259837</v>
          </cell>
          <cell r="D1496">
            <v>6.48</v>
          </cell>
        </row>
        <row r="1497">
          <cell r="A1497" t="str">
            <v>MCJ299</v>
          </cell>
          <cell r="C1497">
            <v>18.571428571428577</v>
          </cell>
          <cell r="D1497">
            <v>3.42</v>
          </cell>
        </row>
        <row r="1498">
          <cell r="A1498" t="str">
            <v>MCJ30</v>
          </cell>
          <cell r="C1498">
            <v>23.692500000000006</v>
          </cell>
          <cell r="D1498">
            <v>3.0522999999999998</v>
          </cell>
        </row>
        <row r="1499">
          <cell r="A1499" t="str">
            <v>MCJ300</v>
          </cell>
          <cell r="C1499">
            <v>15.011820330969272</v>
          </cell>
          <cell r="D1499">
            <v>7.19</v>
          </cell>
        </row>
        <row r="1500">
          <cell r="A1500" t="str">
            <v>MCJ30078</v>
          </cell>
          <cell r="C1500">
            <v>24.942528735632173</v>
          </cell>
          <cell r="D1500">
            <v>6.53</v>
          </cell>
        </row>
        <row r="1501">
          <cell r="A1501" t="str">
            <v>MCJ301</v>
          </cell>
          <cell r="C1501">
            <v>14.893617021276603</v>
          </cell>
          <cell r="D1501">
            <v>3.6</v>
          </cell>
        </row>
        <row r="1502">
          <cell r="A1502" t="str">
            <v>MCJ3011</v>
          </cell>
          <cell r="C1502">
            <v>23.029556650246295</v>
          </cell>
          <cell r="D1502">
            <v>12.5</v>
          </cell>
        </row>
        <row r="1503">
          <cell r="A1503" t="str">
            <v>MCJ30184</v>
          </cell>
          <cell r="C1503">
            <v>26.049382716049379</v>
          </cell>
          <cell r="D1503">
            <v>5.99</v>
          </cell>
        </row>
        <row r="1504">
          <cell r="A1504" t="str">
            <v>MCJ302</v>
          </cell>
          <cell r="C1504">
            <v>15.061295971978991</v>
          </cell>
          <cell r="D1504">
            <v>4.8499999999999996</v>
          </cell>
        </row>
        <row r="1505">
          <cell r="A1505" t="str">
            <v>MCJ303</v>
          </cell>
          <cell r="C1505">
            <v>14.93975903614459</v>
          </cell>
          <cell r="D1505">
            <v>3.53</v>
          </cell>
        </row>
        <row r="1506">
          <cell r="A1506" t="str">
            <v>MCJ304</v>
          </cell>
          <cell r="C1506">
            <v>15.082644628099166</v>
          </cell>
          <cell r="D1506">
            <v>4.1100000000000003</v>
          </cell>
        </row>
        <row r="1507">
          <cell r="A1507" t="str">
            <v>MCJ305</v>
          </cell>
          <cell r="C1507">
            <v>14.948453608247425</v>
          </cell>
          <cell r="D1507">
            <v>4.95</v>
          </cell>
        </row>
        <row r="1508">
          <cell r="A1508" t="str">
            <v>MCJ30573</v>
          </cell>
          <cell r="C1508">
            <v>24.909747292418768</v>
          </cell>
          <cell r="D1508">
            <v>10.4</v>
          </cell>
        </row>
        <row r="1509">
          <cell r="A1509" t="str">
            <v>MCJ30580</v>
          </cell>
          <cell r="C1509">
            <v>26.95652173913043</v>
          </cell>
          <cell r="D1509">
            <v>8.4</v>
          </cell>
        </row>
        <row r="1510">
          <cell r="A1510" t="str">
            <v>MCJ306</v>
          </cell>
          <cell r="C1510">
            <v>15.08771929824562</v>
          </cell>
          <cell r="D1510">
            <v>2.42</v>
          </cell>
        </row>
        <row r="1511">
          <cell r="A1511" t="str">
            <v>MCJ307</v>
          </cell>
          <cell r="C1511">
            <v>14.981273408239698</v>
          </cell>
          <cell r="D1511">
            <v>4.54</v>
          </cell>
        </row>
        <row r="1512">
          <cell r="A1512" t="str">
            <v>MCJ308</v>
          </cell>
          <cell r="C1512">
            <v>14.857142857142858</v>
          </cell>
          <cell r="D1512">
            <v>1.49</v>
          </cell>
        </row>
        <row r="1513">
          <cell r="A1513" t="str">
            <v>MCJ309</v>
          </cell>
          <cell r="C1513">
            <v>15.338645418326685</v>
          </cell>
          <cell r="D1513">
            <v>4.25</v>
          </cell>
        </row>
        <row r="1514">
          <cell r="A1514" t="str">
            <v>MCJ3097</v>
          </cell>
          <cell r="C1514">
            <v>22.779922779922774</v>
          </cell>
          <cell r="D1514">
            <v>16</v>
          </cell>
        </row>
        <row r="1515">
          <cell r="A1515" t="str">
            <v>MCJ31</v>
          </cell>
          <cell r="C1515">
            <v>22.499999999999996</v>
          </cell>
          <cell r="D1515">
            <v>3.1</v>
          </cell>
        </row>
        <row r="1516">
          <cell r="A1516" t="str">
            <v>MCJ310</v>
          </cell>
          <cell r="C1516">
            <v>15.032679738562091</v>
          </cell>
          <cell r="D1516">
            <v>2.6</v>
          </cell>
        </row>
        <row r="1517">
          <cell r="A1517" t="str">
            <v>MCJ311</v>
          </cell>
          <cell r="C1517">
            <v>15.231788079470199</v>
          </cell>
          <cell r="D1517">
            <v>1.28</v>
          </cell>
        </row>
        <row r="1518">
          <cell r="A1518" t="str">
            <v>MCJ312</v>
          </cell>
          <cell r="C1518">
            <v>15.151515151515154</v>
          </cell>
          <cell r="D1518">
            <v>1.68</v>
          </cell>
        </row>
        <row r="1519">
          <cell r="A1519" t="str">
            <v>MCJ313</v>
          </cell>
          <cell r="C1519">
            <v>15.151515151515154</v>
          </cell>
          <cell r="D1519">
            <v>1.68</v>
          </cell>
        </row>
        <row r="1520">
          <cell r="A1520" t="str">
            <v>MCJ31335</v>
          </cell>
          <cell r="C1520">
            <v>32.307594936708867</v>
          </cell>
          <cell r="D1520">
            <v>5.3476999999999997</v>
          </cell>
        </row>
        <row r="1521">
          <cell r="A1521" t="str">
            <v>MCJ314</v>
          </cell>
          <cell r="C1521">
            <v>14.999999999999996</v>
          </cell>
          <cell r="D1521">
            <v>3.23</v>
          </cell>
        </row>
        <row r="1522">
          <cell r="A1522" t="str">
            <v>MCJ315</v>
          </cell>
          <cell r="C1522">
            <v>1.6404199475065617</v>
          </cell>
          <cell r="D1522">
            <v>7.4950000000000001</v>
          </cell>
        </row>
        <row r="1523">
          <cell r="A1523" t="str">
            <v>MCJ316</v>
          </cell>
          <cell r="C1523">
            <v>14.960629921259837</v>
          </cell>
          <cell r="D1523">
            <v>6.48</v>
          </cell>
        </row>
        <row r="1524">
          <cell r="A1524" t="str">
            <v>MCJ3165</v>
          </cell>
          <cell r="C1524">
            <v>20.422535211267608</v>
          </cell>
          <cell r="D1524">
            <v>1.1299999999999999</v>
          </cell>
        </row>
        <row r="1525">
          <cell r="A1525" t="str">
            <v>MCJ317</v>
          </cell>
          <cell r="C1525">
            <v>15.338645418326685</v>
          </cell>
          <cell r="D1525">
            <v>4.25</v>
          </cell>
        </row>
        <row r="1526">
          <cell r="A1526" t="str">
            <v>MCJ318</v>
          </cell>
          <cell r="C1526">
            <v>14.992211838006236</v>
          </cell>
          <cell r="D1526">
            <v>21.83</v>
          </cell>
        </row>
        <row r="1527">
          <cell r="A1527" t="str">
            <v>MCJ319</v>
          </cell>
          <cell r="C1527">
            <v>14.992211838006236</v>
          </cell>
          <cell r="D1527">
            <v>21.83</v>
          </cell>
        </row>
        <row r="1528">
          <cell r="A1528" t="str">
            <v>MCJ32</v>
          </cell>
          <cell r="C1528">
            <v>36.666666666666671</v>
          </cell>
          <cell r="D1528">
            <v>1.9</v>
          </cell>
        </row>
        <row r="1529">
          <cell r="A1529" t="str">
            <v>MCJ321</v>
          </cell>
          <cell r="C1529">
            <v>0.83270911360798971</v>
          </cell>
          <cell r="D1529">
            <v>7.9432999999999998</v>
          </cell>
        </row>
        <row r="1530">
          <cell r="A1530" t="str">
            <v>MCJ322</v>
          </cell>
          <cell r="C1530">
            <v>14.603174603174601</v>
          </cell>
          <cell r="D1530">
            <v>5.38</v>
          </cell>
        </row>
        <row r="1531">
          <cell r="A1531" t="str">
            <v>MCJ323</v>
          </cell>
          <cell r="C1531">
            <v>14.993700125997483</v>
          </cell>
          <cell r="D1531">
            <v>20.239999999999998</v>
          </cell>
        </row>
        <row r="1532">
          <cell r="A1532" t="str">
            <v>MCJ325</v>
          </cell>
          <cell r="C1532">
            <v>15.338645418326685</v>
          </cell>
          <cell r="D1532">
            <v>4.25</v>
          </cell>
        </row>
        <row r="1533">
          <cell r="A1533" t="str">
            <v>MCJ326</v>
          </cell>
          <cell r="C1533">
            <v>15.338645418326685</v>
          </cell>
          <cell r="D1533">
            <v>4.25</v>
          </cell>
        </row>
        <row r="1534">
          <cell r="A1534" t="str">
            <v>MCJ33</v>
          </cell>
          <cell r="C1534">
            <v>36.734693877551024</v>
          </cell>
          <cell r="D1534">
            <v>31</v>
          </cell>
        </row>
        <row r="1535">
          <cell r="A1535" t="str">
            <v>MCJ331</v>
          </cell>
          <cell r="C1535">
            <v>15.003233455486098</v>
          </cell>
          <cell r="D1535">
            <v>39.43</v>
          </cell>
        </row>
        <row r="1536">
          <cell r="A1536" t="str">
            <v>MCJ332</v>
          </cell>
          <cell r="C1536">
            <v>5.6274681878016626</v>
          </cell>
          <cell r="D1536">
            <v>43.015000000000001</v>
          </cell>
        </row>
        <row r="1537">
          <cell r="A1537" t="str">
            <v>MCJ3325</v>
          </cell>
          <cell r="C1537">
            <v>22.2285</v>
          </cell>
          <cell r="D1537">
            <v>15.5543</v>
          </cell>
        </row>
        <row r="1538">
          <cell r="A1538" t="str">
            <v>MCJ333</v>
          </cell>
          <cell r="C1538">
            <v>2.2497299243788218</v>
          </cell>
          <cell r="D1538">
            <v>54.290500000000002</v>
          </cell>
        </row>
        <row r="1539">
          <cell r="A1539" t="str">
            <v>MCJ334</v>
          </cell>
          <cell r="C1539">
            <v>14.999304299429525</v>
          </cell>
          <cell r="D1539">
            <v>61.09</v>
          </cell>
        </row>
        <row r="1540">
          <cell r="A1540" t="str">
            <v>MCJ33468</v>
          </cell>
          <cell r="C1540">
            <v>26.533333333333335</v>
          </cell>
          <cell r="D1540">
            <v>5.51</v>
          </cell>
        </row>
        <row r="1541">
          <cell r="A1541" t="str">
            <v>MCJ33475</v>
          </cell>
          <cell r="C1541">
            <v>26.533333333333335</v>
          </cell>
          <cell r="D1541">
            <v>5.51</v>
          </cell>
        </row>
        <row r="1542">
          <cell r="A1542" t="str">
            <v>MCJ33482</v>
          </cell>
          <cell r="C1542">
            <v>26.533333333333335</v>
          </cell>
          <cell r="D1542">
            <v>5.51</v>
          </cell>
        </row>
        <row r="1543">
          <cell r="A1543" t="str">
            <v>MCJ335</v>
          </cell>
          <cell r="C1543">
            <v>14.893617021276603</v>
          </cell>
          <cell r="D1543">
            <v>3.6</v>
          </cell>
        </row>
        <row r="1544">
          <cell r="A1544" t="str">
            <v>MCJ336</v>
          </cell>
          <cell r="C1544">
            <v>14.893617021276603</v>
          </cell>
          <cell r="D1544">
            <v>3.6</v>
          </cell>
        </row>
        <row r="1545">
          <cell r="A1545" t="str">
            <v>MCJ338</v>
          </cell>
          <cell r="C1545">
            <v>15.09433962264151</v>
          </cell>
          <cell r="D1545">
            <v>2.7</v>
          </cell>
        </row>
        <row r="1546">
          <cell r="A1546" t="str">
            <v>MCJ339</v>
          </cell>
          <cell r="C1546">
            <v>14.917127071823206</v>
          </cell>
          <cell r="D1546">
            <v>3.08</v>
          </cell>
        </row>
        <row r="1547">
          <cell r="A1547" t="str">
            <v>MCJ34</v>
          </cell>
          <cell r="C1547">
            <v>36.666666666666664</v>
          </cell>
          <cell r="D1547">
            <v>38</v>
          </cell>
        </row>
        <row r="1548">
          <cell r="A1548" t="str">
            <v>MCJ340</v>
          </cell>
          <cell r="C1548">
            <v>14.989293361884362</v>
          </cell>
          <cell r="D1548">
            <v>3.97</v>
          </cell>
        </row>
        <row r="1549">
          <cell r="A1549" t="str">
            <v>MCJ341</v>
          </cell>
          <cell r="C1549">
            <v>14.953271028037381</v>
          </cell>
          <cell r="D1549">
            <v>5.46</v>
          </cell>
        </row>
        <row r="1550">
          <cell r="A1550" t="str">
            <v>MCJ343</v>
          </cell>
          <cell r="C1550">
            <v>14.920634920634912</v>
          </cell>
          <cell r="D1550">
            <v>2.68</v>
          </cell>
        </row>
        <row r="1551">
          <cell r="A1551" t="str">
            <v>MCJ34373</v>
          </cell>
          <cell r="C1551">
            <v>28.363636363636363</v>
          </cell>
          <cell r="D1551">
            <v>7.88</v>
          </cell>
        </row>
        <row r="1552">
          <cell r="A1552" t="str">
            <v>MCJ344</v>
          </cell>
          <cell r="C1552">
            <v>14.933333333333335</v>
          </cell>
          <cell r="D1552">
            <v>3.19</v>
          </cell>
        </row>
        <row r="1553">
          <cell r="A1553" t="str">
            <v>MCJ345</v>
          </cell>
          <cell r="C1553">
            <v>14.950980392156859</v>
          </cell>
          <cell r="D1553">
            <v>3.47</v>
          </cell>
        </row>
        <row r="1554">
          <cell r="A1554" t="str">
            <v>MCJ346</v>
          </cell>
          <cell r="C1554">
            <v>14.950980392156859</v>
          </cell>
          <cell r="D1554">
            <v>3.47</v>
          </cell>
        </row>
        <row r="1555">
          <cell r="A1555" t="str">
            <v>MCJ347</v>
          </cell>
          <cell r="C1555">
            <v>14.950980392156859</v>
          </cell>
          <cell r="D1555">
            <v>3.47</v>
          </cell>
        </row>
        <row r="1556">
          <cell r="A1556" t="str">
            <v>MCJ34717</v>
          </cell>
          <cell r="C1556">
            <v>27.999999999999996</v>
          </cell>
          <cell r="D1556">
            <v>5.4</v>
          </cell>
        </row>
        <row r="1557">
          <cell r="A1557" t="str">
            <v>MCJ348</v>
          </cell>
          <cell r="C1557">
            <v>18.571428571428577</v>
          </cell>
          <cell r="D1557">
            <v>3.42</v>
          </cell>
        </row>
        <row r="1558">
          <cell r="A1558" t="str">
            <v>MCJ349</v>
          </cell>
          <cell r="C1558">
            <v>14.632034632034644</v>
          </cell>
          <cell r="D1558">
            <v>19.72</v>
          </cell>
        </row>
        <row r="1559">
          <cell r="A1559" t="str">
            <v>MCJ35</v>
          </cell>
          <cell r="C1559">
            <v>25</v>
          </cell>
          <cell r="D1559">
            <v>19.5</v>
          </cell>
        </row>
        <row r="1560">
          <cell r="A1560" t="str">
            <v>MCJ350</v>
          </cell>
          <cell r="C1560">
            <v>18.571428571428577</v>
          </cell>
          <cell r="D1560">
            <v>3.42</v>
          </cell>
        </row>
        <row r="1561">
          <cell r="A1561" t="str">
            <v>MCJ35004</v>
          </cell>
          <cell r="C1561">
            <v>26.428571428571423</v>
          </cell>
          <cell r="D1561">
            <v>8.24</v>
          </cell>
        </row>
        <row r="1562">
          <cell r="A1562" t="str">
            <v>MCJ35035</v>
          </cell>
          <cell r="C1562">
            <v>24.978165938864624</v>
          </cell>
          <cell r="D1562">
            <v>8.59</v>
          </cell>
        </row>
        <row r="1563">
          <cell r="A1563" t="str">
            <v>MCJ351</v>
          </cell>
          <cell r="C1563">
            <v>14.993700125997483</v>
          </cell>
          <cell r="D1563">
            <v>20.239999999999998</v>
          </cell>
        </row>
        <row r="1564">
          <cell r="A1564" t="str">
            <v>MCJ35103</v>
          </cell>
          <cell r="C1564">
            <v>26.229508196721309</v>
          </cell>
          <cell r="D1564">
            <v>9</v>
          </cell>
        </row>
        <row r="1565">
          <cell r="A1565" t="str">
            <v>MCJ35141</v>
          </cell>
          <cell r="C1565">
            <v>26.229508196721309</v>
          </cell>
          <cell r="D1565">
            <v>9</v>
          </cell>
        </row>
        <row r="1566">
          <cell r="A1566" t="str">
            <v>MCJ35165</v>
          </cell>
          <cell r="C1566">
            <v>26.229508196721309</v>
          </cell>
          <cell r="D1566">
            <v>9</v>
          </cell>
        </row>
        <row r="1567">
          <cell r="A1567" t="str">
            <v>MCJ352</v>
          </cell>
          <cell r="C1567">
            <v>20.225988700564972</v>
          </cell>
          <cell r="D1567">
            <v>7.06</v>
          </cell>
        </row>
        <row r="1568">
          <cell r="A1568" t="str">
            <v>MCJ35394</v>
          </cell>
          <cell r="C1568">
            <v>25.008403361344545</v>
          </cell>
          <cell r="D1568">
            <v>22.31</v>
          </cell>
        </row>
        <row r="1569">
          <cell r="A1569" t="str">
            <v>MCJ35417</v>
          </cell>
          <cell r="C1569">
            <v>25.990990990990991</v>
          </cell>
          <cell r="D1569">
            <v>16.43</v>
          </cell>
        </row>
        <row r="1570">
          <cell r="A1570" t="str">
            <v>MCJ355</v>
          </cell>
          <cell r="C1570">
            <v>15.937500000000004</v>
          </cell>
          <cell r="D1570">
            <v>26.9</v>
          </cell>
        </row>
        <row r="1571">
          <cell r="A1571" t="str">
            <v>MCJ357</v>
          </cell>
          <cell r="C1571">
            <v>15.045395590142673</v>
          </cell>
          <cell r="D1571">
            <v>6.55</v>
          </cell>
        </row>
        <row r="1572">
          <cell r="A1572" t="str">
            <v>MCJ35738</v>
          </cell>
          <cell r="C1572">
            <v>26.400000000000006</v>
          </cell>
          <cell r="D1572">
            <v>20.239999999999998</v>
          </cell>
        </row>
        <row r="1573">
          <cell r="A1573" t="str">
            <v>MCJ35739</v>
          </cell>
          <cell r="C1573">
            <v>25.924256086564473</v>
          </cell>
          <cell r="D1573">
            <v>16.43</v>
          </cell>
        </row>
        <row r="1574">
          <cell r="A1574" t="str">
            <v>MCJ35752</v>
          </cell>
          <cell r="C1574">
            <v>26.505090909090917</v>
          </cell>
          <cell r="D1574">
            <v>20.211099999999998</v>
          </cell>
        </row>
        <row r="1575">
          <cell r="A1575" t="str">
            <v>MCJ35753</v>
          </cell>
          <cell r="C1575">
            <v>26.400000000000006</v>
          </cell>
          <cell r="D1575">
            <v>20.239999999999998</v>
          </cell>
        </row>
        <row r="1576">
          <cell r="A1576" t="str">
            <v>MCJ358</v>
          </cell>
          <cell r="C1576">
            <v>14.994829369183032</v>
          </cell>
          <cell r="D1576">
            <v>8.2200000000000006</v>
          </cell>
        </row>
        <row r="1577">
          <cell r="A1577" t="str">
            <v>MCJ359</v>
          </cell>
          <cell r="C1577">
            <v>14.934114202049786</v>
          </cell>
          <cell r="D1577">
            <v>5.81</v>
          </cell>
        </row>
        <row r="1578">
          <cell r="A1578" t="str">
            <v>MCJ36</v>
          </cell>
          <cell r="C1578">
            <v>25</v>
          </cell>
          <cell r="D1578">
            <v>30</v>
          </cell>
        </row>
        <row r="1579">
          <cell r="A1579" t="str">
            <v>MCJ360</v>
          </cell>
          <cell r="C1579">
            <v>17.000000000000004</v>
          </cell>
          <cell r="D1579">
            <v>3.32</v>
          </cell>
        </row>
        <row r="1580">
          <cell r="A1580" t="str">
            <v>MCJ361</v>
          </cell>
          <cell r="C1580">
            <v>17.532467532467539</v>
          </cell>
          <cell r="D1580">
            <v>6.35</v>
          </cell>
        </row>
        <row r="1581">
          <cell r="A1581" t="str">
            <v>MCJ362</v>
          </cell>
          <cell r="C1581">
            <v>17.532467532467539</v>
          </cell>
          <cell r="D1581">
            <v>6.35</v>
          </cell>
        </row>
        <row r="1582">
          <cell r="A1582" t="str">
            <v>MCJ363</v>
          </cell>
          <cell r="C1582">
            <v>17.532467532467539</v>
          </cell>
          <cell r="D1582">
            <v>6.35</v>
          </cell>
        </row>
        <row r="1583">
          <cell r="A1583" t="str">
            <v>MCJ364</v>
          </cell>
          <cell r="C1583">
            <v>19.999999999999996</v>
          </cell>
          <cell r="D1583">
            <v>1.6</v>
          </cell>
        </row>
        <row r="1584">
          <cell r="A1584" t="str">
            <v>MCJ365</v>
          </cell>
          <cell r="C1584">
            <v>14.626865671641799</v>
          </cell>
          <cell r="D1584">
            <v>5.72</v>
          </cell>
        </row>
        <row r="1585">
          <cell r="A1585" t="str">
            <v>MCJ366</v>
          </cell>
          <cell r="C1585">
            <v>6.6701492537313474</v>
          </cell>
          <cell r="D1585">
            <v>6.2530999999999999</v>
          </cell>
        </row>
        <row r="1586">
          <cell r="A1586" t="str">
            <v>MCJ367</v>
          </cell>
          <cell r="C1586">
            <v>17.06666666666667</v>
          </cell>
          <cell r="D1586">
            <v>3.11</v>
          </cell>
        </row>
        <row r="1587">
          <cell r="A1587" t="str">
            <v>MCJ368</v>
          </cell>
          <cell r="C1587">
            <v>17.25</v>
          </cell>
          <cell r="D1587">
            <v>3.31</v>
          </cell>
        </row>
        <row r="1588">
          <cell r="A1588" t="str">
            <v>MCJ370</v>
          </cell>
          <cell r="C1588">
            <v>7.2440307567786286</v>
          </cell>
          <cell r="D1588">
            <v>22.92</v>
          </cell>
        </row>
        <row r="1589">
          <cell r="A1589" t="str">
            <v>MCJ371</v>
          </cell>
          <cell r="C1589">
            <v>24.964285714285708</v>
          </cell>
          <cell r="D1589">
            <v>21.01</v>
          </cell>
        </row>
        <row r="1590">
          <cell r="A1590" t="str">
            <v>MCJ372</v>
          </cell>
          <cell r="C1590">
            <v>15.097402597402592</v>
          </cell>
          <cell r="D1590">
            <v>5.23</v>
          </cell>
        </row>
        <row r="1591">
          <cell r="A1591" t="str">
            <v>MCJ373</v>
          </cell>
          <cell r="C1591">
            <v>14.938271604938272</v>
          </cell>
          <cell r="D1591">
            <v>6.89</v>
          </cell>
        </row>
        <row r="1592">
          <cell r="A1592" t="str">
            <v>MCJ374</v>
          </cell>
          <cell r="C1592">
            <v>15.029761904761902</v>
          </cell>
          <cell r="D1592">
            <v>5.71</v>
          </cell>
        </row>
        <row r="1593">
          <cell r="A1593" t="str">
            <v>MCJ375</v>
          </cell>
          <cell r="C1593">
            <v>14.914425427872857</v>
          </cell>
          <cell r="D1593">
            <v>3.48</v>
          </cell>
        </row>
        <row r="1594">
          <cell r="A1594" t="str">
            <v>MCJ376</v>
          </cell>
          <cell r="C1594">
            <v>66.367713004484301</v>
          </cell>
          <cell r="D1594">
            <v>3</v>
          </cell>
        </row>
        <row r="1595">
          <cell r="A1595" t="str">
            <v>MCJ377</v>
          </cell>
          <cell r="C1595">
            <v>14.960629921259837</v>
          </cell>
          <cell r="D1595">
            <v>2.16</v>
          </cell>
        </row>
        <row r="1596">
          <cell r="A1596" t="str">
            <v>MCJ378</v>
          </cell>
          <cell r="C1596">
            <v>14.814814814814827</v>
          </cell>
          <cell r="D1596">
            <v>2.2999999999999998</v>
          </cell>
        </row>
        <row r="1597">
          <cell r="A1597" t="str">
            <v>MCJ379</v>
          </cell>
          <cell r="C1597">
            <v>18.484848484848481</v>
          </cell>
          <cell r="D1597">
            <v>2.69</v>
          </cell>
        </row>
        <row r="1598">
          <cell r="A1598" t="str">
            <v>MCJ38</v>
          </cell>
          <cell r="C1598">
            <v>36.974545454545456</v>
          </cell>
          <cell r="D1598">
            <v>6.9328000000000003</v>
          </cell>
        </row>
        <row r="1599">
          <cell r="A1599" t="str">
            <v>MCJ380</v>
          </cell>
          <cell r="C1599">
            <v>14.960629921259837</v>
          </cell>
          <cell r="D1599">
            <v>2.16</v>
          </cell>
        </row>
        <row r="1600">
          <cell r="A1600" t="str">
            <v>MCJ381</v>
          </cell>
          <cell r="C1600">
            <v>14.960629921259837</v>
          </cell>
          <cell r="D1600">
            <v>2.16</v>
          </cell>
        </row>
        <row r="1601">
          <cell r="A1601" t="str">
            <v>MCJ382</v>
          </cell>
          <cell r="C1601">
            <v>15.016778523489926</v>
          </cell>
          <cell r="D1601">
            <v>10.130000000000001</v>
          </cell>
        </row>
        <row r="1602">
          <cell r="A1602" t="str">
            <v>MCJ383</v>
          </cell>
          <cell r="C1602">
            <v>14.960629921259837</v>
          </cell>
          <cell r="D1602">
            <v>2.16</v>
          </cell>
        </row>
        <row r="1603">
          <cell r="A1603" t="str">
            <v>MCJ384</v>
          </cell>
          <cell r="C1603">
            <v>14.960629921259837</v>
          </cell>
          <cell r="D1603">
            <v>2.16</v>
          </cell>
        </row>
        <row r="1604">
          <cell r="A1604" t="str">
            <v>MCJ385</v>
          </cell>
          <cell r="C1604">
            <v>15.025684931506841</v>
          </cell>
          <cell r="D1604">
            <v>19.850000000000001</v>
          </cell>
        </row>
        <row r="1605">
          <cell r="A1605" t="str">
            <v>MCJ386</v>
          </cell>
          <cell r="C1605">
            <v>14.979123173277667</v>
          </cell>
          <cell r="D1605">
            <v>16.29</v>
          </cell>
        </row>
        <row r="1606">
          <cell r="A1606" t="str">
            <v>MCJ387</v>
          </cell>
          <cell r="C1606">
            <v>14.998199495858838</v>
          </cell>
          <cell r="D1606">
            <v>47.21</v>
          </cell>
        </row>
        <row r="1607">
          <cell r="A1607" t="str">
            <v>MCJ388</v>
          </cell>
          <cell r="C1607">
            <v>15.006581834137773</v>
          </cell>
          <cell r="D1607">
            <v>38.74</v>
          </cell>
        </row>
        <row r="1608">
          <cell r="A1608" t="str">
            <v>MCJ39</v>
          </cell>
          <cell r="C1608">
            <v>35.017307692307689</v>
          </cell>
          <cell r="D1608">
            <v>3.3791000000000002</v>
          </cell>
        </row>
        <row r="1609">
          <cell r="A1609" t="str">
            <v>MCJ393</v>
          </cell>
          <cell r="C1609">
            <v>25.721054387721061</v>
          </cell>
          <cell r="D1609">
            <v>22.261399999999998</v>
          </cell>
        </row>
        <row r="1610">
          <cell r="A1610" t="str">
            <v>MCJ395</v>
          </cell>
          <cell r="C1610">
            <v>13.670411985018724</v>
          </cell>
          <cell r="D1610">
            <v>6.915</v>
          </cell>
        </row>
        <row r="1611">
          <cell r="A1611" t="str">
            <v>MCJ396</v>
          </cell>
          <cell r="C1611">
            <v>13.670411985018724</v>
          </cell>
          <cell r="D1611">
            <v>6.915</v>
          </cell>
        </row>
        <row r="1612">
          <cell r="A1612" t="str">
            <v>MCJ397</v>
          </cell>
          <cell r="C1612">
            <v>14.107365792759049</v>
          </cell>
          <cell r="D1612">
            <v>6.88</v>
          </cell>
        </row>
        <row r="1613">
          <cell r="A1613" t="str">
            <v>MCJ398</v>
          </cell>
          <cell r="C1613">
            <v>15.04112808460634</v>
          </cell>
          <cell r="D1613">
            <v>7.23</v>
          </cell>
        </row>
        <row r="1614">
          <cell r="A1614" t="str">
            <v>MCJ399</v>
          </cell>
          <cell r="C1614">
            <v>15.105740181268882</v>
          </cell>
          <cell r="D1614">
            <v>2.81</v>
          </cell>
        </row>
        <row r="1615">
          <cell r="A1615" t="str">
            <v>MCJ40</v>
          </cell>
          <cell r="C1615">
            <v>20.45454545454546</v>
          </cell>
          <cell r="D1615">
            <v>7</v>
          </cell>
        </row>
        <row r="1616">
          <cell r="A1616" t="str">
            <v>MCJ400</v>
          </cell>
          <cell r="C1616">
            <v>55.296762589928051</v>
          </cell>
          <cell r="D1616">
            <v>4.9710000000000001</v>
          </cell>
        </row>
        <row r="1617">
          <cell r="A1617" t="str">
            <v>MCJ4000</v>
          </cell>
          <cell r="C1617">
            <v>17.9381443298969</v>
          </cell>
          <cell r="D1617">
            <v>3.98</v>
          </cell>
        </row>
        <row r="1618">
          <cell r="A1618" t="str">
            <v>MCJ4001</v>
          </cell>
          <cell r="C1618">
            <v>17.9381443298969</v>
          </cell>
          <cell r="D1618">
            <v>3.98</v>
          </cell>
        </row>
        <row r="1619">
          <cell r="A1619" t="str">
            <v>MCJ4002</v>
          </cell>
          <cell r="C1619">
            <v>18.032786885245898</v>
          </cell>
          <cell r="D1619">
            <v>5</v>
          </cell>
        </row>
        <row r="1620">
          <cell r="A1620" t="str">
            <v>MCJ4003</v>
          </cell>
          <cell r="C1620">
            <v>18.029508196721299</v>
          </cell>
          <cell r="D1620">
            <v>5.0002000000000004</v>
          </cell>
        </row>
        <row r="1621">
          <cell r="A1621" t="str">
            <v>MCJ4004</v>
          </cell>
          <cell r="C1621">
            <v>18.032786885245898</v>
          </cell>
          <cell r="D1621">
            <v>5</v>
          </cell>
        </row>
        <row r="1622">
          <cell r="A1622" t="str">
            <v>MCJ4005</v>
          </cell>
          <cell r="C1622">
            <v>17.826086956521735</v>
          </cell>
          <cell r="D1622">
            <v>1.89</v>
          </cell>
        </row>
        <row r="1623">
          <cell r="A1623" t="str">
            <v>MCJ4006</v>
          </cell>
          <cell r="C1623">
            <v>18.095238095238102</v>
          </cell>
          <cell r="D1623">
            <v>1.72</v>
          </cell>
        </row>
        <row r="1624">
          <cell r="A1624" t="str">
            <v>MCJ4007</v>
          </cell>
          <cell r="C1624">
            <v>18.095238095238102</v>
          </cell>
          <cell r="D1624">
            <v>1.72</v>
          </cell>
        </row>
        <row r="1625">
          <cell r="A1625" t="str">
            <v>MCJ4008</v>
          </cell>
          <cell r="C1625">
            <v>17.777777777777782</v>
          </cell>
          <cell r="D1625">
            <v>1.48</v>
          </cell>
        </row>
        <row r="1626">
          <cell r="A1626" t="str">
            <v>MCJ4009</v>
          </cell>
          <cell r="C1626">
            <v>18.03921568627451</v>
          </cell>
          <cell r="D1626">
            <v>2.09</v>
          </cell>
        </row>
        <row r="1627">
          <cell r="A1627" t="str">
            <v>MCJ401</v>
          </cell>
          <cell r="C1627">
            <v>14.25359712230215</v>
          </cell>
          <cell r="D1627">
            <v>4.7675000000000001</v>
          </cell>
        </row>
        <row r="1628">
          <cell r="A1628" t="str">
            <v>MCJ4010</v>
          </cell>
          <cell r="C1628">
            <v>18.139534883720927</v>
          </cell>
          <cell r="D1628">
            <v>1.76</v>
          </cell>
        </row>
        <row r="1629">
          <cell r="A1629" t="str">
            <v>MCJ4011</v>
          </cell>
          <cell r="C1629">
            <v>18.085106382978726</v>
          </cell>
          <cell r="D1629">
            <v>3.85</v>
          </cell>
        </row>
        <row r="1630">
          <cell r="A1630" t="str">
            <v>MCJ4012</v>
          </cell>
          <cell r="C1630">
            <v>18.085106382978726</v>
          </cell>
          <cell r="D1630">
            <v>3.85</v>
          </cell>
        </row>
        <row r="1631">
          <cell r="A1631" t="str">
            <v>MCJ4013</v>
          </cell>
          <cell r="C1631">
            <v>17.894736842105267</v>
          </cell>
          <cell r="D1631">
            <v>3.9</v>
          </cell>
        </row>
        <row r="1632">
          <cell r="A1632" t="str">
            <v>MCJ4014</v>
          </cell>
          <cell r="C1632">
            <v>17.997777777777774</v>
          </cell>
          <cell r="D1632">
            <v>3.6901000000000002</v>
          </cell>
        </row>
        <row r="1633">
          <cell r="A1633" t="str">
            <v>MCJ4015</v>
          </cell>
          <cell r="C1633">
            <v>18.000000000000004</v>
          </cell>
          <cell r="D1633">
            <v>3.69</v>
          </cell>
        </row>
        <row r="1634">
          <cell r="A1634" t="str">
            <v>MCJ4016</v>
          </cell>
          <cell r="C1634">
            <v>18.000000000000004</v>
          </cell>
          <cell r="D1634">
            <v>3.69</v>
          </cell>
        </row>
        <row r="1635">
          <cell r="A1635" t="str">
            <v>MCJ4017</v>
          </cell>
          <cell r="C1635">
            <v>18.000000000000004</v>
          </cell>
          <cell r="D1635">
            <v>3.69</v>
          </cell>
        </row>
        <row r="1636">
          <cell r="A1636" t="str">
            <v>MCJ4018</v>
          </cell>
          <cell r="C1636">
            <v>18.000000000000004</v>
          </cell>
          <cell r="D1636">
            <v>3.69</v>
          </cell>
        </row>
        <row r="1637">
          <cell r="A1637" t="str">
            <v>MCJ4019</v>
          </cell>
          <cell r="C1637">
            <v>18.000000000000004</v>
          </cell>
          <cell r="D1637">
            <v>3.69</v>
          </cell>
        </row>
        <row r="1638">
          <cell r="A1638" t="str">
            <v>MCJ402</v>
          </cell>
          <cell r="C1638">
            <v>50.389388489208628</v>
          </cell>
          <cell r="D1638">
            <v>5.5167000000000002</v>
          </cell>
        </row>
        <row r="1639">
          <cell r="A1639" t="str">
            <v>MCJ4020</v>
          </cell>
          <cell r="C1639">
            <v>18.000000000000004</v>
          </cell>
          <cell r="D1639">
            <v>3.69</v>
          </cell>
        </row>
        <row r="1640">
          <cell r="A1640" t="str">
            <v>MCJ4021</v>
          </cell>
          <cell r="C1640">
            <v>18.000000000000004</v>
          </cell>
          <cell r="D1640">
            <v>3.69</v>
          </cell>
        </row>
        <row r="1641">
          <cell r="A1641" t="str">
            <v>MCJ4022</v>
          </cell>
          <cell r="C1641">
            <v>18.000000000000004</v>
          </cell>
          <cell r="D1641">
            <v>3.69</v>
          </cell>
        </row>
        <row r="1642">
          <cell r="A1642" t="str">
            <v>MCJ4023</v>
          </cell>
          <cell r="C1642">
            <v>18.000000000000004</v>
          </cell>
          <cell r="D1642">
            <v>3.69</v>
          </cell>
        </row>
        <row r="1643">
          <cell r="A1643" t="str">
            <v>MCJ4024</v>
          </cell>
          <cell r="C1643">
            <v>18.031111111111109</v>
          </cell>
          <cell r="D1643">
            <v>3.6886000000000001</v>
          </cell>
        </row>
        <row r="1644">
          <cell r="A1644" t="str">
            <v>MCJ4025</v>
          </cell>
          <cell r="C1644">
            <v>18.000000000000004</v>
          </cell>
          <cell r="D1644">
            <v>3.69</v>
          </cell>
        </row>
        <row r="1645">
          <cell r="A1645" t="str">
            <v>MCJ4026</v>
          </cell>
          <cell r="C1645">
            <v>18.000000000000004</v>
          </cell>
          <cell r="D1645">
            <v>3.69</v>
          </cell>
        </row>
        <row r="1646">
          <cell r="A1646" t="str">
            <v>MCJ4027</v>
          </cell>
          <cell r="C1646">
            <v>18.000000000000004</v>
          </cell>
          <cell r="D1646">
            <v>3.69</v>
          </cell>
        </row>
        <row r="1647">
          <cell r="A1647" t="str">
            <v>MCJ4028</v>
          </cell>
          <cell r="C1647">
            <v>18.000000000000004</v>
          </cell>
          <cell r="D1647">
            <v>3.69</v>
          </cell>
        </row>
        <row r="1648">
          <cell r="A1648" t="str">
            <v>MCJ4029</v>
          </cell>
          <cell r="C1648">
            <v>18.057777777777783</v>
          </cell>
          <cell r="D1648">
            <v>3.6873999999999998</v>
          </cell>
        </row>
        <row r="1649">
          <cell r="A1649" t="str">
            <v>MCJ403</v>
          </cell>
          <cell r="C1649">
            <v>32.062949640287769</v>
          </cell>
          <cell r="D1649">
            <v>7.5545999999999998</v>
          </cell>
        </row>
        <row r="1650">
          <cell r="A1650" t="str">
            <v>MCJ4030</v>
          </cell>
          <cell r="C1650">
            <v>18.000000000000004</v>
          </cell>
          <cell r="D1650">
            <v>3.69</v>
          </cell>
        </row>
        <row r="1651">
          <cell r="A1651" t="str">
            <v>MCJ4031</v>
          </cell>
          <cell r="C1651">
            <v>18.000000000000004</v>
          </cell>
          <cell r="D1651">
            <v>3.69</v>
          </cell>
        </row>
        <row r="1652">
          <cell r="A1652" t="str">
            <v>MCJ4033</v>
          </cell>
          <cell r="C1652">
            <v>40</v>
          </cell>
          <cell r="D1652">
            <v>6.0000000000000001E-3</v>
          </cell>
        </row>
        <row r="1653">
          <cell r="A1653" t="str">
            <v>MCJ4034</v>
          </cell>
          <cell r="C1653">
            <v>18.000000000000004</v>
          </cell>
          <cell r="D1653">
            <v>3.69</v>
          </cell>
        </row>
        <row r="1654">
          <cell r="A1654" t="str">
            <v>MCJ4036</v>
          </cell>
          <cell r="C1654">
            <v>18.000000000000004</v>
          </cell>
          <cell r="D1654">
            <v>3.69</v>
          </cell>
        </row>
        <row r="1655">
          <cell r="A1655" t="str">
            <v>MCJ4037</v>
          </cell>
          <cell r="C1655">
            <v>18.032786885245898</v>
          </cell>
          <cell r="D1655">
            <v>5</v>
          </cell>
        </row>
        <row r="1656">
          <cell r="A1656" t="str">
            <v>MCJ404</v>
          </cell>
          <cell r="C1656">
            <v>36.151079136690647</v>
          </cell>
          <cell r="D1656">
            <v>3.55</v>
          </cell>
        </row>
        <row r="1657">
          <cell r="A1657" t="str">
            <v>MCJ407</v>
          </cell>
          <cell r="C1657">
            <v>15.006821282401086</v>
          </cell>
          <cell r="D1657">
            <v>6.23</v>
          </cell>
        </row>
        <row r="1658">
          <cell r="A1658" t="str">
            <v>MCJ408</v>
          </cell>
          <cell r="C1658">
            <v>-12.050359712230231</v>
          </cell>
          <cell r="D1658">
            <v>6.23</v>
          </cell>
        </row>
        <row r="1659">
          <cell r="A1659" t="str">
            <v>MCJ409</v>
          </cell>
          <cell r="C1659">
            <v>6.474820143884882</v>
          </cell>
          <cell r="D1659">
            <v>5.2</v>
          </cell>
        </row>
        <row r="1660">
          <cell r="A1660" t="str">
            <v>MCJ411</v>
          </cell>
          <cell r="C1660">
            <v>6.474820143884882</v>
          </cell>
          <cell r="D1660">
            <v>5.2</v>
          </cell>
        </row>
        <row r="1661">
          <cell r="A1661" t="str">
            <v>MCJ412</v>
          </cell>
          <cell r="C1661">
            <v>14.981785063752273</v>
          </cell>
          <cell r="D1661">
            <v>37.340000000000003</v>
          </cell>
        </row>
        <row r="1662">
          <cell r="A1662" t="str">
            <v>MCJ413</v>
          </cell>
          <cell r="C1662">
            <v>36</v>
          </cell>
          <cell r="D1662">
            <v>0.67200000000000004</v>
          </cell>
        </row>
        <row r="1663">
          <cell r="A1663" t="str">
            <v>MCJ414</v>
          </cell>
          <cell r="C1663">
            <v>14.981785063752273</v>
          </cell>
          <cell r="D1663">
            <v>37.340000000000003</v>
          </cell>
        </row>
        <row r="1664">
          <cell r="A1664" t="str">
            <v>MCJ415</v>
          </cell>
          <cell r="C1664">
            <v>20</v>
          </cell>
          <cell r="D1664">
            <v>3.6</v>
          </cell>
        </row>
        <row r="1665">
          <cell r="A1665" t="str">
            <v>MCJ416</v>
          </cell>
          <cell r="C1665">
            <v>14.981785063752273</v>
          </cell>
          <cell r="D1665">
            <v>37.340000000000003</v>
          </cell>
        </row>
        <row r="1666">
          <cell r="A1666" t="str">
            <v>MCJ417</v>
          </cell>
          <cell r="C1666">
            <v>14.981785063752273</v>
          </cell>
          <cell r="D1666">
            <v>37.340000000000003</v>
          </cell>
        </row>
        <row r="1667">
          <cell r="A1667" t="str">
            <v>MCJ418</v>
          </cell>
          <cell r="C1667">
            <v>14.981785063752273</v>
          </cell>
          <cell r="D1667">
            <v>37.340000000000003</v>
          </cell>
        </row>
        <row r="1668">
          <cell r="A1668" t="str">
            <v>MCJ420</v>
          </cell>
          <cell r="C1668">
            <v>-94.59375</v>
          </cell>
          <cell r="D1668">
            <v>3.1135000000000002</v>
          </cell>
        </row>
        <row r="1669">
          <cell r="A1669" t="str">
            <v>MCJ421</v>
          </cell>
          <cell r="C1669">
            <v>-94.543749999999989</v>
          </cell>
          <cell r="D1669">
            <v>3.1126999999999998</v>
          </cell>
        </row>
        <row r="1670">
          <cell r="A1670" t="str">
            <v>MCJ423</v>
          </cell>
          <cell r="C1670">
            <v>-95.649999999999977</v>
          </cell>
          <cell r="D1670">
            <v>3.1303999999999998</v>
          </cell>
        </row>
        <row r="1671">
          <cell r="A1671" t="str">
            <v>MCJ424</v>
          </cell>
          <cell r="C1671">
            <v>-93.731249999999989</v>
          </cell>
          <cell r="D1671">
            <v>3.0996999999999999</v>
          </cell>
        </row>
        <row r="1672">
          <cell r="A1672" t="str">
            <v>MCJ425</v>
          </cell>
          <cell r="C1672">
            <v>22.182500000000005</v>
          </cell>
          <cell r="D1672">
            <v>3.1126999999999998</v>
          </cell>
        </row>
        <row r="1673">
          <cell r="A1673" t="str">
            <v>MCJ426</v>
          </cell>
          <cell r="C1673">
            <v>-94.962500000000006</v>
          </cell>
          <cell r="D1673">
            <v>3.1194000000000002</v>
          </cell>
        </row>
        <row r="1674">
          <cell r="A1674" t="str">
            <v>MCJ430</v>
          </cell>
          <cell r="C1674">
            <v>-95.424999999999983</v>
          </cell>
          <cell r="D1674">
            <v>3.1267999999999998</v>
          </cell>
        </row>
        <row r="1675">
          <cell r="A1675" t="str">
            <v>MCJ431</v>
          </cell>
          <cell r="C1675">
            <v>-94.50624999999998</v>
          </cell>
          <cell r="D1675">
            <v>3.1120999999999999</v>
          </cell>
        </row>
        <row r="1676">
          <cell r="A1676" t="str">
            <v>MCJ432</v>
          </cell>
          <cell r="C1676">
            <v>-59.478124999999991</v>
          </cell>
          <cell r="D1676">
            <v>5.1032999999999999</v>
          </cell>
        </row>
        <row r="1677">
          <cell r="A1677" t="str">
            <v>MCJ433</v>
          </cell>
          <cell r="C1677">
            <v>-58.746874999999996</v>
          </cell>
          <cell r="D1677">
            <v>5.0799000000000003</v>
          </cell>
        </row>
        <row r="1678">
          <cell r="A1678" t="str">
            <v>MCJ435</v>
          </cell>
          <cell r="C1678">
            <v>-60.137499999999974</v>
          </cell>
          <cell r="D1678">
            <v>5.1243999999999996</v>
          </cell>
        </row>
        <row r="1679">
          <cell r="A1679" t="str">
            <v>MCJ436</v>
          </cell>
          <cell r="C1679">
            <v>-59.253124999999983</v>
          </cell>
          <cell r="D1679">
            <v>5.0960999999999999</v>
          </cell>
        </row>
        <row r="1680">
          <cell r="A1680" t="str">
            <v>MCJ438</v>
          </cell>
          <cell r="C1680">
            <v>-58.84999999999998</v>
          </cell>
          <cell r="D1680">
            <v>5.0831999999999997</v>
          </cell>
        </row>
        <row r="1681">
          <cell r="A1681" t="str">
            <v>MCJ439</v>
          </cell>
          <cell r="C1681">
            <v>-59.30312499999998</v>
          </cell>
          <cell r="D1681">
            <v>5.0976999999999997</v>
          </cell>
        </row>
        <row r="1682">
          <cell r="A1682" t="str">
            <v>MCJ441</v>
          </cell>
          <cell r="C1682">
            <v>-58.806250000000006</v>
          </cell>
          <cell r="D1682">
            <v>5.0818000000000003</v>
          </cell>
        </row>
        <row r="1683">
          <cell r="A1683" t="str">
            <v>MCJ442</v>
          </cell>
          <cell r="C1683">
            <v>-58.812499999999993</v>
          </cell>
          <cell r="D1683">
            <v>5.0819999999999999</v>
          </cell>
        </row>
        <row r="1684">
          <cell r="A1684" t="str">
            <v>MCJ443</v>
          </cell>
          <cell r="C1684">
            <v>21.92307692307692</v>
          </cell>
          <cell r="D1684">
            <v>5.0750000000000002</v>
          </cell>
        </row>
        <row r="1685">
          <cell r="A1685" t="str">
            <v>MCJ444</v>
          </cell>
          <cell r="C1685">
            <v>-123.12499999999997</v>
          </cell>
          <cell r="D1685">
            <v>3.57</v>
          </cell>
        </row>
        <row r="1686">
          <cell r="A1686" t="str">
            <v>MCJ445</v>
          </cell>
          <cell r="C1686">
            <v>-122.08124999999998</v>
          </cell>
          <cell r="D1686">
            <v>3.5533000000000001</v>
          </cell>
        </row>
        <row r="1687">
          <cell r="A1687" t="str">
            <v>MCJ447</v>
          </cell>
          <cell r="C1687">
            <v>-120.19999999999999</v>
          </cell>
          <cell r="D1687">
            <v>3.5232000000000001</v>
          </cell>
        </row>
        <row r="1688">
          <cell r="A1688" t="str">
            <v>MCJ448</v>
          </cell>
          <cell r="C1688">
            <v>-121.49999999999999</v>
          </cell>
          <cell r="D1688">
            <v>3.544</v>
          </cell>
        </row>
        <row r="1689">
          <cell r="A1689" t="str">
            <v>MCJ449</v>
          </cell>
          <cell r="C1689">
            <v>21.926666666666662</v>
          </cell>
          <cell r="D1689">
            <v>3.5133000000000001</v>
          </cell>
        </row>
        <row r="1690">
          <cell r="A1690" t="str">
            <v>MCJ452</v>
          </cell>
          <cell r="C1690">
            <v>23.497267759562838</v>
          </cell>
          <cell r="D1690">
            <v>42</v>
          </cell>
        </row>
        <row r="1691">
          <cell r="A1691" t="str">
            <v>MCJ453</v>
          </cell>
          <cell r="C1691">
            <v>16.666666666666664</v>
          </cell>
          <cell r="D1691">
            <v>42</v>
          </cell>
        </row>
        <row r="1692">
          <cell r="A1692" t="str">
            <v>MCJ454</v>
          </cell>
          <cell r="C1692">
            <v>4.5454545454545459</v>
          </cell>
          <cell r="D1692">
            <v>42</v>
          </cell>
        </row>
        <row r="1693">
          <cell r="A1693" t="str">
            <v>MCJ455</v>
          </cell>
          <cell r="C1693">
            <v>4.5454545454545459</v>
          </cell>
          <cell r="D1693">
            <v>42</v>
          </cell>
        </row>
        <row r="1694">
          <cell r="A1694" t="str">
            <v>MCJ456</v>
          </cell>
          <cell r="C1694">
            <v>23.497267759562838</v>
          </cell>
          <cell r="D1694">
            <v>42</v>
          </cell>
        </row>
        <row r="1695">
          <cell r="A1695" t="str">
            <v>MCJ464</v>
          </cell>
          <cell r="C1695">
            <v>16.117647058823533</v>
          </cell>
          <cell r="D1695">
            <v>14.26</v>
          </cell>
        </row>
        <row r="1696">
          <cell r="A1696" t="str">
            <v>MCJ465</v>
          </cell>
          <cell r="C1696">
            <v>0</v>
          </cell>
          <cell r="D1696">
            <v>15.47</v>
          </cell>
        </row>
        <row r="1697">
          <cell r="A1697" t="str">
            <v>MCJ466</v>
          </cell>
          <cell r="C1697">
            <v>14.983560356975095</v>
          </cell>
          <cell r="D1697">
            <v>18.100000000000001</v>
          </cell>
        </row>
        <row r="1698">
          <cell r="A1698" t="str">
            <v>MCJ467</v>
          </cell>
          <cell r="C1698">
            <v>14.990366088631987</v>
          </cell>
          <cell r="D1698">
            <v>22.06</v>
          </cell>
        </row>
        <row r="1699">
          <cell r="A1699" t="str">
            <v>MCJ468</v>
          </cell>
          <cell r="C1699">
            <v>14.999999999999995</v>
          </cell>
          <cell r="D1699">
            <v>24.14</v>
          </cell>
        </row>
        <row r="1700">
          <cell r="A1700" t="str">
            <v>MCJ469</v>
          </cell>
          <cell r="C1700">
            <v>16.946564885496173</v>
          </cell>
          <cell r="D1700">
            <v>21.76</v>
          </cell>
        </row>
        <row r="1701">
          <cell r="A1701" t="str">
            <v>MCJ470</v>
          </cell>
          <cell r="C1701">
            <v>16.714443219404625</v>
          </cell>
          <cell r="D1701">
            <v>37.770000000000003</v>
          </cell>
        </row>
        <row r="1702">
          <cell r="A1702" t="str">
            <v>MCJ477</v>
          </cell>
          <cell r="C1702">
            <v>14.869888475836429</v>
          </cell>
          <cell r="D1702">
            <v>2.29</v>
          </cell>
        </row>
        <row r="1703">
          <cell r="A1703" t="str">
            <v>MCJ478</v>
          </cell>
          <cell r="C1703">
            <v>14.869888475836429</v>
          </cell>
          <cell r="D1703">
            <v>2.29</v>
          </cell>
        </row>
        <row r="1704">
          <cell r="A1704" t="str">
            <v>MCJ479</v>
          </cell>
          <cell r="C1704">
            <v>14.869888475836429</v>
          </cell>
          <cell r="D1704">
            <v>2.29</v>
          </cell>
        </row>
        <row r="1705">
          <cell r="A1705" t="str">
            <v>MCJ4810</v>
          </cell>
          <cell r="C1705">
            <v>26.285714285714285</v>
          </cell>
          <cell r="D1705">
            <v>2.58</v>
          </cell>
        </row>
        <row r="1706">
          <cell r="A1706" t="str">
            <v>MCJ4811</v>
          </cell>
          <cell r="C1706">
            <v>23.957446808510635</v>
          </cell>
          <cell r="D1706">
            <v>17.87</v>
          </cell>
        </row>
        <row r="1707">
          <cell r="A1707" t="str">
            <v>MCJ4812</v>
          </cell>
          <cell r="C1707">
            <v>22.000000000000007</v>
          </cell>
          <cell r="D1707">
            <v>11.7</v>
          </cell>
        </row>
        <row r="1708">
          <cell r="A1708" t="str">
            <v>MCJ4813</v>
          </cell>
          <cell r="C1708">
            <v>8.2344213649851721</v>
          </cell>
          <cell r="D1708">
            <v>12.37</v>
          </cell>
        </row>
        <row r="1709">
          <cell r="A1709" t="str">
            <v>MCJ491</v>
          </cell>
          <cell r="C1709">
            <v>14.638949671772439</v>
          </cell>
          <cell r="D1709">
            <v>39.01</v>
          </cell>
        </row>
        <row r="1710">
          <cell r="A1710" t="str">
            <v>MCJ494</v>
          </cell>
          <cell r="C1710">
            <v>32.887499999999996</v>
          </cell>
          <cell r="D1710">
            <v>0.53690000000000004</v>
          </cell>
        </row>
        <row r="1711">
          <cell r="A1711" t="str">
            <v>MCJ504</v>
          </cell>
          <cell r="C1711">
            <v>16.793893129770989</v>
          </cell>
          <cell r="D1711">
            <v>1.0900000000000001</v>
          </cell>
        </row>
        <row r="1712">
          <cell r="A1712" t="str">
            <v>MCJ505</v>
          </cell>
          <cell r="C1712">
            <v>29.599999999999998</v>
          </cell>
          <cell r="D1712">
            <v>3.52</v>
          </cell>
        </row>
        <row r="1713">
          <cell r="A1713" t="str">
            <v>MCJ506</v>
          </cell>
          <cell r="C1713">
            <v>27.142857142857146</v>
          </cell>
          <cell r="D1713">
            <v>3.06</v>
          </cell>
        </row>
        <row r="1714">
          <cell r="A1714" t="str">
            <v>MCJ507</v>
          </cell>
          <cell r="C1714">
            <v>26.511627906976742</v>
          </cell>
          <cell r="D1714">
            <v>15.8</v>
          </cell>
        </row>
        <row r="1715">
          <cell r="A1715" t="str">
            <v>MCJ509</v>
          </cell>
          <cell r="C1715">
            <v>16.901408450704224</v>
          </cell>
          <cell r="D1715">
            <v>1.18</v>
          </cell>
        </row>
        <row r="1716">
          <cell r="A1716" t="str">
            <v>MCJ51357</v>
          </cell>
          <cell r="C1716">
            <v>42.500000000000007</v>
          </cell>
          <cell r="D1716">
            <v>1.1499999999999999</v>
          </cell>
        </row>
        <row r="1717">
          <cell r="A1717" t="str">
            <v>MCJ515</v>
          </cell>
          <cell r="C1717">
            <v>19.847272727272721</v>
          </cell>
          <cell r="D1717">
            <v>2.2042000000000002</v>
          </cell>
        </row>
        <row r="1718">
          <cell r="A1718" t="str">
            <v>MCJ518</v>
          </cell>
          <cell r="C1718">
            <v>14.072580645161297</v>
          </cell>
          <cell r="D1718">
            <v>5.3274999999999997</v>
          </cell>
        </row>
        <row r="1719">
          <cell r="A1719" t="str">
            <v>MCJ523</v>
          </cell>
          <cell r="C1719">
            <v>60.980000000000004</v>
          </cell>
          <cell r="D1719">
            <v>0.39019999999999999</v>
          </cell>
        </row>
        <row r="1720">
          <cell r="A1720" t="str">
            <v>MCJ525</v>
          </cell>
          <cell r="C1720">
            <v>97.5</v>
          </cell>
          <cell r="D1720">
            <v>0.01</v>
          </cell>
        </row>
        <row r="1721">
          <cell r="A1721" t="str">
            <v>MCJ5274</v>
          </cell>
          <cell r="C1721">
            <v>20.049200492004928</v>
          </cell>
          <cell r="D1721">
            <v>6.5</v>
          </cell>
        </row>
        <row r="1722">
          <cell r="A1722" t="str">
            <v>MCJ530</v>
          </cell>
          <cell r="C1722">
            <v>41.019650655021842</v>
          </cell>
          <cell r="D1722">
            <v>2.7012999999999998</v>
          </cell>
        </row>
        <row r="1723">
          <cell r="A1723" t="str">
            <v>MCJ532</v>
          </cell>
          <cell r="C1723">
            <v>38.800000000000004</v>
          </cell>
          <cell r="D1723">
            <v>3.06</v>
          </cell>
        </row>
        <row r="1724">
          <cell r="A1724" t="str">
            <v>MCJ534</v>
          </cell>
          <cell r="C1724">
            <v>23.382352941176467</v>
          </cell>
          <cell r="D1724">
            <v>5.21</v>
          </cell>
        </row>
        <row r="1725">
          <cell r="A1725" t="str">
            <v>MCJ5355</v>
          </cell>
          <cell r="C1725">
            <v>27.230046948356801</v>
          </cell>
          <cell r="D1725">
            <v>1.55</v>
          </cell>
        </row>
        <row r="1726">
          <cell r="A1726" t="str">
            <v>MCJ543</v>
          </cell>
          <cell r="C1726">
            <v>16.666666666666664</v>
          </cell>
          <cell r="D1726">
            <v>17.5</v>
          </cell>
        </row>
        <row r="1727">
          <cell r="A1727" t="str">
            <v>MCJ558</v>
          </cell>
          <cell r="C1727">
            <v>15.833333333333341</v>
          </cell>
          <cell r="D1727">
            <v>3.03</v>
          </cell>
        </row>
        <row r="1728">
          <cell r="A1728" t="str">
            <v>MCJ5581</v>
          </cell>
          <cell r="C1728">
            <v>20</v>
          </cell>
          <cell r="D1728">
            <v>18</v>
          </cell>
        </row>
        <row r="1729">
          <cell r="A1729" t="str">
            <v>MCJ5582</v>
          </cell>
          <cell r="C1729">
            <v>20</v>
          </cell>
          <cell r="D1729">
            <v>10</v>
          </cell>
        </row>
        <row r="1730">
          <cell r="A1730" t="str">
            <v>MCJ571</v>
          </cell>
          <cell r="C1730">
            <v>16.532258064516135</v>
          </cell>
          <cell r="D1730">
            <v>10.35</v>
          </cell>
        </row>
        <row r="1731">
          <cell r="A1731" t="str">
            <v>MCJ60426</v>
          </cell>
          <cell r="C1731">
            <v>25.04504504504504</v>
          </cell>
          <cell r="D1731">
            <v>4.16</v>
          </cell>
        </row>
        <row r="1732">
          <cell r="A1732" t="str">
            <v>MCJ6085</v>
          </cell>
          <cell r="C1732">
            <v>14.994987468671681</v>
          </cell>
          <cell r="D1732">
            <v>6.7834000000000003</v>
          </cell>
        </row>
        <row r="1733">
          <cell r="A1733" t="str">
            <v>MCJ6086</v>
          </cell>
          <cell r="C1733">
            <v>15.038847117794496</v>
          </cell>
          <cell r="D1733">
            <v>6.7798999999999996</v>
          </cell>
        </row>
        <row r="1734">
          <cell r="A1734" t="str">
            <v>MCJ6087</v>
          </cell>
          <cell r="C1734">
            <v>15.005012531328321</v>
          </cell>
          <cell r="D1734">
            <v>6.7826000000000004</v>
          </cell>
        </row>
        <row r="1735">
          <cell r="A1735" t="str">
            <v>MCJ6088</v>
          </cell>
          <cell r="C1735">
            <v>15.001253132832087</v>
          </cell>
          <cell r="D1735">
            <v>6.7828999999999997</v>
          </cell>
        </row>
        <row r="1736">
          <cell r="A1736" t="str">
            <v>MCJ6111</v>
          </cell>
          <cell r="C1736">
            <v>14.999999999999991</v>
          </cell>
          <cell r="D1736">
            <v>7.82</v>
          </cell>
        </row>
        <row r="1737">
          <cell r="A1737" t="str">
            <v>MCJ6112</v>
          </cell>
          <cell r="C1737">
            <v>14.999999999999991</v>
          </cell>
          <cell r="D1737">
            <v>7.82</v>
          </cell>
        </row>
        <row r="1738">
          <cell r="A1738" t="str">
            <v>MCJ6113</v>
          </cell>
          <cell r="C1738">
            <v>14.999999999999991</v>
          </cell>
          <cell r="D1738">
            <v>7.82</v>
          </cell>
        </row>
        <row r="1739">
          <cell r="A1739" t="str">
            <v>MCJ6114</v>
          </cell>
          <cell r="C1739">
            <v>14.999999999999991</v>
          </cell>
          <cell r="D1739">
            <v>7.82</v>
          </cell>
        </row>
        <row r="1740">
          <cell r="A1740" t="str">
            <v>MCJ6154</v>
          </cell>
          <cell r="C1740">
            <v>15.090909090909088</v>
          </cell>
          <cell r="D1740">
            <v>4.2030000000000003</v>
          </cell>
        </row>
        <row r="1741">
          <cell r="A1741" t="str">
            <v>MCJ6155</v>
          </cell>
          <cell r="C1741">
            <v>15.062626262626273</v>
          </cell>
          <cell r="D1741">
            <v>4.2043999999999997</v>
          </cell>
        </row>
        <row r="1742">
          <cell r="A1742" t="str">
            <v>MCJ6156</v>
          </cell>
          <cell r="C1742">
            <v>15.319191919191921</v>
          </cell>
          <cell r="D1742">
            <v>4.1917</v>
          </cell>
        </row>
        <row r="1743">
          <cell r="A1743" t="str">
            <v>MCJ616</v>
          </cell>
          <cell r="C1743">
            <v>16.666666666666671</v>
          </cell>
          <cell r="D1743">
            <v>4.3</v>
          </cell>
        </row>
        <row r="1744">
          <cell r="A1744" t="str">
            <v>MCJ624</v>
          </cell>
          <cell r="C1744">
            <v>21.574074074074073</v>
          </cell>
          <cell r="D1744">
            <v>2.1175000000000002</v>
          </cell>
        </row>
        <row r="1745">
          <cell r="A1745" t="str">
            <v>MCJ62536</v>
          </cell>
          <cell r="C1745">
            <v>28.142857142857142</v>
          </cell>
          <cell r="D1745">
            <v>5.03</v>
          </cell>
        </row>
        <row r="1746">
          <cell r="A1746" t="str">
            <v>MCJ63</v>
          </cell>
          <cell r="C1746">
            <v>20.283018867924529</v>
          </cell>
          <cell r="D1746">
            <v>42.25</v>
          </cell>
        </row>
        <row r="1747">
          <cell r="A1747" t="str">
            <v>MCJ630</v>
          </cell>
          <cell r="C1747">
            <v>22.228260869565208</v>
          </cell>
          <cell r="D1747">
            <v>3.5775000000000001</v>
          </cell>
        </row>
        <row r="1748">
          <cell r="A1748" t="str">
            <v>MCJ64</v>
          </cell>
          <cell r="C1748">
            <v>20.096153846153854</v>
          </cell>
          <cell r="D1748">
            <v>83.1</v>
          </cell>
        </row>
        <row r="1749">
          <cell r="A1749" t="str">
            <v>MCJ640</v>
          </cell>
          <cell r="C1749">
            <v>15.588235294117641</v>
          </cell>
          <cell r="D1749">
            <v>1.4350000000000001</v>
          </cell>
        </row>
        <row r="1750">
          <cell r="A1750" t="str">
            <v>MCJ659</v>
          </cell>
          <cell r="C1750">
            <v>17.045454545454554</v>
          </cell>
          <cell r="D1750">
            <v>7.3</v>
          </cell>
        </row>
        <row r="1751">
          <cell r="A1751" t="str">
            <v>MCJ660</v>
          </cell>
          <cell r="C1751">
            <v>17.045454545454554</v>
          </cell>
          <cell r="D1751">
            <v>7.3</v>
          </cell>
        </row>
        <row r="1752">
          <cell r="A1752" t="str">
            <v>MCJ671</v>
          </cell>
          <cell r="C1752">
            <v>17.045454545454554</v>
          </cell>
          <cell r="D1752">
            <v>7.3</v>
          </cell>
        </row>
        <row r="1753">
          <cell r="A1753" t="str">
            <v>MCJ673</v>
          </cell>
          <cell r="C1753">
            <v>16.470588235294123</v>
          </cell>
          <cell r="D1753">
            <v>7.1</v>
          </cell>
        </row>
        <row r="1754">
          <cell r="A1754" t="str">
            <v>MCJ677</v>
          </cell>
          <cell r="C1754">
            <v>17.045454545454554</v>
          </cell>
          <cell r="D1754">
            <v>7.3</v>
          </cell>
        </row>
        <row r="1755">
          <cell r="A1755" t="str">
            <v>MCJ680</v>
          </cell>
          <cell r="C1755">
            <v>34.640522875816991</v>
          </cell>
          <cell r="D1755">
            <v>4</v>
          </cell>
        </row>
        <row r="1756">
          <cell r="A1756" t="str">
            <v>MCJ691</v>
          </cell>
          <cell r="C1756">
            <v>17.600000000000001</v>
          </cell>
          <cell r="D1756">
            <v>2.7191999999999998</v>
          </cell>
        </row>
        <row r="1757">
          <cell r="A1757" t="str">
            <v>MCJ7</v>
          </cell>
          <cell r="C1757">
            <v>25.567391304347815</v>
          </cell>
          <cell r="D1757">
            <v>3.4239000000000002</v>
          </cell>
        </row>
        <row r="1758">
          <cell r="A1758" t="str">
            <v>MCJ721</v>
          </cell>
          <cell r="C1758">
            <v>17.647058823529417</v>
          </cell>
          <cell r="D1758">
            <v>1.4</v>
          </cell>
        </row>
        <row r="1759">
          <cell r="A1759" t="str">
            <v>MCJ732</v>
          </cell>
          <cell r="C1759">
            <v>16.666666666666661</v>
          </cell>
          <cell r="D1759">
            <v>0.8</v>
          </cell>
        </row>
        <row r="1760">
          <cell r="A1760" t="str">
            <v>MCJ733</v>
          </cell>
          <cell r="C1760">
            <v>17.009090909090911</v>
          </cell>
          <cell r="D1760">
            <v>4.5644999999999998</v>
          </cell>
        </row>
        <row r="1761">
          <cell r="A1761" t="str">
            <v>MCJ742</v>
          </cell>
          <cell r="C1761">
            <v>17.045454545454554</v>
          </cell>
          <cell r="D1761">
            <v>7.3</v>
          </cell>
        </row>
        <row r="1762">
          <cell r="A1762" t="str">
            <v>MCJ743</v>
          </cell>
          <cell r="C1762">
            <v>16.438356164383563</v>
          </cell>
          <cell r="D1762">
            <v>12.2</v>
          </cell>
        </row>
        <row r="1763">
          <cell r="A1763" t="str">
            <v>MCJ744</v>
          </cell>
          <cell r="C1763">
            <v>16.315789473684209</v>
          </cell>
          <cell r="D1763">
            <v>7.95</v>
          </cell>
        </row>
        <row r="1764">
          <cell r="A1764" t="str">
            <v>MCJ745</v>
          </cell>
          <cell r="C1764">
            <v>16.438356164383563</v>
          </cell>
          <cell r="D1764">
            <v>12.2</v>
          </cell>
        </row>
        <row r="1765">
          <cell r="A1765" t="str">
            <v>MCJ746</v>
          </cell>
          <cell r="C1765">
            <v>16.851851851851855</v>
          </cell>
          <cell r="D1765">
            <v>4.49</v>
          </cell>
        </row>
        <row r="1766">
          <cell r="A1766" t="str">
            <v>MCJ748</v>
          </cell>
          <cell r="C1766">
            <v>16.695652173913043</v>
          </cell>
          <cell r="D1766">
            <v>9.58</v>
          </cell>
        </row>
        <row r="1767">
          <cell r="A1767" t="str">
            <v>MCJ749</v>
          </cell>
          <cell r="C1767">
            <v>16.824324324324323</v>
          </cell>
          <cell r="D1767">
            <v>12.31</v>
          </cell>
        </row>
        <row r="1768">
          <cell r="A1768" t="str">
            <v>MCJ755</v>
          </cell>
          <cell r="C1768">
            <v>16.631578947368421</v>
          </cell>
          <cell r="D1768">
            <v>7.92</v>
          </cell>
        </row>
        <row r="1769">
          <cell r="A1769" t="str">
            <v>MCJ756</v>
          </cell>
          <cell r="C1769">
            <v>16.666666666666671</v>
          </cell>
          <cell r="D1769">
            <v>1.85</v>
          </cell>
        </row>
        <row r="1770">
          <cell r="A1770" t="str">
            <v>MCJ767</v>
          </cell>
          <cell r="C1770">
            <v>16.528925619834709</v>
          </cell>
          <cell r="D1770">
            <v>2.02</v>
          </cell>
        </row>
        <row r="1771">
          <cell r="A1771" t="str">
            <v>MCJ773</v>
          </cell>
          <cell r="C1771">
            <v>16.770186335403729</v>
          </cell>
          <cell r="D1771">
            <v>1.34</v>
          </cell>
        </row>
        <row r="1772">
          <cell r="A1772" t="str">
            <v>MCJ780</v>
          </cell>
          <cell r="C1772">
            <v>14.999999999999996</v>
          </cell>
          <cell r="D1772">
            <v>1.02</v>
          </cell>
        </row>
        <row r="1773">
          <cell r="A1773" t="str">
            <v>MCJ787</v>
          </cell>
          <cell r="C1773">
            <v>26.829230769230772</v>
          </cell>
          <cell r="D1773">
            <v>4.7561</v>
          </cell>
        </row>
        <row r="1774">
          <cell r="A1774" t="str">
            <v>MCJ789</v>
          </cell>
          <cell r="C1774">
            <v>30.555208333333333</v>
          </cell>
          <cell r="D1774">
            <v>13.333399999999999</v>
          </cell>
        </row>
        <row r="1775">
          <cell r="A1775" t="str">
            <v>MCJ792</v>
          </cell>
          <cell r="C1775">
            <v>16.101694915254239</v>
          </cell>
          <cell r="D1775">
            <v>4.95</v>
          </cell>
        </row>
        <row r="1776">
          <cell r="A1776" t="str">
            <v>MCJ797</v>
          </cell>
          <cell r="C1776">
            <v>16.75</v>
          </cell>
          <cell r="D1776">
            <v>9.99</v>
          </cell>
        </row>
        <row r="1777">
          <cell r="A1777" t="str">
            <v>MCJ798</v>
          </cell>
          <cell r="C1777">
            <v>0</v>
          </cell>
          <cell r="D1777">
            <v>5.2</v>
          </cell>
        </row>
        <row r="1778">
          <cell r="A1778" t="str">
            <v>MCJ80189</v>
          </cell>
          <cell r="C1778">
            <v>26.380952380952376</v>
          </cell>
          <cell r="D1778">
            <v>7.73</v>
          </cell>
        </row>
        <row r="1779">
          <cell r="A1779" t="str">
            <v>MCJ80196</v>
          </cell>
          <cell r="C1779">
            <v>26.666666666666661</v>
          </cell>
          <cell r="D1779">
            <v>6.38</v>
          </cell>
        </row>
        <row r="1780">
          <cell r="A1780" t="str">
            <v>MCJ803</v>
          </cell>
          <cell r="C1780">
            <v>16.483516483516482</v>
          </cell>
          <cell r="D1780">
            <v>7.6</v>
          </cell>
        </row>
        <row r="1781">
          <cell r="A1781" t="str">
            <v>MCJ806</v>
          </cell>
          <cell r="C1781">
            <v>16.271186440677965</v>
          </cell>
          <cell r="D1781">
            <v>4.9400000000000004</v>
          </cell>
        </row>
        <row r="1782">
          <cell r="A1782" t="str">
            <v>MCJ80721</v>
          </cell>
          <cell r="C1782">
            <v>24.972617743702092</v>
          </cell>
          <cell r="D1782">
            <v>6.85</v>
          </cell>
        </row>
        <row r="1783">
          <cell r="A1783" t="str">
            <v>MCJ80738</v>
          </cell>
          <cell r="C1783">
            <v>24.972617743702092</v>
          </cell>
          <cell r="D1783">
            <v>6.85</v>
          </cell>
        </row>
        <row r="1784">
          <cell r="A1784" t="str">
            <v>MCJ80740</v>
          </cell>
          <cell r="C1784">
            <v>24.972617743702092</v>
          </cell>
          <cell r="D1784">
            <v>6.85</v>
          </cell>
        </row>
        <row r="1785">
          <cell r="A1785" t="str">
            <v>MCJ80929</v>
          </cell>
          <cell r="C1785">
            <v>26.086956521739125</v>
          </cell>
          <cell r="D1785">
            <v>3.4</v>
          </cell>
        </row>
        <row r="1786">
          <cell r="A1786" t="str">
            <v>MCJ81025</v>
          </cell>
          <cell r="C1786">
            <v>26.344086021505387</v>
          </cell>
          <cell r="D1786">
            <v>6.85</v>
          </cell>
        </row>
        <row r="1787">
          <cell r="A1787" t="str">
            <v>MCJ81124</v>
          </cell>
          <cell r="C1787">
            <v>26.086956521739125</v>
          </cell>
          <cell r="D1787">
            <v>3.4</v>
          </cell>
        </row>
        <row r="1788">
          <cell r="A1788" t="str">
            <v>MCJ81125</v>
          </cell>
          <cell r="C1788">
            <v>26.086956521739125</v>
          </cell>
          <cell r="D1788">
            <v>3.4</v>
          </cell>
        </row>
        <row r="1789">
          <cell r="A1789" t="str">
            <v>MCJ81126</v>
          </cell>
          <cell r="C1789">
            <v>26.086956521739125</v>
          </cell>
          <cell r="D1789">
            <v>3.4</v>
          </cell>
        </row>
        <row r="1790">
          <cell r="A1790" t="str">
            <v>MCJ81131</v>
          </cell>
          <cell r="C1790">
            <v>26.086956521739125</v>
          </cell>
          <cell r="D1790">
            <v>3.4</v>
          </cell>
        </row>
        <row r="1791">
          <cell r="A1791" t="str">
            <v>MCJ8302</v>
          </cell>
          <cell r="C1791">
            <v>10.580434782608695</v>
          </cell>
          <cell r="D1791">
            <v>4.1132999999999997</v>
          </cell>
        </row>
        <row r="1792">
          <cell r="A1792" t="str">
            <v>MCJ8310</v>
          </cell>
          <cell r="C1792">
            <v>26.047272727272723</v>
          </cell>
          <cell r="D1792">
            <v>4.0674000000000001</v>
          </cell>
        </row>
        <row r="1793">
          <cell r="A1793" t="str">
            <v>MCJ8312</v>
          </cell>
          <cell r="C1793">
            <v>14.852546916890075</v>
          </cell>
          <cell r="D1793">
            <v>3.1760000000000002</v>
          </cell>
        </row>
        <row r="1794">
          <cell r="A1794" t="str">
            <v>MCJ8356</v>
          </cell>
          <cell r="C1794">
            <v>21.404494382022474</v>
          </cell>
          <cell r="D1794">
            <v>6.9950000000000001</v>
          </cell>
        </row>
        <row r="1795">
          <cell r="A1795" t="str">
            <v>MCJ836</v>
          </cell>
          <cell r="C1795">
            <v>17.045454545454554</v>
          </cell>
          <cell r="D1795">
            <v>7.3</v>
          </cell>
        </row>
        <row r="1796">
          <cell r="A1796" t="str">
            <v>MCJ837</v>
          </cell>
          <cell r="C1796">
            <v>17.045454545454554</v>
          </cell>
          <cell r="D1796">
            <v>7.3</v>
          </cell>
        </row>
        <row r="1797">
          <cell r="A1797" t="str">
            <v>MCJ842</v>
          </cell>
          <cell r="C1797">
            <v>16.666666666666668</v>
          </cell>
          <cell r="D1797">
            <v>12</v>
          </cell>
        </row>
        <row r="1798">
          <cell r="A1798" t="str">
            <v>MCJ843</v>
          </cell>
          <cell r="C1798">
            <v>16.636971046770597</v>
          </cell>
          <cell r="D1798">
            <v>37.43</v>
          </cell>
        </row>
        <row r="1799">
          <cell r="A1799" t="str">
            <v>MCJ844</v>
          </cell>
          <cell r="C1799">
            <v>16.719858156028369</v>
          </cell>
          <cell r="D1799">
            <v>46.97</v>
          </cell>
        </row>
        <row r="1800">
          <cell r="A1800" t="str">
            <v>MCJ84489</v>
          </cell>
          <cell r="C1800">
            <v>27.500000000000004</v>
          </cell>
          <cell r="D1800">
            <v>7.25</v>
          </cell>
        </row>
        <row r="1801">
          <cell r="A1801" t="str">
            <v>MCJ845</v>
          </cell>
          <cell r="C1801">
            <v>16.666666666666664</v>
          </cell>
          <cell r="D1801">
            <v>23.75</v>
          </cell>
        </row>
        <row r="1802">
          <cell r="A1802" t="str">
            <v>MCJ84656</v>
          </cell>
          <cell r="C1802">
            <v>26.184615384615391</v>
          </cell>
          <cell r="D1802">
            <v>23.99</v>
          </cell>
        </row>
        <row r="1803">
          <cell r="A1803" t="str">
            <v>MCJ850</v>
          </cell>
          <cell r="C1803">
            <v>16.831683168316825</v>
          </cell>
          <cell r="D1803">
            <v>16.8</v>
          </cell>
        </row>
        <row r="1804">
          <cell r="A1804" t="str">
            <v>MCJ857</v>
          </cell>
          <cell r="C1804">
            <v>25.475770925110137</v>
          </cell>
          <cell r="D1804">
            <v>1.6917</v>
          </cell>
        </row>
        <row r="1805">
          <cell r="A1805" t="str">
            <v>MCJ858</v>
          </cell>
          <cell r="C1805">
            <v>27.064315352697104</v>
          </cell>
          <cell r="D1805">
            <v>3.5154999999999998</v>
          </cell>
        </row>
        <row r="1806">
          <cell r="A1806" t="str">
            <v>MCJ859</v>
          </cell>
          <cell r="C1806">
            <v>14.871794871794874</v>
          </cell>
          <cell r="D1806">
            <v>3.32</v>
          </cell>
        </row>
        <row r="1807">
          <cell r="A1807" t="str">
            <v>MCJ865</v>
          </cell>
          <cell r="C1807">
            <v>27.978823529411763</v>
          </cell>
          <cell r="D1807">
            <v>12.243600000000001</v>
          </cell>
        </row>
        <row r="1808">
          <cell r="A1808" t="str">
            <v>MCJ871</v>
          </cell>
          <cell r="C1808">
            <v>20.227758007117441</v>
          </cell>
          <cell r="D1808">
            <v>22.416</v>
          </cell>
        </row>
        <row r="1809">
          <cell r="A1809" t="str">
            <v>MCJ872</v>
          </cell>
          <cell r="C1809">
            <v>24.532706619663145</v>
          </cell>
          <cell r="D1809">
            <v>19.2668</v>
          </cell>
        </row>
        <row r="1810">
          <cell r="A1810" t="str">
            <v>MCJ874</v>
          </cell>
          <cell r="C1810">
            <v>20.155952380952378</v>
          </cell>
          <cell r="D1810">
            <v>33.534500000000001</v>
          </cell>
        </row>
        <row r="1811">
          <cell r="A1811" t="str">
            <v>MCJ87480</v>
          </cell>
          <cell r="C1811">
            <v>33.347457627118651</v>
          </cell>
          <cell r="D1811">
            <v>3.9325000000000001</v>
          </cell>
        </row>
        <row r="1812">
          <cell r="A1812" t="str">
            <v>MCJ875</v>
          </cell>
          <cell r="C1812">
            <v>29.295774647887324</v>
          </cell>
          <cell r="D1812">
            <v>15.06</v>
          </cell>
        </row>
        <row r="1813">
          <cell r="A1813" t="str">
            <v>MCJ8768</v>
          </cell>
          <cell r="C1813">
            <v>27.992727272727276</v>
          </cell>
          <cell r="D1813">
            <v>3.9603999999999999</v>
          </cell>
        </row>
        <row r="1814">
          <cell r="A1814" t="str">
            <v>MCJ879</v>
          </cell>
          <cell r="C1814">
            <v>15.789473684210517</v>
          </cell>
          <cell r="D1814">
            <v>1.6</v>
          </cell>
        </row>
        <row r="1815">
          <cell r="A1815" t="str">
            <v>MCJ882</v>
          </cell>
          <cell r="C1815">
            <v>17.464285714285722</v>
          </cell>
          <cell r="D1815">
            <v>3.4664999999999999</v>
          </cell>
        </row>
        <row r="1816">
          <cell r="A1816" t="str">
            <v>MCJ883</v>
          </cell>
          <cell r="C1816">
            <v>17.445238095238103</v>
          </cell>
          <cell r="D1816">
            <v>3.4672999999999998</v>
          </cell>
        </row>
        <row r="1817">
          <cell r="A1817" t="str">
            <v>MCJ885</v>
          </cell>
          <cell r="C1817">
            <v>21.71003717472119</v>
          </cell>
          <cell r="D1817">
            <v>21.06</v>
          </cell>
        </row>
        <row r="1818">
          <cell r="A1818" t="str">
            <v>MCJ887</v>
          </cell>
          <cell r="C1818">
            <v>20</v>
          </cell>
          <cell r="D1818">
            <v>23.64</v>
          </cell>
        </row>
        <row r="1819">
          <cell r="A1819" t="str">
            <v>MCJ889</v>
          </cell>
          <cell r="C1819">
            <v>20.984933530280649</v>
          </cell>
          <cell r="D1819">
            <v>26.746600000000001</v>
          </cell>
        </row>
        <row r="1820">
          <cell r="A1820" t="str">
            <v>MCJ89</v>
          </cell>
          <cell r="C1820">
            <v>26.647560975609753</v>
          </cell>
          <cell r="D1820">
            <v>6.0148999999999999</v>
          </cell>
        </row>
        <row r="1821">
          <cell r="A1821" t="str">
            <v>MCJ891</v>
          </cell>
          <cell r="C1821">
            <v>17.49761904761905</v>
          </cell>
          <cell r="D1821">
            <v>3.4651000000000001</v>
          </cell>
        </row>
        <row r="1822">
          <cell r="A1822" t="str">
            <v>MCJ898</v>
          </cell>
          <cell r="C1822">
            <v>26.086956521739129</v>
          </cell>
          <cell r="D1822">
            <v>17</v>
          </cell>
        </row>
        <row r="1823">
          <cell r="A1823" t="str">
            <v>MCJ9</v>
          </cell>
          <cell r="C1823">
            <v>16.666666666666671</v>
          </cell>
          <cell r="D1823">
            <v>1.8</v>
          </cell>
        </row>
        <row r="1824">
          <cell r="A1824" t="str">
            <v>MCJ90</v>
          </cell>
          <cell r="C1824">
            <v>26.659756097560976</v>
          </cell>
          <cell r="D1824">
            <v>6.0138999999999996</v>
          </cell>
        </row>
        <row r="1825">
          <cell r="A1825" t="str">
            <v>MCJ900</v>
          </cell>
          <cell r="C1825">
            <v>-606.80000000000007</v>
          </cell>
          <cell r="D1825">
            <v>17.670000000000002</v>
          </cell>
        </row>
        <row r="1826">
          <cell r="A1826" t="str">
            <v>MCJ90000</v>
          </cell>
          <cell r="C1826">
            <v>33.316666666666663</v>
          </cell>
          <cell r="D1826">
            <v>2.0005000000000002</v>
          </cell>
        </row>
        <row r="1827">
          <cell r="A1827" t="str">
            <v>MCJ900001</v>
          </cell>
          <cell r="C1827">
            <v>19.593220338983045</v>
          </cell>
          <cell r="D1827">
            <v>3.3208000000000002</v>
          </cell>
        </row>
        <row r="1828">
          <cell r="A1828" t="str">
            <v>MCJ900002</v>
          </cell>
          <cell r="C1828">
            <v>19.821339950372217</v>
          </cell>
          <cell r="D1828">
            <v>3.2311999999999999</v>
          </cell>
        </row>
        <row r="1829">
          <cell r="A1829" t="str">
            <v>MCJ900003</v>
          </cell>
          <cell r="C1829">
            <v>17.028985507246368</v>
          </cell>
          <cell r="D1829">
            <v>9.16</v>
          </cell>
        </row>
        <row r="1830">
          <cell r="A1830" t="str">
            <v>MCJ900004</v>
          </cell>
          <cell r="C1830">
            <v>75.205263157894734</v>
          </cell>
          <cell r="D1830">
            <v>0.47110000000000002</v>
          </cell>
        </row>
        <row r="1831">
          <cell r="A1831" t="str">
            <v>MCJ900005</v>
          </cell>
          <cell r="C1831">
            <v>32.448210922787183</v>
          </cell>
          <cell r="D1831">
            <v>3.5870000000000002</v>
          </cell>
        </row>
        <row r="1832">
          <cell r="A1832" t="str">
            <v>MCJ900006</v>
          </cell>
          <cell r="C1832">
            <v>32.43346007604562</v>
          </cell>
          <cell r="D1832">
            <v>5.3310000000000004</v>
          </cell>
        </row>
        <row r="1833">
          <cell r="A1833" t="str">
            <v>MCJ900007</v>
          </cell>
          <cell r="C1833">
            <v>32.411214953271021</v>
          </cell>
          <cell r="D1833">
            <v>3.6160000000000001</v>
          </cell>
        </row>
        <row r="1834">
          <cell r="A1834" t="str">
            <v>MCJ9003</v>
          </cell>
          <cell r="C1834">
            <v>27.035714285714285</v>
          </cell>
          <cell r="D1834">
            <v>10.215</v>
          </cell>
        </row>
        <row r="1835">
          <cell r="A1835" t="str">
            <v>MCJ9091</v>
          </cell>
          <cell r="C1835">
            <v>25.688053097345119</v>
          </cell>
          <cell r="D1835">
            <v>3.3589000000000002</v>
          </cell>
        </row>
        <row r="1836">
          <cell r="A1836" t="str">
            <v>MCJ91</v>
          </cell>
          <cell r="C1836">
            <v>26.97439024390243</v>
          </cell>
          <cell r="D1836">
            <v>5.9881000000000002</v>
          </cell>
        </row>
        <row r="1837">
          <cell r="A1837" t="str">
            <v>MCJ92</v>
          </cell>
          <cell r="C1837">
            <v>26.871951219512187</v>
          </cell>
          <cell r="D1837">
            <v>5.9965000000000002</v>
          </cell>
        </row>
        <row r="1838">
          <cell r="A1838" t="str">
            <v>MCJ920</v>
          </cell>
          <cell r="C1838">
            <v>16.666666666666664</v>
          </cell>
          <cell r="D1838">
            <v>2.6</v>
          </cell>
        </row>
        <row r="1839">
          <cell r="A1839" t="str">
            <v>MCJ927</v>
          </cell>
          <cell r="C1839">
            <v>22.89855072463768</v>
          </cell>
          <cell r="D1839">
            <v>10.64</v>
          </cell>
        </row>
        <row r="1840">
          <cell r="A1840" t="str">
            <v>MCJ928</v>
          </cell>
          <cell r="C1840">
            <v>29.5703125</v>
          </cell>
          <cell r="D1840">
            <v>9.0150000000000006</v>
          </cell>
        </row>
        <row r="1841">
          <cell r="A1841" t="str">
            <v>MCJ93</v>
          </cell>
          <cell r="C1841">
            <v>26.660975609756093</v>
          </cell>
          <cell r="D1841">
            <v>6.0137999999999998</v>
          </cell>
        </row>
        <row r="1842">
          <cell r="A1842" t="str">
            <v>MCJ937</v>
          </cell>
          <cell r="C1842">
            <v>18.386440677966107</v>
          </cell>
          <cell r="D1842">
            <v>4.8151999999999999</v>
          </cell>
        </row>
        <row r="1843">
          <cell r="A1843" t="str">
            <v>MCJ941</v>
          </cell>
          <cell r="C1843">
            <v>18.260869565217387</v>
          </cell>
          <cell r="D1843">
            <v>1.88</v>
          </cell>
        </row>
        <row r="1844">
          <cell r="A1844" t="str">
            <v>MCJ942</v>
          </cell>
          <cell r="C1844">
            <v>16.71826625386997</v>
          </cell>
          <cell r="D1844">
            <v>2.69</v>
          </cell>
        </row>
        <row r="1845">
          <cell r="A1845" t="str">
            <v>MCJ953</v>
          </cell>
          <cell r="C1845">
            <v>23.617249999999999</v>
          </cell>
          <cell r="D1845">
            <v>30.553100000000001</v>
          </cell>
        </row>
        <row r="1846">
          <cell r="A1846" t="str">
            <v>MCJ96000</v>
          </cell>
          <cell r="C1846">
            <v>33.108284023668631</v>
          </cell>
          <cell r="D1846">
            <v>11.3047</v>
          </cell>
        </row>
        <row r="1847">
          <cell r="A1847" t="str">
            <v>MCJ963</v>
          </cell>
          <cell r="C1847">
            <v>15.83333333333333</v>
          </cell>
          <cell r="D1847">
            <v>1.01</v>
          </cell>
        </row>
        <row r="1848">
          <cell r="A1848" t="str">
            <v>MCJ977</v>
          </cell>
          <cell r="C1848">
            <v>16.875</v>
          </cell>
          <cell r="D1848">
            <v>10.64</v>
          </cell>
        </row>
        <row r="1849">
          <cell r="A1849" t="str">
            <v>MCJ979</v>
          </cell>
          <cell r="C1849">
            <v>16.875</v>
          </cell>
          <cell r="D1849">
            <v>10.64</v>
          </cell>
        </row>
        <row r="1850">
          <cell r="A1850" t="str">
            <v>MCJ981</v>
          </cell>
          <cell r="C1850">
            <v>22.89855072463768</v>
          </cell>
          <cell r="D1850">
            <v>10.64</v>
          </cell>
        </row>
        <row r="1851">
          <cell r="A1851" t="str">
            <v>MCJ982</v>
          </cell>
          <cell r="C1851">
            <v>22.705072463768118</v>
          </cell>
          <cell r="D1851">
            <v>10.666700000000001</v>
          </cell>
        </row>
        <row r="1852">
          <cell r="A1852" t="str">
            <v>MCJ983</v>
          </cell>
          <cell r="C1852">
            <v>22.717391304347835</v>
          </cell>
          <cell r="D1852">
            <v>10.664999999999999</v>
          </cell>
        </row>
        <row r="1853">
          <cell r="A1853" t="str">
            <v>MCJ984</v>
          </cell>
          <cell r="C1853">
            <v>16.875</v>
          </cell>
          <cell r="D1853">
            <v>10.64</v>
          </cell>
        </row>
        <row r="1854">
          <cell r="A1854" t="str">
            <v>MCJ985</v>
          </cell>
          <cell r="C1854">
            <v>16.875</v>
          </cell>
          <cell r="D1854">
            <v>10.64</v>
          </cell>
        </row>
        <row r="1855">
          <cell r="A1855" t="str">
            <v>MCJ986</v>
          </cell>
          <cell r="C1855">
            <v>16.875</v>
          </cell>
          <cell r="D1855">
            <v>10.64</v>
          </cell>
        </row>
        <row r="1856">
          <cell r="A1856" t="str">
            <v>MCJ987</v>
          </cell>
          <cell r="C1856">
            <v>16.875</v>
          </cell>
          <cell r="D1856">
            <v>10.64</v>
          </cell>
        </row>
        <row r="1857">
          <cell r="A1857" t="str">
            <v>MCJ988</v>
          </cell>
          <cell r="C1857">
            <v>20.052083333333321</v>
          </cell>
          <cell r="D1857">
            <v>9.2100000000000009</v>
          </cell>
        </row>
        <row r="1858">
          <cell r="A1858" t="str">
            <v>MCJ989</v>
          </cell>
          <cell r="C1858">
            <v>20</v>
          </cell>
          <cell r="D1858">
            <v>8</v>
          </cell>
        </row>
        <row r="1859">
          <cell r="A1859" t="str">
            <v>MCJ990</v>
          </cell>
          <cell r="C1859">
            <v>16.875</v>
          </cell>
          <cell r="D1859">
            <v>10.64</v>
          </cell>
        </row>
        <row r="1860">
          <cell r="A1860" t="str">
            <v>MCJ991</v>
          </cell>
          <cell r="C1860">
            <v>22.820512820512821</v>
          </cell>
          <cell r="D1860">
            <v>9.0299999999999994</v>
          </cell>
        </row>
        <row r="1861">
          <cell r="A1861" t="str">
            <v>MCJ992</v>
          </cell>
          <cell r="C1861">
            <v>23.128205128205124</v>
          </cell>
          <cell r="D1861">
            <v>8.9939999999999998</v>
          </cell>
        </row>
        <row r="1862">
          <cell r="A1862" t="str">
            <v>MCJ993</v>
          </cell>
          <cell r="C1862">
            <v>16.3888888888889</v>
          </cell>
          <cell r="D1862">
            <v>9.0299999999999994</v>
          </cell>
        </row>
        <row r="1863">
          <cell r="A1863" t="str">
            <v>MCJ994</v>
          </cell>
          <cell r="C1863">
            <v>22.564102564102555</v>
          </cell>
          <cell r="D1863">
            <v>9.06</v>
          </cell>
        </row>
        <row r="1864">
          <cell r="A1864" t="str">
            <v>MCJ995</v>
          </cell>
          <cell r="C1864">
            <v>16.875</v>
          </cell>
          <cell r="D1864">
            <v>10.64</v>
          </cell>
        </row>
        <row r="1865">
          <cell r="A1865" t="str">
            <v>MCJ996</v>
          </cell>
          <cell r="C1865">
            <v>22.89855072463768</v>
          </cell>
          <cell r="D1865">
            <v>10.64</v>
          </cell>
        </row>
        <row r="1866">
          <cell r="A1866" t="str">
            <v>MCJ997</v>
          </cell>
          <cell r="C1866">
            <v>16.875</v>
          </cell>
          <cell r="D1866">
            <v>10.64</v>
          </cell>
        </row>
        <row r="1867">
          <cell r="A1867" t="str">
            <v>MCJ998</v>
          </cell>
          <cell r="C1867">
            <v>16.875</v>
          </cell>
          <cell r="D1867">
            <v>10.64</v>
          </cell>
        </row>
        <row r="1868">
          <cell r="A1868" t="str">
            <v>MCJ999</v>
          </cell>
          <cell r="C1868">
            <v>16.875</v>
          </cell>
          <cell r="D1868">
            <v>10.64</v>
          </cell>
        </row>
        <row r="1869">
          <cell r="A1869" t="str">
            <v>MCJ9990</v>
          </cell>
          <cell r="C1869">
            <v>20</v>
          </cell>
          <cell r="D1869">
            <v>1.72</v>
          </cell>
        </row>
        <row r="1870">
          <cell r="A1870" t="str">
            <v>MCJ9991</v>
          </cell>
          <cell r="C1870">
            <v>30.669230769230772</v>
          </cell>
          <cell r="D1870">
            <v>4.5065</v>
          </cell>
        </row>
        <row r="1871">
          <cell r="A1871" t="str">
            <v>MCJ9992</v>
          </cell>
          <cell r="C1871">
            <v>30.359183673469399</v>
          </cell>
          <cell r="D1871">
            <v>3.4123999999999999</v>
          </cell>
        </row>
        <row r="1872">
          <cell r="A1872" t="str">
            <v>MCJ9993</v>
          </cell>
          <cell r="C1872">
            <v>31.613414634146331</v>
          </cell>
          <cell r="D1872">
            <v>5.6077000000000004</v>
          </cell>
        </row>
        <row r="1873">
          <cell r="A1873" t="str">
            <v>MCJ9994</v>
          </cell>
          <cell r="C1873">
            <v>20.164609053497951</v>
          </cell>
          <cell r="D1873">
            <v>1.94</v>
          </cell>
        </row>
        <row r="1874">
          <cell r="A1874" t="str">
            <v>MCJ9995</v>
          </cell>
          <cell r="C1874">
            <v>20</v>
          </cell>
          <cell r="D1874">
            <v>1.72</v>
          </cell>
        </row>
        <row r="1875">
          <cell r="A1875" t="str">
            <v>MCJ9996</v>
          </cell>
          <cell r="C1875">
            <v>20.000000000000004</v>
          </cell>
          <cell r="D1875">
            <v>3.96</v>
          </cell>
        </row>
        <row r="1876">
          <cell r="A1876" t="str">
            <v>MCJ9998</v>
          </cell>
          <cell r="C1876">
            <v>19.999999999999993</v>
          </cell>
          <cell r="D1876">
            <v>2.024</v>
          </cell>
        </row>
        <row r="1877">
          <cell r="A1877" t="str">
            <v>MCJ9999</v>
          </cell>
          <cell r="C1877">
            <v>18.429629629629638</v>
          </cell>
          <cell r="D1877">
            <v>1.1012</v>
          </cell>
        </row>
        <row r="1878">
          <cell r="A1878" t="str">
            <v>MCJ99990</v>
          </cell>
          <cell r="C1878">
            <v>19.930069930069923</v>
          </cell>
          <cell r="D1878">
            <v>2.29</v>
          </cell>
        </row>
        <row r="1879">
          <cell r="A1879" t="str">
            <v>MCJ99991</v>
          </cell>
          <cell r="C1879">
            <v>19.94047619047619</v>
          </cell>
          <cell r="D1879">
            <v>2.69</v>
          </cell>
        </row>
        <row r="1880">
          <cell r="A1880" t="str">
            <v>MCJ99992</v>
          </cell>
          <cell r="C1880">
            <v>19.892473118279575</v>
          </cell>
          <cell r="D1880">
            <v>1.49</v>
          </cell>
        </row>
        <row r="1881">
          <cell r="A1881" t="str">
            <v>MCJ99993</v>
          </cell>
          <cell r="C1881">
            <v>33.291666666666664</v>
          </cell>
          <cell r="D1881">
            <v>0.80049999999999999</v>
          </cell>
        </row>
        <row r="1882">
          <cell r="A1882" t="str">
            <v>MCJ99994</v>
          </cell>
          <cell r="C1882">
            <v>19.373333333333331</v>
          </cell>
          <cell r="D1882">
            <v>1.2094</v>
          </cell>
        </row>
        <row r="1883">
          <cell r="A1883" t="str">
            <v>MCJ99995</v>
          </cell>
          <cell r="C1883">
            <v>21.9578947368421</v>
          </cell>
          <cell r="D1883">
            <v>2.2242000000000002</v>
          </cell>
        </row>
        <row r="1884">
          <cell r="A1884" t="str">
            <v>MCJ99996</v>
          </cell>
          <cell r="C1884">
            <v>21.966346153846157</v>
          </cell>
          <cell r="D1884">
            <v>1.6231</v>
          </cell>
        </row>
        <row r="1885">
          <cell r="A1885" t="str">
            <v>MCJ99997</v>
          </cell>
          <cell r="C1885">
            <v>18.814214463840393</v>
          </cell>
          <cell r="D1885">
            <v>6.5110999999999999</v>
          </cell>
        </row>
        <row r="1886">
          <cell r="A1886" t="str">
            <v>MCJ99998</v>
          </cell>
          <cell r="C1886">
            <v>18.323943661971832</v>
          </cell>
          <cell r="D1886">
            <v>4.6391999999999998</v>
          </cell>
        </row>
        <row r="1887">
          <cell r="A1887" t="str">
            <v>MCJ99999</v>
          </cell>
          <cell r="C1887">
            <v>18.537521815008738</v>
          </cell>
          <cell r="D1887">
            <v>4.6677999999999997</v>
          </cell>
        </row>
        <row r="1888">
          <cell r="A1888" t="str">
            <v>MCR200</v>
          </cell>
          <cell r="C1888">
            <v>20.204918032786882</v>
          </cell>
          <cell r="D1888">
            <v>1.9470000000000001</v>
          </cell>
        </row>
        <row r="1889">
          <cell r="A1889" t="str">
            <v>MCR201</v>
          </cell>
          <cell r="C1889">
            <v>20.229508196721312</v>
          </cell>
          <cell r="D1889">
            <v>1.9463999999999999</v>
          </cell>
        </row>
        <row r="1890">
          <cell r="A1890" t="str">
            <v>MCR206</v>
          </cell>
          <cell r="C1890">
            <v>20.068749999999998</v>
          </cell>
          <cell r="D1890">
            <v>3.8367</v>
          </cell>
        </row>
        <row r="1891">
          <cell r="A1891" t="str">
            <v>MCR217</v>
          </cell>
          <cell r="C1891">
            <v>20.040899795501012</v>
          </cell>
          <cell r="D1891">
            <v>3.91</v>
          </cell>
        </row>
        <row r="1892">
          <cell r="A1892" t="str">
            <v>MCR218</v>
          </cell>
          <cell r="C1892">
            <v>20.040899795501012</v>
          </cell>
          <cell r="D1892">
            <v>3.91</v>
          </cell>
        </row>
        <row r="1893">
          <cell r="A1893" t="str">
            <v>MCR219</v>
          </cell>
          <cell r="C1893">
            <v>20.040899795501012</v>
          </cell>
          <cell r="D1893">
            <v>3.91</v>
          </cell>
        </row>
        <row r="1894">
          <cell r="A1894" t="str">
            <v>MCR221</v>
          </cell>
          <cell r="C1894">
            <v>20.040899795501012</v>
          </cell>
          <cell r="D1894">
            <v>3.91</v>
          </cell>
        </row>
        <row r="1895">
          <cell r="A1895" t="str">
            <v>MCR222</v>
          </cell>
          <cell r="C1895">
            <v>20.040899795501012</v>
          </cell>
          <cell r="D1895">
            <v>3.91</v>
          </cell>
        </row>
        <row r="1896">
          <cell r="A1896" t="str">
            <v>MCR225</v>
          </cell>
          <cell r="C1896">
            <v>20.204081632653065</v>
          </cell>
          <cell r="D1896">
            <v>3.91</v>
          </cell>
        </row>
        <row r="1897">
          <cell r="A1897" t="str">
            <v>MCR227</v>
          </cell>
          <cell r="C1897">
            <v>20.204081632653065</v>
          </cell>
          <cell r="D1897">
            <v>3.91</v>
          </cell>
        </row>
        <row r="1898">
          <cell r="A1898" t="str">
            <v>MCR238</v>
          </cell>
          <cell r="C1898">
            <v>20.287383177570096</v>
          </cell>
          <cell r="D1898">
            <v>3.4117000000000002</v>
          </cell>
        </row>
        <row r="1899">
          <cell r="A1899" t="str">
            <v>MCR241</v>
          </cell>
          <cell r="C1899">
            <v>20.696261682242991</v>
          </cell>
          <cell r="D1899">
            <v>3.3942000000000001</v>
          </cell>
        </row>
        <row r="1900">
          <cell r="A1900" t="str">
            <v>MCR246</v>
          </cell>
          <cell r="C1900">
            <v>20.519083969465658</v>
          </cell>
          <cell r="D1900">
            <v>2.0823999999999998</v>
          </cell>
        </row>
        <row r="1901">
          <cell r="A1901" t="str">
            <v>MCR247</v>
          </cell>
          <cell r="C1901">
            <v>20.572519083969471</v>
          </cell>
          <cell r="D1901">
            <v>2.081</v>
          </cell>
        </row>
        <row r="1902">
          <cell r="A1902" t="str">
            <v>MCR248</v>
          </cell>
          <cell r="C1902">
            <v>20.557251908396953</v>
          </cell>
          <cell r="D1902">
            <v>2.0813999999999999</v>
          </cell>
        </row>
        <row r="1903">
          <cell r="A1903" t="str">
            <v>MCR249</v>
          </cell>
          <cell r="C1903">
            <v>20.541984732824435</v>
          </cell>
          <cell r="D1903">
            <v>2.0817999999999999</v>
          </cell>
        </row>
        <row r="1904">
          <cell r="A1904" t="str">
            <v>MCR271</v>
          </cell>
          <cell r="C1904">
            <v>20.065040650406495</v>
          </cell>
          <cell r="D1904">
            <v>5.8992000000000004</v>
          </cell>
        </row>
        <row r="1905">
          <cell r="A1905" t="str">
            <v>MCR274</v>
          </cell>
          <cell r="C1905">
            <v>20.054200542005415</v>
          </cell>
          <cell r="D1905">
            <v>5.9</v>
          </cell>
        </row>
        <row r="1906">
          <cell r="A1906" t="str">
            <v>MCR276</v>
          </cell>
          <cell r="C1906">
            <v>21.029082774049218</v>
          </cell>
          <cell r="D1906">
            <v>3.53</v>
          </cell>
        </row>
        <row r="1907">
          <cell r="A1907" t="str">
            <v>MCR277</v>
          </cell>
          <cell r="C1907">
            <v>20.006711409395972</v>
          </cell>
          <cell r="D1907">
            <v>3.5756999999999999</v>
          </cell>
        </row>
        <row r="1908">
          <cell r="A1908" t="str">
            <v>MCR280</v>
          </cell>
          <cell r="C1908">
            <v>20.015659955257266</v>
          </cell>
          <cell r="D1908">
            <v>3.5752999999999999</v>
          </cell>
        </row>
        <row r="1909">
          <cell r="A1909" t="str">
            <v>MCR281</v>
          </cell>
          <cell r="C1909">
            <v>20.040899795501012</v>
          </cell>
          <cell r="D1909">
            <v>3.91</v>
          </cell>
        </row>
        <row r="1910">
          <cell r="A1910" t="str">
            <v>MCR289</v>
          </cell>
          <cell r="C1910">
            <v>20.243055555555561</v>
          </cell>
          <cell r="D1910">
            <v>3.4455</v>
          </cell>
        </row>
        <row r="1911">
          <cell r="A1911" t="str">
            <v>MCR291</v>
          </cell>
          <cell r="C1911">
            <v>20.197647058823531</v>
          </cell>
          <cell r="D1911">
            <v>6.7831999999999999</v>
          </cell>
        </row>
        <row r="1912">
          <cell r="A1912" t="str">
            <v>MCR292</v>
          </cell>
          <cell r="C1912">
            <v>20.358490566037734</v>
          </cell>
          <cell r="D1912">
            <v>6.3315000000000001</v>
          </cell>
        </row>
        <row r="1913">
          <cell r="A1913" t="str">
            <v>MCR293</v>
          </cell>
          <cell r="C1913">
            <v>20.344654088050312</v>
          </cell>
          <cell r="D1913">
            <v>6.3326000000000002</v>
          </cell>
        </row>
        <row r="1914">
          <cell r="A1914" t="str">
            <v>MCR300</v>
          </cell>
          <cell r="C1914">
            <v>20.118055555555564</v>
          </cell>
          <cell r="D1914">
            <v>3.4508999999999999</v>
          </cell>
        </row>
        <row r="1915">
          <cell r="A1915" t="str">
            <v>MCR317</v>
          </cell>
          <cell r="C1915">
            <v>20.149999999999991</v>
          </cell>
          <cell r="D1915">
            <v>3.8328000000000002</v>
          </cell>
        </row>
        <row r="1916">
          <cell r="A1916" t="str">
            <v>MCR319</v>
          </cell>
          <cell r="C1916">
            <v>20.194117647058825</v>
          </cell>
          <cell r="D1916">
            <v>6.7835000000000001</v>
          </cell>
        </row>
        <row r="1917">
          <cell r="A1917" t="str">
            <v>MCR320</v>
          </cell>
          <cell r="C1917">
            <v>20.203529411764702</v>
          </cell>
          <cell r="D1917">
            <v>6.7827000000000002</v>
          </cell>
        </row>
        <row r="1918">
          <cell r="A1918" t="str">
            <v>MCR321</v>
          </cell>
          <cell r="C1918">
            <v>20.198823529411765</v>
          </cell>
          <cell r="D1918">
            <v>6.7831000000000001</v>
          </cell>
        </row>
        <row r="1919">
          <cell r="A1919" t="str">
            <v>MCR322</v>
          </cell>
          <cell r="C1919">
            <v>20.205882352941178</v>
          </cell>
          <cell r="D1919">
            <v>6.7824999999999998</v>
          </cell>
        </row>
        <row r="1920">
          <cell r="A1920" t="str">
            <v>MCR326</v>
          </cell>
          <cell r="C1920">
            <v>20.217213114754092</v>
          </cell>
          <cell r="D1920">
            <v>1.9467000000000001</v>
          </cell>
        </row>
        <row r="1921">
          <cell r="A1921" t="str">
            <v>MCR327</v>
          </cell>
          <cell r="C1921">
            <v>20.123425692695218</v>
          </cell>
          <cell r="D1921">
            <v>3.1711</v>
          </cell>
        </row>
        <row r="1922">
          <cell r="A1922" t="str">
            <v>MCR328</v>
          </cell>
          <cell r="C1922">
            <v>20.128463476070532</v>
          </cell>
          <cell r="D1922">
            <v>3.1709000000000001</v>
          </cell>
        </row>
        <row r="1923">
          <cell r="A1923" t="str">
            <v>MCR329</v>
          </cell>
          <cell r="C1923">
            <v>20.133501259445847</v>
          </cell>
          <cell r="D1923">
            <v>3.1707000000000001</v>
          </cell>
        </row>
        <row r="1924">
          <cell r="A1924" t="str">
            <v>MCR332</v>
          </cell>
          <cell r="C1924">
            <v>20.040899795501012</v>
          </cell>
          <cell r="D1924">
            <v>7.82</v>
          </cell>
        </row>
        <row r="1925">
          <cell r="A1925" t="str">
            <v>MCR333</v>
          </cell>
          <cell r="C1925">
            <v>20.040899795501012</v>
          </cell>
          <cell r="D1925">
            <v>7.82</v>
          </cell>
        </row>
        <row r="1926">
          <cell r="A1926" t="str">
            <v>MCR334</v>
          </cell>
          <cell r="C1926">
            <v>20.040899795501012</v>
          </cell>
          <cell r="D1926">
            <v>7.82</v>
          </cell>
        </row>
        <row r="1927">
          <cell r="A1927" t="str">
            <v>MCR335</v>
          </cell>
          <cell r="C1927">
            <v>20.040899795501012</v>
          </cell>
          <cell r="D1927">
            <v>7.82</v>
          </cell>
        </row>
        <row r="1928">
          <cell r="A1928" t="str">
            <v>MCR341</v>
          </cell>
          <cell r="C1928">
            <v>20.040899795501012</v>
          </cell>
          <cell r="D1928">
            <v>3.91</v>
          </cell>
        </row>
        <row r="1929">
          <cell r="A1929" t="str">
            <v>MCR357</v>
          </cell>
          <cell r="C1929">
            <v>0</v>
          </cell>
          <cell r="D1929">
            <v>4.47</v>
          </cell>
        </row>
        <row r="1930">
          <cell r="A1930" t="str">
            <v>MCR406</v>
          </cell>
          <cell r="C1930">
            <v>21.034482758620687</v>
          </cell>
          <cell r="D1930">
            <v>4.58</v>
          </cell>
        </row>
        <row r="1931">
          <cell r="A1931" t="str">
            <v>MCR426</v>
          </cell>
          <cell r="C1931">
            <v>20</v>
          </cell>
          <cell r="D1931">
            <v>1.8</v>
          </cell>
        </row>
        <row r="1932">
          <cell r="A1932" t="str">
            <v>MCR427</v>
          </cell>
          <cell r="C1932">
            <v>20.270270270270274</v>
          </cell>
          <cell r="D1932">
            <v>1.18</v>
          </cell>
        </row>
        <row r="1933">
          <cell r="A1933" t="str">
            <v>MCR428</v>
          </cell>
          <cell r="C1933">
            <v>20.3125</v>
          </cell>
          <cell r="D1933">
            <v>0.51</v>
          </cell>
        </row>
        <row r="1934">
          <cell r="A1934" t="str">
            <v>MCR429</v>
          </cell>
          <cell r="C1934">
            <v>20.2247191011236</v>
          </cell>
          <cell r="D1934">
            <v>0.71</v>
          </cell>
        </row>
        <row r="1935">
          <cell r="A1935" t="str">
            <v>MCR430</v>
          </cell>
          <cell r="C1935">
            <v>20.000000000000004</v>
          </cell>
          <cell r="D1935">
            <v>1.2</v>
          </cell>
        </row>
        <row r="1936">
          <cell r="A1936" t="str">
            <v>MCR431</v>
          </cell>
          <cell r="C1936">
            <v>20</v>
          </cell>
          <cell r="D1936">
            <v>2</v>
          </cell>
        </row>
        <row r="1937">
          <cell r="A1937" t="str">
            <v>MCR432</v>
          </cell>
          <cell r="C1937">
            <v>20.353982300884958</v>
          </cell>
          <cell r="D1937">
            <v>4.5</v>
          </cell>
        </row>
        <row r="1938">
          <cell r="A1938" t="str">
            <v>MCR434</v>
          </cell>
          <cell r="C1938">
            <v>20.212765957446805</v>
          </cell>
          <cell r="D1938">
            <v>1.5</v>
          </cell>
        </row>
        <row r="1939">
          <cell r="A1939" t="str">
            <v>MCR436</v>
          </cell>
          <cell r="C1939">
            <v>20</v>
          </cell>
          <cell r="D1939">
            <v>2</v>
          </cell>
        </row>
        <row r="1940">
          <cell r="A1940" t="str">
            <v>MCR437</v>
          </cell>
          <cell r="C1940">
            <v>20</v>
          </cell>
          <cell r="D1940">
            <v>2</v>
          </cell>
        </row>
        <row r="1941">
          <cell r="A1941" t="str">
            <v>MCR438</v>
          </cell>
          <cell r="C1941">
            <v>20.000000000000004</v>
          </cell>
          <cell r="D1941">
            <v>3.8</v>
          </cell>
        </row>
        <row r="1942">
          <cell r="A1942" t="str">
            <v>MCR439</v>
          </cell>
          <cell r="C1942">
            <v>20</v>
          </cell>
          <cell r="D1942">
            <v>4</v>
          </cell>
        </row>
        <row r="1943">
          <cell r="A1943" t="str">
            <v>MCR440</v>
          </cell>
          <cell r="C1943">
            <v>20.091324200913242</v>
          </cell>
          <cell r="D1943">
            <v>3.5</v>
          </cell>
        </row>
        <row r="1944">
          <cell r="A1944" t="str">
            <v>MCR60030</v>
          </cell>
          <cell r="C1944">
            <v>19.983948635634029</v>
          </cell>
          <cell r="D1944">
            <v>9.9700000000000006</v>
          </cell>
        </row>
        <row r="1945">
          <cell r="A1945" t="str">
            <v>MCR60050</v>
          </cell>
          <cell r="C1945">
            <v>20.03780718336483</v>
          </cell>
          <cell r="D1945">
            <v>4.2300000000000004</v>
          </cell>
        </row>
        <row r="1946">
          <cell r="A1946" t="str">
            <v>MCR60140</v>
          </cell>
          <cell r="C1946">
            <v>21.693586698337292</v>
          </cell>
          <cell r="D1946">
            <v>3.2967</v>
          </cell>
        </row>
        <row r="1947">
          <cell r="A1947" t="str">
            <v>MCR60150</v>
          </cell>
          <cell r="C1947">
            <v>20.163487738419615</v>
          </cell>
          <cell r="D1947">
            <v>2.93</v>
          </cell>
        </row>
        <row r="1948">
          <cell r="A1948" t="str">
            <v>MCR60190</v>
          </cell>
          <cell r="C1948">
            <v>20.000000000000004</v>
          </cell>
          <cell r="D1948">
            <v>21.68</v>
          </cell>
        </row>
        <row r="1949">
          <cell r="A1949" t="str">
            <v>MCR62690</v>
          </cell>
          <cell r="C1949">
            <v>20.105820105820101</v>
          </cell>
          <cell r="D1949">
            <v>3.02</v>
          </cell>
        </row>
        <row r="1950">
          <cell r="A1950" t="str">
            <v>MCR62730</v>
          </cell>
          <cell r="C1950">
            <v>21.212121212121211</v>
          </cell>
          <cell r="D1950">
            <v>0.26</v>
          </cell>
        </row>
        <row r="1951">
          <cell r="A1951" t="str">
            <v>MCR62760</v>
          </cell>
          <cell r="C1951">
            <v>24.896253602305478</v>
          </cell>
          <cell r="D1951">
            <v>5.2122000000000002</v>
          </cell>
        </row>
        <row r="1952">
          <cell r="A1952" t="str">
            <v>MCR62980</v>
          </cell>
          <cell r="C1952">
            <v>19.999999999999989</v>
          </cell>
          <cell r="D1952">
            <v>9.56</v>
          </cell>
        </row>
        <row r="1953">
          <cell r="A1953" t="str">
            <v>MCR63110</v>
          </cell>
          <cell r="C1953">
            <v>20.015048908954089</v>
          </cell>
          <cell r="D1953">
            <v>10.63</v>
          </cell>
        </row>
        <row r="1954">
          <cell r="A1954" t="str">
            <v>MCR63130</v>
          </cell>
          <cell r="C1954">
            <v>20.000000000000004</v>
          </cell>
          <cell r="D1954">
            <v>88.24</v>
          </cell>
        </row>
        <row r="1955">
          <cell r="A1955" t="str">
            <v>MCR63140</v>
          </cell>
          <cell r="C1955">
            <v>20</v>
          </cell>
          <cell r="D1955">
            <v>5.16</v>
          </cell>
        </row>
        <row r="1956">
          <cell r="A1956" t="str">
            <v>MCR63400</v>
          </cell>
          <cell r="C1956">
            <v>20</v>
          </cell>
          <cell r="D1956">
            <v>91.08</v>
          </cell>
        </row>
        <row r="1957">
          <cell r="A1957" t="str">
            <v>MCR63410</v>
          </cell>
          <cell r="C1957">
            <v>20.08032128514057</v>
          </cell>
          <cell r="D1957">
            <v>3.98</v>
          </cell>
        </row>
        <row r="1958">
          <cell r="A1958" t="str">
            <v>MCR63420</v>
          </cell>
          <cell r="C1958">
            <v>19.999999999999996</v>
          </cell>
          <cell r="D1958">
            <v>1.6</v>
          </cell>
        </row>
        <row r="1959">
          <cell r="A1959" t="str">
            <v>MCR64830</v>
          </cell>
          <cell r="C1959">
            <v>26.814285714285717</v>
          </cell>
          <cell r="D1959">
            <v>12.807499999999999</v>
          </cell>
        </row>
        <row r="1960">
          <cell r="A1960" t="str">
            <v>MCR64850</v>
          </cell>
          <cell r="C1960">
            <v>20.175438596491233</v>
          </cell>
          <cell r="D1960">
            <v>4.55</v>
          </cell>
        </row>
        <row r="1961">
          <cell r="A1961" t="str">
            <v>MCR64890</v>
          </cell>
          <cell r="C1961">
            <v>20.051413881748079</v>
          </cell>
          <cell r="D1961">
            <v>3.11</v>
          </cell>
        </row>
        <row r="1962">
          <cell r="A1962" t="str">
            <v>MCR64900</v>
          </cell>
          <cell r="C1962">
            <v>20.152091254752847</v>
          </cell>
          <cell r="D1962">
            <v>2.1</v>
          </cell>
        </row>
        <row r="1963">
          <cell r="A1963" t="str">
            <v>MCR64960</v>
          </cell>
          <cell r="C1963">
            <v>20</v>
          </cell>
          <cell r="D1963">
            <v>5.96</v>
          </cell>
        </row>
        <row r="1964">
          <cell r="A1964" t="str">
            <v>MCR65010</v>
          </cell>
          <cell r="C1964">
            <v>-6.4102564102564266</v>
          </cell>
          <cell r="D1964">
            <v>2.4900000000000002</v>
          </cell>
        </row>
        <row r="1965">
          <cell r="A1965" t="str">
            <v>MCR65140</v>
          </cell>
          <cell r="C1965">
            <v>20</v>
          </cell>
          <cell r="D1965">
            <v>4.88</v>
          </cell>
        </row>
        <row r="1966">
          <cell r="A1966" t="str">
            <v>MCR65390</v>
          </cell>
          <cell r="C1966">
            <v>20.003607503607498</v>
          </cell>
          <cell r="D1966">
            <v>44.35</v>
          </cell>
        </row>
        <row r="1967">
          <cell r="A1967" t="str">
            <v>MCR65410</v>
          </cell>
          <cell r="C1967">
            <v>20.128479657387579</v>
          </cell>
          <cell r="D1967">
            <v>3.73</v>
          </cell>
        </row>
        <row r="1968">
          <cell r="A1968" t="str">
            <v>MCR65450</v>
          </cell>
          <cell r="C1968">
            <v>20.081967213114755</v>
          </cell>
          <cell r="D1968">
            <v>1.95</v>
          </cell>
        </row>
        <row r="1969">
          <cell r="A1969" t="str">
            <v>MCR65460</v>
          </cell>
          <cell r="C1969">
            <v>20</v>
          </cell>
          <cell r="D1969">
            <v>23</v>
          </cell>
        </row>
        <row r="1970">
          <cell r="A1970" t="str">
            <v>MCR65470</v>
          </cell>
          <cell r="C1970">
            <v>20.003828483920373</v>
          </cell>
          <cell r="D1970">
            <v>41.79</v>
          </cell>
        </row>
        <row r="1971">
          <cell r="A1971" t="str">
            <v>MCR65480</v>
          </cell>
          <cell r="C1971">
            <v>20.0260078023407</v>
          </cell>
          <cell r="D1971">
            <v>6.15</v>
          </cell>
        </row>
        <row r="1972">
          <cell r="A1972" t="str">
            <v>MCR65490</v>
          </cell>
          <cell r="C1972">
            <v>20.01748251748251</v>
          </cell>
          <cell r="D1972">
            <v>9.15</v>
          </cell>
        </row>
        <row r="1973">
          <cell r="A1973" t="str">
            <v>MCR65500</v>
          </cell>
          <cell r="C1973">
            <v>20.000000000000004</v>
          </cell>
          <cell r="D1973">
            <v>11.24</v>
          </cell>
        </row>
        <row r="1974">
          <cell r="A1974" t="str">
            <v>MCR65510</v>
          </cell>
          <cell r="C1974">
            <v>20</v>
          </cell>
          <cell r="D1974">
            <v>2</v>
          </cell>
        </row>
        <row r="1975">
          <cell r="A1975" t="str">
            <v>MCR70520</v>
          </cell>
          <cell r="C1975">
            <v>31.245353159851302</v>
          </cell>
          <cell r="D1975">
            <v>1.8494999999999999</v>
          </cell>
        </row>
        <row r="1976">
          <cell r="A1976" t="str">
            <v>MCR70530</v>
          </cell>
          <cell r="C1976">
            <v>21.039461020211743</v>
          </cell>
          <cell r="D1976">
            <v>41.02</v>
          </cell>
        </row>
        <row r="1977">
          <cell r="A1977" t="str">
            <v>MCR70540</v>
          </cell>
          <cell r="C1977">
            <v>25.949367088607602</v>
          </cell>
          <cell r="D1977">
            <v>7.02</v>
          </cell>
        </row>
        <row r="1978">
          <cell r="A1978" t="str">
            <v>MCR70550</v>
          </cell>
          <cell r="C1978">
            <v>28.593350383631709</v>
          </cell>
          <cell r="D1978">
            <v>13.96</v>
          </cell>
        </row>
        <row r="1979">
          <cell r="A1979" t="str">
            <v>MCR70600</v>
          </cell>
          <cell r="C1979">
            <v>25.118738404452678</v>
          </cell>
          <cell r="D1979">
            <v>4.0361000000000002</v>
          </cell>
        </row>
        <row r="1980">
          <cell r="A1980" t="str">
            <v>MCR70610</v>
          </cell>
          <cell r="C1980">
            <v>26.10062893081761</v>
          </cell>
          <cell r="D1980">
            <v>2.35</v>
          </cell>
        </row>
        <row r="1981">
          <cell r="A1981" t="str">
            <v>MCR70620</v>
          </cell>
          <cell r="C1981">
            <v>26.004140786749474</v>
          </cell>
          <cell r="D1981">
            <v>17.87</v>
          </cell>
        </row>
        <row r="1982">
          <cell r="A1982" t="str">
            <v>MCR70630</v>
          </cell>
          <cell r="C1982">
            <v>25.923016496465046</v>
          </cell>
          <cell r="D1982">
            <v>18.86</v>
          </cell>
        </row>
        <row r="1983">
          <cell r="A1983" t="str">
            <v>MCR73360</v>
          </cell>
          <cell r="C1983">
            <v>19.999999999999993</v>
          </cell>
          <cell r="D1983">
            <v>2.04</v>
          </cell>
        </row>
        <row r="1984">
          <cell r="A1984" t="str">
            <v>MCR73400</v>
          </cell>
          <cell r="C1984">
            <v>19.999999999999993</v>
          </cell>
          <cell r="D1984">
            <v>2.2000000000000002</v>
          </cell>
        </row>
        <row r="1985">
          <cell r="A1985" t="str">
            <v>MCR73680</v>
          </cell>
          <cell r="C1985">
            <v>20.030581039755358</v>
          </cell>
          <cell r="D1985">
            <v>15.69</v>
          </cell>
        </row>
        <row r="1986">
          <cell r="A1986" t="str">
            <v>MCR74010</v>
          </cell>
          <cell r="C1986">
            <v>21.566666666666663</v>
          </cell>
          <cell r="D1986">
            <v>0.23530000000000001</v>
          </cell>
        </row>
        <row r="1987">
          <cell r="A1987" t="str">
            <v>MCR74160</v>
          </cell>
          <cell r="C1987">
            <v>19.94535519125683</v>
          </cell>
          <cell r="D1987">
            <v>2.93</v>
          </cell>
        </row>
        <row r="1988">
          <cell r="A1988" t="str">
            <v>MCR74180</v>
          </cell>
          <cell r="C1988">
            <v>20.158102766798411</v>
          </cell>
          <cell r="D1988">
            <v>2.02</v>
          </cell>
        </row>
        <row r="1989">
          <cell r="A1989" t="str">
            <v>MCR74230</v>
          </cell>
          <cell r="C1989">
            <v>22.000000000000004</v>
          </cell>
          <cell r="D1989">
            <v>0.21840000000000001</v>
          </cell>
        </row>
        <row r="1990">
          <cell r="A1990" t="str">
            <v>MCR74280</v>
          </cell>
          <cell r="C1990">
            <v>11.340163934426227</v>
          </cell>
          <cell r="D1990">
            <v>2.1633</v>
          </cell>
        </row>
        <row r="1991">
          <cell r="A1991" t="str">
            <v>MCR76030</v>
          </cell>
          <cell r="C1991">
            <v>24.939412299303239</v>
          </cell>
          <cell r="D1991">
            <v>24.7775</v>
          </cell>
        </row>
        <row r="1992">
          <cell r="A1992" t="str">
            <v>MCR76050</v>
          </cell>
          <cell r="C1992">
            <v>20</v>
          </cell>
          <cell r="D1992">
            <v>5.96</v>
          </cell>
        </row>
        <row r="1993">
          <cell r="A1993" t="str">
            <v>MCR76080</v>
          </cell>
          <cell r="C1993">
            <v>20.297029702970292</v>
          </cell>
          <cell r="D1993">
            <v>1.61</v>
          </cell>
        </row>
        <row r="1994">
          <cell r="A1994" t="str">
            <v>MCR76150</v>
          </cell>
          <cell r="C1994">
            <v>20.000000000000004</v>
          </cell>
          <cell r="D1994">
            <v>22.48</v>
          </cell>
        </row>
        <row r="1995">
          <cell r="A1995" t="str">
            <v>MCR76220</v>
          </cell>
          <cell r="C1995">
            <v>20</v>
          </cell>
          <cell r="D1995">
            <v>21.28</v>
          </cell>
        </row>
        <row r="1996">
          <cell r="A1996" t="str">
            <v>MCR76230</v>
          </cell>
          <cell r="C1996">
            <v>20.046349942062573</v>
          </cell>
          <cell r="D1996">
            <v>6.9</v>
          </cell>
        </row>
        <row r="1997">
          <cell r="A1997" t="str">
            <v>MCR82190</v>
          </cell>
          <cell r="C1997">
            <v>20.161290322580644</v>
          </cell>
          <cell r="D1997">
            <v>2.97</v>
          </cell>
        </row>
        <row r="1998">
          <cell r="A1998" t="str">
            <v>MCR95280</v>
          </cell>
          <cell r="C1998">
            <v>19.957537154989382</v>
          </cell>
          <cell r="D1998">
            <v>3.77</v>
          </cell>
        </row>
        <row r="1999">
          <cell r="A1999" t="str">
            <v>MCR95290</v>
          </cell>
          <cell r="C1999">
            <v>20.000000000000007</v>
          </cell>
          <cell r="D1999">
            <v>3.52</v>
          </cell>
        </row>
        <row r="2000">
          <cell r="A2000" t="str">
            <v>MCR95910</v>
          </cell>
          <cell r="C2000">
            <v>19.972164231036878</v>
          </cell>
          <cell r="D2000">
            <v>11.5</v>
          </cell>
        </row>
        <row r="2001">
          <cell r="A2001" t="str">
            <v>MCR96040</v>
          </cell>
          <cell r="C2001">
            <v>25.960264900662249</v>
          </cell>
          <cell r="D2001">
            <v>5.59</v>
          </cell>
        </row>
        <row r="2002">
          <cell r="A2002" t="str">
            <v>MCR96090</v>
          </cell>
          <cell r="C2002">
            <v>20.164609053497951</v>
          </cell>
          <cell r="D2002">
            <v>1.94</v>
          </cell>
        </row>
        <row r="2003">
          <cell r="A2003" t="str">
            <v>MCR96140</v>
          </cell>
          <cell r="C2003">
            <v>30.843373493975907</v>
          </cell>
          <cell r="D2003">
            <v>2.87</v>
          </cell>
        </row>
        <row r="2004">
          <cell r="A2004" t="str">
            <v>MCR96150</v>
          </cell>
          <cell r="C2004">
            <v>30.023923444976074</v>
          </cell>
          <cell r="D2004">
            <v>11.7</v>
          </cell>
        </row>
        <row r="2005">
          <cell r="A2005" t="str">
            <v>MCR96160</v>
          </cell>
          <cell r="C2005">
            <v>25.905511811023619</v>
          </cell>
          <cell r="D2005">
            <v>9.41</v>
          </cell>
        </row>
        <row r="2006">
          <cell r="A2006" t="str">
            <v>MCR96170</v>
          </cell>
          <cell r="C2006">
            <v>25.92592592592592</v>
          </cell>
          <cell r="D2006">
            <v>15.8</v>
          </cell>
        </row>
        <row r="2007">
          <cell r="A2007" t="str">
            <v>MCR96180</v>
          </cell>
          <cell r="C2007">
            <v>28.61491628614916</v>
          </cell>
          <cell r="D2007">
            <v>4.6900000000000004</v>
          </cell>
        </row>
        <row r="2008">
          <cell r="A2008" t="str">
            <v>MCR96200</v>
          </cell>
          <cell r="C2008">
            <v>27.568548387096776</v>
          </cell>
          <cell r="D2008">
            <v>1.7963</v>
          </cell>
        </row>
        <row r="2009">
          <cell r="A2009" t="str">
            <v>MCR96210</v>
          </cell>
          <cell r="C2009">
            <v>29.580381471389643</v>
          </cell>
          <cell r="D2009">
            <v>2.5844</v>
          </cell>
        </row>
        <row r="2010">
          <cell r="A2010" t="str">
            <v>MCR96220</v>
          </cell>
          <cell r="C2010">
            <v>29.54</v>
          </cell>
          <cell r="D2010">
            <v>3.5230000000000001</v>
          </cell>
        </row>
        <row r="2011">
          <cell r="A2011" t="str">
            <v>MCR96230</v>
          </cell>
          <cell r="C2011">
            <v>29.330254041570434</v>
          </cell>
          <cell r="D2011">
            <v>3.06</v>
          </cell>
        </row>
        <row r="2012">
          <cell r="A2012" t="str">
            <v>MCR96240</v>
          </cell>
          <cell r="C2012">
            <v>25.593824228028506</v>
          </cell>
          <cell r="D2012">
            <v>12.53</v>
          </cell>
        </row>
        <row r="2013">
          <cell r="A2013" t="str">
            <v>MCR96250</v>
          </cell>
          <cell r="C2013">
            <v>20.005769508149427</v>
          </cell>
          <cell r="D2013">
            <v>55.46</v>
          </cell>
        </row>
        <row r="2014">
          <cell r="A2014" t="str">
            <v>MCR96290</v>
          </cell>
          <cell r="C2014">
            <v>19.499894935910906</v>
          </cell>
          <cell r="D2014">
            <v>38.31</v>
          </cell>
        </row>
        <row r="2015">
          <cell r="A2015" t="str">
            <v>MCR96300</v>
          </cell>
          <cell r="C2015">
            <v>19.974059662775616</v>
          </cell>
          <cell r="D2015">
            <v>6.17</v>
          </cell>
        </row>
        <row r="2016">
          <cell r="A2016" t="str">
            <v>MCR96400</v>
          </cell>
          <cell r="C2016">
            <v>28.541666666666661</v>
          </cell>
          <cell r="D2016">
            <v>6.86</v>
          </cell>
        </row>
        <row r="2017">
          <cell r="A2017" t="str">
            <v>MCR96600</v>
          </cell>
          <cell r="C2017">
            <v>28.743315508021393</v>
          </cell>
          <cell r="D2017">
            <v>5.33</v>
          </cell>
        </row>
        <row r="2018">
          <cell r="A2018" t="str">
            <v>MCR96700</v>
          </cell>
          <cell r="C2018">
            <v>28.923280423280417</v>
          </cell>
          <cell r="D2018">
            <v>2.6867000000000001</v>
          </cell>
        </row>
        <row r="2019">
          <cell r="A2019" t="str">
            <v>MCR96701</v>
          </cell>
          <cell r="C2019">
            <v>28.837209302325579</v>
          </cell>
          <cell r="D2019">
            <v>3.06</v>
          </cell>
        </row>
        <row r="2020">
          <cell r="A2020" t="str">
            <v>MCR96720</v>
          </cell>
          <cell r="C2020">
            <v>-16.500000000000004</v>
          </cell>
          <cell r="D2020">
            <v>3.4950000000000001</v>
          </cell>
        </row>
        <row r="2021">
          <cell r="A2021" t="str">
            <v>MCR96730</v>
          </cell>
          <cell r="C2021">
            <v>19.999999999999996</v>
          </cell>
          <cell r="D2021">
            <v>3.2</v>
          </cell>
        </row>
        <row r="2022">
          <cell r="A2022" t="str">
            <v>MCR96801</v>
          </cell>
          <cell r="C2022">
            <v>19.966159052453463</v>
          </cell>
          <cell r="D2022">
            <v>4.7300000000000004</v>
          </cell>
        </row>
        <row r="2023">
          <cell r="A2023" t="str">
            <v>MCR96802</v>
          </cell>
          <cell r="C2023">
            <v>24.980739599383664</v>
          </cell>
          <cell r="D2023">
            <v>9.7375000000000007</v>
          </cell>
        </row>
        <row r="2024">
          <cell r="A2024" t="str">
            <v>MCR96803</v>
          </cell>
          <cell r="C2024">
            <v>20.031298904538332</v>
          </cell>
          <cell r="D2024">
            <v>5.1100000000000003</v>
          </cell>
        </row>
        <row r="2025">
          <cell r="A2025" t="str">
            <v>MCR96804</v>
          </cell>
          <cell r="C2025">
            <v>20.049813200498125</v>
          </cell>
          <cell r="D2025">
            <v>6.42</v>
          </cell>
        </row>
        <row r="2026">
          <cell r="A2026" t="str">
            <v>MCR96805</v>
          </cell>
          <cell r="C2026">
            <v>20.072992700729937</v>
          </cell>
          <cell r="D2026">
            <v>2.19</v>
          </cell>
        </row>
        <row r="2027">
          <cell r="A2027" t="str">
            <v>MCR96806</v>
          </cell>
          <cell r="C2027">
            <v>20.050761421319798</v>
          </cell>
          <cell r="D2027">
            <v>3.15</v>
          </cell>
        </row>
        <row r="2028">
          <cell r="A2028" t="str">
            <v>MCR96807</v>
          </cell>
          <cell r="C2028">
            <v>0.34190231362468099</v>
          </cell>
          <cell r="D2028">
            <v>3.8767</v>
          </cell>
        </row>
        <row r="2029">
          <cell r="A2029" t="str">
            <v>MCR96808</v>
          </cell>
          <cell r="C2029">
            <v>20.016778523489933</v>
          </cell>
          <cell r="D2029">
            <v>47.67</v>
          </cell>
        </row>
        <row r="2030">
          <cell r="A2030" t="str">
            <v>MCR96809</v>
          </cell>
          <cell r="C2030">
            <v>20.158102766798411</v>
          </cell>
          <cell r="D2030">
            <v>2.02</v>
          </cell>
        </row>
        <row r="2031">
          <cell r="A2031" t="str">
            <v>MCR96810</v>
          </cell>
          <cell r="C2031">
            <v>21.212121212121211</v>
          </cell>
          <cell r="D2031">
            <v>0.26</v>
          </cell>
        </row>
        <row r="2032">
          <cell r="A2032" t="str">
            <v>MCR96811</v>
          </cell>
          <cell r="C2032">
            <v>20.000000000000004</v>
          </cell>
          <cell r="D2032">
            <v>0.72</v>
          </cell>
        </row>
        <row r="2033">
          <cell r="A2033" t="str">
            <v>MCR96812</v>
          </cell>
          <cell r="C2033">
            <v>20.132743362831853</v>
          </cell>
          <cell r="D2033">
            <v>3.61</v>
          </cell>
        </row>
        <row r="2034">
          <cell r="A2034" t="str">
            <v>MCR96813</v>
          </cell>
          <cell r="C2034">
            <v>20.132743362831853</v>
          </cell>
          <cell r="D2034">
            <v>3.61</v>
          </cell>
        </row>
        <row r="2035">
          <cell r="A2035" t="str">
            <v>MCR96815</v>
          </cell>
          <cell r="C2035">
            <v>20.100334448160528</v>
          </cell>
          <cell r="D2035">
            <v>23.89</v>
          </cell>
        </row>
        <row r="2036">
          <cell r="A2036" t="str">
            <v>MCR96900</v>
          </cell>
          <cell r="C2036">
            <v>20.000000000000007</v>
          </cell>
          <cell r="D2036">
            <v>0.88</v>
          </cell>
        </row>
        <row r="2037">
          <cell r="A2037" t="str">
            <v>MCR96910</v>
          </cell>
          <cell r="C2037">
            <v>20</v>
          </cell>
          <cell r="D2037">
            <v>42</v>
          </cell>
        </row>
        <row r="2038">
          <cell r="A2038" t="str">
            <v>MCR96967</v>
          </cell>
          <cell r="C2038">
            <v>19.999999999999996</v>
          </cell>
          <cell r="D2038">
            <v>1.6</v>
          </cell>
        </row>
        <row r="2039">
          <cell r="A2039" t="str">
            <v>MCT007</v>
          </cell>
          <cell r="C2039">
            <v>29.880478087649397</v>
          </cell>
          <cell r="D2039">
            <v>3.52</v>
          </cell>
        </row>
        <row r="2040">
          <cell r="A2040" t="str">
            <v>MCT008</v>
          </cell>
          <cell r="C2040">
            <v>30.676328502415451</v>
          </cell>
          <cell r="D2040">
            <v>2.87</v>
          </cell>
        </row>
        <row r="2041">
          <cell r="A2041" t="str">
            <v>MCT010</v>
          </cell>
          <cell r="C2041">
            <v>29.655172413793096</v>
          </cell>
          <cell r="D2041">
            <v>3.06</v>
          </cell>
        </row>
        <row r="2042">
          <cell r="A2042" t="str">
            <v>MCT015</v>
          </cell>
          <cell r="C2042">
            <v>29.655172413793096</v>
          </cell>
          <cell r="D2042">
            <v>3.06</v>
          </cell>
        </row>
        <row r="2043">
          <cell r="A2043" t="str">
            <v>MCT302</v>
          </cell>
          <cell r="C2043">
            <v>25.905511811023619</v>
          </cell>
          <cell r="D2043">
            <v>9.41</v>
          </cell>
        </row>
        <row r="2044">
          <cell r="A2044" t="str">
            <v>MCT404</v>
          </cell>
          <cell r="C2044">
            <v>25.941644562334222</v>
          </cell>
          <cell r="D2044">
            <v>13.96</v>
          </cell>
        </row>
        <row r="2045">
          <cell r="A2045" t="str">
            <v>MCT5120</v>
          </cell>
          <cell r="C2045">
            <v>19.877049180327862</v>
          </cell>
          <cell r="D2045">
            <v>3.91</v>
          </cell>
        </row>
        <row r="2046">
          <cell r="A2046" t="str">
            <v>MCT831</v>
          </cell>
          <cell r="C2046">
            <v>19.999999999999996</v>
          </cell>
          <cell r="D2046">
            <v>12.8</v>
          </cell>
        </row>
        <row r="2047">
          <cell r="A2047" t="str">
            <v>MCT93570</v>
          </cell>
          <cell r="C2047">
            <v>20.620879120879117</v>
          </cell>
          <cell r="D2047">
            <v>1.4447000000000001</v>
          </cell>
        </row>
        <row r="2048">
          <cell r="A2048" t="str">
            <v>MCT98020</v>
          </cell>
          <cell r="C2048">
            <v>20.23809523809523</v>
          </cell>
          <cell r="D2048">
            <v>2.68</v>
          </cell>
        </row>
        <row r="2049">
          <cell r="A2049" t="str">
            <v>MFC3521</v>
          </cell>
          <cell r="C2049">
            <v>23.659459459459455</v>
          </cell>
          <cell r="D2049">
            <v>1.4123000000000001</v>
          </cell>
        </row>
        <row r="2050">
          <cell r="A2050" t="str">
            <v>MFC3529</v>
          </cell>
          <cell r="C2050">
            <v>24.465909090909097</v>
          </cell>
          <cell r="D2050">
            <v>0.66469999999999996</v>
          </cell>
        </row>
        <row r="2051">
          <cell r="A2051" t="str">
            <v>MFC37140</v>
          </cell>
          <cell r="C2051">
            <v>28.027681660899656</v>
          </cell>
          <cell r="D2051">
            <v>2.08</v>
          </cell>
        </row>
        <row r="2052">
          <cell r="A2052" t="str">
            <v>MFC3813</v>
          </cell>
          <cell r="C2052">
            <v>14.679999999999998</v>
          </cell>
          <cell r="D2052">
            <v>63.99</v>
          </cell>
        </row>
        <row r="2053">
          <cell r="A2053" t="str">
            <v>MFC3814</v>
          </cell>
          <cell r="C2053">
            <v>14.205882352941179</v>
          </cell>
          <cell r="D2053">
            <v>72.924999999999997</v>
          </cell>
        </row>
        <row r="2054">
          <cell r="A2054" t="str">
            <v>MFC38170</v>
          </cell>
          <cell r="C2054">
            <v>36.011764705882342</v>
          </cell>
          <cell r="D2054">
            <v>0.54390000000000005</v>
          </cell>
        </row>
        <row r="2055">
          <cell r="A2055" t="str">
            <v>MFC38320</v>
          </cell>
          <cell r="C2055">
            <v>37.972222222222221</v>
          </cell>
          <cell r="D2055">
            <v>1.1165</v>
          </cell>
        </row>
        <row r="2056">
          <cell r="A2056" t="str">
            <v>MFC38330</v>
          </cell>
          <cell r="C2056">
            <v>26.436363636363637</v>
          </cell>
          <cell r="D2056">
            <v>1.2138</v>
          </cell>
        </row>
        <row r="2057">
          <cell r="A2057" t="str">
            <v>MFC62020</v>
          </cell>
          <cell r="C2057">
            <v>21.739130434782613</v>
          </cell>
          <cell r="D2057">
            <v>0.18</v>
          </cell>
        </row>
        <row r="2058">
          <cell r="A2058" t="str">
            <v>MGL30410</v>
          </cell>
          <cell r="C2058">
            <v>20.618556701030926</v>
          </cell>
          <cell r="D2058">
            <v>3.08</v>
          </cell>
        </row>
        <row r="2059">
          <cell r="A2059" t="str">
            <v>MGL41950</v>
          </cell>
          <cell r="C2059">
            <v>20.710059171597624</v>
          </cell>
          <cell r="D2059">
            <v>2.68</v>
          </cell>
        </row>
        <row r="2060">
          <cell r="A2060" t="str">
            <v>MGL42370</v>
          </cell>
          <cell r="C2060">
            <v>20.512820512820504</v>
          </cell>
          <cell r="D2060">
            <v>1.86</v>
          </cell>
        </row>
        <row r="2061">
          <cell r="A2061" t="str">
            <v>MGL51310</v>
          </cell>
          <cell r="C2061">
            <v>20.3125</v>
          </cell>
          <cell r="D2061">
            <v>0.1275</v>
          </cell>
        </row>
        <row r="2062">
          <cell r="A2062" t="str">
            <v>MGL51650</v>
          </cell>
          <cell r="C2062">
            <v>20.647911338448427</v>
          </cell>
          <cell r="D2062">
            <v>9.3079999999999998</v>
          </cell>
        </row>
        <row r="2063">
          <cell r="A2063" t="str">
            <v>MGL51690</v>
          </cell>
          <cell r="C2063">
            <v>20.630142737195641</v>
          </cell>
          <cell r="D2063">
            <v>18.905899999999999</v>
          </cell>
        </row>
        <row r="2064">
          <cell r="A2064" t="str">
            <v>MGL51700</v>
          </cell>
          <cell r="C2064">
            <v>58.591009255178491</v>
          </cell>
          <cell r="D2064">
            <v>9.3956999999999997</v>
          </cell>
        </row>
        <row r="2065">
          <cell r="A2065" t="str">
            <v>MGL51880</v>
          </cell>
          <cell r="C2065">
            <v>36.468181818181826</v>
          </cell>
          <cell r="D2065">
            <v>1.3976999999999999</v>
          </cell>
        </row>
        <row r="2066">
          <cell r="A2066" t="str">
            <v>MGL51890</v>
          </cell>
          <cell r="C2066">
            <v>29.912121212121214</v>
          </cell>
          <cell r="D2066">
            <v>2.3129</v>
          </cell>
        </row>
        <row r="2067">
          <cell r="A2067" t="str">
            <v>MGL52140</v>
          </cell>
          <cell r="C2067">
            <v>26.55714285714285</v>
          </cell>
          <cell r="D2067">
            <v>0.5141</v>
          </cell>
        </row>
        <row r="2068">
          <cell r="A2068" t="str">
            <v>MGL53220</v>
          </cell>
          <cell r="C2068">
            <v>27.823691460055088</v>
          </cell>
          <cell r="D2068">
            <v>2.62</v>
          </cell>
        </row>
        <row r="2069">
          <cell r="A2069" t="str">
            <v>MGL53430</v>
          </cell>
          <cell r="C2069">
            <v>28.732394366197177</v>
          </cell>
          <cell r="D2069">
            <v>2.024</v>
          </cell>
        </row>
        <row r="2070">
          <cell r="A2070" t="str">
            <v>MGL53500</v>
          </cell>
          <cell r="C2070">
            <v>16.762562332182586</v>
          </cell>
          <cell r="D2070">
            <v>65.099999999999994</v>
          </cell>
        </row>
        <row r="2071">
          <cell r="A2071" t="str">
            <v>MGL54120</v>
          </cell>
          <cell r="C2071">
            <v>39.270270270270267</v>
          </cell>
          <cell r="D2071">
            <v>0.44940000000000002</v>
          </cell>
        </row>
        <row r="2072">
          <cell r="A2072" t="str">
            <v>MGL54130</v>
          </cell>
          <cell r="C2072">
            <v>22.881019830028322</v>
          </cell>
          <cell r="D2072">
            <v>2.7223000000000002</v>
          </cell>
        </row>
        <row r="2073">
          <cell r="A2073" t="str">
            <v>MGL54170</v>
          </cell>
          <cell r="C2073">
            <v>24.060150375939855</v>
          </cell>
          <cell r="D2073">
            <v>1.01</v>
          </cell>
        </row>
        <row r="2074">
          <cell r="A2074" t="str">
            <v>MGL54180</v>
          </cell>
          <cell r="C2074">
            <v>25.90673575129534</v>
          </cell>
          <cell r="D2074">
            <v>1.43</v>
          </cell>
        </row>
        <row r="2075">
          <cell r="A2075" t="str">
            <v>MGL54240</v>
          </cell>
          <cell r="C2075">
            <v>24.302325581395344</v>
          </cell>
          <cell r="D2075">
            <v>1.302</v>
          </cell>
        </row>
        <row r="2076">
          <cell r="A2076" t="str">
            <v>MGL54290</v>
          </cell>
          <cell r="C2076">
            <v>23.69387755102041</v>
          </cell>
          <cell r="D2076">
            <v>1.1216999999999999</v>
          </cell>
        </row>
        <row r="2077">
          <cell r="A2077" t="str">
            <v>MGL54320</v>
          </cell>
          <cell r="C2077">
            <v>21.6</v>
          </cell>
          <cell r="D2077">
            <v>29.4</v>
          </cell>
        </row>
        <row r="2078">
          <cell r="A2078" t="str">
            <v>MGL54340</v>
          </cell>
          <cell r="C2078">
            <v>23.076923076923073</v>
          </cell>
          <cell r="D2078">
            <v>0.01</v>
          </cell>
        </row>
        <row r="2079">
          <cell r="A2079" t="str">
            <v>MGL54370</v>
          </cell>
          <cell r="C2079">
            <v>32.64248704663212</v>
          </cell>
          <cell r="D2079">
            <v>1.3</v>
          </cell>
        </row>
        <row r="2080">
          <cell r="A2080" t="str">
            <v>MGL54380</v>
          </cell>
          <cell r="C2080">
            <v>24.3283467587265</v>
          </cell>
          <cell r="D2080">
            <v>59.1828</v>
          </cell>
        </row>
        <row r="2081">
          <cell r="A2081" t="str">
            <v>MGL54390</v>
          </cell>
          <cell r="C2081">
            <v>16.666666666666668</v>
          </cell>
          <cell r="D2081">
            <v>0.7</v>
          </cell>
        </row>
        <row r="2082">
          <cell r="A2082" t="str">
            <v>MGL54400</v>
          </cell>
          <cell r="C2082">
            <v>17.105263157894736</v>
          </cell>
          <cell r="D2082">
            <v>0.63</v>
          </cell>
        </row>
        <row r="2083">
          <cell r="A2083" t="str">
            <v>MGL54410</v>
          </cell>
          <cell r="C2083">
            <v>16.696588868940765</v>
          </cell>
          <cell r="D2083">
            <v>4.6399999999999997</v>
          </cell>
        </row>
        <row r="2084">
          <cell r="A2084" t="str">
            <v>MGL54420</v>
          </cell>
          <cell r="C2084">
            <v>16.901408450704224</v>
          </cell>
          <cell r="D2084">
            <v>0.59</v>
          </cell>
        </row>
        <row r="2085">
          <cell r="A2085" t="str">
            <v>MGL54440</v>
          </cell>
          <cell r="C2085">
            <v>16.860465116279073</v>
          </cell>
          <cell r="D2085">
            <v>1.43</v>
          </cell>
        </row>
        <row r="2086">
          <cell r="A2086" t="str">
            <v>MGL60010</v>
          </cell>
          <cell r="C2086">
            <v>20.640569395017796</v>
          </cell>
          <cell r="D2086">
            <v>2.23</v>
          </cell>
        </row>
        <row r="2087">
          <cell r="A2087" t="str">
            <v>MGL60020</v>
          </cell>
          <cell r="C2087">
            <v>20.700636942675153</v>
          </cell>
          <cell r="D2087">
            <v>2.4900000000000002</v>
          </cell>
        </row>
        <row r="2088">
          <cell r="A2088" t="str">
            <v>MGL60110</v>
          </cell>
          <cell r="C2088">
            <v>20.664206642066425</v>
          </cell>
          <cell r="D2088">
            <v>4.3</v>
          </cell>
        </row>
        <row r="2089">
          <cell r="A2089" t="str">
            <v>MGL60120</v>
          </cell>
          <cell r="C2089">
            <v>20.630861040068201</v>
          </cell>
          <cell r="D2089">
            <v>9.31</v>
          </cell>
        </row>
        <row r="2090">
          <cell r="A2090" t="str">
            <v>MGL60300</v>
          </cell>
          <cell r="C2090">
            <v>20.642201834862391</v>
          </cell>
          <cell r="D2090">
            <v>12.11</v>
          </cell>
        </row>
        <row r="2091">
          <cell r="A2091" t="str">
            <v>MGL60350</v>
          </cell>
          <cell r="C2091">
            <v>20.604368932038835</v>
          </cell>
          <cell r="D2091">
            <v>6.5422000000000002</v>
          </cell>
        </row>
        <row r="2092">
          <cell r="A2092" t="str">
            <v>MGL60370</v>
          </cell>
          <cell r="C2092">
            <v>20.720720720720728</v>
          </cell>
          <cell r="D2092">
            <v>1.76</v>
          </cell>
        </row>
        <row r="2093">
          <cell r="A2093" t="str">
            <v>MGL60380</v>
          </cell>
          <cell r="C2093">
            <v>20.654911838790937</v>
          </cell>
          <cell r="D2093">
            <v>3.15</v>
          </cell>
        </row>
        <row r="2094">
          <cell r="A2094" t="str">
            <v>MGL60410</v>
          </cell>
          <cell r="C2094">
            <v>20.604395604395602</v>
          </cell>
          <cell r="D2094">
            <v>8.67</v>
          </cell>
        </row>
        <row r="2095">
          <cell r="A2095" t="str">
            <v>MGL60420</v>
          </cell>
          <cell r="C2095">
            <v>20.659340659340657</v>
          </cell>
          <cell r="D2095">
            <v>3.61</v>
          </cell>
        </row>
        <row r="2096">
          <cell r="A2096" t="str">
            <v>MGL60470</v>
          </cell>
          <cell r="C2096">
            <v>20.654911838790937</v>
          </cell>
          <cell r="D2096">
            <v>3.15</v>
          </cell>
        </row>
        <row r="2097">
          <cell r="A2097" t="str">
            <v>MGL60550</v>
          </cell>
          <cell r="C2097">
            <v>20.647505781301621</v>
          </cell>
          <cell r="D2097">
            <v>24.02</v>
          </cell>
        </row>
        <row r="2098">
          <cell r="A2098" t="str">
            <v>MGL60560</v>
          </cell>
          <cell r="C2098">
            <v>20.684736091298149</v>
          </cell>
          <cell r="D2098">
            <v>5.56</v>
          </cell>
        </row>
        <row r="2099">
          <cell r="A2099" t="str">
            <v>MGL60600</v>
          </cell>
          <cell r="C2099">
            <v>20.641838351822493</v>
          </cell>
          <cell r="D2099">
            <v>20.03</v>
          </cell>
        </row>
        <row r="2100">
          <cell r="A2100" t="str">
            <v>MGL60670</v>
          </cell>
          <cell r="C2100">
            <v>20.635838150289018</v>
          </cell>
          <cell r="D2100">
            <v>13.73</v>
          </cell>
        </row>
        <row r="2101">
          <cell r="A2101" t="str">
            <v>MGL60680</v>
          </cell>
          <cell r="C2101">
            <v>20.635838150289018</v>
          </cell>
          <cell r="D2101">
            <v>13.73</v>
          </cell>
        </row>
        <row r="2102">
          <cell r="A2102" t="str">
            <v>MGL60700</v>
          </cell>
          <cell r="C2102">
            <v>20.588235294117649</v>
          </cell>
          <cell r="D2102">
            <v>5.13</v>
          </cell>
        </row>
        <row r="2103">
          <cell r="A2103" t="str">
            <v>MGL60710</v>
          </cell>
          <cell r="C2103">
            <v>20.685393258426959</v>
          </cell>
          <cell r="D2103">
            <v>6.3531000000000004</v>
          </cell>
        </row>
        <row r="2104">
          <cell r="A2104" t="str">
            <v>MGL60720</v>
          </cell>
          <cell r="C2104">
            <v>20.655737704918032</v>
          </cell>
          <cell r="D2104">
            <v>4.84</v>
          </cell>
        </row>
        <row r="2105">
          <cell r="A2105" t="str">
            <v>MGL61030</v>
          </cell>
          <cell r="C2105">
            <v>20.679012345679023</v>
          </cell>
          <cell r="D2105">
            <v>5.14</v>
          </cell>
        </row>
        <row r="2106">
          <cell r="A2106" t="str">
            <v>MGL61200</v>
          </cell>
          <cell r="C2106">
            <v>20.731707317073162</v>
          </cell>
          <cell r="D2106">
            <v>3.25</v>
          </cell>
        </row>
        <row r="2107">
          <cell r="A2107" t="str">
            <v>MGL61340</v>
          </cell>
          <cell r="C2107">
            <v>20.610687022900759</v>
          </cell>
          <cell r="D2107">
            <v>7.28</v>
          </cell>
        </row>
        <row r="2108">
          <cell r="A2108" t="str">
            <v>MGL61460</v>
          </cell>
          <cell r="C2108">
            <v>20.689655172413783</v>
          </cell>
          <cell r="D2108">
            <v>1.84</v>
          </cell>
        </row>
        <row r="2109">
          <cell r="A2109" t="str">
            <v>MGL61500</v>
          </cell>
          <cell r="C2109">
            <v>20.762711864406771</v>
          </cell>
          <cell r="D2109">
            <v>1.87</v>
          </cell>
        </row>
        <row r="2110">
          <cell r="A2110" t="str">
            <v>MGL61530</v>
          </cell>
          <cell r="C2110">
            <v>20.689655172413797</v>
          </cell>
          <cell r="D2110">
            <v>1.38</v>
          </cell>
        </row>
        <row r="2111">
          <cell r="A2111" t="str">
            <v>MGL61681</v>
          </cell>
          <cell r="C2111">
            <v>23.076923076923073</v>
          </cell>
          <cell r="D2111">
            <v>0.01</v>
          </cell>
        </row>
        <row r="2112">
          <cell r="A2112" t="str">
            <v>MGL61790</v>
          </cell>
          <cell r="C2112">
            <v>16.577540106951876</v>
          </cell>
          <cell r="D2112">
            <v>3.12</v>
          </cell>
        </row>
        <row r="2113">
          <cell r="A2113" t="str">
            <v>MGL70910</v>
          </cell>
          <cell r="C2113">
            <v>20.620333141872486</v>
          </cell>
          <cell r="D2113">
            <v>13.82</v>
          </cell>
        </row>
        <row r="2114">
          <cell r="A2114" t="str">
            <v>MGL71020</v>
          </cell>
          <cell r="C2114">
            <v>20.644456581103221</v>
          </cell>
          <cell r="D2114">
            <v>29.06</v>
          </cell>
        </row>
        <row r="2115">
          <cell r="A2115" t="str">
            <v>MGL90010</v>
          </cell>
          <cell r="C2115">
            <v>20.598006644518264</v>
          </cell>
          <cell r="D2115">
            <v>4.78</v>
          </cell>
        </row>
        <row r="2116">
          <cell r="A2116" t="str">
            <v>MGL90020</v>
          </cell>
          <cell r="C2116">
            <v>20.695364238410598</v>
          </cell>
          <cell r="D2116">
            <v>4.79</v>
          </cell>
        </row>
        <row r="2117">
          <cell r="A2117" t="str">
            <v>MGL90030</v>
          </cell>
          <cell r="C2117">
            <v>20.617110799438986</v>
          </cell>
          <cell r="D2117">
            <v>5.66</v>
          </cell>
        </row>
        <row r="2118">
          <cell r="A2118" t="str">
            <v>MGL90040</v>
          </cell>
          <cell r="C2118">
            <v>20.617283950617285</v>
          </cell>
          <cell r="D2118">
            <v>6.43</v>
          </cell>
        </row>
        <row r="2119">
          <cell r="A2119" t="str">
            <v>MGL90050</v>
          </cell>
          <cell r="C2119">
            <v>20.695364238410598</v>
          </cell>
          <cell r="D2119">
            <v>4.79</v>
          </cell>
        </row>
        <row r="2120">
          <cell r="A2120" t="str">
            <v>MGL90060</v>
          </cell>
          <cell r="C2120">
            <v>20.64</v>
          </cell>
          <cell r="D2120">
            <v>4.96</v>
          </cell>
        </row>
        <row r="2121">
          <cell r="A2121" t="str">
            <v>MGL90070</v>
          </cell>
          <cell r="C2121">
            <v>20.633397312859888</v>
          </cell>
          <cell r="D2121">
            <v>8.27</v>
          </cell>
        </row>
        <row r="2122">
          <cell r="A2122" t="str">
            <v>MGL90080</v>
          </cell>
          <cell r="C2122">
            <v>20.645161290322584</v>
          </cell>
          <cell r="D2122">
            <v>8.61</v>
          </cell>
        </row>
        <row r="2123">
          <cell r="A2123" t="str">
            <v>MGL90100</v>
          </cell>
          <cell r="C2123">
            <v>20.625000000000004</v>
          </cell>
          <cell r="D2123">
            <v>6.35</v>
          </cell>
        </row>
        <row r="2124">
          <cell r="A2124" t="str">
            <v>MGL90110</v>
          </cell>
          <cell r="C2124">
            <v>20.659062103929024</v>
          </cell>
          <cell r="D2124">
            <v>6.26</v>
          </cell>
        </row>
        <row r="2125">
          <cell r="A2125" t="str">
            <v>MGL90120</v>
          </cell>
          <cell r="C2125">
            <v>20.695364238410598</v>
          </cell>
          <cell r="D2125">
            <v>4.79</v>
          </cell>
        </row>
        <row r="2126">
          <cell r="A2126" t="str">
            <v>MGL90140</v>
          </cell>
          <cell r="C2126">
            <v>20.626151012891349</v>
          </cell>
          <cell r="D2126">
            <v>4.3099999999999996</v>
          </cell>
        </row>
        <row r="2127">
          <cell r="A2127" t="str">
            <v>MGL90160</v>
          </cell>
          <cell r="C2127">
            <v>20.67039106145252</v>
          </cell>
          <cell r="D2127">
            <v>4.26</v>
          </cell>
        </row>
        <row r="2128">
          <cell r="A2128" t="str">
            <v>MGL90170</v>
          </cell>
          <cell r="C2128">
            <v>20.608899297423878</v>
          </cell>
          <cell r="D2128">
            <v>3.39</v>
          </cell>
        </row>
        <row r="2129">
          <cell r="A2129" t="str">
            <v>MGL90180</v>
          </cell>
          <cell r="C2129">
            <v>20.67039106145252</v>
          </cell>
          <cell r="D2129">
            <v>4.26</v>
          </cell>
        </row>
        <row r="2130">
          <cell r="A2130" t="str">
            <v>MGL90190</v>
          </cell>
          <cell r="C2130">
            <v>20.64343163538874</v>
          </cell>
          <cell r="D2130">
            <v>5.92</v>
          </cell>
        </row>
        <row r="2131">
          <cell r="A2131" t="str">
            <v>MGL90210</v>
          </cell>
          <cell r="C2131">
            <v>20.633333333333333</v>
          </cell>
          <cell r="D2131">
            <v>4.5239000000000003</v>
          </cell>
        </row>
        <row r="2132">
          <cell r="A2132" t="str">
            <v>MGL90220</v>
          </cell>
          <cell r="C2132">
            <v>23.804659498207894</v>
          </cell>
          <cell r="D2132">
            <v>4.2516999999999996</v>
          </cell>
        </row>
        <row r="2133">
          <cell r="A2133" t="str">
            <v>MGL90230</v>
          </cell>
          <cell r="C2133">
            <v>20.572916666666668</v>
          </cell>
          <cell r="D2133">
            <v>3.05</v>
          </cell>
        </row>
        <row r="2134">
          <cell r="A2134" t="str">
            <v>MGL90240</v>
          </cell>
          <cell r="C2134">
            <v>20.582524271844669</v>
          </cell>
          <cell r="D2134">
            <v>4.09</v>
          </cell>
        </row>
        <row r="2135">
          <cell r="A2135" t="str">
            <v>MGL90270</v>
          </cell>
          <cell r="C2135">
            <v>20.650292397660827</v>
          </cell>
          <cell r="D2135">
            <v>6.7843999999999998</v>
          </cell>
        </row>
        <row r="2136">
          <cell r="A2136" t="str">
            <v>MGL90290</v>
          </cell>
          <cell r="C2136">
            <v>20.591861898890247</v>
          </cell>
          <cell r="D2136">
            <v>6.44</v>
          </cell>
        </row>
        <row r="2137">
          <cell r="A2137" t="str">
            <v>MGL90300</v>
          </cell>
          <cell r="C2137">
            <v>20.648259303721485</v>
          </cell>
          <cell r="D2137">
            <v>6.61</v>
          </cell>
        </row>
        <row r="2138">
          <cell r="A2138" t="str">
            <v>MGL90310</v>
          </cell>
          <cell r="C2138">
            <v>20.684981684981693</v>
          </cell>
          <cell r="D2138">
            <v>4.3305999999999996</v>
          </cell>
        </row>
        <row r="2139">
          <cell r="A2139" t="str">
            <v>MGL90320</v>
          </cell>
          <cell r="C2139">
            <v>20.579710144927535</v>
          </cell>
          <cell r="D2139">
            <v>5.48</v>
          </cell>
        </row>
        <row r="2140">
          <cell r="A2140" t="str">
            <v>MGL90340</v>
          </cell>
          <cell r="C2140">
            <v>20.60133630289533</v>
          </cell>
          <cell r="D2140">
            <v>7.13</v>
          </cell>
        </row>
        <row r="2141">
          <cell r="A2141" t="str">
            <v>MGL90350</v>
          </cell>
          <cell r="C2141">
            <v>20.627376425855516</v>
          </cell>
          <cell r="D2141">
            <v>16.7</v>
          </cell>
        </row>
        <row r="2142">
          <cell r="A2142" t="str">
            <v>MGL90360</v>
          </cell>
          <cell r="C2142">
            <v>20.668693009118535</v>
          </cell>
          <cell r="D2142">
            <v>7.83</v>
          </cell>
        </row>
        <row r="2143">
          <cell r="A2143" t="str">
            <v>MGL90370</v>
          </cell>
          <cell r="C2143">
            <v>20.608439646712462</v>
          </cell>
          <cell r="D2143">
            <v>8.09</v>
          </cell>
        </row>
        <row r="2144">
          <cell r="A2144" t="str">
            <v>MGL90390</v>
          </cell>
          <cell r="C2144">
            <v>20.656136087484814</v>
          </cell>
          <cell r="D2144">
            <v>6.53</v>
          </cell>
        </row>
        <row r="2145">
          <cell r="A2145" t="str">
            <v>MGL90410</v>
          </cell>
          <cell r="C2145">
            <v>20.591861898890247</v>
          </cell>
          <cell r="D2145">
            <v>6.44</v>
          </cell>
        </row>
        <row r="2146">
          <cell r="A2146" t="str">
            <v>MGL90430</v>
          </cell>
          <cell r="C2146">
            <v>20.558375634517766</v>
          </cell>
          <cell r="D2146">
            <v>3.13</v>
          </cell>
        </row>
        <row r="2147">
          <cell r="A2147" t="str">
            <v>MGL90440</v>
          </cell>
          <cell r="C2147">
            <v>20.67039106145252</v>
          </cell>
          <cell r="D2147">
            <v>4.26</v>
          </cell>
        </row>
        <row r="2148">
          <cell r="A2148" t="str">
            <v>MGL90450</v>
          </cell>
          <cell r="C2148">
            <v>20.586259541984731</v>
          </cell>
          <cell r="D2148">
            <v>5.2016</v>
          </cell>
        </row>
        <row r="2149">
          <cell r="A2149" t="str">
            <v>MGL90490</v>
          </cell>
          <cell r="C2149">
            <v>20.816326530612237</v>
          </cell>
          <cell r="D2149">
            <v>5.82</v>
          </cell>
        </row>
        <row r="2150">
          <cell r="A2150" t="str">
            <v>MGL90500</v>
          </cell>
          <cell r="C2150">
            <v>20.656136087484814</v>
          </cell>
          <cell r="D2150">
            <v>6.53</v>
          </cell>
        </row>
        <row r="2151">
          <cell r="A2151" t="str">
            <v>MGL90530</v>
          </cell>
          <cell r="C2151">
            <v>20.608108108108102</v>
          </cell>
          <cell r="D2151">
            <v>4.7</v>
          </cell>
        </row>
        <row r="2152">
          <cell r="A2152" t="str">
            <v>MGL90540</v>
          </cell>
          <cell r="C2152">
            <v>20.799999999999997</v>
          </cell>
          <cell r="D2152">
            <v>4.95</v>
          </cell>
        </row>
        <row r="2153">
          <cell r="A2153" t="str">
            <v>MGL90550</v>
          </cell>
          <cell r="C2153">
            <v>20.701754385964922</v>
          </cell>
          <cell r="D2153">
            <v>4.5199999999999996</v>
          </cell>
        </row>
        <row r="2154">
          <cell r="A2154" t="str">
            <v>MGL90560</v>
          </cell>
          <cell r="C2154">
            <v>20.583190394511153</v>
          </cell>
          <cell r="D2154">
            <v>4.63</v>
          </cell>
        </row>
        <row r="2155">
          <cell r="A2155" t="str">
            <v>MGL90570</v>
          </cell>
          <cell r="C2155">
            <v>11.550632911392411</v>
          </cell>
          <cell r="D2155">
            <v>5.59</v>
          </cell>
        </row>
        <row r="2156">
          <cell r="A2156" t="str">
            <v>MGL90590</v>
          </cell>
          <cell r="C2156">
            <v>20.634920634920636</v>
          </cell>
          <cell r="D2156">
            <v>4</v>
          </cell>
        </row>
        <row r="2157">
          <cell r="A2157" t="str">
            <v>MGL90600</v>
          </cell>
          <cell r="C2157">
            <v>20.648464163822524</v>
          </cell>
          <cell r="D2157">
            <v>4.6500000000000004</v>
          </cell>
        </row>
        <row r="2158">
          <cell r="A2158" t="str">
            <v>MGL90610</v>
          </cell>
          <cell r="C2158">
            <v>20.695970695970693</v>
          </cell>
          <cell r="D2158">
            <v>4.33</v>
          </cell>
        </row>
        <row r="2159">
          <cell r="A2159" t="str">
            <v>MGL90630</v>
          </cell>
          <cell r="C2159">
            <v>20.63227953410982</v>
          </cell>
          <cell r="D2159">
            <v>4.7699999999999996</v>
          </cell>
        </row>
        <row r="2160">
          <cell r="A2160" t="str">
            <v>MGL90660</v>
          </cell>
          <cell r="C2160">
            <v>16.722972972972986</v>
          </cell>
          <cell r="D2160">
            <v>7.3949999999999996</v>
          </cell>
        </row>
        <row r="2161">
          <cell r="A2161" t="str">
            <v>MGL90670</v>
          </cell>
          <cell r="C2161">
            <v>16.666666666666657</v>
          </cell>
          <cell r="D2161">
            <v>4.7</v>
          </cell>
        </row>
        <row r="2162">
          <cell r="A2162" t="str">
            <v>MGL90680</v>
          </cell>
          <cell r="C2162">
            <v>16.700354609929072</v>
          </cell>
          <cell r="D2162">
            <v>4.6981000000000002</v>
          </cell>
        </row>
        <row r="2163">
          <cell r="A2163" t="str">
            <v>MGL90740</v>
          </cell>
          <cell r="C2163">
            <v>16.628175519630489</v>
          </cell>
          <cell r="D2163">
            <v>7.22</v>
          </cell>
        </row>
        <row r="2164">
          <cell r="A2164" t="str">
            <v>MGL90750</v>
          </cell>
          <cell r="C2164">
            <v>16.70378619153675</v>
          </cell>
          <cell r="D2164">
            <v>7.48</v>
          </cell>
        </row>
        <row r="2165">
          <cell r="A2165" t="str">
            <v>MGL90800</v>
          </cell>
          <cell r="C2165">
            <v>16.613418530351439</v>
          </cell>
          <cell r="D2165">
            <v>5.22</v>
          </cell>
        </row>
        <row r="2166">
          <cell r="A2166" t="str">
            <v>MGL90810</v>
          </cell>
          <cell r="D2166">
            <v>5.22</v>
          </cell>
        </row>
        <row r="2167">
          <cell r="A2167" t="str">
            <v>ML001</v>
          </cell>
          <cell r="D2167">
            <v>3.1038999999999999</v>
          </cell>
        </row>
        <row r="2168">
          <cell r="A2168" t="str">
            <v>ML002</v>
          </cell>
          <cell r="D2168">
            <v>3.8706</v>
          </cell>
        </row>
        <row r="2169">
          <cell r="A2169" t="str">
            <v>ML003</v>
          </cell>
          <cell r="D2169">
            <v>2.4070999999999998</v>
          </cell>
        </row>
        <row r="2170">
          <cell r="A2170" t="str">
            <v>ML004</v>
          </cell>
          <cell r="D2170">
            <v>2.4904000000000002</v>
          </cell>
        </row>
        <row r="2171">
          <cell r="A2171" t="str">
            <v>ML005</v>
          </cell>
          <cell r="D2171">
            <v>0.84</v>
          </cell>
        </row>
        <row r="2172">
          <cell r="A2172" t="str">
            <v>ML006</v>
          </cell>
          <cell r="D2172">
            <v>3.94</v>
          </cell>
        </row>
        <row r="2173">
          <cell r="A2173" t="str">
            <v>ML007</v>
          </cell>
          <cell r="D2173">
            <v>3.74</v>
          </cell>
        </row>
        <row r="2174">
          <cell r="A2174" t="str">
            <v>ML008</v>
          </cell>
          <cell r="D2174">
            <v>1.3</v>
          </cell>
        </row>
        <row r="2175">
          <cell r="A2175" t="str">
            <v>ML009</v>
          </cell>
          <cell r="D2175">
            <v>7.1375999999999999</v>
          </cell>
        </row>
        <row r="2176">
          <cell r="A2176" t="str">
            <v>ML011</v>
          </cell>
          <cell r="D2176">
            <v>3.1663999999999999</v>
          </cell>
        </row>
        <row r="2177">
          <cell r="A2177" t="str">
            <v>ML014</v>
          </cell>
          <cell r="D2177">
            <v>1.24</v>
          </cell>
        </row>
        <row r="2178">
          <cell r="A2178" t="str">
            <v>ML017</v>
          </cell>
          <cell r="D2178">
            <v>12.75</v>
          </cell>
        </row>
        <row r="2179">
          <cell r="A2179" t="str">
            <v>ML018</v>
          </cell>
          <cell r="D2179">
            <v>5.72</v>
          </cell>
        </row>
        <row r="2180">
          <cell r="A2180" t="str">
            <v>ML073</v>
          </cell>
          <cell r="D2180">
            <v>19.010000000000002</v>
          </cell>
        </row>
        <row r="2181">
          <cell r="A2181" t="str">
            <v>ML074</v>
          </cell>
          <cell r="D2181">
            <v>2.88</v>
          </cell>
        </row>
        <row r="2182">
          <cell r="A2182" t="str">
            <v>ML109</v>
          </cell>
          <cell r="D2182">
            <v>7.2</v>
          </cell>
        </row>
        <row r="2183">
          <cell r="A2183" t="str">
            <v>ML110</v>
          </cell>
          <cell r="D2183">
            <v>4</v>
          </cell>
        </row>
        <row r="2184">
          <cell r="A2184" t="str">
            <v>ML111</v>
          </cell>
          <cell r="D2184">
            <v>4.08</v>
          </cell>
        </row>
        <row r="2185">
          <cell r="A2185" t="str">
            <v>ML112</v>
          </cell>
          <cell r="D2185">
            <v>2.85</v>
          </cell>
        </row>
        <row r="2186">
          <cell r="A2186" t="str">
            <v>ML113</v>
          </cell>
          <cell r="D2186">
            <v>2.85</v>
          </cell>
        </row>
        <row r="2187">
          <cell r="A2187" t="str">
            <v>ML121</v>
          </cell>
          <cell r="D2187">
            <v>9.5399999999999991</v>
          </cell>
        </row>
        <row r="2188">
          <cell r="A2188" t="str">
            <v>ML135</v>
          </cell>
          <cell r="D2188">
            <v>10.92</v>
          </cell>
        </row>
        <row r="2189">
          <cell r="A2189" t="str">
            <v>ML136</v>
          </cell>
          <cell r="D2189">
            <v>23.1</v>
          </cell>
        </row>
        <row r="2190">
          <cell r="A2190" t="str">
            <v>ML137</v>
          </cell>
          <cell r="D2190">
            <v>23.1</v>
          </cell>
        </row>
        <row r="2191">
          <cell r="A2191" t="str">
            <v>ML138</v>
          </cell>
          <cell r="D2191">
            <v>23.1</v>
          </cell>
        </row>
        <row r="2192">
          <cell r="A2192" t="str">
            <v>ML139</v>
          </cell>
          <cell r="D2192">
            <v>23.1</v>
          </cell>
        </row>
        <row r="2193">
          <cell r="A2193" t="str">
            <v>ML140</v>
          </cell>
          <cell r="D2193">
            <v>23.1</v>
          </cell>
        </row>
        <row r="2194">
          <cell r="A2194" t="str">
            <v>ML141</v>
          </cell>
          <cell r="D2194">
            <v>23.1</v>
          </cell>
        </row>
        <row r="2195">
          <cell r="A2195" t="str">
            <v>ML142</v>
          </cell>
          <cell r="D2195">
            <v>23.1</v>
          </cell>
        </row>
        <row r="2196">
          <cell r="A2196" t="str">
            <v>ML143</v>
          </cell>
          <cell r="D2196">
            <v>23.1</v>
          </cell>
        </row>
        <row r="2197">
          <cell r="A2197" t="str">
            <v>ML144</v>
          </cell>
          <cell r="D2197">
            <v>23.1</v>
          </cell>
        </row>
        <row r="2198">
          <cell r="A2198" t="str">
            <v>ML145</v>
          </cell>
          <cell r="D2198">
            <v>23.1</v>
          </cell>
        </row>
        <row r="2199">
          <cell r="A2199" t="str">
            <v>MMS31440</v>
          </cell>
          <cell r="D2199">
            <v>3.03</v>
          </cell>
        </row>
        <row r="2200">
          <cell r="A2200" t="str">
            <v>MMS31460</v>
          </cell>
          <cell r="D2200">
            <v>2.2000000000000002</v>
          </cell>
        </row>
        <row r="2201">
          <cell r="A2201" t="str">
            <v>MMS31490</v>
          </cell>
          <cell r="D2201">
            <v>5.52</v>
          </cell>
        </row>
        <row r="2202">
          <cell r="A2202" t="str">
            <v>MMS31540</v>
          </cell>
          <cell r="D2202">
            <v>3.58</v>
          </cell>
        </row>
        <row r="2203">
          <cell r="A2203" t="str">
            <v>MMS31550</v>
          </cell>
          <cell r="D2203">
            <v>4.95</v>
          </cell>
        </row>
        <row r="2204">
          <cell r="A2204" t="str">
            <v>MMS31580</v>
          </cell>
          <cell r="D2204">
            <v>2.31</v>
          </cell>
        </row>
        <row r="2205">
          <cell r="A2205" t="str">
            <v>MMS31600</v>
          </cell>
          <cell r="D2205">
            <v>2.64</v>
          </cell>
        </row>
        <row r="2206">
          <cell r="A2206" t="str">
            <v>MMS32460</v>
          </cell>
          <cell r="D2206">
            <v>2.2000000000000002</v>
          </cell>
        </row>
        <row r="2207">
          <cell r="A2207" t="str">
            <v>MMS32470</v>
          </cell>
          <cell r="D2207">
            <v>3.85</v>
          </cell>
        </row>
        <row r="2208">
          <cell r="A2208" t="str">
            <v>MMS32590</v>
          </cell>
          <cell r="D2208">
            <v>3.3</v>
          </cell>
        </row>
        <row r="2209">
          <cell r="A2209" t="str">
            <v>MMS32680</v>
          </cell>
          <cell r="D2209">
            <v>19.86</v>
          </cell>
        </row>
        <row r="2210">
          <cell r="A2210" t="str">
            <v>MMS33230</v>
          </cell>
          <cell r="D2210">
            <v>0.17899999999999999</v>
          </cell>
        </row>
        <row r="2211">
          <cell r="A2211" t="str">
            <v>MMS9105</v>
          </cell>
          <cell r="D2211">
            <v>2.52</v>
          </cell>
        </row>
        <row r="2212">
          <cell r="A2212" t="str">
            <v>MNT10</v>
          </cell>
          <cell r="D2212">
            <v>1.79</v>
          </cell>
        </row>
        <row r="2213">
          <cell r="A2213" t="str">
            <v>MNT11</v>
          </cell>
          <cell r="D2213">
            <v>2.58</v>
          </cell>
        </row>
        <row r="2214">
          <cell r="A2214" t="str">
            <v>MNT12</v>
          </cell>
          <cell r="D2214">
            <v>2.61</v>
          </cell>
        </row>
        <row r="2215">
          <cell r="A2215" t="str">
            <v>MNT14</v>
          </cell>
          <cell r="D2215">
            <v>2.87</v>
          </cell>
        </row>
        <row r="2216">
          <cell r="A2216" t="str">
            <v>MNT15</v>
          </cell>
          <cell r="D2216">
            <v>3.06</v>
          </cell>
        </row>
        <row r="2217">
          <cell r="A2217" t="str">
            <v>MNT18</v>
          </cell>
          <cell r="D2217">
            <v>9.41</v>
          </cell>
        </row>
        <row r="2218">
          <cell r="A2218" t="str">
            <v>MNT20250</v>
          </cell>
          <cell r="D2218">
            <v>0.91169999999999995</v>
          </cell>
        </row>
        <row r="2219">
          <cell r="A2219" t="str">
            <v>MNT20260</v>
          </cell>
          <cell r="D2219">
            <v>1.1154999999999999</v>
          </cell>
        </row>
        <row r="2220">
          <cell r="A2220" t="str">
            <v>MNT22</v>
          </cell>
          <cell r="D2220">
            <v>3.52</v>
          </cell>
        </row>
        <row r="2221">
          <cell r="A2221" t="str">
            <v>MNT24</v>
          </cell>
          <cell r="D2221">
            <v>3.06</v>
          </cell>
        </row>
        <row r="2222">
          <cell r="A2222" t="str">
            <v>MNT26</v>
          </cell>
          <cell r="D2222">
            <v>11.7</v>
          </cell>
        </row>
        <row r="2223">
          <cell r="A2223" t="str">
            <v>MNT30</v>
          </cell>
          <cell r="D2223">
            <v>12.53</v>
          </cell>
        </row>
        <row r="2224">
          <cell r="A2224" t="str">
            <v>MNT3070</v>
          </cell>
          <cell r="D2224">
            <v>12.8</v>
          </cell>
        </row>
        <row r="2225">
          <cell r="A2225" t="str">
            <v>MNT31</v>
          </cell>
          <cell r="D2225">
            <v>15.8</v>
          </cell>
        </row>
        <row r="2226">
          <cell r="A2226" t="str">
            <v>MNT31200</v>
          </cell>
          <cell r="D2226">
            <v>0.46479999999999999</v>
          </cell>
        </row>
        <row r="2227">
          <cell r="A2227" t="str">
            <v>MNT32</v>
          </cell>
          <cell r="D2227">
            <v>18.86</v>
          </cell>
        </row>
        <row r="2228">
          <cell r="A2228" t="str">
            <v>MNT3410</v>
          </cell>
          <cell r="D2228">
            <v>1.0900000000000001</v>
          </cell>
        </row>
        <row r="2229">
          <cell r="A2229" t="str">
            <v>MNT3430</v>
          </cell>
          <cell r="D2229">
            <v>2.69</v>
          </cell>
        </row>
        <row r="2230">
          <cell r="A2230" t="str">
            <v>MNT4180</v>
          </cell>
          <cell r="D2230">
            <v>0.54390000000000005</v>
          </cell>
        </row>
        <row r="2231">
          <cell r="A2231" t="str">
            <v>MNT49</v>
          </cell>
          <cell r="D2231">
            <v>36.29</v>
          </cell>
        </row>
        <row r="2232">
          <cell r="A2232" t="str">
            <v>MNT52</v>
          </cell>
          <cell r="D2232">
            <v>13.96</v>
          </cell>
        </row>
        <row r="2233">
          <cell r="A2233" t="str">
            <v>MNT53070</v>
          </cell>
          <cell r="D2233">
            <v>2.5499999999999998</v>
          </cell>
        </row>
        <row r="2234">
          <cell r="A2234" t="str">
            <v>MNT6050</v>
          </cell>
          <cell r="D2234">
            <v>1.3</v>
          </cell>
        </row>
        <row r="2235">
          <cell r="A2235" t="str">
            <v>MPL80390</v>
          </cell>
          <cell r="D2235">
            <v>1.8</v>
          </cell>
        </row>
        <row r="2236">
          <cell r="A2236" t="str">
            <v>MPL80400</v>
          </cell>
          <cell r="D2236">
            <v>1.02</v>
          </cell>
        </row>
        <row r="2237">
          <cell r="A2237" t="str">
            <v>MPL80410</v>
          </cell>
          <cell r="D2237">
            <v>1.42</v>
          </cell>
        </row>
        <row r="2238">
          <cell r="A2238" t="str">
            <v>MPL80420</v>
          </cell>
          <cell r="D2238">
            <v>2</v>
          </cell>
        </row>
        <row r="2239">
          <cell r="A2239" t="str">
            <v>MPL80430</v>
          </cell>
          <cell r="D2239">
            <v>1.5</v>
          </cell>
        </row>
        <row r="2240">
          <cell r="A2240" t="str">
            <v>MPL80440</v>
          </cell>
          <cell r="D2240">
            <v>4</v>
          </cell>
        </row>
        <row r="2241">
          <cell r="A2241" t="str">
            <v>MPL80450</v>
          </cell>
          <cell r="D2241">
            <v>1.8</v>
          </cell>
        </row>
        <row r="2242">
          <cell r="A2242" t="str">
            <v>MPL80460</v>
          </cell>
          <cell r="D2242">
            <v>2.5499999999999998</v>
          </cell>
        </row>
        <row r="2243">
          <cell r="A2243" t="str">
            <v>MPL80470</v>
          </cell>
          <cell r="D2243">
            <v>1</v>
          </cell>
        </row>
        <row r="2244">
          <cell r="A2244" t="str">
            <v>MPL80480</v>
          </cell>
          <cell r="D2244">
            <v>1.2</v>
          </cell>
        </row>
        <row r="2245">
          <cell r="A2245" t="str">
            <v>MPL80490</v>
          </cell>
          <cell r="D2245">
            <v>2</v>
          </cell>
        </row>
        <row r="2246">
          <cell r="A2246" t="str">
            <v>MPL80520</v>
          </cell>
          <cell r="D2246">
            <v>3.8</v>
          </cell>
        </row>
        <row r="2247">
          <cell r="A2247" t="str">
            <v>MPL80790</v>
          </cell>
          <cell r="D2247">
            <v>0.49</v>
          </cell>
        </row>
        <row r="2248">
          <cell r="A2248" t="str">
            <v>MPL80800</v>
          </cell>
          <cell r="D2248">
            <v>1.5102</v>
          </cell>
        </row>
        <row r="2249">
          <cell r="A2249" t="str">
            <v>MPL80810</v>
          </cell>
          <cell r="D2249">
            <v>0.77</v>
          </cell>
        </row>
        <row r="2250">
          <cell r="A2250" t="str">
            <v>MPL80820</v>
          </cell>
          <cell r="D2250">
            <v>0.4294</v>
          </cell>
        </row>
        <row r="2251">
          <cell r="A2251" t="str">
            <v>MPL80930</v>
          </cell>
          <cell r="D2251">
            <v>0.2586</v>
          </cell>
        </row>
        <row r="2252">
          <cell r="A2252" t="str">
            <v>MPL81310</v>
          </cell>
          <cell r="D2252">
            <v>1.95</v>
          </cell>
        </row>
        <row r="2253">
          <cell r="A2253" t="str">
            <v>MPL81600</v>
          </cell>
          <cell r="D2253">
            <v>16.149999999999999</v>
          </cell>
        </row>
        <row r="2254">
          <cell r="A2254" t="str">
            <v>MPL81660</v>
          </cell>
          <cell r="D2254">
            <v>3.61</v>
          </cell>
        </row>
        <row r="2255">
          <cell r="A2255" t="str">
            <v>MPL81670</v>
          </cell>
          <cell r="D2255">
            <v>3.04</v>
          </cell>
        </row>
        <row r="2256">
          <cell r="A2256" t="str">
            <v>MPL81740</v>
          </cell>
          <cell r="D2256">
            <v>1.7522</v>
          </cell>
        </row>
        <row r="2257">
          <cell r="A2257" t="str">
            <v>MPL81750</v>
          </cell>
          <cell r="D2257">
            <v>1.9106000000000001</v>
          </cell>
        </row>
        <row r="2258">
          <cell r="A2258" t="str">
            <v>MPL81760</v>
          </cell>
          <cell r="D2258">
            <v>1.6826000000000001</v>
          </cell>
        </row>
        <row r="2259">
          <cell r="A2259" t="str">
            <v>MPL81770</v>
          </cell>
          <cell r="D2259">
            <v>1.4787999999999999</v>
          </cell>
        </row>
        <row r="2260">
          <cell r="A2260" t="str">
            <v>MPL81790</v>
          </cell>
          <cell r="D2260">
            <v>1.198</v>
          </cell>
        </row>
        <row r="2261">
          <cell r="A2261" t="str">
            <v>MPL81810</v>
          </cell>
          <cell r="D2261">
            <v>2.5341999999999998</v>
          </cell>
        </row>
        <row r="2262">
          <cell r="A2262" t="str">
            <v>MPL81820</v>
          </cell>
          <cell r="D2262">
            <v>0.58930000000000005</v>
          </cell>
        </row>
        <row r="2263">
          <cell r="A2263" t="str">
            <v>MPL81830</v>
          </cell>
          <cell r="D2263">
            <v>1.2925</v>
          </cell>
        </row>
        <row r="2264">
          <cell r="A2264" t="str">
            <v>MPL81840</v>
          </cell>
          <cell r="D2264">
            <v>1.3086</v>
          </cell>
        </row>
        <row r="2265">
          <cell r="A2265" t="str">
            <v>MPL81850</v>
          </cell>
          <cell r="D2265">
            <v>1.6659999999999999</v>
          </cell>
        </row>
        <row r="2266">
          <cell r="A2266" t="str">
            <v>MPL81860</v>
          </cell>
          <cell r="D2266">
            <v>2.1280000000000001</v>
          </cell>
        </row>
        <row r="2267">
          <cell r="A2267" t="str">
            <v>MPL81870</v>
          </cell>
          <cell r="D2267">
            <v>2.3959999999999999</v>
          </cell>
        </row>
        <row r="2268">
          <cell r="A2268" t="str">
            <v>MPL82210</v>
          </cell>
          <cell r="D2268">
            <v>3.19</v>
          </cell>
        </row>
        <row r="2269">
          <cell r="A2269" t="str">
            <v>MPL82220</v>
          </cell>
          <cell r="D2269">
            <v>3.1150000000000002</v>
          </cell>
        </row>
        <row r="2270">
          <cell r="A2270" t="str">
            <v>MPL83170</v>
          </cell>
          <cell r="D2270">
            <v>3.06</v>
          </cell>
        </row>
        <row r="2271">
          <cell r="A2271" t="str">
            <v>MPL83180</v>
          </cell>
          <cell r="D2271">
            <v>5.21</v>
          </cell>
        </row>
        <row r="2272">
          <cell r="A2272" t="str">
            <v>MPL83190</v>
          </cell>
          <cell r="D2272">
            <v>9.41</v>
          </cell>
        </row>
        <row r="2273">
          <cell r="A2273" t="str">
            <v>MPL83200</v>
          </cell>
          <cell r="D2273">
            <v>5.59</v>
          </cell>
        </row>
        <row r="2274">
          <cell r="A2274" t="str">
            <v>MPL83210</v>
          </cell>
          <cell r="D2274">
            <v>2.0933000000000002</v>
          </cell>
        </row>
        <row r="2275">
          <cell r="A2275" t="str">
            <v>MPL83220</v>
          </cell>
          <cell r="D2275">
            <v>5.35</v>
          </cell>
        </row>
        <row r="2276">
          <cell r="A2276" t="str">
            <v>MPL83230</v>
          </cell>
          <cell r="D2276">
            <v>3.52</v>
          </cell>
        </row>
        <row r="2277">
          <cell r="A2277" t="str">
            <v>MPL83240</v>
          </cell>
          <cell r="D2277">
            <v>2.58</v>
          </cell>
        </row>
        <row r="2278">
          <cell r="A2278" t="str">
            <v>MPL83250</v>
          </cell>
          <cell r="D2278">
            <v>5.49</v>
          </cell>
        </row>
        <row r="2279">
          <cell r="A2279" t="str">
            <v>MPL83260</v>
          </cell>
          <cell r="D2279">
            <v>3.59</v>
          </cell>
        </row>
        <row r="2280">
          <cell r="A2280" t="str">
            <v>MPL83270</v>
          </cell>
          <cell r="D2280">
            <v>3.87</v>
          </cell>
        </row>
        <row r="2281">
          <cell r="A2281" t="str">
            <v>MPL83280</v>
          </cell>
          <cell r="D2281">
            <v>5.99</v>
          </cell>
        </row>
        <row r="2282">
          <cell r="A2282" t="str">
            <v>MPL83290</v>
          </cell>
          <cell r="D2282">
            <v>2.83</v>
          </cell>
        </row>
        <row r="2283">
          <cell r="A2283" t="str">
            <v>MPL83300</v>
          </cell>
          <cell r="D2283">
            <v>2.2599999999999998</v>
          </cell>
        </row>
        <row r="2284">
          <cell r="A2284" t="str">
            <v>MPL83310</v>
          </cell>
          <cell r="D2284">
            <v>2.83</v>
          </cell>
        </row>
        <row r="2285">
          <cell r="A2285" t="str">
            <v>MPL83320</v>
          </cell>
          <cell r="D2285">
            <v>2.67</v>
          </cell>
        </row>
        <row r="2286">
          <cell r="A2286" t="str">
            <v>MPL83330</v>
          </cell>
          <cell r="D2286">
            <v>12.53</v>
          </cell>
        </row>
        <row r="2287">
          <cell r="A2287" t="str">
            <v>MPL83340</v>
          </cell>
          <cell r="D2287">
            <v>11.7</v>
          </cell>
        </row>
        <row r="2288">
          <cell r="A2288" t="str">
            <v>MPL83350</v>
          </cell>
          <cell r="D2288">
            <v>6.63</v>
          </cell>
        </row>
        <row r="2289">
          <cell r="A2289" t="str">
            <v>MPL83360</v>
          </cell>
          <cell r="D2289">
            <v>1.5</v>
          </cell>
        </row>
        <row r="2290">
          <cell r="A2290" t="str">
            <v>MPL83370</v>
          </cell>
          <cell r="D2290">
            <v>1.79</v>
          </cell>
        </row>
        <row r="2291">
          <cell r="A2291" t="str">
            <v>MPL83380</v>
          </cell>
          <cell r="D2291">
            <v>2.58</v>
          </cell>
        </row>
        <row r="2292">
          <cell r="A2292" t="str">
            <v>MPL83390</v>
          </cell>
          <cell r="D2292">
            <v>1.88</v>
          </cell>
        </row>
        <row r="2293">
          <cell r="A2293" t="str">
            <v>MPL83400</v>
          </cell>
          <cell r="D2293">
            <v>1.7466999999999999</v>
          </cell>
        </row>
        <row r="2294">
          <cell r="A2294" t="str">
            <v>MPL83410</v>
          </cell>
          <cell r="D2294">
            <v>2.87</v>
          </cell>
        </row>
        <row r="2295">
          <cell r="A2295" t="str">
            <v>MPL83420</v>
          </cell>
          <cell r="D2295">
            <v>1.79</v>
          </cell>
        </row>
        <row r="2296">
          <cell r="A2296" t="str">
            <v>MPL83430</v>
          </cell>
          <cell r="D2296">
            <v>3.06</v>
          </cell>
        </row>
        <row r="2297">
          <cell r="A2297" t="str">
            <v>MPL83440</v>
          </cell>
          <cell r="D2297">
            <v>2.7</v>
          </cell>
        </row>
        <row r="2298">
          <cell r="A2298" t="str">
            <v>MPL83450</v>
          </cell>
          <cell r="D2298">
            <v>2.71</v>
          </cell>
        </row>
        <row r="2299">
          <cell r="A2299" t="str">
            <v>MPL83460</v>
          </cell>
          <cell r="D2299">
            <v>2.35</v>
          </cell>
        </row>
        <row r="2300">
          <cell r="A2300" t="str">
            <v>MPL83470</v>
          </cell>
          <cell r="D2300">
            <v>18.101700000000001</v>
          </cell>
        </row>
        <row r="2301">
          <cell r="A2301" t="str">
            <v>MPL83480</v>
          </cell>
          <cell r="D2301">
            <v>15.8</v>
          </cell>
        </row>
        <row r="2302">
          <cell r="A2302" t="str">
            <v>MPL83510</v>
          </cell>
          <cell r="D2302">
            <v>2.58</v>
          </cell>
        </row>
        <row r="2303">
          <cell r="A2303" t="str">
            <v>MPL83520</v>
          </cell>
          <cell r="D2303">
            <v>2.87</v>
          </cell>
        </row>
        <row r="2304">
          <cell r="A2304" t="str">
            <v>MPL83540</v>
          </cell>
          <cell r="D2304">
            <v>4.6566999999999998</v>
          </cell>
        </row>
        <row r="2305">
          <cell r="A2305" t="str">
            <v>MPL83550</v>
          </cell>
          <cell r="D2305">
            <v>7.02</v>
          </cell>
        </row>
        <row r="2306">
          <cell r="A2306" t="str">
            <v>MPL83620</v>
          </cell>
          <cell r="D2306">
            <v>4.2300000000000004</v>
          </cell>
        </row>
        <row r="2307">
          <cell r="A2307" t="str">
            <v>MPL83650</v>
          </cell>
          <cell r="D2307">
            <v>1.9</v>
          </cell>
        </row>
        <row r="2308">
          <cell r="A2308" t="str">
            <v>MPL83670</v>
          </cell>
          <cell r="D2308">
            <v>6.86</v>
          </cell>
        </row>
        <row r="2309">
          <cell r="A2309" t="str">
            <v>MPL83690</v>
          </cell>
          <cell r="D2309">
            <v>5.49</v>
          </cell>
        </row>
        <row r="2310">
          <cell r="A2310" t="str">
            <v>MPL84120</v>
          </cell>
          <cell r="D2310">
            <v>0.80649999999999999</v>
          </cell>
        </row>
        <row r="2311">
          <cell r="A2311" t="str">
            <v>MPL84540</v>
          </cell>
          <cell r="D2311">
            <v>0.16109999999999999</v>
          </cell>
        </row>
        <row r="2312">
          <cell r="A2312" t="str">
            <v>MPL84550</v>
          </cell>
          <cell r="D2312">
            <v>0.6048</v>
          </cell>
        </row>
        <row r="2313">
          <cell r="A2313" t="str">
            <v>MPL86080</v>
          </cell>
          <cell r="D2313">
            <v>0.1835</v>
          </cell>
        </row>
        <row r="2314">
          <cell r="A2314" t="str">
            <v>MPL86260</v>
          </cell>
          <cell r="D2314">
            <v>4.7</v>
          </cell>
        </row>
        <row r="2315">
          <cell r="A2315" t="str">
            <v>MPL86540</v>
          </cell>
          <cell r="D2315">
            <v>0.12509999999999999</v>
          </cell>
        </row>
        <row r="2316">
          <cell r="A2316" t="str">
            <v>MPL87320</v>
          </cell>
          <cell r="D2316">
            <v>1.1262000000000001</v>
          </cell>
        </row>
        <row r="2317">
          <cell r="A2317" t="str">
            <v>MPL88510</v>
          </cell>
          <cell r="D2317">
            <v>1.8771</v>
          </cell>
        </row>
        <row r="2318">
          <cell r="A2318" t="str">
            <v>MPL88520</v>
          </cell>
          <cell r="D2318">
            <v>1.877</v>
          </cell>
        </row>
        <row r="2319">
          <cell r="A2319" t="str">
            <v>MPL88540</v>
          </cell>
          <cell r="D2319">
            <v>1.8771</v>
          </cell>
        </row>
        <row r="2320">
          <cell r="A2320" t="str">
            <v>MPL89950</v>
          </cell>
          <cell r="D2320">
            <v>0.3</v>
          </cell>
        </row>
        <row r="2321">
          <cell r="A2321" t="str">
            <v>MPT10310</v>
          </cell>
          <cell r="D2321">
            <v>12.8116</v>
          </cell>
        </row>
        <row r="2322">
          <cell r="A2322" t="str">
            <v>MPT10330</v>
          </cell>
          <cell r="D2322">
            <v>5.2</v>
          </cell>
        </row>
        <row r="2323">
          <cell r="A2323" t="str">
            <v>MPT1204</v>
          </cell>
          <cell r="D2323">
            <v>0.95799999999999996</v>
          </cell>
        </row>
        <row r="2324">
          <cell r="A2324" t="str">
            <v>MPT1216</v>
          </cell>
          <cell r="D2324">
            <v>0.92859999999999998</v>
          </cell>
        </row>
        <row r="2325">
          <cell r="A2325" t="str">
            <v>MPT1217</v>
          </cell>
          <cell r="D2325">
            <v>1.3815</v>
          </cell>
        </row>
        <row r="2326">
          <cell r="A2326" t="str">
            <v>MPT2101</v>
          </cell>
          <cell r="D2326">
            <v>3.5747</v>
          </cell>
        </row>
        <row r="2327">
          <cell r="A2327" t="str">
            <v>MPT2102</v>
          </cell>
          <cell r="D2327">
            <v>3.58</v>
          </cell>
        </row>
        <row r="2328">
          <cell r="A2328" t="str">
            <v>MPT2103</v>
          </cell>
          <cell r="D2328">
            <v>3.5773000000000001</v>
          </cell>
        </row>
        <row r="2329">
          <cell r="A2329" t="str">
            <v>MPT2104</v>
          </cell>
          <cell r="D2329">
            <v>3.5750000000000002</v>
          </cell>
        </row>
        <row r="2330">
          <cell r="A2330" t="str">
            <v>MPT2105</v>
          </cell>
          <cell r="D2330">
            <v>3.5779000000000001</v>
          </cell>
        </row>
        <row r="2331">
          <cell r="A2331" t="str">
            <v>MPT2107</v>
          </cell>
          <cell r="D2331">
            <v>3.5762999999999998</v>
          </cell>
        </row>
        <row r="2332">
          <cell r="A2332" t="str">
            <v>MPT2110</v>
          </cell>
          <cell r="D2332">
            <v>3.91</v>
          </cell>
        </row>
        <row r="2333">
          <cell r="A2333" t="str">
            <v>MPT2115</v>
          </cell>
          <cell r="D2333">
            <v>3.91</v>
          </cell>
        </row>
        <row r="2334">
          <cell r="A2334" t="str">
            <v>MPT21150</v>
          </cell>
          <cell r="D2334">
            <v>3.91</v>
          </cell>
        </row>
        <row r="2335">
          <cell r="A2335" t="str">
            <v>MPT2116</v>
          </cell>
          <cell r="D2335">
            <v>12.765000000000001</v>
          </cell>
        </row>
        <row r="2336">
          <cell r="A2336" t="str">
            <v>MPT2130</v>
          </cell>
          <cell r="D2336">
            <v>3.4</v>
          </cell>
        </row>
        <row r="2337">
          <cell r="A2337" t="str">
            <v>MPT2140</v>
          </cell>
          <cell r="D2337">
            <v>3.8330000000000002</v>
          </cell>
        </row>
        <row r="2338">
          <cell r="A2338" t="str">
            <v>MPT2141</v>
          </cell>
          <cell r="D2338">
            <v>3.8348</v>
          </cell>
        </row>
        <row r="2339">
          <cell r="A2339" t="str">
            <v>MPT2144</v>
          </cell>
          <cell r="D2339">
            <v>3.8338999999999999</v>
          </cell>
        </row>
        <row r="2340">
          <cell r="A2340" t="str">
            <v>MPT2145</v>
          </cell>
          <cell r="D2340">
            <v>3.8344</v>
          </cell>
        </row>
        <row r="2341">
          <cell r="A2341" t="str">
            <v>MPT2149</v>
          </cell>
          <cell r="D2341">
            <v>3.8332000000000002</v>
          </cell>
        </row>
        <row r="2342">
          <cell r="A2342" t="str">
            <v>MPT21491</v>
          </cell>
          <cell r="D2342">
            <v>4.2521000000000004</v>
          </cell>
        </row>
        <row r="2343">
          <cell r="A2343" t="str">
            <v>MPT21493</v>
          </cell>
          <cell r="D2343">
            <v>4.2518000000000002</v>
          </cell>
        </row>
        <row r="2344">
          <cell r="A2344" t="str">
            <v>MPT21494</v>
          </cell>
          <cell r="D2344">
            <v>4.2516999999999996</v>
          </cell>
        </row>
        <row r="2345">
          <cell r="A2345" t="str">
            <v>MPT2169</v>
          </cell>
          <cell r="D2345">
            <v>3.8170999999999999</v>
          </cell>
        </row>
        <row r="2346">
          <cell r="A2346" t="str">
            <v>MPT2172</v>
          </cell>
          <cell r="D2346">
            <v>3.8212000000000002</v>
          </cell>
        </row>
        <row r="2347">
          <cell r="A2347" t="str">
            <v>MPT2208</v>
          </cell>
          <cell r="D2347">
            <v>78.2</v>
          </cell>
        </row>
        <row r="2348">
          <cell r="A2348" t="str">
            <v>MPT2210</v>
          </cell>
          <cell r="D2348">
            <v>7.82</v>
          </cell>
        </row>
        <row r="2349">
          <cell r="A2349" t="str">
            <v>MPT2211</v>
          </cell>
          <cell r="D2349">
            <v>7.82</v>
          </cell>
        </row>
        <row r="2350">
          <cell r="A2350" t="str">
            <v>MPT2212</v>
          </cell>
          <cell r="D2350">
            <v>7.82</v>
          </cell>
        </row>
        <row r="2351">
          <cell r="A2351" t="str">
            <v>MPT5096</v>
          </cell>
          <cell r="D2351">
            <v>6.72</v>
          </cell>
        </row>
        <row r="2352">
          <cell r="A2352" t="str">
            <v>MPT93460</v>
          </cell>
          <cell r="D2352">
            <v>195</v>
          </cell>
        </row>
        <row r="2353">
          <cell r="A2353" t="str">
            <v>MPT93470</v>
          </cell>
          <cell r="D2353">
            <v>115</v>
          </cell>
        </row>
        <row r="2354">
          <cell r="A2354" t="str">
            <v>MSB50010</v>
          </cell>
          <cell r="D2354">
            <v>1.79</v>
          </cell>
        </row>
        <row r="2355">
          <cell r="A2355" t="str">
            <v>MSB50070</v>
          </cell>
          <cell r="D2355">
            <v>3.52</v>
          </cell>
        </row>
        <row r="2356">
          <cell r="A2356" t="str">
            <v>MSB50090</v>
          </cell>
          <cell r="D2356">
            <v>1.79</v>
          </cell>
        </row>
        <row r="2357">
          <cell r="A2357" t="str">
            <v>MSB50150</v>
          </cell>
          <cell r="D2357">
            <v>3.06</v>
          </cell>
        </row>
        <row r="2358">
          <cell r="A2358" t="str">
            <v>MSB52020</v>
          </cell>
          <cell r="D2358">
            <v>2.3488000000000002</v>
          </cell>
        </row>
        <row r="2359">
          <cell r="A2359" t="str">
            <v>MSB668</v>
          </cell>
          <cell r="D2359">
            <v>4.22</v>
          </cell>
        </row>
        <row r="2360">
          <cell r="A2360" t="str">
            <v>MSB669</v>
          </cell>
          <cell r="D2360">
            <v>4.22</v>
          </cell>
        </row>
        <row r="2361">
          <cell r="A2361" t="str">
            <v>MSB670</v>
          </cell>
          <cell r="D2361">
            <v>4.2194000000000003</v>
          </cell>
        </row>
        <row r="2362">
          <cell r="A2362" t="str">
            <v>MSB6992</v>
          </cell>
          <cell r="D2362">
            <v>4.2024999999999997</v>
          </cell>
        </row>
        <row r="2363">
          <cell r="A2363" t="str">
            <v>MSB71070</v>
          </cell>
          <cell r="D2363">
            <v>2.87</v>
          </cell>
        </row>
        <row r="2364">
          <cell r="A2364" t="str">
            <v>MSB71080</v>
          </cell>
          <cell r="D2364">
            <v>2.58</v>
          </cell>
        </row>
        <row r="2365">
          <cell r="A2365" t="str">
            <v>MSB71100</v>
          </cell>
          <cell r="D2365">
            <v>3.06</v>
          </cell>
        </row>
        <row r="2366">
          <cell r="A2366" t="str">
            <v>MSB71150</v>
          </cell>
          <cell r="D2366">
            <v>1.9</v>
          </cell>
        </row>
        <row r="2367">
          <cell r="A2367" t="str">
            <v>MSB71210</v>
          </cell>
          <cell r="D2367">
            <v>2.61</v>
          </cell>
        </row>
        <row r="2368">
          <cell r="A2368" t="str">
            <v>MSB71400</v>
          </cell>
          <cell r="D2368">
            <v>15.8</v>
          </cell>
        </row>
        <row r="2369">
          <cell r="A2369" t="str">
            <v>MSB73030</v>
          </cell>
          <cell r="D2369">
            <v>17.87</v>
          </cell>
        </row>
        <row r="2370">
          <cell r="A2370" t="str">
            <v>MTM23000</v>
          </cell>
          <cell r="D2370">
            <v>29</v>
          </cell>
        </row>
        <row r="2371">
          <cell r="A2371" t="str">
            <v>MTM24010</v>
          </cell>
          <cell r="D2371">
            <v>2.8</v>
          </cell>
        </row>
        <row r="2372">
          <cell r="A2372" t="str">
            <v>MTM24230</v>
          </cell>
          <cell r="D2372">
            <v>7.34</v>
          </cell>
        </row>
        <row r="2373">
          <cell r="A2373" t="str">
            <v>MTM25010</v>
          </cell>
          <cell r="D2373">
            <v>45.91</v>
          </cell>
        </row>
        <row r="2374">
          <cell r="A2374" t="str">
            <v>MTM25040</v>
          </cell>
          <cell r="D2374">
            <v>63.51</v>
          </cell>
        </row>
        <row r="2375">
          <cell r="A2375" t="str">
            <v>MTM25050</v>
          </cell>
          <cell r="D2375">
            <v>35.630000000000003</v>
          </cell>
        </row>
        <row r="2376">
          <cell r="A2376" t="str">
            <v>MTM25070</v>
          </cell>
          <cell r="D2376">
            <v>45.91</v>
          </cell>
        </row>
        <row r="2377">
          <cell r="A2377" t="str">
            <v>MTM25120</v>
          </cell>
          <cell r="D2377">
            <v>36.83</v>
          </cell>
        </row>
        <row r="2378">
          <cell r="A2378" t="str">
            <v>MTM25170</v>
          </cell>
          <cell r="D2378">
            <v>39.25</v>
          </cell>
        </row>
        <row r="2379">
          <cell r="A2379" t="str">
            <v>MTM25180</v>
          </cell>
          <cell r="D2379">
            <v>39.25</v>
          </cell>
        </row>
        <row r="2380">
          <cell r="A2380" t="str">
            <v>MTM31890</v>
          </cell>
          <cell r="D2380">
            <v>39</v>
          </cell>
        </row>
        <row r="2381">
          <cell r="A2381" t="str">
            <v>MTM31900</v>
          </cell>
          <cell r="D2381">
            <v>42</v>
          </cell>
        </row>
        <row r="2382">
          <cell r="A2382" t="str">
            <v>MTM50300</v>
          </cell>
          <cell r="D2382">
            <v>14</v>
          </cell>
        </row>
        <row r="2383">
          <cell r="A2383" t="str">
            <v>MTM50410</v>
          </cell>
          <cell r="D2383">
            <v>5.5338000000000003</v>
          </cell>
        </row>
        <row r="2384">
          <cell r="A2384" t="str">
            <v>MTM50430</v>
          </cell>
          <cell r="D2384">
            <v>3.4113000000000002</v>
          </cell>
        </row>
        <row r="2385">
          <cell r="A2385" t="str">
            <v>MTM50560</v>
          </cell>
          <cell r="D2385">
            <v>2.9</v>
          </cell>
        </row>
        <row r="2386">
          <cell r="A2386" t="str">
            <v>MTM51110</v>
          </cell>
          <cell r="D2386">
            <v>7.1</v>
          </cell>
        </row>
        <row r="2387">
          <cell r="A2387" t="str">
            <v>MTM51120</v>
          </cell>
          <cell r="D2387">
            <v>4.6333000000000002</v>
          </cell>
        </row>
        <row r="2388">
          <cell r="A2388" t="str">
            <v>MTM51130</v>
          </cell>
          <cell r="D2388">
            <v>8.5</v>
          </cell>
        </row>
        <row r="2389">
          <cell r="A2389" t="str">
            <v>MTM51140</v>
          </cell>
          <cell r="D2389">
            <v>6.7868000000000004</v>
          </cell>
        </row>
        <row r="2390">
          <cell r="A2390" t="str">
            <v>MTM51160</v>
          </cell>
          <cell r="D2390">
            <v>6.79</v>
          </cell>
        </row>
        <row r="2391">
          <cell r="A2391" t="str">
            <v>MTM51300</v>
          </cell>
          <cell r="D2391">
            <v>6.6619999999999999</v>
          </cell>
        </row>
        <row r="2392">
          <cell r="A2392" t="str">
            <v>MTM51360</v>
          </cell>
          <cell r="D2392">
            <v>3.35</v>
          </cell>
        </row>
        <row r="2393">
          <cell r="A2393" t="str">
            <v>MTM51650</v>
          </cell>
          <cell r="D2393">
            <v>16.443300000000001</v>
          </cell>
        </row>
        <row r="2394">
          <cell r="A2394" t="str">
            <v>MTM51670</v>
          </cell>
          <cell r="D2394">
            <v>15.5733</v>
          </cell>
        </row>
        <row r="2395">
          <cell r="A2395" t="str">
            <v>MTM51900</v>
          </cell>
          <cell r="D2395">
            <v>16</v>
          </cell>
        </row>
        <row r="2396">
          <cell r="A2396" t="str">
            <v>MTM51930</v>
          </cell>
          <cell r="D2396">
            <v>3.75</v>
          </cell>
        </row>
        <row r="2397">
          <cell r="A2397" t="str">
            <v>MTM52050</v>
          </cell>
          <cell r="D2397">
            <v>1.1997</v>
          </cell>
        </row>
        <row r="2398">
          <cell r="A2398" t="str">
            <v>MTM52140</v>
          </cell>
          <cell r="D2398">
            <v>4.3475000000000001</v>
          </cell>
        </row>
        <row r="2399">
          <cell r="A2399" t="str">
            <v>MTM52150</v>
          </cell>
          <cell r="D2399">
            <v>7.5</v>
          </cell>
        </row>
        <row r="2400">
          <cell r="A2400" t="str">
            <v>MTM60010</v>
          </cell>
          <cell r="D2400">
            <v>13.277100000000001</v>
          </cell>
        </row>
        <row r="2401">
          <cell r="A2401" t="str">
            <v>MTM60019</v>
          </cell>
          <cell r="D2401">
            <v>4.4371</v>
          </cell>
        </row>
        <row r="2402">
          <cell r="A2402" t="str">
            <v>MTM60050</v>
          </cell>
          <cell r="D2402">
            <v>13.401400000000001</v>
          </cell>
        </row>
        <row r="2403">
          <cell r="A2403" t="str">
            <v>MTM60060</v>
          </cell>
          <cell r="D2403">
            <v>13.462899999999999</v>
          </cell>
        </row>
        <row r="2404">
          <cell r="A2404" t="str">
            <v>MTM60069</v>
          </cell>
          <cell r="D2404">
            <v>4.7015000000000002</v>
          </cell>
        </row>
        <row r="2405">
          <cell r="A2405" t="str">
            <v>MTM60070</v>
          </cell>
          <cell r="D2405">
            <v>10.9244</v>
          </cell>
        </row>
        <row r="2406">
          <cell r="A2406" t="str">
            <v>MTM60079</v>
          </cell>
          <cell r="D2406">
            <v>3.6533000000000002</v>
          </cell>
        </row>
        <row r="2407">
          <cell r="A2407" t="str">
            <v>MTM60090</v>
          </cell>
          <cell r="D2407">
            <v>14.3484</v>
          </cell>
        </row>
        <row r="2408">
          <cell r="A2408" t="str">
            <v>MTM60099</v>
          </cell>
          <cell r="D2408">
            <v>4.7674000000000003</v>
          </cell>
        </row>
        <row r="2409">
          <cell r="A2409" t="str">
            <v>MTM60100</v>
          </cell>
          <cell r="D2409">
            <v>14.0943</v>
          </cell>
        </row>
        <row r="2410">
          <cell r="A2410" t="str">
            <v>MTM60109</v>
          </cell>
          <cell r="D2410">
            <v>4.6994999999999996</v>
          </cell>
        </row>
        <row r="2411">
          <cell r="A2411" t="str">
            <v>MTM60120</v>
          </cell>
          <cell r="D2411">
            <v>12.5281</v>
          </cell>
        </row>
        <row r="2412">
          <cell r="A2412" t="str">
            <v>MTM60129</v>
          </cell>
          <cell r="D2412">
            <v>4.1783999999999999</v>
          </cell>
        </row>
        <row r="2413">
          <cell r="A2413" t="str">
            <v>MTM60140</v>
          </cell>
          <cell r="D2413">
            <v>18.648</v>
          </cell>
        </row>
        <row r="2414">
          <cell r="A2414" t="str">
            <v>MTM60149</v>
          </cell>
          <cell r="D2414">
            <v>5.8299000000000003</v>
          </cell>
        </row>
        <row r="2415">
          <cell r="A2415" t="str">
            <v>MTM60150</v>
          </cell>
          <cell r="D2415">
            <v>17.4892</v>
          </cell>
        </row>
        <row r="2416">
          <cell r="A2416" t="str">
            <v>MTM60159</v>
          </cell>
          <cell r="D2416">
            <v>7.18</v>
          </cell>
        </row>
        <row r="2417">
          <cell r="A2417" t="str">
            <v>MTM60180</v>
          </cell>
          <cell r="D2417">
            <v>19.572399999999998</v>
          </cell>
        </row>
        <row r="2418">
          <cell r="A2418" t="str">
            <v>MTM60189</v>
          </cell>
          <cell r="D2418">
            <v>6.53</v>
          </cell>
        </row>
        <row r="2419">
          <cell r="A2419" t="str">
            <v>MTM60220</v>
          </cell>
          <cell r="D2419">
            <v>21.9</v>
          </cell>
        </row>
        <row r="2420">
          <cell r="A2420" t="str">
            <v>MTM60290</v>
          </cell>
          <cell r="D2420">
            <v>16.444400000000002</v>
          </cell>
        </row>
        <row r="2421">
          <cell r="A2421" t="str">
            <v>MTM60299</v>
          </cell>
          <cell r="D2421">
            <v>5.4802</v>
          </cell>
        </row>
        <row r="2422">
          <cell r="A2422" t="str">
            <v>MTM60319</v>
          </cell>
          <cell r="D2422">
            <v>5</v>
          </cell>
        </row>
        <row r="2423">
          <cell r="A2423" t="str">
            <v>MTM60449</v>
          </cell>
          <cell r="D2423">
            <v>7.2</v>
          </cell>
        </row>
        <row r="2424">
          <cell r="A2424" t="str">
            <v>MTM60500</v>
          </cell>
          <cell r="D2424">
            <v>16.53</v>
          </cell>
        </row>
        <row r="2425">
          <cell r="A2425" t="str">
            <v>MTM60510</v>
          </cell>
          <cell r="D2425">
            <v>12.6096</v>
          </cell>
        </row>
        <row r="2426">
          <cell r="A2426" t="str">
            <v>MTM60519</v>
          </cell>
          <cell r="D2426">
            <v>6.0457999999999998</v>
          </cell>
        </row>
        <row r="2427">
          <cell r="A2427" t="str">
            <v>MTM60610</v>
          </cell>
          <cell r="D2427">
            <v>21.0928</v>
          </cell>
        </row>
        <row r="2428">
          <cell r="A2428" t="str">
            <v>MTM60619</v>
          </cell>
          <cell r="D2428">
            <v>6.96</v>
          </cell>
        </row>
        <row r="2429">
          <cell r="A2429" t="str">
            <v>MTM60640</v>
          </cell>
          <cell r="D2429">
            <v>21.923999999999999</v>
          </cell>
        </row>
        <row r="2430">
          <cell r="A2430" t="str">
            <v>MTM60740</v>
          </cell>
          <cell r="D2430">
            <v>22.5</v>
          </cell>
        </row>
        <row r="2431">
          <cell r="A2431" t="str">
            <v>MTM60749</v>
          </cell>
          <cell r="D2431">
            <v>7.1</v>
          </cell>
        </row>
        <row r="2432">
          <cell r="A2432" t="str">
            <v>MTM60929</v>
          </cell>
          <cell r="D2432">
            <v>5.92</v>
          </cell>
        </row>
        <row r="2433">
          <cell r="A2433" t="str">
            <v>MTM60940</v>
          </cell>
          <cell r="D2433">
            <v>8.2650000000000006</v>
          </cell>
        </row>
        <row r="2434">
          <cell r="A2434" t="str">
            <v>MTM60959</v>
          </cell>
          <cell r="D2434">
            <v>12.18</v>
          </cell>
        </row>
        <row r="2435">
          <cell r="A2435" t="str">
            <v>MTM60960</v>
          </cell>
          <cell r="D2435">
            <v>9.48</v>
          </cell>
        </row>
        <row r="2436">
          <cell r="A2436" t="str">
            <v>MTM60990</v>
          </cell>
          <cell r="D2436">
            <v>9.9990000000000006</v>
          </cell>
        </row>
        <row r="2437">
          <cell r="A2437" t="str">
            <v>MTM61050</v>
          </cell>
          <cell r="D2437">
            <v>17.486599999999999</v>
          </cell>
        </row>
        <row r="2438">
          <cell r="A2438" t="str">
            <v>MTM61059</v>
          </cell>
          <cell r="D2438">
            <v>5.8109999999999999</v>
          </cell>
        </row>
        <row r="2439">
          <cell r="A2439" t="str">
            <v>MTM61070</v>
          </cell>
          <cell r="D2439">
            <v>14.354900000000001</v>
          </cell>
        </row>
        <row r="2440">
          <cell r="A2440" t="str">
            <v>MTM61079</v>
          </cell>
          <cell r="D2440">
            <v>4.7839999999999998</v>
          </cell>
        </row>
        <row r="2441">
          <cell r="A2441" t="str">
            <v>MTM61099</v>
          </cell>
          <cell r="D2441">
            <v>4.3250000000000002</v>
          </cell>
        </row>
        <row r="2442">
          <cell r="A2442" t="str">
            <v>MTM61119</v>
          </cell>
          <cell r="D2442">
            <v>4</v>
          </cell>
        </row>
        <row r="2443">
          <cell r="A2443" t="str">
            <v>MTM61180</v>
          </cell>
          <cell r="D2443">
            <v>10.5976</v>
          </cell>
        </row>
        <row r="2444">
          <cell r="A2444" t="str">
            <v>MTM61189</v>
          </cell>
          <cell r="D2444">
            <v>3.5087000000000002</v>
          </cell>
        </row>
        <row r="2445">
          <cell r="A2445" t="str">
            <v>MTM61300</v>
          </cell>
          <cell r="D2445">
            <v>16.964600000000001</v>
          </cell>
        </row>
        <row r="2446">
          <cell r="A2446" t="str">
            <v>MTM61309</v>
          </cell>
          <cell r="D2446">
            <v>5.6570999999999998</v>
          </cell>
        </row>
        <row r="2447">
          <cell r="A2447" t="str">
            <v>MTM61320</v>
          </cell>
          <cell r="D2447">
            <v>18.906700000000001</v>
          </cell>
        </row>
        <row r="2448">
          <cell r="A2448" t="str">
            <v>MTM61329</v>
          </cell>
          <cell r="D2448">
            <v>6.0038</v>
          </cell>
        </row>
        <row r="2449">
          <cell r="A2449" t="str">
            <v>MTM61449</v>
          </cell>
          <cell r="D2449">
            <v>7.5</v>
          </cell>
        </row>
        <row r="2450">
          <cell r="A2450" t="str">
            <v>MTM61500</v>
          </cell>
          <cell r="D2450">
            <v>21.725200000000001</v>
          </cell>
        </row>
        <row r="2451">
          <cell r="A2451" t="str">
            <v>MTM61600</v>
          </cell>
          <cell r="D2451">
            <v>7.6268000000000002</v>
          </cell>
        </row>
        <row r="2452">
          <cell r="A2452" t="str">
            <v>MTM61630</v>
          </cell>
          <cell r="D2452">
            <v>15.079000000000001</v>
          </cell>
        </row>
        <row r="2453">
          <cell r="A2453" t="str">
            <v>MTM61780</v>
          </cell>
          <cell r="D2453">
            <v>10.343999999999999</v>
          </cell>
        </row>
        <row r="2454">
          <cell r="A2454" t="str">
            <v>MTM61790</v>
          </cell>
          <cell r="D2454">
            <v>9.1351999999999993</v>
          </cell>
        </row>
        <row r="2455">
          <cell r="A2455" t="str">
            <v>MTM61800</v>
          </cell>
          <cell r="D2455">
            <v>8.6999999999999993</v>
          </cell>
        </row>
        <row r="2456">
          <cell r="A2456" t="str">
            <v>MTM61810</v>
          </cell>
          <cell r="D2456">
            <v>12.895799999999999</v>
          </cell>
        </row>
        <row r="2457">
          <cell r="A2457" t="str">
            <v>MTM61819</v>
          </cell>
          <cell r="D2457">
            <v>4.72</v>
          </cell>
        </row>
        <row r="2458">
          <cell r="A2458" t="str">
            <v>MTM61820</v>
          </cell>
          <cell r="D2458">
            <v>19.48</v>
          </cell>
        </row>
        <row r="2459">
          <cell r="A2459" t="str">
            <v>MTM61830</v>
          </cell>
          <cell r="D2459">
            <v>4.5199999999999996</v>
          </cell>
        </row>
        <row r="2460">
          <cell r="A2460" t="str">
            <v>MTM61850</v>
          </cell>
          <cell r="D2460">
            <v>9.1020000000000003</v>
          </cell>
        </row>
        <row r="2461">
          <cell r="A2461" t="str">
            <v>MTM61870</v>
          </cell>
          <cell r="D2461">
            <v>8.27</v>
          </cell>
        </row>
        <row r="2462">
          <cell r="A2462" t="str">
            <v>MTM61880</v>
          </cell>
          <cell r="D2462">
            <v>15.210800000000001</v>
          </cell>
        </row>
        <row r="2463">
          <cell r="A2463" t="str">
            <v>MTM61889</v>
          </cell>
          <cell r="D2463">
            <v>4.6101999999999999</v>
          </cell>
        </row>
        <row r="2464">
          <cell r="A2464" t="str">
            <v>MTM61890</v>
          </cell>
          <cell r="D2464">
            <v>19.835000000000001</v>
          </cell>
        </row>
        <row r="2465">
          <cell r="A2465" t="str">
            <v>MTM61899</v>
          </cell>
          <cell r="D2465">
            <v>6.6108000000000002</v>
          </cell>
        </row>
        <row r="2466">
          <cell r="A2466" t="str">
            <v>MTM61920</v>
          </cell>
          <cell r="D2466">
            <v>16.093399999999999</v>
          </cell>
        </row>
        <row r="2467">
          <cell r="A2467" t="str">
            <v>MTM61930</v>
          </cell>
          <cell r="D2467">
            <v>13.05</v>
          </cell>
        </row>
        <row r="2468">
          <cell r="A2468" t="str">
            <v>MTM61939</v>
          </cell>
          <cell r="D2468">
            <v>4.0012999999999996</v>
          </cell>
        </row>
        <row r="2469">
          <cell r="A2469" t="str">
            <v>MTM61940</v>
          </cell>
          <cell r="D2469">
            <v>18.2409</v>
          </cell>
        </row>
        <row r="2470">
          <cell r="A2470" t="str">
            <v>MTM62009</v>
          </cell>
          <cell r="D2470">
            <v>4.5289999999999999</v>
          </cell>
        </row>
        <row r="2471">
          <cell r="A2471" t="str">
            <v>MTM62010</v>
          </cell>
          <cell r="D2471">
            <v>12.386699999999999</v>
          </cell>
        </row>
        <row r="2472">
          <cell r="A2472" t="str">
            <v>MTM62200</v>
          </cell>
          <cell r="D2472">
            <v>3.84</v>
          </cell>
        </row>
        <row r="2473">
          <cell r="A2473" t="str">
            <v>MTM62350</v>
          </cell>
          <cell r="D2473">
            <v>8.5</v>
          </cell>
        </row>
        <row r="2474">
          <cell r="A2474" t="str">
            <v>MTM62360</v>
          </cell>
          <cell r="D2474">
            <v>19.8338</v>
          </cell>
        </row>
        <row r="2475">
          <cell r="A2475" t="str">
            <v>MTM62420</v>
          </cell>
          <cell r="D2475">
            <v>5.3083</v>
          </cell>
        </row>
        <row r="2476">
          <cell r="A2476" t="str">
            <v>MTM62460</v>
          </cell>
          <cell r="D2476">
            <v>5.5</v>
          </cell>
        </row>
        <row r="2477">
          <cell r="A2477" t="str">
            <v>MTM62470</v>
          </cell>
          <cell r="D2477">
            <v>18.506</v>
          </cell>
        </row>
        <row r="2478">
          <cell r="A2478" t="str">
            <v>MTM62480</v>
          </cell>
          <cell r="D2478">
            <v>5.6558999999999999</v>
          </cell>
        </row>
        <row r="2479">
          <cell r="A2479" t="str">
            <v>MTM62530</v>
          </cell>
          <cell r="D2479">
            <v>16.514700000000001</v>
          </cell>
        </row>
        <row r="2480">
          <cell r="A2480" t="str">
            <v>MTM62560</v>
          </cell>
          <cell r="D2480">
            <v>9.9250000000000007</v>
          </cell>
        </row>
        <row r="2481">
          <cell r="A2481" t="str">
            <v>MTM62580</v>
          </cell>
          <cell r="D2481">
            <v>8.0901999999999994</v>
          </cell>
        </row>
        <row r="2482">
          <cell r="A2482" t="str">
            <v>MTM62610</v>
          </cell>
          <cell r="D2482">
            <v>8.3000000000000007</v>
          </cell>
        </row>
        <row r="2483">
          <cell r="A2483" t="str">
            <v>MTM62650</v>
          </cell>
          <cell r="D2483">
            <v>15.927</v>
          </cell>
        </row>
        <row r="2484">
          <cell r="A2484" t="str">
            <v>MTM62659</v>
          </cell>
          <cell r="D2484">
            <v>4.7491000000000003</v>
          </cell>
        </row>
        <row r="2485">
          <cell r="A2485" t="str">
            <v>MTM62760</v>
          </cell>
          <cell r="D2485">
            <v>13.4786</v>
          </cell>
        </row>
        <row r="2486">
          <cell r="A2486" t="str">
            <v>MTM62860</v>
          </cell>
          <cell r="D2486">
            <v>16.422499999999999</v>
          </cell>
        </row>
        <row r="2487">
          <cell r="A2487" t="str">
            <v>MTM62869</v>
          </cell>
          <cell r="D2487">
            <v>5.48</v>
          </cell>
        </row>
        <row r="2488">
          <cell r="A2488" t="str">
            <v>MTM62899</v>
          </cell>
          <cell r="D2488">
            <v>7.83</v>
          </cell>
        </row>
        <row r="2489">
          <cell r="A2489" t="str">
            <v>MTM62909</v>
          </cell>
          <cell r="D2489">
            <v>7</v>
          </cell>
        </row>
        <row r="2490">
          <cell r="A2490" t="str">
            <v>MTM62910</v>
          </cell>
          <cell r="D2490">
            <v>8.7034000000000002</v>
          </cell>
        </row>
        <row r="2491">
          <cell r="A2491" t="str">
            <v>MTM62940</v>
          </cell>
          <cell r="D2491">
            <v>9.1305999999999994</v>
          </cell>
        </row>
        <row r="2492">
          <cell r="A2492" t="str">
            <v>MTM62950</v>
          </cell>
          <cell r="D2492">
            <v>8.3675999999999995</v>
          </cell>
        </row>
        <row r="2493">
          <cell r="A2493" t="str">
            <v>MTM63040</v>
          </cell>
          <cell r="D2493">
            <v>25.23</v>
          </cell>
        </row>
        <row r="2494">
          <cell r="A2494" t="str">
            <v>MTM63180</v>
          </cell>
          <cell r="D2494">
            <v>18.707699999999999</v>
          </cell>
        </row>
        <row r="2495">
          <cell r="A2495" t="str">
            <v>MTM63190</v>
          </cell>
          <cell r="D2495">
            <v>15.5839</v>
          </cell>
        </row>
        <row r="2496">
          <cell r="A2496" t="str">
            <v>MTM63220</v>
          </cell>
          <cell r="D2496">
            <v>9.8316999999999997</v>
          </cell>
        </row>
        <row r="2497">
          <cell r="A2497" t="str">
            <v>MTM63260</v>
          </cell>
          <cell r="D2497">
            <v>18.008900000000001</v>
          </cell>
        </row>
        <row r="2498">
          <cell r="A2498" t="str">
            <v>MTM63269</v>
          </cell>
          <cell r="D2498">
            <v>5.6543000000000001</v>
          </cell>
        </row>
        <row r="2499">
          <cell r="A2499" t="str">
            <v>MTM63290</v>
          </cell>
          <cell r="D2499">
            <v>16.181999999999999</v>
          </cell>
        </row>
        <row r="2500">
          <cell r="A2500" t="str">
            <v>MTM63299</v>
          </cell>
          <cell r="D2500">
            <v>5.3890000000000002</v>
          </cell>
        </row>
        <row r="2501">
          <cell r="A2501" t="str">
            <v>MTM63510</v>
          </cell>
          <cell r="D2501">
            <v>9.5237999999999996</v>
          </cell>
        </row>
        <row r="2502">
          <cell r="A2502" t="str">
            <v>MTM63520</v>
          </cell>
          <cell r="D2502">
            <v>7.9596999999999998</v>
          </cell>
        </row>
        <row r="2503">
          <cell r="A2503" t="str">
            <v>MTM63570</v>
          </cell>
          <cell r="D2503">
            <v>9.1329999999999991</v>
          </cell>
        </row>
        <row r="2504">
          <cell r="A2504" t="str">
            <v>MTM63580</v>
          </cell>
          <cell r="D2504">
            <v>16.962599999999998</v>
          </cell>
        </row>
        <row r="2505">
          <cell r="A2505" t="str">
            <v>MTM63620</v>
          </cell>
          <cell r="D2505">
            <v>9.0490999999999993</v>
          </cell>
        </row>
        <row r="2506">
          <cell r="A2506" t="str">
            <v>MTM63630</v>
          </cell>
          <cell r="D2506">
            <v>5.8025000000000002</v>
          </cell>
        </row>
        <row r="2507">
          <cell r="A2507" t="str">
            <v>MTM63640</v>
          </cell>
          <cell r="D2507">
            <v>5.8303000000000003</v>
          </cell>
        </row>
        <row r="2508">
          <cell r="A2508" t="str">
            <v>MTM63720</v>
          </cell>
          <cell r="D2508">
            <v>6.96</v>
          </cell>
        </row>
        <row r="2509">
          <cell r="A2509" t="str">
            <v>MTM63750</v>
          </cell>
          <cell r="D2509">
            <v>8.6999999999999993</v>
          </cell>
        </row>
        <row r="2510">
          <cell r="A2510" t="str">
            <v>MTM64010</v>
          </cell>
          <cell r="D2510">
            <v>7.3303000000000003</v>
          </cell>
        </row>
        <row r="2511">
          <cell r="A2511" t="str">
            <v>MTM64090</v>
          </cell>
          <cell r="D2511">
            <v>7.3350999999999997</v>
          </cell>
        </row>
        <row r="2512">
          <cell r="A2512" t="str">
            <v>MTM64140</v>
          </cell>
          <cell r="D2512">
            <v>4.774</v>
          </cell>
        </row>
        <row r="2513">
          <cell r="A2513" t="str">
            <v>MTM64270</v>
          </cell>
          <cell r="D2513">
            <v>8.0672999999999995</v>
          </cell>
        </row>
        <row r="2514">
          <cell r="A2514" t="str">
            <v>MTM64280</v>
          </cell>
          <cell r="D2514">
            <v>6.7374999999999998</v>
          </cell>
        </row>
        <row r="2515">
          <cell r="A2515" t="str">
            <v>MTM64290</v>
          </cell>
          <cell r="D2515">
            <v>9.7501999999999995</v>
          </cell>
        </row>
        <row r="2516">
          <cell r="A2516" t="str">
            <v>MTM64300</v>
          </cell>
          <cell r="D2516">
            <v>18.27</v>
          </cell>
        </row>
        <row r="2517">
          <cell r="A2517" t="str">
            <v>MTM64310</v>
          </cell>
          <cell r="D2517">
            <v>12.8787</v>
          </cell>
        </row>
        <row r="2518">
          <cell r="A2518" t="str">
            <v>MTM64320</v>
          </cell>
          <cell r="D2518">
            <v>12.6158</v>
          </cell>
        </row>
        <row r="2519">
          <cell r="A2519" t="str">
            <v>MTM64330</v>
          </cell>
          <cell r="D2519">
            <v>14.685700000000001</v>
          </cell>
        </row>
        <row r="2520">
          <cell r="A2520" t="str">
            <v>MTM64340</v>
          </cell>
          <cell r="D2520">
            <v>15.761200000000001</v>
          </cell>
        </row>
        <row r="2521">
          <cell r="A2521" t="str">
            <v>MTM64350</v>
          </cell>
          <cell r="D2521">
            <v>7.4276999999999997</v>
          </cell>
        </row>
        <row r="2522">
          <cell r="A2522" t="str">
            <v>MTM64360</v>
          </cell>
          <cell r="D2522">
            <v>11.96</v>
          </cell>
        </row>
        <row r="2523">
          <cell r="A2523" t="str">
            <v>MTM64369</v>
          </cell>
          <cell r="D2523">
            <v>5.2016</v>
          </cell>
        </row>
        <row r="2524">
          <cell r="A2524" t="str">
            <v>MTM64370</v>
          </cell>
          <cell r="D2524">
            <v>13.96</v>
          </cell>
        </row>
        <row r="2525">
          <cell r="A2525" t="str">
            <v>MTM64379</v>
          </cell>
          <cell r="D2525">
            <v>6.0723000000000003</v>
          </cell>
        </row>
        <row r="2526">
          <cell r="A2526" t="str">
            <v>MTM64380</v>
          </cell>
          <cell r="D2526">
            <v>8.5220000000000002</v>
          </cell>
        </row>
        <row r="2527">
          <cell r="A2527" t="str">
            <v>MTM64390</v>
          </cell>
          <cell r="D2527">
            <v>19.652000000000001</v>
          </cell>
        </row>
        <row r="2528">
          <cell r="A2528" t="str">
            <v>MTM64400</v>
          </cell>
          <cell r="D2528">
            <v>24</v>
          </cell>
        </row>
        <row r="2529">
          <cell r="A2529" t="str">
            <v>MTM64420</v>
          </cell>
          <cell r="D2529">
            <v>8.0945999999999998</v>
          </cell>
        </row>
        <row r="2530">
          <cell r="A2530" t="str">
            <v>MTM64430</v>
          </cell>
          <cell r="D2530">
            <v>11.5716</v>
          </cell>
        </row>
        <row r="2531">
          <cell r="A2531" t="str">
            <v>MTM64440</v>
          </cell>
          <cell r="D2531">
            <v>19.313500000000001</v>
          </cell>
        </row>
        <row r="2532">
          <cell r="A2532" t="str">
            <v>MTM64449</v>
          </cell>
          <cell r="D2532">
            <v>7.4</v>
          </cell>
        </row>
        <row r="2533">
          <cell r="A2533" t="str">
            <v>MTM64450</v>
          </cell>
          <cell r="D2533">
            <v>11.4817</v>
          </cell>
        </row>
        <row r="2534">
          <cell r="A2534" t="str">
            <v>MTM64459</v>
          </cell>
          <cell r="D2534">
            <v>4.1021000000000001</v>
          </cell>
        </row>
        <row r="2535">
          <cell r="A2535" t="str">
            <v>MTM64460</v>
          </cell>
          <cell r="D2535">
            <v>4.7862999999999998</v>
          </cell>
        </row>
        <row r="2536">
          <cell r="A2536" t="str">
            <v>MTM64470</v>
          </cell>
          <cell r="D2536">
            <v>6.4066999999999998</v>
          </cell>
        </row>
        <row r="2537">
          <cell r="A2537" t="str">
            <v>MTM64480</v>
          </cell>
          <cell r="D2537">
            <v>14.725</v>
          </cell>
        </row>
        <row r="2538">
          <cell r="A2538" t="str">
            <v>MTM64489</v>
          </cell>
          <cell r="D2538">
            <v>5.6</v>
          </cell>
        </row>
        <row r="2539">
          <cell r="A2539" t="str">
            <v>MTM64490</v>
          </cell>
          <cell r="D2539">
            <v>15.497999999999999</v>
          </cell>
        </row>
        <row r="2540">
          <cell r="A2540" t="str">
            <v>MTM64500</v>
          </cell>
          <cell r="D2540">
            <v>17.6174</v>
          </cell>
        </row>
        <row r="2541">
          <cell r="A2541" t="str">
            <v>MTM64510</v>
          </cell>
          <cell r="D2541">
            <v>14.876799999999999</v>
          </cell>
        </row>
        <row r="2542">
          <cell r="A2542" t="str">
            <v>MTM64519</v>
          </cell>
          <cell r="D2542">
            <v>4.9499000000000004</v>
          </cell>
        </row>
        <row r="2543">
          <cell r="A2543" t="str">
            <v>MTM64560</v>
          </cell>
          <cell r="D2543">
            <v>12.79</v>
          </cell>
        </row>
        <row r="2544">
          <cell r="A2544" t="str">
            <v>MTM64569</v>
          </cell>
          <cell r="D2544">
            <v>5.2</v>
          </cell>
        </row>
        <row r="2545">
          <cell r="A2545" t="str">
            <v>MTM64600</v>
          </cell>
          <cell r="D2545">
            <v>7.13</v>
          </cell>
        </row>
        <row r="2546">
          <cell r="A2546" t="str">
            <v>MTM64630</v>
          </cell>
          <cell r="D2546">
            <v>27.594999999999999</v>
          </cell>
        </row>
        <row r="2547">
          <cell r="A2547" t="str">
            <v>MTM64640</v>
          </cell>
          <cell r="D2547">
            <v>17.282499999999999</v>
          </cell>
        </row>
        <row r="2548">
          <cell r="A2548" t="str">
            <v>MTM64649</v>
          </cell>
          <cell r="D2548">
            <v>5.5867000000000004</v>
          </cell>
        </row>
        <row r="2549">
          <cell r="A2549" t="str">
            <v>MTM64650</v>
          </cell>
          <cell r="D2549">
            <v>12.071300000000001</v>
          </cell>
        </row>
        <row r="2550">
          <cell r="A2550" t="str">
            <v>MTM64660</v>
          </cell>
          <cell r="D2550">
            <v>28.021899999999999</v>
          </cell>
        </row>
        <row r="2551">
          <cell r="A2551" t="str">
            <v>MTM64670</v>
          </cell>
          <cell r="D2551">
            <v>7.6847000000000003</v>
          </cell>
        </row>
        <row r="2552">
          <cell r="A2552" t="str">
            <v>MTM64680</v>
          </cell>
          <cell r="D2552">
            <v>12.8767</v>
          </cell>
        </row>
        <row r="2553">
          <cell r="A2553" t="str">
            <v>MTM64689</v>
          </cell>
          <cell r="D2553">
            <v>4.3499999999999996</v>
          </cell>
        </row>
        <row r="2554">
          <cell r="A2554" t="str">
            <v>MTM64690</v>
          </cell>
          <cell r="D2554">
            <v>13.830399999999999</v>
          </cell>
        </row>
        <row r="2555">
          <cell r="A2555" t="str">
            <v>MTM64699</v>
          </cell>
          <cell r="D2555">
            <v>4.9800000000000004</v>
          </cell>
        </row>
        <row r="2556">
          <cell r="A2556" t="str">
            <v>MTM64700</v>
          </cell>
          <cell r="D2556">
            <v>16.5</v>
          </cell>
        </row>
        <row r="2557">
          <cell r="A2557" t="str">
            <v>MTM64709</v>
          </cell>
          <cell r="D2557">
            <v>5.2</v>
          </cell>
        </row>
        <row r="2558">
          <cell r="A2558" t="str">
            <v>MTM64710</v>
          </cell>
          <cell r="D2558">
            <v>19.577999999999999</v>
          </cell>
        </row>
        <row r="2559">
          <cell r="A2559" t="str">
            <v>MTM64719</v>
          </cell>
          <cell r="D2559">
            <v>6.3</v>
          </cell>
        </row>
        <row r="2560">
          <cell r="A2560" t="str">
            <v>MTM64740</v>
          </cell>
          <cell r="D2560">
            <v>17.512499999999999</v>
          </cell>
        </row>
        <row r="2561">
          <cell r="A2561" t="str">
            <v>MTM64750</v>
          </cell>
          <cell r="D2561">
            <v>14.4922</v>
          </cell>
        </row>
        <row r="2562">
          <cell r="A2562" t="str">
            <v>MTM64760</v>
          </cell>
          <cell r="D2562">
            <v>15</v>
          </cell>
        </row>
        <row r="2563">
          <cell r="A2563" t="str">
            <v>MTM64770</v>
          </cell>
          <cell r="D2563">
            <v>8.1776999999999997</v>
          </cell>
        </row>
        <row r="2564">
          <cell r="A2564" t="str">
            <v>MTM64780</v>
          </cell>
          <cell r="D2564">
            <v>8.2650000000000006</v>
          </cell>
        </row>
        <row r="2565">
          <cell r="A2565" t="str">
            <v>MTM64790</v>
          </cell>
          <cell r="D2565">
            <v>10.44</v>
          </cell>
        </row>
        <row r="2566">
          <cell r="A2566" t="str">
            <v>MTM64800</v>
          </cell>
          <cell r="D2566">
            <v>7.7427000000000001</v>
          </cell>
        </row>
        <row r="2567">
          <cell r="A2567" t="str">
            <v>MTM64820</v>
          </cell>
          <cell r="D2567">
            <v>30.242999999999999</v>
          </cell>
        </row>
        <row r="2568">
          <cell r="A2568" t="str">
            <v>MTM64830</v>
          </cell>
          <cell r="D2568">
            <v>32.67</v>
          </cell>
        </row>
        <row r="2569">
          <cell r="A2569" t="str">
            <v>MTM64840</v>
          </cell>
          <cell r="D2569">
            <v>16.82</v>
          </cell>
        </row>
        <row r="2570">
          <cell r="A2570" t="str">
            <v>MTM64860</v>
          </cell>
          <cell r="D2570">
            <v>13.48</v>
          </cell>
        </row>
        <row r="2571">
          <cell r="A2571" t="str">
            <v>MTM64870</v>
          </cell>
          <cell r="D2571">
            <v>8.4924999999999997</v>
          </cell>
        </row>
        <row r="2572">
          <cell r="A2572" t="str">
            <v>MTM64880</v>
          </cell>
          <cell r="D2572">
            <v>25.748000000000001</v>
          </cell>
        </row>
        <row r="2573">
          <cell r="A2573" t="str">
            <v>MTM64890</v>
          </cell>
          <cell r="D2573">
            <v>33.93</v>
          </cell>
        </row>
        <row r="2574">
          <cell r="A2574" t="str">
            <v>MTM64900</v>
          </cell>
          <cell r="D2574">
            <v>16.5</v>
          </cell>
        </row>
        <row r="2575">
          <cell r="A2575" t="str">
            <v>MTM64910</v>
          </cell>
          <cell r="D2575">
            <v>15.6591</v>
          </cell>
        </row>
        <row r="2576">
          <cell r="A2576" t="str">
            <v>MTM64919</v>
          </cell>
          <cell r="D2576">
            <v>4.8742999999999999</v>
          </cell>
        </row>
        <row r="2577">
          <cell r="A2577" t="str">
            <v>MTM64920</v>
          </cell>
          <cell r="D2577">
            <v>22.44</v>
          </cell>
        </row>
        <row r="2578">
          <cell r="A2578" t="str">
            <v>MTM64930</v>
          </cell>
          <cell r="D2578">
            <v>19.23</v>
          </cell>
        </row>
        <row r="2579">
          <cell r="A2579" t="str">
            <v>MTM64940</v>
          </cell>
          <cell r="D2579">
            <v>10.62</v>
          </cell>
        </row>
        <row r="2580">
          <cell r="A2580" t="str">
            <v>MTM64950</v>
          </cell>
          <cell r="D2580">
            <v>14.353999999999999</v>
          </cell>
        </row>
        <row r="2581">
          <cell r="A2581" t="str">
            <v>MTM64960</v>
          </cell>
          <cell r="D2581">
            <v>14.586</v>
          </cell>
        </row>
        <row r="2582">
          <cell r="A2582" t="str">
            <v>MTM64979</v>
          </cell>
          <cell r="D2582">
            <v>6.4398999999999997</v>
          </cell>
        </row>
        <row r="2583">
          <cell r="A2583" t="str">
            <v>MTM64980</v>
          </cell>
          <cell r="D2583">
            <v>31.32</v>
          </cell>
        </row>
        <row r="2584">
          <cell r="A2584" t="str">
            <v>MTM64990</v>
          </cell>
          <cell r="D2584">
            <v>17.773700000000002</v>
          </cell>
        </row>
        <row r="2585">
          <cell r="A2585" t="str">
            <v>MTM64999</v>
          </cell>
          <cell r="D2585">
            <v>5.6090999999999998</v>
          </cell>
        </row>
        <row r="2586">
          <cell r="A2586" t="str">
            <v>MTM65009</v>
          </cell>
          <cell r="D2586">
            <v>5.1364000000000001</v>
          </cell>
        </row>
        <row r="2587">
          <cell r="A2587" t="str">
            <v>MTM65019</v>
          </cell>
          <cell r="D2587">
            <v>3.5</v>
          </cell>
        </row>
        <row r="2588">
          <cell r="A2588" t="str">
            <v>MTM65049</v>
          </cell>
          <cell r="D2588">
            <v>4.0152999999999999</v>
          </cell>
        </row>
        <row r="2589">
          <cell r="A2589" t="str">
            <v>MTM65100</v>
          </cell>
          <cell r="D2589">
            <v>22.185600000000001</v>
          </cell>
        </row>
        <row r="2590">
          <cell r="A2590" t="str">
            <v>MTM65140</v>
          </cell>
          <cell r="D2590">
            <v>14.093299999999999</v>
          </cell>
        </row>
        <row r="2591">
          <cell r="A2591" t="str">
            <v>MTM65209</v>
          </cell>
          <cell r="D2591">
            <v>3.5</v>
          </cell>
        </row>
        <row r="2592">
          <cell r="A2592" t="str">
            <v>MTM65220</v>
          </cell>
          <cell r="D2592">
            <v>15.6883</v>
          </cell>
        </row>
        <row r="2593">
          <cell r="A2593" t="str">
            <v>MTM65229</v>
          </cell>
          <cell r="D2593">
            <v>5.2704000000000004</v>
          </cell>
        </row>
        <row r="2594">
          <cell r="A2594" t="str">
            <v>MTM65230</v>
          </cell>
          <cell r="D2594">
            <v>16.350000000000001</v>
          </cell>
        </row>
        <row r="2595">
          <cell r="A2595" t="str">
            <v>MTM65239</v>
          </cell>
          <cell r="D2595">
            <v>4.9000000000000004</v>
          </cell>
        </row>
        <row r="2596">
          <cell r="A2596" t="str">
            <v>MTM65240</v>
          </cell>
          <cell r="D2596">
            <v>22.185199999999998</v>
          </cell>
        </row>
        <row r="2597">
          <cell r="A2597" t="str">
            <v>MTM65249</v>
          </cell>
          <cell r="D2597">
            <v>7.5026999999999999</v>
          </cell>
        </row>
        <row r="2598">
          <cell r="A2598" t="str">
            <v>MTM65250</v>
          </cell>
          <cell r="D2598">
            <v>23.2287</v>
          </cell>
        </row>
        <row r="2599">
          <cell r="A2599" t="str">
            <v>MTM65259</v>
          </cell>
          <cell r="D2599">
            <v>7.98</v>
          </cell>
        </row>
        <row r="2600">
          <cell r="A2600" t="str">
            <v>MTM65280</v>
          </cell>
          <cell r="D2600">
            <v>7.4819000000000004</v>
          </cell>
        </row>
        <row r="2601">
          <cell r="A2601" t="str">
            <v>MTM65350</v>
          </cell>
          <cell r="D2601">
            <v>17.7</v>
          </cell>
        </row>
        <row r="2602">
          <cell r="A2602" t="str">
            <v>MTM65440</v>
          </cell>
          <cell r="D2602">
            <v>14.616099999999999</v>
          </cell>
        </row>
        <row r="2603">
          <cell r="A2603" t="str">
            <v>MTM65449</v>
          </cell>
          <cell r="D2603">
            <v>4.5591999999999997</v>
          </cell>
        </row>
        <row r="2604">
          <cell r="A2604" t="str">
            <v>MTM65460</v>
          </cell>
          <cell r="D2604">
            <v>15.138</v>
          </cell>
        </row>
        <row r="2605">
          <cell r="A2605" t="str">
            <v>MTM65469</v>
          </cell>
          <cell r="D2605">
            <v>5.0159000000000002</v>
          </cell>
        </row>
        <row r="2606">
          <cell r="A2606" t="str">
            <v>MTM65480</v>
          </cell>
          <cell r="D2606">
            <v>18.278600000000001</v>
          </cell>
        </row>
        <row r="2607">
          <cell r="A2607" t="str">
            <v>MTM65510</v>
          </cell>
          <cell r="D2607">
            <v>7.4348000000000001</v>
          </cell>
        </row>
        <row r="2608">
          <cell r="A2608" t="str">
            <v>MTM65520</v>
          </cell>
          <cell r="D2608">
            <v>5.22</v>
          </cell>
        </row>
        <row r="2609">
          <cell r="A2609" t="str">
            <v>MTM65550</v>
          </cell>
          <cell r="D2609">
            <v>5.16</v>
          </cell>
        </row>
        <row r="2610">
          <cell r="A2610" t="str">
            <v>MTM65610</v>
          </cell>
          <cell r="D2610">
            <v>8.2635000000000005</v>
          </cell>
        </row>
        <row r="2611">
          <cell r="A2611" t="str">
            <v>MTM65620</v>
          </cell>
          <cell r="D2611">
            <v>16.234000000000002</v>
          </cell>
        </row>
        <row r="2612">
          <cell r="A2612" t="str">
            <v>MTM65640</v>
          </cell>
          <cell r="D2612">
            <v>6.79</v>
          </cell>
        </row>
        <row r="2613">
          <cell r="A2613" t="str">
            <v>MTM65650</v>
          </cell>
          <cell r="D2613">
            <v>7.1363000000000003</v>
          </cell>
        </row>
        <row r="2614">
          <cell r="A2614" t="str">
            <v>MTM65660</v>
          </cell>
          <cell r="D2614">
            <v>7.9795999999999996</v>
          </cell>
        </row>
        <row r="2615">
          <cell r="A2615" t="str">
            <v>MTM65670</v>
          </cell>
          <cell r="D2615">
            <v>7.9341999999999997</v>
          </cell>
        </row>
        <row r="2616">
          <cell r="A2616" t="str">
            <v>MTM65680</v>
          </cell>
          <cell r="D2616">
            <v>20.399999999999999</v>
          </cell>
        </row>
        <row r="2617">
          <cell r="A2617" t="str">
            <v>MTM65689</v>
          </cell>
          <cell r="D2617">
            <v>5.9</v>
          </cell>
        </row>
        <row r="2618">
          <cell r="A2618" t="str">
            <v>MTM65690</v>
          </cell>
          <cell r="D2618">
            <v>16.4422</v>
          </cell>
        </row>
        <row r="2619">
          <cell r="A2619" t="str">
            <v>MTM65699</v>
          </cell>
          <cell r="D2619">
            <v>5.9</v>
          </cell>
        </row>
        <row r="2620">
          <cell r="A2620" t="str">
            <v>MTM65720</v>
          </cell>
          <cell r="D2620">
            <v>7.7279</v>
          </cell>
        </row>
        <row r="2621">
          <cell r="A2621" t="str">
            <v>MTM65730</v>
          </cell>
          <cell r="D2621">
            <v>14.357799999999999</v>
          </cell>
        </row>
        <row r="2622">
          <cell r="A2622" t="str">
            <v>MTM65740</v>
          </cell>
          <cell r="D2622">
            <v>16.182099999999998</v>
          </cell>
        </row>
        <row r="2623">
          <cell r="A2623" t="str">
            <v>MTM65749</v>
          </cell>
          <cell r="D2623">
            <v>5.43</v>
          </cell>
        </row>
        <row r="2624">
          <cell r="A2624" t="str">
            <v>MTM65760</v>
          </cell>
          <cell r="D2624">
            <v>8.8367000000000004</v>
          </cell>
        </row>
        <row r="2625">
          <cell r="A2625" t="str">
            <v>MTM65770</v>
          </cell>
          <cell r="D2625">
            <v>9.1999999999999993</v>
          </cell>
        </row>
        <row r="2626">
          <cell r="A2626" t="str">
            <v>MTM65780</v>
          </cell>
          <cell r="D2626">
            <v>8.1767000000000003</v>
          </cell>
        </row>
        <row r="2627">
          <cell r="A2627" t="str">
            <v>MTM65799</v>
          </cell>
          <cell r="D2627">
            <v>6.05</v>
          </cell>
        </row>
        <row r="2628">
          <cell r="A2628" t="str">
            <v>MTM65810</v>
          </cell>
          <cell r="D2628">
            <v>8.5210000000000008</v>
          </cell>
        </row>
        <row r="2629">
          <cell r="A2629" t="str">
            <v>MTM65820</v>
          </cell>
          <cell r="D2629">
            <v>28.972899999999999</v>
          </cell>
        </row>
        <row r="2630">
          <cell r="A2630" t="str">
            <v>MTM65839</v>
          </cell>
          <cell r="D2630">
            <v>5.2018000000000004</v>
          </cell>
        </row>
        <row r="2631">
          <cell r="A2631" t="str">
            <v>MTM65849</v>
          </cell>
          <cell r="D2631">
            <v>6.08</v>
          </cell>
        </row>
        <row r="2632">
          <cell r="A2632" t="str">
            <v>MTM65850</v>
          </cell>
          <cell r="D2632">
            <v>28.33</v>
          </cell>
        </row>
        <row r="2633">
          <cell r="A2633" t="str">
            <v>MTM65880</v>
          </cell>
          <cell r="D2633">
            <v>7.1</v>
          </cell>
        </row>
        <row r="2634">
          <cell r="A2634" t="str">
            <v>MTM65890</v>
          </cell>
          <cell r="D2634">
            <v>10.285</v>
          </cell>
        </row>
        <row r="2635">
          <cell r="A2635" t="str">
            <v>MTM65910</v>
          </cell>
          <cell r="D2635">
            <v>9.6999999999999993</v>
          </cell>
        </row>
        <row r="2636">
          <cell r="A2636" t="str">
            <v>MTM65920</v>
          </cell>
          <cell r="D2636">
            <v>15.66</v>
          </cell>
        </row>
        <row r="2637">
          <cell r="A2637" t="str">
            <v>MTM65930</v>
          </cell>
          <cell r="D2637">
            <v>15.601000000000001</v>
          </cell>
        </row>
        <row r="2638">
          <cell r="A2638" t="str">
            <v>MTM65940</v>
          </cell>
          <cell r="D2638">
            <v>6.1</v>
          </cell>
        </row>
        <row r="2639">
          <cell r="A2639" t="str">
            <v>MTM65950</v>
          </cell>
          <cell r="D2639">
            <v>10.285</v>
          </cell>
        </row>
        <row r="2640">
          <cell r="A2640" t="str">
            <v>MTM65960</v>
          </cell>
          <cell r="D2640">
            <v>6</v>
          </cell>
        </row>
        <row r="2641">
          <cell r="A2641" t="str">
            <v>MTM65970</v>
          </cell>
          <cell r="D2641">
            <v>15</v>
          </cell>
        </row>
        <row r="2642">
          <cell r="A2642" t="str">
            <v>MTM65980</v>
          </cell>
          <cell r="D2642">
            <v>6.3075000000000001</v>
          </cell>
        </row>
        <row r="2643">
          <cell r="A2643" t="str">
            <v>MTM65990</v>
          </cell>
          <cell r="D2643">
            <v>5.5243000000000002</v>
          </cell>
        </row>
        <row r="2644">
          <cell r="A2644" t="str">
            <v>MTM66120</v>
          </cell>
          <cell r="D2644">
            <v>6.4</v>
          </cell>
        </row>
        <row r="2645">
          <cell r="A2645" t="str">
            <v>MTM66260</v>
          </cell>
          <cell r="D2645">
            <v>4.9800000000000004</v>
          </cell>
        </row>
        <row r="2646">
          <cell r="A2646" t="str">
            <v>MTM66270</v>
          </cell>
          <cell r="D2646">
            <v>5.9</v>
          </cell>
        </row>
        <row r="2647">
          <cell r="A2647" t="str">
            <v>MTM66280</v>
          </cell>
          <cell r="D2647">
            <v>7.3949999999999996</v>
          </cell>
        </row>
        <row r="2648">
          <cell r="A2648" t="str">
            <v>MTM66480</v>
          </cell>
          <cell r="D2648">
            <v>4.5</v>
          </cell>
        </row>
        <row r="2649">
          <cell r="A2649" t="str">
            <v>MTM66640</v>
          </cell>
          <cell r="D2649">
            <v>5.9</v>
          </cell>
        </row>
        <row r="2650">
          <cell r="A2650" t="str">
            <v>MTM66750</v>
          </cell>
          <cell r="D2650">
            <v>3.9167000000000001</v>
          </cell>
        </row>
        <row r="2651">
          <cell r="A2651" t="str">
            <v>MTM66780</v>
          </cell>
          <cell r="D2651">
            <v>7.4817</v>
          </cell>
        </row>
        <row r="2652">
          <cell r="A2652" t="str">
            <v>MTM66800</v>
          </cell>
          <cell r="D2652">
            <v>19.822399999999998</v>
          </cell>
        </row>
        <row r="2653">
          <cell r="A2653" t="str">
            <v>MTM66810</v>
          </cell>
          <cell r="D2653">
            <v>8.1793999999999993</v>
          </cell>
        </row>
        <row r="2654">
          <cell r="A2654" t="str">
            <v>MTM66820</v>
          </cell>
          <cell r="D2654">
            <v>13.7</v>
          </cell>
        </row>
        <row r="2655">
          <cell r="A2655" t="str">
            <v>MTM66829</v>
          </cell>
          <cell r="D2655">
            <v>6.75</v>
          </cell>
        </row>
        <row r="2656">
          <cell r="A2656" t="str">
            <v>MTM66830</v>
          </cell>
          <cell r="D2656">
            <v>17</v>
          </cell>
        </row>
        <row r="2657">
          <cell r="A2657" t="str">
            <v>MTM66840</v>
          </cell>
          <cell r="D2657">
            <v>29.566600000000001</v>
          </cell>
        </row>
        <row r="2658">
          <cell r="A2658" t="str">
            <v>MTM66860</v>
          </cell>
          <cell r="D2658">
            <v>21.75</v>
          </cell>
        </row>
        <row r="2659">
          <cell r="A2659" t="str">
            <v>MTM66870</v>
          </cell>
          <cell r="D2659">
            <v>30.45</v>
          </cell>
        </row>
        <row r="2660">
          <cell r="A2660" t="str">
            <v>MTM66890</v>
          </cell>
          <cell r="D2660">
            <v>9.0667000000000009</v>
          </cell>
        </row>
        <row r="2661">
          <cell r="A2661" t="str">
            <v>MTM66910</v>
          </cell>
          <cell r="D2661">
            <v>19.5</v>
          </cell>
        </row>
        <row r="2662">
          <cell r="A2662" t="str">
            <v>MTM66920</v>
          </cell>
          <cell r="D2662">
            <v>10.285</v>
          </cell>
        </row>
        <row r="2663">
          <cell r="A2663" t="str">
            <v>MTM66930</v>
          </cell>
          <cell r="D2663">
            <v>10.285</v>
          </cell>
        </row>
        <row r="2664">
          <cell r="A2664" t="str">
            <v>MTM66940</v>
          </cell>
          <cell r="D2664">
            <v>9.57</v>
          </cell>
        </row>
        <row r="2665">
          <cell r="A2665" t="str">
            <v>MTM66950</v>
          </cell>
          <cell r="D2665">
            <v>8.2284000000000006</v>
          </cell>
        </row>
        <row r="2666">
          <cell r="A2666" t="str">
            <v>MTM66960</v>
          </cell>
          <cell r="D2666">
            <v>26.531700000000001</v>
          </cell>
        </row>
        <row r="2667">
          <cell r="A2667" t="str">
            <v>MTM66970</v>
          </cell>
          <cell r="D2667">
            <v>29.116</v>
          </cell>
        </row>
        <row r="2668">
          <cell r="A2668" t="str">
            <v>MTM66980</v>
          </cell>
          <cell r="D2668">
            <v>28.7456</v>
          </cell>
        </row>
        <row r="2669">
          <cell r="A2669" t="str">
            <v>MTM66990</v>
          </cell>
          <cell r="D2669">
            <v>19.7</v>
          </cell>
        </row>
        <row r="2670">
          <cell r="A2670" t="str">
            <v>MTM67000</v>
          </cell>
          <cell r="D2670">
            <v>4.95</v>
          </cell>
        </row>
        <row r="2671">
          <cell r="A2671" t="str">
            <v>MTM67050</v>
          </cell>
          <cell r="D2671">
            <v>12.898199999999999</v>
          </cell>
        </row>
        <row r="2672">
          <cell r="A2672" t="str">
            <v>MTM67059</v>
          </cell>
          <cell r="D2672">
            <v>5.5792000000000002</v>
          </cell>
        </row>
        <row r="2673">
          <cell r="A2673" t="str">
            <v>MTM67060</v>
          </cell>
          <cell r="D2673">
            <v>6.95</v>
          </cell>
        </row>
        <row r="2674">
          <cell r="A2674" t="str">
            <v>MTM67070</v>
          </cell>
          <cell r="D2674">
            <v>22.9</v>
          </cell>
        </row>
        <row r="2675">
          <cell r="A2675" t="str">
            <v>MTM67080</v>
          </cell>
          <cell r="D2675">
            <v>7.3</v>
          </cell>
        </row>
        <row r="2676">
          <cell r="A2676" t="str">
            <v>MTM67120</v>
          </cell>
          <cell r="D2676">
            <v>7.95</v>
          </cell>
        </row>
        <row r="2677">
          <cell r="A2677" t="str">
            <v>MTM67130</v>
          </cell>
          <cell r="D2677">
            <v>4.9800000000000004</v>
          </cell>
        </row>
        <row r="2678">
          <cell r="A2678" t="str">
            <v>MTM67180</v>
          </cell>
          <cell r="D2678">
            <v>7.51</v>
          </cell>
        </row>
        <row r="2679">
          <cell r="A2679" t="str">
            <v>MTM67210</v>
          </cell>
          <cell r="D2679">
            <v>17</v>
          </cell>
        </row>
        <row r="2680">
          <cell r="A2680" t="str">
            <v>MTM67220</v>
          </cell>
          <cell r="D2680">
            <v>9.6999999999999993</v>
          </cell>
        </row>
        <row r="2681">
          <cell r="A2681" t="str">
            <v>MTM67230</v>
          </cell>
          <cell r="D2681">
            <v>17.7</v>
          </cell>
        </row>
        <row r="2682">
          <cell r="A2682" t="str">
            <v>MTM67250</v>
          </cell>
          <cell r="D2682">
            <v>6.6487999999999996</v>
          </cell>
        </row>
        <row r="2683">
          <cell r="A2683" t="str">
            <v>MTM67260</v>
          </cell>
          <cell r="D2683">
            <v>8.6417999999999999</v>
          </cell>
        </row>
        <row r="2684">
          <cell r="A2684" t="str">
            <v>MTM67270</v>
          </cell>
          <cell r="D2684">
            <v>19.723800000000001</v>
          </cell>
        </row>
        <row r="2685">
          <cell r="A2685" t="str">
            <v>MTM67280</v>
          </cell>
          <cell r="D2685">
            <v>5.0484</v>
          </cell>
        </row>
        <row r="2686">
          <cell r="A2686" t="str">
            <v>MTM67290</v>
          </cell>
          <cell r="D2686">
            <v>15.486000000000001</v>
          </cell>
        </row>
        <row r="2687">
          <cell r="A2687" t="str">
            <v>MTM67450</v>
          </cell>
          <cell r="D2687">
            <v>6.09</v>
          </cell>
        </row>
        <row r="2688">
          <cell r="A2688" t="str">
            <v>MTM67500</v>
          </cell>
          <cell r="D2688">
            <v>5.3</v>
          </cell>
        </row>
        <row r="2689">
          <cell r="A2689" t="str">
            <v>MTM67510</v>
          </cell>
          <cell r="D2689">
            <v>9.8000000000000007</v>
          </cell>
        </row>
        <row r="2690">
          <cell r="A2690" t="str">
            <v>MTM67520</v>
          </cell>
          <cell r="D2690">
            <v>11</v>
          </cell>
        </row>
        <row r="2691">
          <cell r="A2691" t="str">
            <v>MTM67530</v>
          </cell>
          <cell r="D2691">
            <v>9.8000000000000007</v>
          </cell>
        </row>
        <row r="2692">
          <cell r="A2692" t="str">
            <v>MTM67540</v>
          </cell>
          <cell r="D2692">
            <v>11</v>
          </cell>
        </row>
        <row r="2693">
          <cell r="A2693" t="str">
            <v>MTM67550</v>
          </cell>
          <cell r="D2693">
            <v>9.6044</v>
          </cell>
        </row>
        <row r="2694">
          <cell r="A2694" t="str">
            <v>MTM67560</v>
          </cell>
          <cell r="D2694">
            <v>7.8</v>
          </cell>
        </row>
        <row r="2695">
          <cell r="A2695" t="str">
            <v>MTM67570</v>
          </cell>
          <cell r="D2695">
            <v>7.2</v>
          </cell>
        </row>
        <row r="2696">
          <cell r="A2696" t="str">
            <v>MTM67620</v>
          </cell>
          <cell r="D2696">
            <v>23.204499999999999</v>
          </cell>
        </row>
        <row r="2697">
          <cell r="A2697" t="str">
            <v>MTM67640</v>
          </cell>
          <cell r="D2697">
            <v>8</v>
          </cell>
        </row>
        <row r="2698">
          <cell r="A2698" t="str">
            <v>MTM67650</v>
          </cell>
          <cell r="D2698">
            <v>8.8000000000000007</v>
          </cell>
        </row>
        <row r="2699">
          <cell r="A2699" t="str">
            <v>MTM67680</v>
          </cell>
          <cell r="D2699">
            <v>18.399999999999999</v>
          </cell>
        </row>
        <row r="2700">
          <cell r="A2700" t="str">
            <v>MTM67690</v>
          </cell>
          <cell r="D2700">
            <v>22.017399999999999</v>
          </cell>
        </row>
        <row r="2701">
          <cell r="A2701" t="str">
            <v>MTM67700</v>
          </cell>
          <cell r="D2701">
            <v>20.399999999999999</v>
          </cell>
        </row>
        <row r="2702">
          <cell r="A2702" t="str">
            <v>MTM67709</v>
          </cell>
          <cell r="D2702">
            <v>5.9177</v>
          </cell>
        </row>
        <row r="2703">
          <cell r="A2703" t="str">
            <v>MTM67719</v>
          </cell>
          <cell r="D2703">
            <v>6.5229999999999997</v>
          </cell>
        </row>
        <row r="2704">
          <cell r="A2704" t="str">
            <v>MTM67729</v>
          </cell>
          <cell r="D2704">
            <v>6.7624000000000004</v>
          </cell>
        </row>
        <row r="2705">
          <cell r="A2705" t="str">
            <v>MTM67730</v>
          </cell>
          <cell r="D2705">
            <v>9.7398000000000007</v>
          </cell>
        </row>
        <row r="2706">
          <cell r="A2706" t="str">
            <v>MTM67740</v>
          </cell>
          <cell r="D2706">
            <v>32.330399999999997</v>
          </cell>
        </row>
        <row r="2707">
          <cell r="A2707" t="str">
            <v>MTM67750</v>
          </cell>
          <cell r="D2707">
            <v>7.66</v>
          </cell>
        </row>
        <row r="2708">
          <cell r="A2708" t="str">
            <v>MTM67760</v>
          </cell>
          <cell r="D2708">
            <v>15.443099999999999</v>
          </cell>
        </row>
        <row r="2709">
          <cell r="A2709" t="str">
            <v>MTM67800</v>
          </cell>
          <cell r="D2709">
            <v>20.399999999999999</v>
          </cell>
        </row>
        <row r="2710">
          <cell r="A2710" t="str">
            <v>MTM67810</v>
          </cell>
          <cell r="D2710">
            <v>11.501300000000001</v>
          </cell>
        </row>
        <row r="2711">
          <cell r="A2711" t="str">
            <v>MTM67820</v>
          </cell>
          <cell r="D2711">
            <v>17.64</v>
          </cell>
        </row>
        <row r="2712">
          <cell r="A2712" t="str">
            <v>MTM67830</v>
          </cell>
          <cell r="D2712">
            <v>17.600000000000001</v>
          </cell>
        </row>
        <row r="2713">
          <cell r="A2713" t="str">
            <v>MTM67840</v>
          </cell>
          <cell r="D2713">
            <v>12.53</v>
          </cell>
        </row>
        <row r="2714">
          <cell r="A2714" t="str">
            <v>MTM67850</v>
          </cell>
          <cell r="D2714">
            <v>30.005099999999999</v>
          </cell>
        </row>
        <row r="2715">
          <cell r="A2715" t="str">
            <v>MTM67860</v>
          </cell>
          <cell r="D2715">
            <v>14.093299999999999</v>
          </cell>
        </row>
        <row r="2716">
          <cell r="A2716" t="str">
            <v>MTM67870</v>
          </cell>
          <cell r="D2716">
            <v>18.399999999999999</v>
          </cell>
        </row>
        <row r="2717">
          <cell r="A2717" t="str">
            <v>MTM67880</v>
          </cell>
          <cell r="D2717">
            <v>15.9</v>
          </cell>
        </row>
        <row r="2718">
          <cell r="A2718" t="str">
            <v>MTM67890</v>
          </cell>
          <cell r="D2718">
            <v>19.5</v>
          </cell>
        </row>
        <row r="2719">
          <cell r="A2719" t="str">
            <v>MTM67900</v>
          </cell>
          <cell r="D2719">
            <v>17.850000000000001</v>
          </cell>
        </row>
        <row r="2720">
          <cell r="A2720" t="str">
            <v>MTM67910</v>
          </cell>
          <cell r="D2720">
            <v>12.6335</v>
          </cell>
        </row>
        <row r="2721">
          <cell r="A2721" t="str">
            <v>MTM67920</v>
          </cell>
          <cell r="D2721">
            <v>21.524999999999999</v>
          </cell>
        </row>
        <row r="2722">
          <cell r="A2722" t="str">
            <v>MTM67930</v>
          </cell>
          <cell r="D2722">
            <v>9</v>
          </cell>
        </row>
        <row r="2723">
          <cell r="A2723" t="str">
            <v>MTM67940</v>
          </cell>
          <cell r="D2723">
            <v>15.4</v>
          </cell>
        </row>
        <row r="2724">
          <cell r="A2724" t="str">
            <v>MTM67960</v>
          </cell>
          <cell r="D2724">
            <v>37.268000000000001</v>
          </cell>
        </row>
        <row r="2725">
          <cell r="A2725" t="str">
            <v>MTM67970</v>
          </cell>
          <cell r="D2725">
            <v>4.2194000000000003</v>
          </cell>
        </row>
        <row r="2726">
          <cell r="A2726" t="str">
            <v>MTM67980</v>
          </cell>
          <cell r="D2726">
            <v>34.4</v>
          </cell>
        </row>
        <row r="2727">
          <cell r="A2727" t="str">
            <v>MTM68110</v>
          </cell>
          <cell r="D2727">
            <v>6.25</v>
          </cell>
        </row>
        <row r="2728">
          <cell r="A2728" t="str">
            <v>MTM68210</v>
          </cell>
          <cell r="D2728">
            <v>10.1204</v>
          </cell>
        </row>
        <row r="2729">
          <cell r="A2729" t="str">
            <v>MTM68220</v>
          </cell>
          <cell r="D2729">
            <v>17.1495</v>
          </cell>
        </row>
        <row r="2730">
          <cell r="A2730" t="str">
            <v>MTM68229</v>
          </cell>
          <cell r="D2730">
            <v>7.0677000000000003</v>
          </cell>
        </row>
        <row r="2731">
          <cell r="A2731" t="str">
            <v>MTM68230</v>
          </cell>
          <cell r="D2731">
            <v>14.72</v>
          </cell>
        </row>
        <row r="2732">
          <cell r="A2732" t="str">
            <v>MTM68239</v>
          </cell>
          <cell r="D2732">
            <v>5.35</v>
          </cell>
        </row>
        <row r="2733">
          <cell r="A2733" t="str">
            <v>MTM68270</v>
          </cell>
          <cell r="D2733">
            <v>17.746700000000001</v>
          </cell>
        </row>
        <row r="2734">
          <cell r="A2734" t="str">
            <v>MTM68500</v>
          </cell>
          <cell r="D2734">
            <v>8.5299999999999994</v>
          </cell>
        </row>
        <row r="2735">
          <cell r="A2735" t="str">
            <v>MTM68610</v>
          </cell>
          <cell r="D2735">
            <v>7</v>
          </cell>
        </row>
        <row r="2736">
          <cell r="A2736" t="str">
            <v>MTM68770</v>
          </cell>
          <cell r="D2736">
            <v>6.4367000000000001</v>
          </cell>
        </row>
        <row r="2737">
          <cell r="A2737" t="str">
            <v>MTM68830</v>
          </cell>
          <cell r="D2737">
            <v>8.1590000000000007</v>
          </cell>
        </row>
        <row r="2738">
          <cell r="A2738" t="str">
            <v>MTM68890</v>
          </cell>
          <cell r="D2738">
            <v>13.05</v>
          </cell>
        </row>
        <row r="2739">
          <cell r="A2739" t="str">
            <v>MTM68900</v>
          </cell>
          <cell r="D2739">
            <v>9.4626000000000001</v>
          </cell>
        </row>
        <row r="2740">
          <cell r="A2740" t="str">
            <v>MTM68910</v>
          </cell>
          <cell r="D2740">
            <v>5.9</v>
          </cell>
        </row>
        <row r="2741">
          <cell r="A2741" t="str">
            <v>MTM68920</v>
          </cell>
          <cell r="D2741">
            <v>5.9</v>
          </cell>
        </row>
        <row r="2742">
          <cell r="A2742" t="str">
            <v>MTM68930</v>
          </cell>
          <cell r="D2742">
            <v>13.05</v>
          </cell>
        </row>
        <row r="2743">
          <cell r="A2743" t="str">
            <v>MTM68940</v>
          </cell>
          <cell r="D2743">
            <v>13.05</v>
          </cell>
        </row>
        <row r="2744">
          <cell r="A2744" t="str">
            <v>MTM68950</v>
          </cell>
          <cell r="D2744">
            <v>13.07</v>
          </cell>
        </row>
        <row r="2745">
          <cell r="A2745" t="str">
            <v>MTM68960</v>
          </cell>
          <cell r="D2745">
            <v>10.025</v>
          </cell>
        </row>
        <row r="2746">
          <cell r="A2746" t="str">
            <v>MTM68970</v>
          </cell>
          <cell r="D2746">
            <v>21.55</v>
          </cell>
        </row>
        <row r="2747">
          <cell r="A2747" t="str">
            <v>MTM68980</v>
          </cell>
          <cell r="D2747">
            <v>7.2</v>
          </cell>
        </row>
        <row r="2748">
          <cell r="A2748" t="str">
            <v>MTM69110</v>
          </cell>
          <cell r="D2748">
            <v>5.31</v>
          </cell>
        </row>
        <row r="2749">
          <cell r="A2749" t="str">
            <v>MTM69220</v>
          </cell>
          <cell r="D2749">
            <v>8.4</v>
          </cell>
        </row>
        <row r="2750">
          <cell r="A2750" t="str">
            <v>MTM69330</v>
          </cell>
          <cell r="D2750">
            <v>14.87</v>
          </cell>
        </row>
        <row r="2751">
          <cell r="A2751" t="str">
            <v>MTM69580</v>
          </cell>
          <cell r="D2751">
            <v>4.7</v>
          </cell>
        </row>
        <row r="2752">
          <cell r="A2752" t="str">
            <v>MTM69590</v>
          </cell>
          <cell r="D2752">
            <v>5.25</v>
          </cell>
        </row>
        <row r="2753">
          <cell r="A2753" t="str">
            <v>MTM69650</v>
          </cell>
          <cell r="D2753">
            <v>13.63</v>
          </cell>
        </row>
        <row r="2754">
          <cell r="A2754" t="str">
            <v>MTM69770</v>
          </cell>
          <cell r="D2754">
            <v>14.13</v>
          </cell>
        </row>
        <row r="2755">
          <cell r="A2755" t="str">
            <v>MTM69800</v>
          </cell>
          <cell r="D2755">
            <v>17.399999999999999</v>
          </cell>
        </row>
        <row r="2756">
          <cell r="A2756" t="str">
            <v>MTM69960</v>
          </cell>
          <cell r="D2756">
            <v>12.8</v>
          </cell>
        </row>
        <row r="2757">
          <cell r="A2757" t="str">
            <v>MTM69970</v>
          </cell>
          <cell r="D2757">
            <v>15.4848</v>
          </cell>
        </row>
        <row r="2758">
          <cell r="A2758" t="str">
            <v>MTM69980</v>
          </cell>
          <cell r="D2758">
            <v>16.964600000000001</v>
          </cell>
        </row>
        <row r="2759">
          <cell r="A2759" t="str">
            <v>MTM69990</v>
          </cell>
          <cell r="D2759">
            <v>16.643000000000001</v>
          </cell>
        </row>
        <row r="2760">
          <cell r="A2760" t="str">
            <v>MTM70070</v>
          </cell>
          <cell r="D2760">
            <v>4.3779000000000003</v>
          </cell>
        </row>
        <row r="2761">
          <cell r="A2761" t="str">
            <v>MTM71510</v>
          </cell>
          <cell r="D2761">
            <v>12.7942</v>
          </cell>
        </row>
        <row r="2762">
          <cell r="A2762" t="str">
            <v>MTM71520</v>
          </cell>
          <cell r="D2762">
            <v>7.86</v>
          </cell>
        </row>
        <row r="2763">
          <cell r="A2763" t="str">
            <v>MTM71700</v>
          </cell>
          <cell r="D2763">
            <v>1.18</v>
          </cell>
        </row>
        <row r="2764">
          <cell r="A2764" t="str">
            <v>MTM71710</v>
          </cell>
          <cell r="D2764">
            <v>1.6</v>
          </cell>
        </row>
        <row r="2765">
          <cell r="A2765" t="str">
            <v>MTM71720</v>
          </cell>
          <cell r="D2765">
            <v>2.02</v>
          </cell>
        </row>
        <row r="2766">
          <cell r="A2766" t="str">
            <v>MTM71730</v>
          </cell>
          <cell r="D2766">
            <v>1.0900000000000001</v>
          </cell>
        </row>
        <row r="2767">
          <cell r="A2767" t="str">
            <v>MTM71760</v>
          </cell>
          <cell r="D2767">
            <v>2.02</v>
          </cell>
        </row>
        <row r="2768">
          <cell r="A2768" t="str">
            <v>MTM71780</v>
          </cell>
          <cell r="D2768">
            <v>4.0999999999999996</v>
          </cell>
        </row>
        <row r="2769">
          <cell r="A2769" t="str">
            <v>MTM71790</v>
          </cell>
          <cell r="D2769">
            <v>4.4000000000000004</v>
          </cell>
        </row>
        <row r="2770">
          <cell r="A2770" t="str">
            <v>MTM71800</v>
          </cell>
          <cell r="D2770">
            <v>3</v>
          </cell>
        </row>
        <row r="2771">
          <cell r="A2771" t="str">
            <v>MTM75000</v>
          </cell>
          <cell r="D2771">
            <v>2.4</v>
          </cell>
        </row>
        <row r="2772">
          <cell r="A2772" t="str">
            <v>MTM75050</v>
          </cell>
          <cell r="D2772">
            <v>4</v>
          </cell>
        </row>
        <row r="2773">
          <cell r="A2773" t="str">
            <v>MTM75080</v>
          </cell>
          <cell r="D2773">
            <v>1.42</v>
          </cell>
        </row>
        <row r="2774">
          <cell r="A2774" t="str">
            <v>MTM75090</v>
          </cell>
          <cell r="D2774">
            <v>1.42</v>
          </cell>
        </row>
        <row r="2775">
          <cell r="A2775" t="str">
            <v>MTM75100</v>
          </cell>
          <cell r="D2775">
            <v>1.02</v>
          </cell>
        </row>
        <row r="2776">
          <cell r="A2776" t="str">
            <v>MTM75110</v>
          </cell>
          <cell r="D2776">
            <v>1.8</v>
          </cell>
        </row>
        <row r="2777">
          <cell r="A2777" t="str">
            <v>MTM75130</v>
          </cell>
          <cell r="D2777">
            <v>1.02</v>
          </cell>
        </row>
        <row r="2778">
          <cell r="A2778" t="str">
            <v>MTM75160</v>
          </cell>
          <cell r="D2778">
            <v>2</v>
          </cell>
        </row>
        <row r="2779">
          <cell r="A2779" t="str">
            <v>MTM75170</v>
          </cell>
          <cell r="D2779">
            <v>1.18</v>
          </cell>
        </row>
        <row r="2780">
          <cell r="A2780" t="str">
            <v>MTM75180</v>
          </cell>
          <cell r="D2780">
            <v>1.8</v>
          </cell>
        </row>
        <row r="2781">
          <cell r="A2781" t="str">
            <v>MTM75190</v>
          </cell>
          <cell r="D2781">
            <v>4.5</v>
          </cell>
        </row>
        <row r="2782">
          <cell r="A2782" t="str">
            <v>MTM75200</v>
          </cell>
          <cell r="D2782">
            <v>3.9379</v>
          </cell>
        </row>
        <row r="2783">
          <cell r="A2783" t="str">
            <v>MTM75210</v>
          </cell>
          <cell r="D2783">
            <v>3</v>
          </cell>
        </row>
        <row r="2784">
          <cell r="A2784" t="str">
            <v>MTM75220</v>
          </cell>
          <cell r="D2784">
            <v>1.2</v>
          </cell>
        </row>
        <row r="2785">
          <cell r="A2785" t="str">
            <v>MTM80010</v>
          </cell>
          <cell r="D2785">
            <v>4.9920999999999998</v>
          </cell>
        </row>
        <row r="2786">
          <cell r="A2786" t="str">
            <v>MTM80020</v>
          </cell>
          <cell r="D2786">
            <v>4.9663000000000004</v>
          </cell>
        </row>
        <row r="2787">
          <cell r="A2787" t="str">
            <v>MTM80030</v>
          </cell>
          <cell r="D2787">
            <v>8.8000000000000007</v>
          </cell>
        </row>
        <row r="2788">
          <cell r="A2788" t="str">
            <v>MTM80050</v>
          </cell>
          <cell r="D2788">
            <v>5.077</v>
          </cell>
        </row>
        <row r="2789">
          <cell r="A2789" t="str">
            <v>MTM80060</v>
          </cell>
          <cell r="D2789">
            <v>7.6224999999999996</v>
          </cell>
        </row>
        <row r="2790">
          <cell r="A2790" t="str">
            <v>MTM80070</v>
          </cell>
          <cell r="D2790">
            <v>8.8549000000000007</v>
          </cell>
        </row>
        <row r="2791">
          <cell r="A2791" t="str">
            <v>MTM80230</v>
          </cell>
          <cell r="D2791">
            <v>11.88</v>
          </cell>
        </row>
        <row r="2792">
          <cell r="A2792" t="str">
            <v>MTM80260</v>
          </cell>
          <cell r="D2792">
            <v>5.9261999999999997</v>
          </cell>
        </row>
        <row r="2793">
          <cell r="A2793" t="str">
            <v>MTM80280</v>
          </cell>
          <cell r="D2793">
            <v>9.1313999999999993</v>
          </cell>
        </row>
        <row r="2794">
          <cell r="A2794" t="str">
            <v>MTM80320</v>
          </cell>
          <cell r="D2794">
            <v>3.3007</v>
          </cell>
        </row>
        <row r="2795">
          <cell r="A2795" t="str">
            <v>MTM80610</v>
          </cell>
          <cell r="D2795">
            <v>7.3078000000000003</v>
          </cell>
        </row>
        <row r="2796">
          <cell r="A2796" t="str">
            <v>MTM80620</v>
          </cell>
          <cell r="D2796">
            <v>7.3072999999999997</v>
          </cell>
        </row>
        <row r="2797">
          <cell r="A2797" t="str">
            <v>MTM80630</v>
          </cell>
          <cell r="D2797">
            <v>7.3076999999999996</v>
          </cell>
        </row>
        <row r="2798">
          <cell r="A2798" t="str">
            <v>MTM80640</v>
          </cell>
          <cell r="D2798">
            <v>7.3920000000000003</v>
          </cell>
        </row>
        <row r="2799">
          <cell r="A2799" t="str">
            <v>MTM80650</v>
          </cell>
          <cell r="D2799">
            <v>9.5486000000000004</v>
          </cell>
        </row>
        <row r="2800">
          <cell r="A2800" t="str">
            <v>MTM81310</v>
          </cell>
          <cell r="D2800">
            <v>2.8544</v>
          </cell>
        </row>
        <row r="2801">
          <cell r="A2801" t="str">
            <v>MTM82040</v>
          </cell>
          <cell r="D2801">
            <v>1.9502999999999999</v>
          </cell>
        </row>
        <row r="2802">
          <cell r="A2802" t="str">
            <v>MTM82060</v>
          </cell>
          <cell r="D2802">
            <v>7.0012999999999996</v>
          </cell>
        </row>
        <row r="2803">
          <cell r="A2803" t="str">
            <v>MTM82070</v>
          </cell>
          <cell r="D2803">
            <v>7.8</v>
          </cell>
        </row>
        <row r="2804">
          <cell r="A2804" t="str">
            <v>MTM82080</v>
          </cell>
          <cell r="D2804">
            <v>6.8383000000000003</v>
          </cell>
        </row>
        <row r="2805">
          <cell r="A2805" t="str">
            <v>MTM82090</v>
          </cell>
          <cell r="D2805">
            <v>9.0992999999999995</v>
          </cell>
        </row>
        <row r="2806">
          <cell r="A2806" t="str">
            <v>MTM82310</v>
          </cell>
          <cell r="D2806">
            <v>8.8000000000000007</v>
          </cell>
        </row>
        <row r="2807">
          <cell r="A2807" t="str">
            <v>MTM82340</v>
          </cell>
          <cell r="D2807">
            <v>4.0749000000000004</v>
          </cell>
        </row>
        <row r="2808">
          <cell r="A2808" t="str">
            <v>MTM83030</v>
          </cell>
          <cell r="D2808">
            <v>7.9997999999999996</v>
          </cell>
        </row>
        <row r="2809">
          <cell r="A2809" t="str">
            <v>MTM83040</v>
          </cell>
          <cell r="D2809">
            <v>10.56</v>
          </cell>
        </row>
        <row r="2810">
          <cell r="A2810" t="str">
            <v>MTM83130</v>
          </cell>
          <cell r="D2810">
            <v>3.3978000000000002</v>
          </cell>
        </row>
        <row r="2811">
          <cell r="A2811" t="str">
            <v>MTM84020</v>
          </cell>
          <cell r="D2811">
            <v>4</v>
          </cell>
        </row>
        <row r="2812">
          <cell r="A2812" t="str">
            <v>MTM84030</v>
          </cell>
          <cell r="D2812">
            <v>8</v>
          </cell>
        </row>
        <row r="2813">
          <cell r="A2813" t="str">
            <v>MTM84050</v>
          </cell>
          <cell r="D2813">
            <v>6</v>
          </cell>
        </row>
        <row r="2814">
          <cell r="A2814" t="str">
            <v>MTM84060</v>
          </cell>
          <cell r="D2814">
            <v>6.5</v>
          </cell>
        </row>
        <row r="2815">
          <cell r="A2815" t="str">
            <v>MTM84070</v>
          </cell>
          <cell r="D2815">
            <v>10</v>
          </cell>
        </row>
        <row r="2816">
          <cell r="A2816" t="str">
            <v>MTM87020</v>
          </cell>
          <cell r="D2816">
            <v>2.58</v>
          </cell>
        </row>
        <row r="2817">
          <cell r="A2817" t="str">
            <v>MTM87060</v>
          </cell>
          <cell r="D2817">
            <v>4.6902999999999997</v>
          </cell>
        </row>
        <row r="2818">
          <cell r="A2818" t="str">
            <v>MTM87070</v>
          </cell>
          <cell r="D2818">
            <v>3.52</v>
          </cell>
        </row>
        <row r="2819">
          <cell r="A2819" t="str">
            <v>MTM87080</v>
          </cell>
          <cell r="D2819">
            <v>2.8936000000000002</v>
          </cell>
        </row>
        <row r="2820">
          <cell r="A2820" t="str">
            <v>MTM87090</v>
          </cell>
          <cell r="D2820">
            <v>1.8169</v>
          </cell>
        </row>
        <row r="2821">
          <cell r="A2821" t="str">
            <v>MTM87100</v>
          </cell>
          <cell r="D2821">
            <v>3.06</v>
          </cell>
        </row>
        <row r="2822">
          <cell r="A2822" t="str">
            <v>MTM87150</v>
          </cell>
          <cell r="D2822">
            <v>3.0607000000000002</v>
          </cell>
        </row>
        <row r="2823">
          <cell r="A2823" t="str">
            <v>MTM87160</v>
          </cell>
          <cell r="D2823">
            <v>1.5</v>
          </cell>
        </row>
        <row r="2824">
          <cell r="A2824" t="str">
            <v>MTM87410</v>
          </cell>
          <cell r="D2824">
            <v>2.5962999999999998</v>
          </cell>
        </row>
        <row r="2825">
          <cell r="A2825" t="str">
            <v>MTM87460</v>
          </cell>
          <cell r="D2825">
            <v>10.89</v>
          </cell>
        </row>
        <row r="2826">
          <cell r="A2826" t="str">
            <v>MTM87490</v>
          </cell>
          <cell r="D2826">
            <v>7.02</v>
          </cell>
        </row>
        <row r="2827">
          <cell r="A2827" t="str">
            <v>MTM88080</v>
          </cell>
          <cell r="D2827">
            <v>1.3080000000000001</v>
          </cell>
        </row>
        <row r="2828">
          <cell r="A2828" t="str">
            <v>MTM88150</v>
          </cell>
          <cell r="D2828">
            <v>0.55230000000000001</v>
          </cell>
        </row>
        <row r="2829">
          <cell r="A2829" t="str">
            <v>MTM88170</v>
          </cell>
          <cell r="D2829">
            <v>2.5948000000000002</v>
          </cell>
        </row>
        <row r="2830">
          <cell r="A2830" t="str">
            <v>MTM88210</v>
          </cell>
          <cell r="D2830">
            <v>4.6364999999999998</v>
          </cell>
        </row>
        <row r="2831">
          <cell r="A2831" t="str">
            <v>MTM88250</v>
          </cell>
          <cell r="D2831">
            <v>74.444100000000006</v>
          </cell>
        </row>
        <row r="2832">
          <cell r="A2832" t="str">
            <v>MTM88260</v>
          </cell>
          <cell r="D2832">
            <v>72.352000000000004</v>
          </cell>
        </row>
        <row r="2833">
          <cell r="A2833" t="str">
            <v>MTM88430</v>
          </cell>
          <cell r="D2833">
            <v>4.9703999999999997</v>
          </cell>
        </row>
        <row r="2834">
          <cell r="A2834" t="str">
            <v>MTM88600</v>
          </cell>
          <cell r="D2834">
            <v>1.1736</v>
          </cell>
        </row>
        <row r="2835">
          <cell r="A2835" t="str">
            <v>MTM88610</v>
          </cell>
          <cell r="D2835">
            <v>1.2488999999999999</v>
          </cell>
        </row>
        <row r="2836">
          <cell r="A2836" t="str">
            <v>MTM88630</v>
          </cell>
          <cell r="D2836">
            <v>1.1848000000000001</v>
          </cell>
        </row>
        <row r="2837">
          <cell r="A2837" t="str">
            <v>MTM88650</v>
          </cell>
          <cell r="D2837">
            <v>2.2544</v>
          </cell>
        </row>
        <row r="2838">
          <cell r="A2838" t="str">
            <v>MTM95050</v>
          </cell>
          <cell r="D2838">
            <v>6.202</v>
          </cell>
        </row>
        <row r="2839">
          <cell r="A2839" t="str">
            <v>MTM95060</v>
          </cell>
          <cell r="D2839">
            <v>32</v>
          </cell>
        </row>
        <row r="2840">
          <cell r="A2840" t="str">
            <v>MTM95070</v>
          </cell>
          <cell r="D2840">
            <v>98.7</v>
          </cell>
        </row>
        <row r="2841">
          <cell r="A2841" t="str">
            <v>MTM95080</v>
          </cell>
          <cell r="D2841">
            <v>3.4468999999999999</v>
          </cell>
        </row>
        <row r="2842">
          <cell r="A2842" t="str">
            <v>MTM95090</v>
          </cell>
          <cell r="D2842">
            <v>3.2652000000000001</v>
          </cell>
        </row>
        <row r="2843">
          <cell r="A2843" t="str">
            <v>MTM95100</v>
          </cell>
          <cell r="D2843">
            <v>2.3254999999999999</v>
          </cell>
        </row>
        <row r="2844">
          <cell r="A2844" t="str">
            <v>MTM95170</v>
          </cell>
          <cell r="D2844">
            <v>2.9670999999999998</v>
          </cell>
        </row>
        <row r="2845">
          <cell r="A2845" t="str">
            <v>MTM95200</v>
          </cell>
          <cell r="D2845">
            <v>45.65</v>
          </cell>
        </row>
        <row r="2846">
          <cell r="A2846" t="str">
            <v>MTM95210</v>
          </cell>
          <cell r="D2846">
            <v>16.222999999999999</v>
          </cell>
        </row>
        <row r="2847">
          <cell r="A2847" t="str">
            <v>MTM95220</v>
          </cell>
          <cell r="D2847">
            <v>16.102499999999999</v>
          </cell>
        </row>
        <row r="2848">
          <cell r="A2848" t="str">
            <v>MTM95230</v>
          </cell>
          <cell r="D2848">
            <v>16.2484</v>
          </cell>
        </row>
        <row r="2849">
          <cell r="A2849" t="str">
            <v>MTM95260</v>
          </cell>
          <cell r="D2849">
            <v>2.9628000000000001</v>
          </cell>
        </row>
        <row r="2850">
          <cell r="A2850" t="str">
            <v>MTM95280</v>
          </cell>
          <cell r="D2850">
            <v>69.900000000000006</v>
          </cell>
        </row>
        <row r="2851">
          <cell r="A2851" t="str">
            <v>MTM95330</v>
          </cell>
          <cell r="D2851">
            <v>53.12</v>
          </cell>
        </row>
        <row r="2852">
          <cell r="A2852" t="str">
            <v>MTM95340</v>
          </cell>
          <cell r="D2852">
            <v>3.2267000000000001</v>
          </cell>
        </row>
        <row r="2853">
          <cell r="A2853" t="str">
            <v>MTM95390</v>
          </cell>
          <cell r="D2853">
            <v>2.9026000000000001</v>
          </cell>
        </row>
        <row r="2854">
          <cell r="A2854" t="str">
            <v>MTM95430</v>
          </cell>
          <cell r="D2854">
            <v>3.5428999999999999</v>
          </cell>
        </row>
        <row r="2855">
          <cell r="A2855" t="str">
            <v>MTM95520</v>
          </cell>
          <cell r="D2855">
            <v>47.13</v>
          </cell>
        </row>
        <row r="2856">
          <cell r="A2856" t="str">
            <v>MTM95570</v>
          </cell>
          <cell r="D2856">
            <v>5.7630999999999997</v>
          </cell>
        </row>
        <row r="2857">
          <cell r="A2857" t="str">
            <v>MTM95610</v>
          </cell>
          <cell r="D2857">
            <v>13.8</v>
          </cell>
        </row>
        <row r="2858">
          <cell r="A2858" t="str">
            <v>MTM95630</v>
          </cell>
          <cell r="D2858">
            <v>19.8</v>
          </cell>
        </row>
        <row r="2859">
          <cell r="A2859" t="str">
            <v>MTM95650</v>
          </cell>
          <cell r="D2859">
            <v>7.7</v>
          </cell>
        </row>
        <row r="2860">
          <cell r="A2860" t="str">
            <v>MTM95660</v>
          </cell>
          <cell r="D2860">
            <v>34.1</v>
          </cell>
        </row>
        <row r="2861">
          <cell r="A2861" t="str">
            <v>MTM95700</v>
          </cell>
          <cell r="D2861">
            <v>15.25</v>
          </cell>
        </row>
        <row r="2862">
          <cell r="A2862" t="str">
            <v>MTM95710</v>
          </cell>
          <cell r="D2862">
            <v>54.6</v>
          </cell>
        </row>
        <row r="2863">
          <cell r="A2863" t="str">
            <v>MTM95730</v>
          </cell>
          <cell r="D2863">
            <v>2.9016999999999999</v>
          </cell>
        </row>
        <row r="2864">
          <cell r="A2864" t="str">
            <v>MTM95780</v>
          </cell>
          <cell r="D2864">
            <v>20.753299999999999</v>
          </cell>
        </row>
        <row r="2865">
          <cell r="A2865" t="str">
            <v>MTM95790</v>
          </cell>
          <cell r="D2865">
            <v>51</v>
          </cell>
        </row>
        <row r="2866">
          <cell r="A2866" t="str">
            <v>MTM95800</v>
          </cell>
          <cell r="D2866">
            <v>24.06</v>
          </cell>
        </row>
        <row r="2867">
          <cell r="A2867" t="str">
            <v>MTM95850</v>
          </cell>
          <cell r="D2867">
            <v>4.8109999999999999</v>
          </cell>
        </row>
        <row r="2868">
          <cell r="A2868" t="str">
            <v>MTM9630</v>
          </cell>
          <cell r="D2868">
            <v>20</v>
          </cell>
        </row>
        <row r="2869">
          <cell r="A2869" t="str">
            <v>MTM99950</v>
          </cell>
        </row>
      </sheetData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General"/>
      <sheetName val="Budget Summary"/>
      <sheetName val="P&amp;L mth"/>
      <sheetName val="P&amp;L acc"/>
      <sheetName val="note1"/>
      <sheetName val="Forecast note 1 2003"/>
      <sheetName val="Note 1 comparison"/>
      <sheetName val="note2"/>
      <sheetName val="note3"/>
      <sheetName val="note4"/>
      <sheetName val="bs"/>
      <sheetName val="is acc"/>
      <sheetName val="is month"/>
      <sheetName val="IS GE"/>
      <sheetName val="IS GA"/>
      <sheetName val="IS S&amp;M"/>
      <sheetName val="IS TO"/>
      <sheetName val="IS ND"/>
      <sheetName val="IS SKNIC"/>
      <sheetName val="IS IT"/>
      <sheetName val="P&amp;L EW Acc"/>
      <sheetName val="P&amp;L EW Per"/>
      <sheetName val="P&amp;L GE Per"/>
      <sheetName val="P&amp;L GA Per"/>
      <sheetName val="P&amp;L S&amp;M Per"/>
      <sheetName val="P&amp;L TO Per"/>
      <sheetName val="P&amp;L ND Per"/>
      <sheetName val="P&amp;L SKNIC Per"/>
      <sheetName val="P&amp;L IT Per"/>
      <sheetName val="Forecast"/>
      <sheetName val="note1 ACT"/>
      <sheetName val="note2 ACT"/>
      <sheetName val="note3 ACT"/>
      <sheetName val="note4 ACT"/>
      <sheetName val="is acc ACT"/>
      <sheetName val="is month ACT"/>
      <sheetName val="IS GE ACT"/>
      <sheetName val="IS GA ACT"/>
      <sheetName val="IS S&amp;M ACT"/>
      <sheetName val="IS TO ACT"/>
      <sheetName val="IS ND ACT"/>
      <sheetName val="IS SKNIC ACT"/>
      <sheetName val="IS IT ACT"/>
      <sheetName val="Marketing"/>
      <sheetName val="BDP"/>
      <sheetName val="Capex"/>
      <sheetName val="Depreciation"/>
      <sheetName val="Headcount"/>
      <sheetName val="Domain revenue"/>
      <sheetName val="Insurance detail"/>
      <sheetName val="Salary sheets"/>
      <sheetName val="Sales detail"/>
      <sheetName val="Technical data"/>
      <sheetName val="Tax calculation"/>
      <sheetName val="Finance lease"/>
      <sheetName val="Rental detail"/>
      <sheetName val="General info"/>
      <sheetName val="Budget_Summary"/>
      <sheetName val="P&amp;L_mth"/>
      <sheetName val="P&amp;L_acc"/>
      <sheetName val="Forecast_note_1_2003"/>
      <sheetName val="Note_1_comparison"/>
      <sheetName val="is_acc"/>
      <sheetName val="is_month"/>
      <sheetName val="IS_GE"/>
      <sheetName val="IS_GA"/>
      <sheetName val="IS_S&amp;M"/>
      <sheetName val="IS_TO"/>
      <sheetName val="IS_ND"/>
      <sheetName val="IS_SKNIC"/>
      <sheetName val="IS_IT"/>
      <sheetName val="P&amp;L_EW_Acc"/>
      <sheetName val="P&amp;L_EW_Per"/>
      <sheetName val="P&amp;L_GE_Per"/>
      <sheetName val="P&amp;L_GA_Per"/>
      <sheetName val="P&amp;L_S&amp;M_Per"/>
      <sheetName val="P&amp;L_TO_Per"/>
      <sheetName val="P&amp;L_ND_Per"/>
      <sheetName val="P&amp;L_SKNIC_Per"/>
      <sheetName val="P&amp;L_IT_Per"/>
      <sheetName val="note1_ACT"/>
      <sheetName val="note2_ACT"/>
      <sheetName val="note3_ACT"/>
      <sheetName val="note4_ACT"/>
      <sheetName val="is_acc_ACT"/>
      <sheetName val="is_month_ACT"/>
      <sheetName val="IS_GE_ACT"/>
      <sheetName val="IS_GA_ACT"/>
      <sheetName val="IS_S&amp;M_ACT"/>
      <sheetName val="IS_TO_ACT"/>
      <sheetName val="IS_ND_ACT"/>
      <sheetName val="IS_SKNIC_ACT"/>
      <sheetName val="IS_IT_ACT"/>
      <sheetName val="Domain_revenue"/>
      <sheetName val="Insurance_detail"/>
      <sheetName val="Salary_sheets"/>
      <sheetName val="Sales_detail"/>
      <sheetName val="Technical_data"/>
      <sheetName val="Tax_calculation"/>
      <sheetName val="Finance_lease"/>
      <sheetName val="Rental_detail"/>
      <sheetName val="General_info"/>
      <sheetName val="INFO"/>
      <sheetName val="General_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25">
          <cell r="B25">
            <v>7.0000000000000007E-2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25">
          <cell r="B25">
            <v>7.0000000000000007E-2</v>
          </cell>
        </row>
      </sheetData>
      <sheetData sheetId="103" refreshError="1"/>
      <sheetData sheetId="10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7 avg"/>
      <sheetName val="2008"/>
      <sheetName val="2008 avg"/>
      <sheetName val="2009"/>
      <sheetName val="2009 avg"/>
      <sheetName val="2010"/>
      <sheetName val="2010 avg"/>
      <sheetName val="2011"/>
      <sheetName val="2011 av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7 avg"/>
      <sheetName val="2008"/>
      <sheetName val="2008 avg"/>
      <sheetName val="2009"/>
      <sheetName val="2009 avg"/>
      <sheetName val="2010"/>
      <sheetName val="2010 avg"/>
      <sheetName val="2011"/>
      <sheetName val="2011 avg"/>
      <sheetName val="2012"/>
      <sheetName val="2012 av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_Defaults"/>
      <sheetName val="InterCo"/>
      <sheetName val="Ref"/>
      <sheetName val="Checks"/>
      <sheetName val="Index"/>
      <sheetName val="R1000"/>
      <sheetName val="R1010"/>
      <sheetName val="R1020"/>
      <sheetName val="R1022"/>
      <sheetName val="R1030"/>
      <sheetName val="R1040"/>
      <sheetName val="R1050"/>
      <sheetName val="R1060"/>
      <sheetName val="R1070"/>
      <sheetName val="R1080"/>
      <sheetName val="R1090"/>
      <sheetName val="R1110"/>
      <sheetName val="R1120"/>
      <sheetName val="R1130"/>
      <sheetName val="R1140"/>
      <sheetName val="R1150"/>
      <sheetName val="R1160"/>
      <sheetName val="R1162"/>
      <sheetName val="R1170"/>
      <sheetName val="R1180"/>
      <sheetName val="R1190"/>
      <sheetName val="R1210"/>
      <sheetName val="R1220"/>
      <sheetName val="SALE OF ASSETS"/>
      <sheetName val="RPB"/>
      <sheetName val="RPT"/>
      <sheetName val="Groupings-IS"/>
      <sheetName val="Groupings-BS"/>
      <sheetName val="3-R1690"/>
      <sheetName val="3-R1680"/>
      <sheetName val="3-R1670"/>
      <sheetName val="3-R1660"/>
      <sheetName val="3-R1650"/>
      <sheetName val="3-R1640"/>
      <sheetName val="3-R1630"/>
      <sheetName val="3-R1620"/>
      <sheetName val="3-R1610"/>
      <sheetName val="3-R1600"/>
      <sheetName val="3-R1590"/>
      <sheetName val="3-R1580"/>
      <sheetName val="3-R1570"/>
      <sheetName val="3-R1560"/>
      <sheetName val="3-R1550"/>
      <sheetName val="3-R1540"/>
      <sheetName val="3-R1520"/>
      <sheetName val="3-R1510"/>
      <sheetName val="3-R1500"/>
      <sheetName val="Sheet1"/>
    </sheetNames>
    <sheetDataSet>
      <sheetData sheetId="0" refreshError="1"/>
      <sheetData sheetId="1" refreshError="1"/>
      <sheetData sheetId="2" refreshError="1">
        <row r="3">
          <cell r="A3" t="str">
            <v>TERAPIA SA</v>
          </cell>
        </row>
        <row r="4">
          <cell r="A4">
            <v>9</v>
          </cell>
        </row>
        <row r="6">
          <cell r="A6">
            <v>2007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ReportingJune04"/>
      <sheetName val="Reporting May04"/>
      <sheetName val="ReportingJun03"/>
      <sheetName val="Variables"/>
      <sheetName val="Res_recon"/>
      <sheetName val="TB"/>
      <sheetName val="Input TB CY"/>
      <sheetName val="Input TB PY'03"/>
      <sheetName val="Notes"/>
      <sheetName val="BS+P&amp;L"/>
      <sheetName val="Scoresheet CY"/>
      <sheetName val="Scoresheet TB PY'03"/>
      <sheetName val="BS  OMF"/>
      <sheetName val="P&amp;L OMF"/>
      <sheetName val="CSE OMF"/>
      <sheetName val="Note OMF"/>
      <sheetName val="P&amp;L adjusted CY"/>
      <sheetName val="P&amp;L adjusted PY'03"/>
      <sheetName val="DTax"/>
      <sheetName val="Inflation"/>
      <sheetName val="MCF Proof"/>
      <sheetName val="GRD &amp; EUR"/>
      <sheetName val="Reporting"/>
      <sheetName val="ARew_FEB04"/>
      <sheetName val="ARew"/>
      <sheetName val="Version_control"/>
      <sheetName val="Reporting_May04"/>
      <sheetName val="Input_TB_CY"/>
      <sheetName val="Input_TB_PY'03"/>
      <sheetName val="Scoresheet_CY"/>
      <sheetName val="Scoresheet_TB_PY'03"/>
      <sheetName val="BS__OMF"/>
      <sheetName val="P&amp;L_OMF"/>
      <sheetName val="CSE_OMF"/>
      <sheetName val="Note_OMF"/>
      <sheetName val="P&amp;L_adjusted_CY"/>
      <sheetName val="P&amp;L_adjusted_PY'03"/>
      <sheetName val="MCF_Proof"/>
      <sheetName val="GRD_&amp;_EUR"/>
      <sheetName val="Version_control1"/>
      <sheetName val="Reporting_May041"/>
      <sheetName val="Input_TB_CY1"/>
      <sheetName val="Input_TB_PY'031"/>
      <sheetName val="Scoresheet_CY1"/>
      <sheetName val="Scoresheet_TB_PY'031"/>
      <sheetName val="BS__OMF1"/>
      <sheetName val="P&amp;L_OMF1"/>
      <sheetName val="CSE_OMF1"/>
      <sheetName val="Note_OMF1"/>
      <sheetName val="P&amp;L_adjusted_CY1"/>
      <sheetName val="P&amp;L_adjusted_PY'031"/>
      <sheetName val="MCF_Proof1"/>
      <sheetName val="GRD_&amp;_EUR1"/>
      <sheetName val="Version_control2"/>
      <sheetName val="Reporting_May042"/>
      <sheetName val="Input_TB_CY2"/>
      <sheetName val="Input_TB_PY'032"/>
      <sheetName val="Scoresheet_CY2"/>
      <sheetName val="Scoresheet_TB_PY'032"/>
      <sheetName val="BS__OMF2"/>
      <sheetName val="P&amp;L_OMF2"/>
      <sheetName val="CSE_OMF2"/>
      <sheetName val="Note_OMF2"/>
      <sheetName val="P&amp;L_adjusted_CY2"/>
      <sheetName val="P&amp;L_adjusted_PY'032"/>
      <sheetName val="MCF_Proof2"/>
      <sheetName val="GRD_&amp;_EUR2"/>
      <sheetName val="Version_control3"/>
      <sheetName val="Reporting_May043"/>
      <sheetName val="Input_TB_CY3"/>
      <sheetName val="Input_TB_PY'033"/>
      <sheetName val="Scoresheet_CY3"/>
      <sheetName val="Scoresheet_TB_PY'033"/>
      <sheetName val="BS__OMF3"/>
      <sheetName val="P&amp;L_OMF3"/>
      <sheetName val="CSE_OMF3"/>
      <sheetName val="Note_OMF3"/>
      <sheetName val="P&amp;L_adjusted_CY3"/>
      <sheetName val="P&amp;L_adjusted_PY'033"/>
      <sheetName val="MCF_Proof3"/>
      <sheetName val="GRD_&amp;_EUR3"/>
      <sheetName val="ST"/>
      <sheetName val="INDEX"/>
      <sheetName val="DIL4"/>
      <sheetName val="mod2"/>
      <sheetName val="mod3"/>
      <sheetName val="mod4"/>
      <sheetName val="mod6"/>
      <sheetName val="prop casare"/>
      <sheetName val="prop con"/>
      <sheetName val="curs"/>
      <sheetName val="intrari 4"/>
      <sheetName val="inventar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>
        <row r="16">
          <cell r="B16" t="str">
            <v>IAS  2003</v>
          </cell>
          <cell r="C16" t="str">
            <v>NOTES 2004</v>
          </cell>
          <cell r="D16" t="str">
            <v>NOTES 2003</v>
          </cell>
          <cell r="F16" t="str">
            <v>x</v>
          </cell>
          <cell r="G16" t="str">
            <v>Reference to Romanian accounts</v>
          </cell>
          <cell r="H16" t="str">
            <v>x</v>
          </cell>
        </row>
        <row r="17">
          <cell r="B17" t="str">
            <v>CAPITAL</v>
          </cell>
          <cell r="C17" t="str">
            <v>CAPITAL</v>
          </cell>
          <cell r="D17" t="str">
            <v>CAPITAL</v>
          </cell>
          <cell r="E17">
            <v>1011</v>
          </cell>
          <cell r="F17">
            <v>1011</v>
          </cell>
          <cell r="G17" t="str">
            <v>Capital subscris si nevarsat - OTE</v>
          </cell>
        </row>
        <row r="18">
          <cell r="B18" t="str">
            <v>CAPITAL</v>
          </cell>
          <cell r="C18" t="str">
            <v>CAPITAL</v>
          </cell>
          <cell r="D18" t="str">
            <v>CAPITAL</v>
          </cell>
          <cell r="E18">
            <v>1012</v>
          </cell>
          <cell r="F18">
            <v>1012</v>
          </cell>
          <cell r="G18" t="str">
            <v>Capital subscris varsat - OTE</v>
          </cell>
        </row>
        <row r="19">
          <cell r="B19" t="str">
            <v>CAPITAL</v>
          </cell>
          <cell r="C19" t="str">
            <v>XXXXX</v>
          </cell>
          <cell r="D19" t="str">
            <v>XXXXX</v>
          </cell>
          <cell r="E19">
            <v>1016</v>
          </cell>
          <cell r="F19">
            <v>1016</v>
          </cell>
          <cell r="G19" t="str">
            <v>Patrimoniul public</v>
          </cell>
        </row>
        <row r="20">
          <cell r="B20" t="str">
            <v>PREMIUM</v>
          </cell>
          <cell r="C20" t="str">
            <v>PREMIUM</v>
          </cell>
          <cell r="D20" t="str">
            <v>PREMIUM</v>
          </cell>
          <cell r="E20">
            <v>1041</v>
          </cell>
          <cell r="F20">
            <v>1041</v>
          </cell>
          <cell r="G20" t="str">
            <v xml:space="preserve">Prime de emisiune </v>
          </cell>
        </row>
        <row r="21">
          <cell r="B21" t="str">
            <v>PREMIUM</v>
          </cell>
          <cell r="C21" t="str">
            <v>PREMIUM</v>
          </cell>
          <cell r="D21" t="str">
            <v>PREMIUM</v>
          </cell>
          <cell r="E21">
            <v>1042</v>
          </cell>
          <cell r="F21">
            <v>1042</v>
          </cell>
          <cell r="G21" t="str">
            <v>Prime de fuziune</v>
          </cell>
        </row>
        <row r="22">
          <cell r="B22" t="str">
            <v>PREMIUM</v>
          </cell>
          <cell r="C22" t="str">
            <v>PREMIUM</v>
          </cell>
          <cell r="D22" t="str">
            <v>PREMIUM</v>
          </cell>
          <cell r="E22">
            <v>1043</v>
          </cell>
          <cell r="F22">
            <v>1043</v>
          </cell>
          <cell r="G22" t="str">
            <v>Prime de aport</v>
          </cell>
        </row>
        <row r="23">
          <cell r="B23" t="str">
            <v>PREMIUM</v>
          </cell>
          <cell r="C23" t="str">
            <v>PREMIUM</v>
          </cell>
          <cell r="D23" t="str">
            <v>PREMIUM</v>
          </cell>
          <cell r="E23">
            <v>1044</v>
          </cell>
          <cell r="F23">
            <v>1044</v>
          </cell>
          <cell r="G23" t="str">
            <v>Prime de conversie a obligatiunilor in actiuni</v>
          </cell>
        </row>
        <row r="24">
          <cell r="B24" t="str">
            <v>RES</v>
          </cell>
          <cell r="C24">
            <v>0</v>
          </cell>
          <cell r="D24">
            <v>0</v>
          </cell>
          <cell r="E24">
            <v>1051</v>
          </cell>
          <cell r="F24">
            <v>1051</v>
          </cell>
          <cell r="G24" t="str">
            <v>Rezerve din reevaluare - bilant deschidere - ajustare la inflatie</v>
          </cell>
        </row>
        <row r="25">
          <cell r="B25" t="str">
            <v>RES</v>
          </cell>
          <cell r="C25">
            <v>0</v>
          </cell>
          <cell r="D25">
            <v>0</v>
          </cell>
          <cell r="E25">
            <v>1058</v>
          </cell>
          <cell r="F25">
            <v>1058</v>
          </cell>
          <cell r="G25" t="str">
            <v>Rezerve din reevaluare terenuri- HG 983/1998</v>
          </cell>
        </row>
        <row r="26">
          <cell r="B26" t="str">
            <v>RES</v>
          </cell>
          <cell r="C26">
            <v>0</v>
          </cell>
          <cell r="D26">
            <v>0</v>
          </cell>
          <cell r="E26">
            <v>1061</v>
          </cell>
          <cell r="F26">
            <v>1061</v>
          </cell>
          <cell r="G26" t="str">
            <v xml:space="preserve">Rezerve legale </v>
          </cell>
        </row>
        <row r="27">
          <cell r="B27" t="str">
            <v>RES</v>
          </cell>
          <cell r="C27">
            <v>0</v>
          </cell>
          <cell r="D27">
            <v>0</v>
          </cell>
          <cell r="E27">
            <v>1062</v>
          </cell>
          <cell r="F27">
            <v>1062</v>
          </cell>
          <cell r="G27" t="str">
            <v>Rezerve pentru actiuni proprii</v>
          </cell>
        </row>
        <row r="28">
          <cell r="B28" t="str">
            <v>RES</v>
          </cell>
          <cell r="C28">
            <v>0</v>
          </cell>
          <cell r="D28">
            <v>0</v>
          </cell>
          <cell r="E28">
            <v>1063</v>
          </cell>
          <cell r="F28">
            <v>1063</v>
          </cell>
          <cell r="G28" t="str">
            <v>Rezerve statutare sau contractuale</v>
          </cell>
        </row>
        <row r="29">
          <cell r="B29" t="str">
            <v>RES</v>
          </cell>
          <cell r="C29">
            <v>0</v>
          </cell>
          <cell r="D29">
            <v>0</v>
          </cell>
          <cell r="E29">
            <v>1068</v>
          </cell>
          <cell r="F29">
            <v>1068</v>
          </cell>
          <cell r="G29" t="str">
            <v>Alte rezerve</v>
          </cell>
        </row>
        <row r="30">
          <cell r="B30" t="str">
            <v>ORES</v>
          </cell>
          <cell r="C30">
            <v>0</v>
          </cell>
          <cell r="D30">
            <v>0</v>
          </cell>
          <cell r="E30">
            <v>1070</v>
          </cell>
          <cell r="F30">
            <v>1070</v>
          </cell>
          <cell r="G30" t="str">
            <v>Rezerve din conversie</v>
          </cell>
        </row>
        <row r="31">
          <cell r="B31" t="str">
            <v>RES</v>
          </cell>
          <cell r="C31">
            <v>0</v>
          </cell>
          <cell r="D31">
            <v>0</v>
          </cell>
          <cell r="E31">
            <v>1171</v>
          </cell>
          <cell r="F31">
            <v>1171</v>
          </cell>
          <cell r="G31" t="str">
            <v>Rezultatul reportat reprezentand profitul nerepartizat, pierderea nerecuperata</v>
          </cell>
        </row>
        <row r="32">
          <cell r="B32" t="str">
            <v>RES</v>
          </cell>
          <cell r="C32">
            <v>0</v>
          </cell>
          <cell r="D32">
            <v>0</v>
          </cell>
          <cell r="E32">
            <v>1172</v>
          </cell>
          <cell r="F32">
            <v>1172</v>
          </cell>
          <cell r="G32" t="str">
            <v>Rezultatul reportat provenit din adoptarea pentru prima data a IAS, mai putin a IAS 29</v>
          </cell>
        </row>
        <row r="33">
          <cell r="B33" t="str">
            <v>RES</v>
          </cell>
          <cell r="C33">
            <v>0</v>
          </cell>
          <cell r="D33">
            <v>0</v>
          </cell>
          <cell r="E33">
            <v>1173</v>
          </cell>
          <cell r="F33">
            <v>1173</v>
          </cell>
          <cell r="G33" t="str">
            <v>Rezultatul reportat provenit din modificarile politicilor contabile</v>
          </cell>
        </row>
        <row r="34">
          <cell r="B34" t="str">
            <v>RES</v>
          </cell>
          <cell r="C34">
            <v>0</v>
          </cell>
          <cell r="D34">
            <v>0</v>
          </cell>
          <cell r="E34">
            <v>1174</v>
          </cell>
          <cell r="F34">
            <v>1174</v>
          </cell>
          <cell r="G34" t="str">
            <v>Rezultatul reportat provenit din corectarea erorilor fundamentale</v>
          </cell>
        </row>
        <row r="35">
          <cell r="B35" t="str">
            <v>RES</v>
          </cell>
          <cell r="C35">
            <v>0</v>
          </cell>
          <cell r="D35">
            <v>0</v>
          </cell>
          <cell r="E35">
            <v>1175</v>
          </cell>
          <cell r="F35">
            <v>1175</v>
          </cell>
          <cell r="G35" t="str">
            <v>Rezultatul reportat reprezentand surplusul realizat din rezerve din reevaluare</v>
          </cell>
        </row>
        <row r="36">
          <cell r="B36" t="str">
            <v>PROFIT</v>
          </cell>
          <cell r="C36">
            <v>0</v>
          </cell>
          <cell r="D36">
            <v>0</v>
          </cell>
          <cell r="E36">
            <v>1210</v>
          </cell>
          <cell r="F36">
            <v>1210</v>
          </cell>
          <cell r="G36" t="str">
            <v xml:space="preserve">Profit si pierdere </v>
          </cell>
        </row>
        <row r="37">
          <cell r="B37" t="str">
            <v>RES</v>
          </cell>
          <cell r="C37">
            <v>0</v>
          </cell>
          <cell r="D37">
            <v>0</v>
          </cell>
          <cell r="E37">
            <v>1290</v>
          </cell>
          <cell r="F37">
            <v>1290</v>
          </cell>
          <cell r="G37" t="str">
            <v>Constituire rezerve legale</v>
          </cell>
        </row>
        <row r="38">
          <cell r="B38" t="str">
            <v>RES</v>
          </cell>
          <cell r="C38">
            <v>0</v>
          </cell>
          <cell r="D38">
            <v>0</v>
          </cell>
          <cell r="E38">
            <v>1310</v>
          </cell>
          <cell r="F38">
            <v>1310</v>
          </cell>
          <cell r="G38" t="str">
            <v>Donatii de mijloace fixe</v>
          </cell>
        </row>
        <row r="39">
          <cell r="B39" t="str">
            <v>RES</v>
          </cell>
          <cell r="C39">
            <v>0</v>
          </cell>
          <cell r="D39">
            <v>0</v>
          </cell>
          <cell r="E39">
            <v>1511</v>
          </cell>
          <cell r="F39">
            <v>1511</v>
          </cell>
          <cell r="G39" t="str">
            <v>Provizioane pentru litigii</v>
          </cell>
        </row>
        <row r="40">
          <cell r="B40" t="str">
            <v>RES</v>
          </cell>
          <cell r="C40">
            <v>0</v>
          </cell>
          <cell r="D40">
            <v>0</v>
          </cell>
          <cell r="E40">
            <v>1512</v>
          </cell>
          <cell r="F40">
            <v>1512</v>
          </cell>
          <cell r="G40" t="str">
            <v>Provizioane pentru garantii acordate clientilor</v>
          </cell>
        </row>
        <row r="41">
          <cell r="B41" t="str">
            <v>RES</v>
          </cell>
          <cell r="C41">
            <v>0</v>
          </cell>
          <cell r="D41">
            <v>0</v>
          </cell>
          <cell r="E41">
            <v>1513</v>
          </cell>
          <cell r="F41">
            <v>1513</v>
          </cell>
          <cell r="G41" t="str">
            <v>Provizioane pentru dezafectare imobilizari corporale si alte actiuni similare legate de acestea</v>
          </cell>
        </row>
        <row r="42">
          <cell r="B42" t="str">
            <v>RES</v>
          </cell>
          <cell r="C42">
            <v>0</v>
          </cell>
          <cell r="D42">
            <v>0</v>
          </cell>
          <cell r="E42">
            <v>1514</v>
          </cell>
          <cell r="F42">
            <v>1514</v>
          </cell>
          <cell r="G42" t="str">
            <v>Provizioane pentru restructurare</v>
          </cell>
        </row>
        <row r="43">
          <cell r="B43" t="str">
            <v>RES</v>
          </cell>
          <cell r="C43">
            <v>0</v>
          </cell>
          <cell r="D43">
            <v>0</v>
          </cell>
          <cell r="E43">
            <v>1518</v>
          </cell>
          <cell r="F43">
            <v>1518</v>
          </cell>
          <cell r="G43" t="str">
            <v xml:space="preserve">Alte provizioane pentru riscuri si cheltuieli </v>
          </cell>
        </row>
        <row r="44">
          <cell r="B44" t="str">
            <v>LTLOANS</v>
          </cell>
          <cell r="C44" t="str">
            <v>LTLOANS</v>
          </cell>
          <cell r="D44" t="str">
            <v>LTLOANS</v>
          </cell>
          <cell r="E44">
            <v>1614</v>
          </cell>
          <cell r="F44">
            <v>1614</v>
          </cell>
          <cell r="G44" t="str">
            <v>Imprumuturi externe din emisiuni de obligatiuni garantate de stat</v>
          </cell>
        </row>
        <row r="45">
          <cell r="B45" t="str">
            <v>LTLOANS</v>
          </cell>
          <cell r="C45" t="str">
            <v>LTLOANS</v>
          </cell>
          <cell r="D45" t="str">
            <v>LTLOANS</v>
          </cell>
          <cell r="E45">
            <v>1615</v>
          </cell>
          <cell r="F45">
            <v>1615</v>
          </cell>
          <cell r="G45" t="str">
            <v>Imprumuturi externe din emisiuni de obligatiuni garantate de banci</v>
          </cell>
        </row>
        <row r="46">
          <cell r="B46" t="str">
            <v>LTLOANS</v>
          </cell>
          <cell r="C46" t="str">
            <v>LTLOANS</v>
          </cell>
          <cell r="D46" t="str">
            <v>LTLOANS</v>
          </cell>
          <cell r="E46">
            <v>1617</v>
          </cell>
          <cell r="F46">
            <v>1617</v>
          </cell>
          <cell r="G46" t="str">
            <v>Imprumuturi interne din emisiuni de obligatiuni garantate de stat</v>
          </cell>
        </row>
        <row r="47">
          <cell r="B47" t="str">
            <v>LTPAY</v>
          </cell>
          <cell r="C47" t="str">
            <v>LTLOANS</v>
          </cell>
          <cell r="D47" t="str">
            <v>LTLOANS</v>
          </cell>
          <cell r="E47">
            <v>1618</v>
          </cell>
          <cell r="F47">
            <v>1618</v>
          </cell>
          <cell r="G47" t="str">
            <v>Alte imprumuturi din emisiuni de obligatiuni</v>
          </cell>
        </row>
        <row r="48">
          <cell r="B48" t="str">
            <v>LTLOANS</v>
          </cell>
          <cell r="C48" t="str">
            <v>LTLOANS</v>
          </cell>
          <cell r="D48" t="str">
            <v>LTLOANS</v>
          </cell>
          <cell r="E48">
            <v>1621</v>
          </cell>
          <cell r="F48">
            <v>1621</v>
          </cell>
          <cell r="G48" t="str">
            <v>Credite bancare pe termen lung</v>
          </cell>
        </row>
        <row r="49">
          <cell r="B49" t="str">
            <v>LTLOANS</v>
          </cell>
          <cell r="C49" t="str">
            <v>LTLOANS</v>
          </cell>
          <cell r="D49" t="str">
            <v>LTLOANS</v>
          </cell>
          <cell r="E49">
            <v>1622</v>
          </cell>
          <cell r="F49">
            <v>1622</v>
          </cell>
          <cell r="G49" t="str">
            <v>Credite bancare pe termen lung nerambursate la scadenta</v>
          </cell>
        </row>
        <row r="50">
          <cell r="B50" t="str">
            <v>LTLOANS</v>
          </cell>
          <cell r="C50" t="str">
            <v>LTLOANS</v>
          </cell>
          <cell r="D50" t="str">
            <v>LTLOANS</v>
          </cell>
          <cell r="E50">
            <v>1623</v>
          </cell>
          <cell r="F50">
            <v>1623</v>
          </cell>
          <cell r="G50" t="str">
            <v xml:space="preserve">Credite externe guvernamentale </v>
          </cell>
        </row>
        <row r="51">
          <cell r="B51" t="str">
            <v>LTLOANS</v>
          </cell>
          <cell r="C51" t="str">
            <v>LTLOANS</v>
          </cell>
          <cell r="D51" t="str">
            <v>LTLOANS</v>
          </cell>
          <cell r="E51">
            <v>1624</v>
          </cell>
          <cell r="F51">
            <v>1624</v>
          </cell>
          <cell r="G51" t="str">
            <v xml:space="preserve">Credite externe garantate de stat </v>
          </cell>
        </row>
        <row r="52">
          <cell r="B52" t="str">
            <v>LTLOANS</v>
          </cell>
          <cell r="C52" t="str">
            <v>LTLOANS</v>
          </cell>
          <cell r="D52" t="str">
            <v>LTLOANS</v>
          </cell>
          <cell r="E52">
            <v>1625</v>
          </cell>
          <cell r="F52">
            <v>1625</v>
          </cell>
          <cell r="G52" t="str">
            <v xml:space="preserve">Credite externe garantate de banci </v>
          </cell>
        </row>
        <row r="53">
          <cell r="B53" t="str">
            <v>LTLOANS</v>
          </cell>
          <cell r="C53" t="str">
            <v>LTLOANS</v>
          </cell>
          <cell r="D53" t="str">
            <v>LTLOANS</v>
          </cell>
          <cell r="E53">
            <v>1626</v>
          </cell>
          <cell r="F53">
            <v>1626</v>
          </cell>
          <cell r="G53" t="str">
            <v>Credite de la trezoreria statului</v>
          </cell>
        </row>
        <row r="54">
          <cell r="B54" t="str">
            <v>LTLOANS</v>
          </cell>
          <cell r="C54" t="str">
            <v>LTLOANS</v>
          </cell>
          <cell r="D54" t="str">
            <v>LTLOANS</v>
          </cell>
          <cell r="E54">
            <v>1627</v>
          </cell>
          <cell r="F54">
            <v>1627</v>
          </cell>
          <cell r="G54" t="str">
            <v>Credite bancare interne garantate de stat</v>
          </cell>
        </row>
        <row r="55">
          <cell r="B55" t="str">
            <v>LTLOANS</v>
          </cell>
          <cell r="C55" t="str">
            <v>LTLOANS</v>
          </cell>
          <cell r="D55" t="str">
            <v>LTLOANS</v>
          </cell>
          <cell r="E55">
            <v>1661</v>
          </cell>
          <cell r="F55">
            <v>1661</v>
          </cell>
          <cell r="G55" t="str">
            <v>Datorii catre societatile din cadrul grupului</v>
          </cell>
        </row>
        <row r="56">
          <cell r="B56" t="str">
            <v>LTLOANS</v>
          </cell>
          <cell r="C56" t="str">
            <v>LTLOANS</v>
          </cell>
          <cell r="D56" t="str">
            <v>LTLOANS</v>
          </cell>
          <cell r="E56">
            <v>1662</v>
          </cell>
          <cell r="F56">
            <v>1662</v>
          </cell>
          <cell r="G56" t="str">
            <v>Datorii catre societatile care detin interese de participare</v>
          </cell>
        </row>
        <row r="57">
          <cell r="B57" t="str">
            <v>STLOANS</v>
          </cell>
          <cell r="C57" t="str">
            <v>STLOANS</v>
          </cell>
          <cell r="D57" t="str">
            <v>STLOANS</v>
          </cell>
          <cell r="E57">
            <v>1699</v>
          </cell>
          <cell r="F57">
            <v>1699</v>
          </cell>
          <cell r="G57" t="str">
            <v>Current portion of long term loans</v>
          </cell>
        </row>
        <row r="58">
          <cell r="B58" t="str">
            <v>PROVISIONS</v>
          </cell>
          <cell r="C58" t="str">
            <v>PROVISIONS</v>
          </cell>
          <cell r="D58" t="str">
            <v>PROVISIONS</v>
          </cell>
          <cell r="E58">
            <v>1670</v>
          </cell>
          <cell r="F58">
            <v>1670</v>
          </cell>
          <cell r="G58" t="str">
            <v xml:space="preserve">Imprumuturi din concesiuni </v>
          </cell>
        </row>
        <row r="59">
          <cell r="B59" t="str">
            <v>PROVISIONS</v>
          </cell>
          <cell r="C59" t="str">
            <v>PROVISIONS</v>
          </cell>
          <cell r="D59" t="str">
            <v>PROVISIONS</v>
          </cell>
          <cell r="E59">
            <v>1672</v>
          </cell>
          <cell r="F59">
            <v>1672</v>
          </cell>
        </row>
        <row r="60">
          <cell r="B60" t="str">
            <v>CRE</v>
          </cell>
          <cell r="E60">
            <v>1673</v>
          </cell>
          <cell r="F60">
            <v>1673</v>
          </cell>
          <cell r="G60" t="str">
            <v>Provizion pentru concedii ne-efectuate</v>
          </cell>
        </row>
        <row r="61">
          <cell r="B61" t="str">
            <v>CRE</v>
          </cell>
          <cell r="E61">
            <v>1674</v>
          </cell>
          <cell r="F61">
            <v>1674</v>
          </cell>
          <cell r="G61" t="str">
            <v>Provizion pentru reduceri acordate</v>
          </cell>
        </row>
        <row r="62">
          <cell r="B62" t="str">
            <v>CRE</v>
          </cell>
          <cell r="E62">
            <v>1675</v>
          </cell>
          <cell r="F62">
            <v>1675</v>
          </cell>
          <cell r="G62" t="str">
            <v>Provizion pentru comision SSSB</v>
          </cell>
        </row>
        <row r="63">
          <cell r="B63" t="str">
            <v>LTLOANS</v>
          </cell>
          <cell r="C63" t="str">
            <v>LTLOANS</v>
          </cell>
          <cell r="D63" t="str">
            <v>LTLOANS</v>
          </cell>
          <cell r="E63">
            <v>1681</v>
          </cell>
          <cell r="F63">
            <v>1681</v>
          </cell>
          <cell r="G63" t="str">
            <v>Dobanzi aferente imprumuturilor din emisiunea de obligatiuni</v>
          </cell>
        </row>
        <row r="64">
          <cell r="B64" t="str">
            <v>CRE</v>
          </cell>
          <cell r="C64" t="str">
            <v>OTHPAYACC</v>
          </cell>
          <cell r="D64" t="str">
            <v>OTHPAYACC</v>
          </cell>
          <cell r="E64">
            <v>1682</v>
          </cell>
          <cell r="F64">
            <v>1682</v>
          </cell>
          <cell r="G64" t="str">
            <v xml:space="preserve">Dobanzi aferente creditelor bancare pe termen  lung </v>
          </cell>
        </row>
        <row r="65">
          <cell r="B65" t="str">
            <v>CRE</v>
          </cell>
          <cell r="C65" t="str">
            <v>OTHPAYACC</v>
          </cell>
          <cell r="D65" t="str">
            <v>OTHPAYACC</v>
          </cell>
          <cell r="E65">
            <v>1685</v>
          </cell>
          <cell r="F65">
            <v>1685</v>
          </cell>
          <cell r="G65" t="str">
            <v xml:space="preserve">Dobanzi aferente datoriilor legate de participatii  </v>
          </cell>
        </row>
        <row r="66">
          <cell r="B66" t="str">
            <v>CRE</v>
          </cell>
          <cell r="C66" t="str">
            <v>OTHPAYACC</v>
          </cell>
          <cell r="D66" t="str">
            <v>OTHPAYACC</v>
          </cell>
          <cell r="E66">
            <v>1686</v>
          </cell>
          <cell r="F66">
            <v>1686</v>
          </cell>
          <cell r="G66" t="str">
            <v>Dobanzi aferente datoriilor catre societatile care detin interese de participare</v>
          </cell>
        </row>
        <row r="67">
          <cell r="B67" t="str">
            <v>CRE</v>
          </cell>
          <cell r="C67" t="str">
            <v>OTHPAYACC</v>
          </cell>
          <cell r="D67" t="str">
            <v>OTHPAYACC</v>
          </cell>
          <cell r="E67">
            <v>1687</v>
          </cell>
          <cell r="F67">
            <v>1687</v>
          </cell>
          <cell r="G67" t="str">
            <v xml:space="preserve">Dobanzi aferente imprumuturilor din concesiuni </v>
          </cell>
        </row>
        <row r="68">
          <cell r="B68" t="str">
            <v>CRE</v>
          </cell>
          <cell r="E68">
            <v>1688</v>
          </cell>
          <cell r="F68">
            <v>1688</v>
          </cell>
          <cell r="G68" t="str">
            <v>Dobanzi aferente creditelor furnizor - preliminari</v>
          </cell>
        </row>
        <row r="69">
          <cell r="B69" t="str">
            <v>PROV</v>
          </cell>
          <cell r="C69" t="str">
            <v>OTHPAYACC</v>
          </cell>
          <cell r="D69" t="str">
            <v>OTHPAYACC</v>
          </cell>
          <cell r="E69">
            <v>1690</v>
          </cell>
          <cell r="F69">
            <v>1690</v>
          </cell>
          <cell r="G69" t="str">
            <v>Provisions for risks and charges - reporting account</v>
          </cell>
        </row>
        <row r="70">
          <cell r="B70" t="str">
            <v>STPAY</v>
          </cell>
          <cell r="C70" t="str">
            <v>STVFROL</v>
          </cell>
          <cell r="D70" t="str">
            <v>STVFROL</v>
          </cell>
          <cell r="E70">
            <v>1790</v>
          </cell>
          <cell r="F70">
            <v>1790</v>
          </cell>
          <cell r="G70" t="str">
            <v>Vendor financing ROL short term portion</v>
          </cell>
        </row>
        <row r="71">
          <cell r="B71" t="str">
            <v>STPAY</v>
          </cell>
          <cell r="C71" t="str">
            <v>STVFHC</v>
          </cell>
          <cell r="D71" t="str">
            <v>STVFHC</v>
          </cell>
          <cell r="E71">
            <v>1799</v>
          </cell>
          <cell r="F71">
            <v>1799</v>
          </cell>
          <cell r="G71" t="str">
            <v>Vendor financing HC short term portion</v>
          </cell>
        </row>
        <row r="72">
          <cell r="B72" t="str">
            <v>LTPAY</v>
          </cell>
          <cell r="C72" t="str">
            <v>LTVFROL</v>
          </cell>
          <cell r="D72" t="str">
            <v>LTVFROL</v>
          </cell>
          <cell r="E72">
            <v>1890</v>
          </cell>
          <cell r="F72">
            <v>1890</v>
          </cell>
          <cell r="G72" t="str">
            <v>Vendor financing ROL long term portion</v>
          </cell>
        </row>
        <row r="73">
          <cell r="B73" t="str">
            <v>LTPAY</v>
          </cell>
          <cell r="C73" t="str">
            <v>LTVFHC</v>
          </cell>
          <cell r="D73" t="str">
            <v>LTVFHC</v>
          </cell>
          <cell r="E73">
            <v>1899</v>
          </cell>
          <cell r="F73">
            <v>1899</v>
          </cell>
          <cell r="G73" t="str">
            <v>Vendor financing HC long term portion</v>
          </cell>
        </row>
        <row r="74">
          <cell r="B74" t="str">
            <v>INTANGIBLE</v>
          </cell>
          <cell r="C74" t="str">
            <v>IGR2</v>
          </cell>
          <cell r="D74" t="str">
            <v>IGR2</v>
          </cell>
          <cell r="E74">
            <v>2010</v>
          </cell>
          <cell r="F74">
            <v>2010</v>
          </cell>
          <cell r="G74" t="str">
            <v>Cheltuieli de constituire</v>
          </cell>
        </row>
        <row r="75">
          <cell r="B75" t="str">
            <v>INTANGIBLE</v>
          </cell>
          <cell r="C75" t="str">
            <v>IGR2</v>
          </cell>
          <cell r="D75" t="str">
            <v>IGR2</v>
          </cell>
          <cell r="E75">
            <v>2030</v>
          </cell>
          <cell r="F75">
            <v>2030</v>
          </cell>
          <cell r="G75" t="str">
            <v>Cheltuieli de cercetare - dezvoltare</v>
          </cell>
        </row>
        <row r="76">
          <cell r="B76" t="str">
            <v>INTANGIBLE</v>
          </cell>
          <cell r="C76" t="str">
            <v>IGR1</v>
          </cell>
          <cell r="D76" t="str">
            <v>IGR1</v>
          </cell>
          <cell r="E76">
            <v>2051</v>
          </cell>
          <cell r="F76">
            <v>2051</v>
          </cell>
          <cell r="G76" t="str">
            <v>Concesiuni , brevete si alte drepturi  si valori similare - Achizitionate</v>
          </cell>
        </row>
        <row r="77">
          <cell r="B77" t="str">
            <v>INTANGIBLE</v>
          </cell>
          <cell r="C77" t="str">
            <v>IGR1</v>
          </cell>
          <cell r="D77" t="str">
            <v>IGR1</v>
          </cell>
          <cell r="E77">
            <v>2052</v>
          </cell>
          <cell r="F77">
            <v>2052</v>
          </cell>
          <cell r="G77" t="str">
            <v>Brevete, licente si alte drepturi  si valori similare obtinute cu resurse proprii</v>
          </cell>
        </row>
        <row r="78">
          <cell r="B78" t="str">
            <v>INTANGIBLE</v>
          </cell>
          <cell r="C78" t="str">
            <v>IGR2</v>
          </cell>
          <cell r="D78" t="str">
            <v>IGR2</v>
          </cell>
          <cell r="E78">
            <v>2071</v>
          </cell>
          <cell r="F78">
            <v>2071</v>
          </cell>
          <cell r="G78" t="str">
            <v>Fond comercial</v>
          </cell>
        </row>
        <row r="79">
          <cell r="B79" t="str">
            <v>INTANGIBLE</v>
          </cell>
          <cell r="C79" t="str">
            <v>IGR2</v>
          </cell>
          <cell r="D79" t="str">
            <v>IGR2</v>
          </cell>
          <cell r="E79">
            <v>2075</v>
          </cell>
          <cell r="F79">
            <v>2075</v>
          </cell>
          <cell r="G79" t="str">
            <v>Fond comercial negativ</v>
          </cell>
        </row>
        <row r="80">
          <cell r="B80" t="str">
            <v>INTANGIBLE</v>
          </cell>
          <cell r="C80" t="str">
            <v>IGR2</v>
          </cell>
          <cell r="D80" t="str">
            <v>IGR2</v>
          </cell>
          <cell r="E80">
            <v>2080</v>
          </cell>
          <cell r="F80">
            <v>2080</v>
          </cell>
          <cell r="G80" t="str">
            <v>Programe informatice</v>
          </cell>
        </row>
        <row r="81">
          <cell r="B81" t="str">
            <v>PPE</v>
          </cell>
          <cell r="C81" t="str">
            <v>GR1</v>
          </cell>
          <cell r="D81" t="str">
            <v>GR1</v>
          </cell>
          <cell r="E81">
            <v>2111</v>
          </cell>
          <cell r="F81">
            <v>2111</v>
          </cell>
          <cell r="G81" t="str">
            <v>Terenuri</v>
          </cell>
        </row>
        <row r="82">
          <cell r="B82" t="str">
            <v>PPE</v>
          </cell>
          <cell r="C82" t="str">
            <v>GR1</v>
          </cell>
          <cell r="D82" t="str">
            <v>GR1</v>
          </cell>
          <cell r="E82">
            <v>2112</v>
          </cell>
          <cell r="F82">
            <v>2112</v>
          </cell>
          <cell r="G82" t="str">
            <v>Amenajari de terenuri</v>
          </cell>
        </row>
        <row r="83">
          <cell r="B83" t="str">
            <v>PPE</v>
          </cell>
          <cell r="C83" t="str">
            <v>GR1</v>
          </cell>
          <cell r="D83" t="str">
            <v>GR1</v>
          </cell>
          <cell r="E83">
            <v>2120</v>
          </cell>
          <cell r="F83">
            <v>2120</v>
          </cell>
          <cell r="G83" t="str">
            <v xml:space="preserve">Constructii achizitionate din alte surse </v>
          </cell>
        </row>
        <row r="84">
          <cell r="B84" t="str">
            <v>PPE</v>
          </cell>
          <cell r="C84" t="str">
            <v>GR2</v>
          </cell>
          <cell r="D84" t="str">
            <v>GR2</v>
          </cell>
          <cell r="E84">
            <v>2131</v>
          </cell>
          <cell r="F84">
            <v>2131</v>
          </cell>
          <cell r="G84" t="str">
            <v>Masini , utilaje si instalatii de lucru achizitionate din alte surse</v>
          </cell>
        </row>
        <row r="85">
          <cell r="B85" t="str">
            <v>PPE</v>
          </cell>
          <cell r="C85" t="str">
            <v>GR2</v>
          </cell>
          <cell r="D85" t="str">
            <v>GR2</v>
          </cell>
          <cell r="E85">
            <v>2132</v>
          </cell>
          <cell r="F85">
            <v>2132</v>
          </cell>
          <cell r="G85" t="str">
            <v>Aparate si instalatii de masurare, control si reglare achizitionate din alte surse</v>
          </cell>
        </row>
        <row r="86">
          <cell r="B86" t="str">
            <v>PPE</v>
          </cell>
          <cell r="C86" t="str">
            <v>GR2</v>
          </cell>
          <cell r="D86" t="str">
            <v>GR2</v>
          </cell>
          <cell r="E86">
            <v>2133</v>
          </cell>
          <cell r="F86">
            <v>2133</v>
          </cell>
          <cell r="G86" t="str">
            <v>Mijloace de transport achizitionate din alte surse</v>
          </cell>
        </row>
        <row r="87">
          <cell r="B87" t="str">
            <v>PPE</v>
          </cell>
          <cell r="C87" t="str">
            <v>GR4</v>
          </cell>
          <cell r="D87" t="str">
            <v>GR4</v>
          </cell>
          <cell r="E87">
            <v>2140</v>
          </cell>
          <cell r="F87">
            <v>2140</v>
          </cell>
          <cell r="G87" t="str">
            <v xml:space="preserve">Mobilier,aparatura birotica achizitionate din alte surse </v>
          </cell>
        </row>
        <row r="88">
          <cell r="B88" t="str">
            <v>AICC</v>
          </cell>
          <cell r="C88" t="str">
            <v>AICC</v>
          </cell>
          <cell r="D88" t="str">
            <v>AICC</v>
          </cell>
          <cell r="E88">
            <v>2311</v>
          </cell>
          <cell r="F88">
            <v>2311</v>
          </cell>
          <cell r="G88" t="str">
            <v>Imobilizari in curs - amenajari de terenuri si constructii</v>
          </cell>
        </row>
        <row r="89">
          <cell r="B89" t="str">
            <v>AICC</v>
          </cell>
          <cell r="C89" t="str">
            <v>AICC</v>
          </cell>
          <cell r="D89" t="str">
            <v>AICC</v>
          </cell>
          <cell r="E89">
            <v>2312</v>
          </cell>
          <cell r="F89">
            <v>2312</v>
          </cell>
          <cell r="G89" t="str">
            <v>Imobilizari in curs - instalatii tehnice si masini</v>
          </cell>
        </row>
        <row r="90">
          <cell r="B90" t="str">
            <v>AICC</v>
          </cell>
          <cell r="C90" t="str">
            <v>AICC</v>
          </cell>
          <cell r="D90" t="str">
            <v>AICC</v>
          </cell>
          <cell r="E90">
            <v>2313</v>
          </cell>
          <cell r="F90">
            <v>2313</v>
          </cell>
          <cell r="G90" t="str">
            <v>Alte imobilizari corporale in curs</v>
          </cell>
        </row>
        <row r="91">
          <cell r="B91" t="str">
            <v>AICC</v>
          </cell>
          <cell r="C91" t="str">
            <v>AICC</v>
          </cell>
          <cell r="D91" t="str">
            <v>AICC</v>
          </cell>
          <cell r="E91">
            <v>2321</v>
          </cell>
          <cell r="F91">
            <v>2321</v>
          </cell>
          <cell r="G91" t="str">
            <v>Avansuri acordate pt imobilizari in curs - amenajari de terenuri si constructii</v>
          </cell>
        </row>
        <row r="92">
          <cell r="B92" t="str">
            <v>AICC</v>
          </cell>
          <cell r="C92" t="str">
            <v>AICC</v>
          </cell>
          <cell r="D92" t="str">
            <v>AICC</v>
          </cell>
          <cell r="E92">
            <v>2322</v>
          </cell>
          <cell r="F92">
            <v>2322</v>
          </cell>
          <cell r="G92" t="str">
            <v xml:space="preserve">Avansuri acordate pt imobilizari in curs - instalatii tehnice si masini </v>
          </cell>
        </row>
        <row r="93">
          <cell r="B93" t="str">
            <v>AICC</v>
          </cell>
          <cell r="C93" t="str">
            <v>AICC</v>
          </cell>
          <cell r="D93" t="str">
            <v>AICC</v>
          </cell>
          <cell r="E93">
            <v>2323</v>
          </cell>
          <cell r="F93">
            <v>2323</v>
          </cell>
          <cell r="G93" t="str">
            <v>Avansuri acordate pt alte imobilizari corporale in curs</v>
          </cell>
        </row>
        <row r="94">
          <cell r="B94" t="str">
            <v>INTANGIBLE</v>
          </cell>
          <cell r="C94" t="str">
            <v>IGR2</v>
          </cell>
          <cell r="D94" t="str">
            <v>IGR2</v>
          </cell>
          <cell r="E94">
            <v>2330</v>
          </cell>
          <cell r="F94">
            <v>2330</v>
          </cell>
          <cell r="G94" t="str">
            <v>Imobilizari necorporale in curs</v>
          </cell>
        </row>
        <row r="95">
          <cell r="B95" t="str">
            <v>INTANGIBLE</v>
          </cell>
          <cell r="C95" t="str">
            <v>IGR2</v>
          </cell>
          <cell r="D95" t="str">
            <v>IGR2</v>
          </cell>
          <cell r="E95">
            <v>2340</v>
          </cell>
          <cell r="F95">
            <v>2340</v>
          </cell>
          <cell r="G95" t="str">
            <v>Avansuri acordate pt imobilizari necorporale in curs</v>
          </cell>
        </row>
        <row r="96">
          <cell r="B96" t="str">
            <v>INVEST</v>
          </cell>
          <cell r="C96" t="str">
            <v>INVEST</v>
          </cell>
          <cell r="D96" t="str">
            <v>INVEST</v>
          </cell>
          <cell r="E96">
            <v>2610</v>
          </cell>
          <cell r="F96">
            <v>2610</v>
          </cell>
          <cell r="G96" t="str">
            <v>Titluri de participare in cadrul grupului - COSMOROM</v>
          </cell>
        </row>
        <row r="97">
          <cell r="B97" t="str">
            <v>INVEST</v>
          </cell>
          <cell r="C97" t="str">
            <v>INVEST</v>
          </cell>
          <cell r="D97" t="str">
            <v>INVEST</v>
          </cell>
          <cell r="E97">
            <v>2620</v>
          </cell>
          <cell r="F97">
            <v>2620</v>
          </cell>
          <cell r="G97" t="str">
            <v xml:space="preserve">Titluri de participare detinute la societati asociate in afara grupului </v>
          </cell>
        </row>
        <row r="98">
          <cell r="B98" t="str">
            <v>INVEST</v>
          </cell>
          <cell r="C98" t="str">
            <v>INVEST</v>
          </cell>
          <cell r="D98" t="str">
            <v>INVEST</v>
          </cell>
          <cell r="E98">
            <v>2633</v>
          </cell>
          <cell r="F98">
            <v>2633</v>
          </cell>
          <cell r="G98" t="str">
            <v>Titluri de participare detinute in intreprinderi asociate in cadrul grupului</v>
          </cell>
        </row>
        <row r="99">
          <cell r="B99" t="str">
            <v>INVEST</v>
          </cell>
          <cell r="C99" t="str">
            <v>INVEST</v>
          </cell>
          <cell r="D99" t="str">
            <v>INVEST</v>
          </cell>
          <cell r="E99">
            <v>2634</v>
          </cell>
          <cell r="F99">
            <v>2634</v>
          </cell>
          <cell r="G99" t="str">
            <v>Titluri de participare detinute in intreprinderi asociate din afara grupului  - Global One</v>
          </cell>
        </row>
        <row r="100">
          <cell r="B100" t="str">
            <v>INVEST</v>
          </cell>
          <cell r="C100" t="str">
            <v>INVEST</v>
          </cell>
          <cell r="D100" t="str">
            <v>INVEST</v>
          </cell>
          <cell r="E100">
            <v>2635</v>
          </cell>
          <cell r="F100">
            <v>2635</v>
          </cell>
          <cell r="G100" t="str">
            <v>Titluri de participare strategice in cadrul grupului</v>
          </cell>
        </row>
        <row r="101">
          <cell r="B101" t="str">
            <v>INVEST</v>
          </cell>
          <cell r="C101" t="str">
            <v>INVEST</v>
          </cell>
          <cell r="D101" t="str">
            <v>INVEST</v>
          </cell>
          <cell r="E101">
            <v>2636</v>
          </cell>
          <cell r="F101">
            <v>2636</v>
          </cell>
          <cell r="G101" t="str">
            <v>Titluri de participare strategice in afara grupului</v>
          </cell>
        </row>
        <row r="102">
          <cell r="B102" t="str">
            <v>INVEST</v>
          </cell>
          <cell r="C102" t="str">
            <v>INVEST</v>
          </cell>
          <cell r="D102" t="str">
            <v>INVEST</v>
          </cell>
          <cell r="E102">
            <v>2640</v>
          </cell>
          <cell r="F102">
            <v>2640</v>
          </cell>
          <cell r="G102" t="str">
            <v>Titluri puse in echivalenta</v>
          </cell>
        </row>
        <row r="103">
          <cell r="B103" t="str">
            <v>INVEST</v>
          </cell>
          <cell r="C103" t="str">
            <v>INVEST</v>
          </cell>
          <cell r="D103" t="str">
            <v>INVEST</v>
          </cell>
          <cell r="E103">
            <v>2650</v>
          </cell>
          <cell r="F103">
            <v>2650</v>
          </cell>
          <cell r="G103" t="str">
            <v>Alte titluri imobilizate - Alcatel</v>
          </cell>
        </row>
        <row r="104">
          <cell r="B104" t="str">
            <v>INVEST</v>
          </cell>
          <cell r="C104" t="str">
            <v>INVEST</v>
          </cell>
          <cell r="D104" t="str">
            <v>INVEST</v>
          </cell>
          <cell r="E104">
            <v>2671</v>
          </cell>
          <cell r="F104">
            <v>2671</v>
          </cell>
          <cell r="G104" t="str">
            <v>Sume datorate de filiale</v>
          </cell>
        </row>
        <row r="105">
          <cell r="B105" t="str">
            <v>INVEST</v>
          </cell>
          <cell r="C105" t="str">
            <v>INVEST</v>
          </cell>
          <cell r="D105" t="str">
            <v>INVEST</v>
          </cell>
          <cell r="E105">
            <v>2672</v>
          </cell>
          <cell r="F105">
            <v>2672</v>
          </cell>
          <cell r="G105" t="str">
            <v>Dobinda aferenta sumelor datorate de filiale</v>
          </cell>
        </row>
        <row r="106">
          <cell r="B106" t="str">
            <v>DEBT</v>
          </cell>
          <cell r="C106" t="str">
            <v>RECOTH</v>
          </cell>
          <cell r="D106" t="str">
            <v>RECOTH</v>
          </cell>
          <cell r="E106">
            <v>2673</v>
          </cell>
          <cell r="F106">
            <v>2673</v>
          </cell>
          <cell r="G106" t="str">
            <v>Imprumuturi acordate pe termen lung</v>
          </cell>
        </row>
        <row r="107">
          <cell r="B107" t="str">
            <v>DEBT</v>
          </cell>
          <cell r="C107" t="str">
            <v>RECOTH</v>
          </cell>
          <cell r="D107" t="str">
            <v>RECOTH</v>
          </cell>
          <cell r="E107">
            <v>2674</v>
          </cell>
          <cell r="F107">
            <v>2674</v>
          </cell>
          <cell r="G107" t="str">
            <v>Dobinda aferenta imprumuturilor pe termen lung</v>
          </cell>
        </row>
        <row r="108">
          <cell r="B108" t="str">
            <v>DEBT</v>
          </cell>
          <cell r="C108" t="str">
            <v>RECOTH</v>
          </cell>
          <cell r="D108" t="str">
            <v>RECOTH</v>
          </cell>
          <cell r="E108">
            <v>2675</v>
          </cell>
          <cell r="F108">
            <v>2675</v>
          </cell>
          <cell r="G108" t="str">
            <v xml:space="preserve">Creante legate de interesele de participare </v>
          </cell>
        </row>
        <row r="109">
          <cell r="B109" t="str">
            <v>DEBT</v>
          </cell>
          <cell r="C109" t="str">
            <v>RECOTH</v>
          </cell>
          <cell r="D109" t="str">
            <v>RECOTH</v>
          </cell>
          <cell r="E109">
            <v>2676</v>
          </cell>
          <cell r="F109">
            <v>2676</v>
          </cell>
          <cell r="G109" t="str">
            <v>Dobinda aferenta creantelor legate de interesele de participare</v>
          </cell>
        </row>
        <row r="110">
          <cell r="B110" t="str">
            <v>DEBT</v>
          </cell>
          <cell r="C110" t="str">
            <v>RECOTH</v>
          </cell>
          <cell r="D110" t="str">
            <v>RECOTH</v>
          </cell>
          <cell r="E110">
            <v>2677</v>
          </cell>
          <cell r="F110">
            <v>2677</v>
          </cell>
          <cell r="G110" t="str">
            <v>Actiuni proprii  - active imobilizate</v>
          </cell>
        </row>
        <row r="111">
          <cell r="B111" t="str">
            <v>CASH</v>
          </cell>
          <cell r="C111" t="str">
            <v>STDEPROL</v>
          </cell>
          <cell r="D111" t="str">
            <v>STDEPROL</v>
          </cell>
          <cell r="E111">
            <v>2678</v>
          </cell>
          <cell r="F111">
            <v>2678</v>
          </cell>
          <cell r="G111" t="str">
            <v>Depozite in lei</v>
          </cell>
        </row>
        <row r="112">
          <cell r="B112" t="str">
            <v>CASH</v>
          </cell>
          <cell r="C112" t="str">
            <v>STDEPHC</v>
          </cell>
          <cell r="D112" t="str">
            <v>STDEPHC</v>
          </cell>
          <cell r="E112">
            <v>26781</v>
          </cell>
          <cell r="F112">
            <v>26781</v>
          </cell>
          <cell r="G112" t="str">
            <v>Depozite in EURO</v>
          </cell>
        </row>
        <row r="113">
          <cell r="B113" t="str">
            <v>DEBT</v>
          </cell>
          <cell r="C113" t="str">
            <v>RECOTH</v>
          </cell>
          <cell r="D113" t="str">
            <v>RECOTH</v>
          </cell>
          <cell r="E113">
            <v>26782</v>
          </cell>
          <cell r="F113">
            <v>26782</v>
          </cell>
          <cell r="G113" t="str">
            <v>Depozite colaterale pentru emiterea de scrisori de garantie in FRF</v>
          </cell>
        </row>
        <row r="114">
          <cell r="B114" t="str">
            <v>DEBT</v>
          </cell>
          <cell r="C114" t="str">
            <v>RECOTH</v>
          </cell>
          <cell r="D114" t="str">
            <v>RECOTH</v>
          </cell>
          <cell r="E114">
            <v>2679</v>
          </cell>
          <cell r="F114">
            <v>2679</v>
          </cell>
          <cell r="G114" t="str">
            <v>Dobinzi aferente depozitelor in lei</v>
          </cell>
        </row>
        <row r="115">
          <cell r="B115" t="str">
            <v>CRE</v>
          </cell>
          <cell r="C115" t="str">
            <v>OTHPAYACC</v>
          </cell>
          <cell r="D115" t="str">
            <v>OTHPAYACC</v>
          </cell>
          <cell r="E115">
            <v>2691</v>
          </cell>
          <cell r="F115">
            <v>2691</v>
          </cell>
          <cell r="G115" t="str">
            <v>Varsaminte de efectuat referitoare la titluri de participare detinute la filiale din cadrul grupului</v>
          </cell>
        </row>
        <row r="116">
          <cell r="B116" t="str">
            <v>DEBT</v>
          </cell>
          <cell r="C116" t="str">
            <v>RECOTH</v>
          </cell>
          <cell r="D116" t="str">
            <v>RECOTH</v>
          </cell>
          <cell r="E116">
            <v>2692</v>
          </cell>
          <cell r="F116">
            <v>2692</v>
          </cell>
          <cell r="G116" t="str">
            <v>Varsaminte de efectuat - interese in participare</v>
          </cell>
        </row>
        <row r="117">
          <cell r="B117" t="str">
            <v>DEBT</v>
          </cell>
          <cell r="C117" t="str">
            <v>RECOTH</v>
          </cell>
          <cell r="D117" t="str">
            <v>RECOTH</v>
          </cell>
          <cell r="E117">
            <v>2698</v>
          </cell>
          <cell r="F117">
            <v>2698</v>
          </cell>
          <cell r="G117" t="str">
            <v>Varsaminte de efectuat pentru alte imobilizari financiare</v>
          </cell>
        </row>
        <row r="118">
          <cell r="B118" t="str">
            <v>INTANGIBLE</v>
          </cell>
          <cell r="C118" t="str">
            <v>IAGR2</v>
          </cell>
          <cell r="D118" t="str">
            <v>IAGR2</v>
          </cell>
          <cell r="E118">
            <v>2801</v>
          </cell>
          <cell r="F118">
            <v>2801</v>
          </cell>
          <cell r="G118" t="str">
            <v>Amortizarea cheltuielilor de constituire</v>
          </cell>
        </row>
        <row r="119">
          <cell r="B119" t="str">
            <v>INTANGIBLE</v>
          </cell>
          <cell r="C119" t="str">
            <v>IAGR2</v>
          </cell>
          <cell r="D119" t="str">
            <v>IAGR2</v>
          </cell>
          <cell r="E119">
            <v>2803</v>
          </cell>
          <cell r="F119">
            <v>2803</v>
          </cell>
          <cell r="G119" t="str">
            <v>Amortizarea cheltuielilor de cercetare dezvoltare</v>
          </cell>
        </row>
        <row r="120">
          <cell r="B120" t="str">
            <v>INTANGIBLE</v>
          </cell>
          <cell r="C120" t="str">
            <v>IAGR1</v>
          </cell>
          <cell r="D120" t="str">
            <v>IAGR1</v>
          </cell>
          <cell r="E120">
            <v>2805</v>
          </cell>
          <cell r="F120">
            <v>2805</v>
          </cell>
          <cell r="G120" t="str">
            <v xml:space="preserve">Amortizarea concesiunilor, brevetelor si a altor drepturi si valori similare </v>
          </cell>
        </row>
        <row r="121">
          <cell r="B121" t="str">
            <v>INTANGIBLE</v>
          </cell>
          <cell r="C121" t="str">
            <v>IAGR2</v>
          </cell>
          <cell r="D121" t="str">
            <v>IAGR2</v>
          </cell>
          <cell r="E121">
            <v>2807</v>
          </cell>
          <cell r="F121">
            <v>2807</v>
          </cell>
          <cell r="G121" t="str">
            <v xml:space="preserve">Amortizarea fondului comercial </v>
          </cell>
        </row>
        <row r="122">
          <cell r="B122" t="str">
            <v>INTANGIBLE</v>
          </cell>
          <cell r="C122" t="str">
            <v>IAGR2</v>
          </cell>
          <cell r="D122" t="str">
            <v>IAGR2</v>
          </cell>
          <cell r="E122">
            <v>2808</v>
          </cell>
          <cell r="F122">
            <v>2808</v>
          </cell>
          <cell r="G122" t="str">
            <v>Amortizare programe informatice</v>
          </cell>
        </row>
        <row r="123">
          <cell r="B123" t="str">
            <v>PPE</v>
          </cell>
          <cell r="C123" t="str">
            <v>AGR1</v>
          </cell>
          <cell r="D123" t="str">
            <v>AGR1</v>
          </cell>
          <cell r="E123">
            <v>2811</v>
          </cell>
          <cell r="F123">
            <v>2811</v>
          </cell>
          <cell r="G123" t="str">
            <v xml:space="preserve">Amortizarea amenajarilor de terenuri </v>
          </cell>
        </row>
        <row r="124">
          <cell r="B124" t="str">
            <v>PPE</v>
          </cell>
          <cell r="C124" t="str">
            <v>AGR1</v>
          </cell>
          <cell r="D124" t="str">
            <v>AGR1</v>
          </cell>
          <cell r="E124">
            <v>2812</v>
          </cell>
          <cell r="F124">
            <v>2812</v>
          </cell>
          <cell r="G124" t="str">
            <v>Amortizarea constructiilor achizitionate din alte surse</v>
          </cell>
        </row>
        <row r="125">
          <cell r="B125" t="str">
            <v>PPE</v>
          </cell>
          <cell r="C125" t="str">
            <v>AGR2</v>
          </cell>
          <cell r="D125" t="str">
            <v>AGR2</v>
          </cell>
          <cell r="E125">
            <v>2813</v>
          </cell>
          <cell r="F125">
            <v>2813</v>
          </cell>
          <cell r="G125" t="str">
            <v>Amortizarea echipamentelor tehnologice achizitionate din alte surse</v>
          </cell>
        </row>
        <row r="126">
          <cell r="B126" t="str">
            <v>PPE</v>
          </cell>
          <cell r="C126" t="str">
            <v>AGR4</v>
          </cell>
          <cell r="D126" t="str">
            <v>AGR4</v>
          </cell>
          <cell r="E126">
            <v>2814</v>
          </cell>
          <cell r="F126">
            <v>2814</v>
          </cell>
          <cell r="G126" t="str">
            <v>Amortizarea mobilier, aparatura birotica achizitionate din alte surse</v>
          </cell>
        </row>
        <row r="127">
          <cell r="B127" t="str">
            <v>INTANGIBLE</v>
          </cell>
          <cell r="C127" t="str">
            <v>IAGR2</v>
          </cell>
          <cell r="D127" t="str">
            <v>IAGR2</v>
          </cell>
          <cell r="E127">
            <v>2903</v>
          </cell>
          <cell r="F127">
            <v>2903</v>
          </cell>
          <cell r="G127" t="str">
            <v>Provizioane cheltuieli dezvoltare</v>
          </cell>
        </row>
        <row r="128">
          <cell r="B128" t="str">
            <v>INTANGIBLE</v>
          </cell>
          <cell r="C128" t="str">
            <v>IAGR1</v>
          </cell>
          <cell r="D128" t="str">
            <v>IAGR1</v>
          </cell>
          <cell r="E128">
            <v>2905</v>
          </cell>
          <cell r="F128">
            <v>2905</v>
          </cell>
          <cell r="G128" t="str">
            <v xml:space="preserve">Provizioane concesiuni, brevete, alte drepturi si valori similare </v>
          </cell>
        </row>
        <row r="129">
          <cell r="B129" t="str">
            <v>INTANGIBLE</v>
          </cell>
          <cell r="C129" t="str">
            <v>IAGR2</v>
          </cell>
          <cell r="D129" t="str">
            <v>IAGR2</v>
          </cell>
          <cell r="E129">
            <v>2907</v>
          </cell>
          <cell r="F129">
            <v>2907</v>
          </cell>
          <cell r="G129" t="str">
            <v>Provizioane fond comercial</v>
          </cell>
        </row>
        <row r="130">
          <cell r="B130" t="str">
            <v>INTANGIBLE</v>
          </cell>
          <cell r="C130" t="str">
            <v>IAGR2</v>
          </cell>
          <cell r="D130" t="str">
            <v>IAGR2</v>
          </cell>
          <cell r="E130">
            <v>2908</v>
          </cell>
          <cell r="F130">
            <v>2908</v>
          </cell>
          <cell r="G130" t="str">
            <v>Provizioane programe informatice</v>
          </cell>
        </row>
        <row r="131">
          <cell r="B131" t="str">
            <v>PPE</v>
          </cell>
          <cell r="C131" t="str">
            <v>AGR1</v>
          </cell>
          <cell r="D131" t="str">
            <v>AGR1</v>
          </cell>
          <cell r="E131">
            <v>2911</v>
          </cell>
          <cell r="F131">
            <v>2911</v>
          </cell>
          <cell r="G131" t="str">
            <v>Provizioane pentru deprecierea terenurilor</v>
          </cell>
        </row>
        <row r="132">
          <cell r="B132" t="str">
            <v>PPE</v>
          </cell>
          <cell r="C132" t="str">
            <v>AGR1</v>
          </cell>
          <cell r="D132" t="str">
            <v>AGR1</v>
          </cell>
          <cell r="E132">
            <v>2912</v>
          </cell>
          <cell r="F132">
            <v>2912</v>
          </cell>
          <cell r="G132" t="str">
            <v>Provizioane pentru deprecierea constructiilor</v>
          </cell>
        </row>
        <row r="133">
          <cell r="B133" t="str">
            <v>PPE</v>
          </cell>
          <cell r="C133" t="str">
            <v>AGR2</v>
          </cell>
          <cell r="D133" t="str">
            <v>AGR2</v>
          </cell>
          <cell r="E133">
            <v>2913</v>
          </cell>
          <cell r="F133">
            <v>2913</v>
          </cell>
          <cell r="G133" t="str">
            <v>Provizioane pentru deprecierea echipamentelor tehnologice</v>
          </cell>
        </row>
        <row r="134">
          <cell r="B134" t="str">
            <v>PPE</v>
          </cell>
          <cell r="C134" t="str">
            <v>AGR4</v>
          </cell>
          <cell r="D134" t="str">
            <v>AGR4</v>
          </cell>
          <cell r="E134">
            <v>2914</v>
          </cell>
          <cell r="F134">
            <v>2914</v>
          </cell>
          <cell r="G134" t="str">
            <v>Provizioane pentru deprecierea mobilierului, aparaturii birotice</v>
          </cell>
        </row>
        <row r="135">
          <cell r="B135" t="str">
            <v>AICC</v>
          </cell>
          <cell r="C135" t="str">
            <v>AICC</v>
          </cell>
          <cell r="D135" t="str">
            <v>AICC</v>
          </cell>
          <cell r="E135">
            <v>2931</v>
          </cell>
          <cell r="F135">
            <v>2931</v>
          </cell>
          <cell r="G135" t="str">
            <v>Provizioane pentru imobilizari corporale in curs - amenajari de terenuri si constructii</v>
          </cell>
        </row>
        <row r="136">
          <cell r="B136" t="str">
            <v>INTANGIBLE</v>
          </cell>
          <cell r="C136" t="str">
            <v>IAGR1</v>
          </cell>
          <cell r="D136" t="str">
            <v>IAGR1</v>
          </cell>
          <cell r="E136">
            <v>2933</v>
          </cell>
          <cell r="F136">
            <v>2933</v>
          </cell>
          <cell r="G136" t="str">
            <v xml:space="preserve">Provizioane pentru imobilizari necorporale in curs </v>
          </cell>
        </row>
        <row r="137">
          <cell r="B137" t="str">
            <v>INVEST</v>
          </cell>
          <cell r="C137" t="str">
            <v>INVEST</v>
          </cell>
          <cell r="D137" t="str">
            <v>INVEST</v>
          </cell>
          <cell r="E137">
            <v>2961</v>
          </cell>
          <cell r="F137">
            <v>2961</v>
          </cell>
          <cell r="G137" t="str">
            <v>Provizioane pentru deprecierea titlurilor de participare detinute la societati in cadrul grupului</v>
          </cell>
        </row>
        <row r="138">
          <cell r="B138" t="str">
            <v>INVEST</v>
          </cell>
          <cell r="C138" t="str">
            <v>INVEST</v>
          </cell>
          <cell r="D138" t="str">
            <v>INVEST</v>
          </cell>
          <cell r="E138">
            <v>2962</v>
          </cell>
          <cell r="F138">
            <v>2962</v>
          </cell>
          <cell r="G138" t="str">
            <v>Provizioane pentru deprecierea titlurilor de participare detinute la societati in afara grupului</v>
          </cell>
        </row>
        <row r="139">
          <cell r="B139" t="str">
            <v>INVEST</v>
          </cell>
          <cell r="C139" t="str">
            <v>INVEST</v>
          </cell>
          <cell r="D139" t="str">
            <v>INVEST</v>
          </cell>
          <cell r="E139">
            <v>2963</v>
          </cell>
          <cell r="F139">
            <v>2963</v>
          </cell>
          <cell r="G139" t="str">
            <v>Provizioane pentru deprecierea imobilizarilor financiare sub forma de interese de participare</v>
          </cell>
        </row>
        <row r="140">
          <cell r="B140" t="str">
            <v>INVEST</v>
          </cell>
          <cell r="C140" t="str">
            <v>INVEST</v>
          </cell>
          <cell r="D140" t="str">
            <v>INVEST</v>
          </cell>
          <cell r="E140">
            <v>2964</v>
          </cell>
          <cell r="F140">
            <v>2964</v>
          </cell>
          <cell r="G140" t="str">
            <v>Provizioane pentru deprecierea altor titluri imobilizate</v>
          </cell>
        </row>
        <row r="141">
          <cell r="B141" t="str">
            <v>INVEST</v>
          </cell>
          <cell r="C141" t="str">
            <v>INVEST</v>
          </cell>
          <cell r="D141" t="str">
            <v>INVEST</v>
          </cell>
          <cell r="E141">
            <v>2965</v>
          </cell>
          <cell r="F141">
            <v>2965</v>
          </cell>
          <cell r="G141" t="str">
            <v>Provizioane pentru deprecierea sumelor datorate de filiale</v>
          </cell>
        </row>
        <row r="142">
          <cell r="B142" t="str">
            <v>INVEST</v>
          </cell>
          <cell r="C142" t="str">
            <v>INVEST</v>
          </cell>
          <cell r="D142" t="str">
            <v>INVEST</v>
          </cell>
          <cell r="E142">
            <v>2966</v>
          </cell>
          <cell r="F142">
            <v>2966</v>
          </cell>
          <cell r="G142" t="str">
            <v>Provizioane pentru deprecierea imprumuturilor acordate pe termen lung</v>
          </cell>
        </row>
        <row r="143">
          <cell r="B143" t="str">
            <v>INVEST</v>
          </cell>
          <cell r="C143" t="str">
            <v>INVEST</v>
          </cell>
          <cell r="D143" t="str">
            <v>INVEST</v>
          </cell>
          <cell r="E143">
            <v>2967</v>
          </cell>
          <cell r="F143">
            <v>2967</v>
          </cell>
          <cell r="G143" t="str">
            <v>Provizioane pentru deprecierea creantelor legate de interesele de participare</v>
          </cell>
        </row>
        <row r="144">
          <cell r="B144" t="str">
            <v>INVEST</v>
          </cell>
          <cell r="C144" t="str">
            <v>INVEST</v>
          </cell>
          <cell r="D144" t="str">
            <v>INVEST</v>
          </cell>
          <cell r="E144">
            <v>2968</v>
          </cell>
          <cell r="F144">
            <v>2968</v>
          </cell>
          <cell r="G144" t="str">
            <v>Provizioane pentru deprecierea actiunilor proprii-active imobilizate</v>
          </cell>
        </row>
        <row r="145">
          <cell r="B145" t="str">
            <v>INVEST</v>
          </cell>
          <cell r="C145" t="str">
            <v>INVEST</v>
          </cell>
          <cell r="D145" t="str">
            <v>INVEST</v>
          </cell>
          <cell r="E145">
            <v>2969</v>
          </cell>
          <cell r="F145">
            <v>2969</v>
          </cell>
          <cell r="G145" t="str">
            <v>Provizioane pentru deprecierea creantelor imobilizate</v>
          </cell>
        </row>
        <row r="146">
          <cell r="B146" t="str">
            <v>STOCK</v>
          </cell>
          <cell r="C146" t="str">
            <v>STOCKENG</v>
          </cell>
          <cell r="D146" t="str">
            <v>STOCKENG</v>
          </cell>
          <cell r="E146">
            <v>3010</v>
          </cell>
          <cell r="F146">
            <v>3010</v>
          </cell>
          <cell r="G146" t="str">
            <v>Materii prime</v>
          </cell>
        </row>
        <row r="147">
          <cell r="B147" t="str">
            <v>STOCK</v>
          </cell>
          <cell r="C147" t="str">
            <v>STOCKENG</v>
          </cell>
          <cell r="D147" t="str">
            <v>STOCKENG</v>
          </cell>
          <cell r="E147">
            <v>3020</v>
          </cell>
          <cell r="F147">
            <v>3020</v>
          </cell>
          <cell r="G147" t="str">
            <v>Mat.acces.ter,constr.inv. si mat.utj.inst.tehn.mas.inv</v>
          </cell>
        </row>
        <row r="148">
          <cell r="B148" t="str">
            <v>STOCK</v>
          </cell>
          <cell r="C148" t="str">
            <v>STOCKENG</v>
          </cell>
          <cell r="D148" t="str">
            <v>STOCKENG</v>
          </cell>
          <cell r="E148">
            <v>3021</v>
          </cell>
          <cell r="F148">
            <v>3021</v>
          </cell>
          <cell r="G148" t="str">
            <v>Materiale auxiliare - exploatare</v>
          </cell>
        </row>
        <row r="149">
          <cell r="B149" t="str">
            <v>STOCK</v>
          </cell>
          <cell r="C149" t="str">
            <v>STOCKENG</v>
          </cell>
          <cell r="D149" t="str">
            <v>STOCKENG</v>
          </cell>
          <cell r="E149">
            <v>3022</v>
          </cell>
          <cell r="F149">
            <v>3022</v>
          </cell>
          <cell r="G149" t="str">
            <v>Combustibili</v>
          </cell>
        </row>
        <row r="150">
          <cell r="B150" t="str">
            <v>STOCK</v>
          </cell>
          <cell r="C150" t="str">
            <v>STOCKENG</v>
          </cell>
          <cell r="D150" t="str">
            <v>STOCKENG</v>
          </cell>
          <cell r="E150">
            <v>3023</v>
          </cell>
          <cell r="F150">
            <v>3023</v>
          </cell>
          <cell r="G150" t="str">
            <v>Materiale pentru ambalat</v>
          </cell>
        </row>
        <row r="151">
          <cell r="B151" t="str">
            <v>STOCK</v>
          </cell>
          <cell r="C151" t="str">
            <v>STOCKENG</v>
          </cell>
          <cell r="D151" t="str">
            <v>STOCKENG</v>
          </cell>
          <cell r="E151">
            <v>3024</v>
          </cell>
          <cell r="F151">
            <v>3024</v>
          </cell>
          <cell r="G151" t="str">
            <v>Piese de schimb - exploatare</v>
          </cell>
        </row>
        <row r="152">
          <cell r="B152" t="str">
            <v>STOCK</v>
          </cell>
          <cell r="C152" t="str">
            <v>STOCKENG</v>
          </cell>
          <cell r="D152" t="str">
            <v>STOCKENG</v>
          </cell>
          <cell r="E152">
            <v>3028</v>
          </cell>
          <cell r="F152">
            <v>3028</v>
          </cell>
          <cell r="G152" t="str">
            <v>Alte materiale consumabile - exploatare</v>
          </cell>
        </row>
        <row r="153">
          <cell r="B153" t="str">
            <v>STOCK</v>
          </cell>
          <cell r="C153" t="str">
            <v>STOCKENG</v>
          </cell>
          <cell r="D153" t="str">
            <v>STOCKENG</v>
          </cell>
          <cell r="E153">
            <v>3030</v>
          </cell>
          <cell r="F153">
            <v>3030</v>
          </cell>
          <cell r="G153" t="str">
            <v>Materiale de natura obiecte de inventar - in depozit</v>
          </cell>
        </row>
        <row r="154">
          <cell r="B154" t="str">
            <v>STOCK</v>
          </cell>
          <cell r="C154" t="str">
            <v>STOCKENG</v>
          </cell>
          <cell r="D154" t="str">
            <v>STOCKENG</v>
          </cell>
          <cell r="E154">
            <v>3080</v>
          </cell>
          <cell r="F154">
            <v>3080</v>
          </cell>
          <cell r="G154" t="str">
            <v>Diferente de pret la materii prime si materiale - exploatare</v>
          </cell>
        </row>
        <row r="155">
          <cell r="B155" t="str">
            <v>STOCK</v>
          </cell>
          <cell r="C155" t="str">
            <v>STOCKENG</v>
          </cell>
          <cell r="D155" t="str">
            <v>STOCKENG</v>
          </cell>
          <cell r="E155">
            <v>3310</v>
          </cell>
          <cell r="F155">
            <v>3310</v>
          </cell>
          <cell r="G155" t="str">
            <v>Produse in curs de executie</v>
          </cell>
        </row>
        <row r="156">
          <cell r="B156" t="str">
            <v>STOCK</v>
          </cell>
          <cell r="C156" t="str">
            <v>STOCKENG</v>
          </cell>
          <cell r="D156" t="str">
            <v>STOCKENG</v>
          </cell>
          <cell r="E156">
            <v>3320</v>
          </cell>
          <cell r="F156">
            <v>3320</v>
          </cell>
          <cell r="G156" t="str">
            <v xml:space="preserve">Lucrari si servicii in curs de executie </v>
          </cell>
        </row>
        <row r="157">
          <cell r="B157" t="str">
            <v>STOCK</v>
          </cell>
          <cell r="C157" t="str">
            <v>STOCKENG</v>
          </cell>
          <cell r="D157" t="str">
            <v>STOCKENG</v>
          </cell>
          <cell r="E157">
            <v>3410</v>
          </cell>
          <cell r="F157">
            <v>3410</v>
          </cell>
          <cell r="G157" t="str">
            <v>Semifabricate</v>
          </cell>
        </row>
        <row r="158">
          <cell r="B158" t="str">
            <v>STOCK</v>
          </cell>
          <cell r="C158" t="str">
            <v>STOCKENG</v>
          </cell>
          <cell r="D158" t="str">
            <v>STOCKENG</v>
          </cell>
          <cell r="E158">
            <v>3450</v>
          </cell>
          <cell r="F158">
            <v>3450</v>
          </cell>
          <cell r="G158" t="str">
            <v>Produse finite</v>
          </cell>
        </row>
        <row r="159">
          <cell r="B159" t="str">
            <v>STOCK</v>
          </cell>
          <cell r="C159" t="str">
            <v>STOCKENG</v>
          </cell>
          <cell r="D159" t="str">
            <v>STOCKENG</v>
          </cell>
          <cell r="E159">
            <v>3460</v>
          </cell>
          <cell r="F159">
            <v>3460</v>
          </cell>
          <cell r="G159" t="str">
            <v>Produse reziduale</v>
          </cell>
        </row>
        <row r="160">
          <cell r="B160" t="str">
            <v>STOCK</v>
          </cell>
          <cell r="C160" t="str">
            <v>STOCKENG</v>
          </cell>
          <cell r="D160" t="str">
            <v>STOCKENG</v>
          </cell>
          <cell r="E160">
            <v>3481</v>
          </cell>
          <cell r="F160">
            <v>3481</v>
          </cell>
          <cell r="G160" t="str">
            <v>Diferente de pret la semifabricate</v>
          </cell>
        </row>
        <row r="161">
          <cell r="B161" t="str">
            <v>STOCK</v>
          </cell>
          <cell r="C161" t="str">
            <v>STOCKENG</v>
          </cell>
          <cell r="D161" t="str">
            <v>STOCKENG</v>
          </cell>
          <cell r="E161">
            <v>3485</v>
          </cell>
          <cell r="F161">
            <v>3485</v>
          </cell>
          <cell r="G161" t="str">
            <v>Diferente de pret la produse finite</v>
          </cell>
        </row>
        <row r="162">
          <cell r="B162" t="str">
            <v>STOCK</v>
          </cell>
          <cell r="C162" t="str">
            <v>STOCKENG</v>
          </cell>
          <cell r="D162" t="str">
            <v>STOCKENG</v>
          </cell>
          <cell r="E162">
            <v>3486</v>
          </cell>
          <cell r="F162">
            <v>3486</v>
          </cell>
          <cell r="G162" t="str">
            <v>Diferente de pret la produse reziduale</v>
          </cell>
        </row>
        <row r="163">
          <cell r="B163" t="str">
            <v>STOCK</v>
          </cell>
          <cell r="C163" t="str">
            <v>STOCKTRST</v>
          </cell>
          <cell r="D163" t="str">
            <v>STOCKTRST</v>
          </cell>
          <cell r="E163">
            <v>3510</v>
          </cell>
          <cell r="F163">
            <v>3510</v>
          </cell>
          <cell r="G163" t="str">
            <v>Materii si materiale aflate la terti - exploatare</v>
          </cell>
        </row>
        <row r="164">
          <cell r="B164" t="str">
            <v>STOCK</v>
          </cell>
          <cell r="C164" t="str">
            <v>STOCKENG</v>
          </cell>
          <cell r="D164" t="str">
            <v>P</v>
          </cell>
          <cell r="E164">
            <v>3511</v>
          </cell>
          <cell r="F164">
            <v>3511</v>
          </cell>
          <cell r="G164" t="str">
            <v>Materiale investitii in custod. la terti</v>
          </cell>
        </row>
        <row r="165">
          <cell r="B165" t="str">
            <v>STOCK</v>
          </cell>
          <cell r="C165" t="str">
            <v>STOCKTRST</v>
          </cell>
          <cell r="D165" t="str">
            <v>STOCKTRST</v>
          </cell>
          <cell r="E165">
            <v>3541</v>
          </cell>
          <cell r="F165">
            <v>3541</v>
          </cell>
          <cell r="G165" t="str">
            <v>Semifabricate aflate la terti</v>
          </cell>
        </row>
        <row r="166">
          <cell r="B166" t="str">
            <v>STOCK</v>
          </cell>
          <cell r="C166" t="str">
            <v>STOCKTRST</v>
          </cell>
          <cell r="D166" t="str">
            <v>STOCKTRST</v>
          </cell>
          <cell r="E166">
            <v>3545</v>
          </cell>
          <cell r="F166">
            <v>3545</v>
          </cell>
          <cell r="G166" t="str">
            <v>Produse aflate la terti</v>
          </cell>
        </row>
        <row r="167">
          <cell r="B167" t="str">
            <v>STOCK</v>
          </cell>
          <cell r="C167" t="str">
            <v>STOCKTRST</v>
          </cell>
          <cell r="D167" t="str">
            <v>STOCKTRST</v>
          </cell>
          <cell r="E167">
            <v>3570</v>
          </cell>
          <cell r="F167">
            <v>3570</v>
          </cell>
          <cell r="G167" t="str">
            <v>Marfuri in custodie sau consignatie la terti</v>
          </cell>
        </row>
        <row r="168">
          <cell r="B168" t="str">
            <v>STOCK</v>
          </cell>
          <cell r="C168" t="str">
            <v>STOCKTRST</v>
          </cell>
          <cell r="D168" t="str">
            <v>STOCKTRST</v>
          </cell>
          <cell r="E168">
            <v>3580</v>
          </cell>
          <cell r="F168">
            <v>3580</v>
          </cell>
          <cell r="G168" t="str">
            <v>Ambalaje aflate la terti</v>
          </cell>
        </row>
        <row r="169">
          <cell r="B169" t="str">
            <v>STOCK</v>
          </cell>
          <cell r="C169" t="str">
            <v>STOCKOTH</v>
          </cell>
          <cell r="D169" t="str">
            <v>STOCKOTH</v>
          </cell>
          <cell r="E169">
            <v>3710</v>
          </cell>
          <cell r="F169">
            <v>3710</v>
          </cell>
          <cell r="G169" t="str">
            <v>Marfuri</v>
          </cell>
        </row>
        <row r="170">
          <cell r="B170" t="str">
            <v>STOCK</v>
          </cell>
          <cell r="C170" t="str">
            <v>STOCKOTH</v>
          </cell>
          <cell r="D170" t="str">
            <v>STOCKOTH</v>
          </cell>
          <cell r="E170">
            <v>3780</v>
          </cell>
          <cell r="F170">
            <v>3780</v>
          </cell>
          <cell r="G170" t="str">
            <v>Diferente de pret la marfuri</v>
          </cell>
        </row>
        <row r="171">
          <cell r="B171" t="str">
            <v>STOCK</v>
          </cell>
          <cell r="C171" t="str">
            <v>STOCKOTH</v>
          </cell>
          <cell r="D171" t="str">
            <v>STOCKOTH</v>
          </cell>
          <cell r="E171">
            <v>3810</v>
          </cell>
          <cell r="F171">
            <v>3810</v>
          </cell>
          <cell r="G171" t="str">
            <v>Ambalaje</v>
          </cell>
        </row>
        <row r="172">
          <cell r="B172" t="str">
            <v>STOCK</v>
          </cell>
          <cell r="C172" t="str">
            <v>STOCKOTH</v>
          </cell>
          <cell r="D172" t="str">
            <v>STOCKOTH</v>
          </cell>
          <cell r="E172">
            <v>3880</v>
          </cell>
          <cell r="F172">
            <v>3880</v>
          </cell>
          <cell r="G172" t="str">
            <v>Diferente pret la ambalaje</v>
          </cell>
        </row>
        <row r="173">
          <cell r="B173" t="str">
            <v>STOCK</v>
          </cell>
          <cell r="C173" t="str">
            <v>STOCKENG</v>
          </cell>
          <cell r="D173" t="str">
            <v>STOCKENG</v>
          </cell>
          <cell r="E173">
            <v>3910</v>
          </cell>
          <cell r="F173">
            <v>3910</v>
          </cell>
          <cell r="G173" t="str">
            <v>Provizioane pentru deprecierea materiilor prime</v>
          </cell>
        </row>
        <row r="174">
          <cell r="B174" t="str">
            <v>STOCK</v>
          </cell>
          <cell r="C174" t="str">
            <v>STOCKENG</v>
          </cell>
          <cell r="D174" t="str">
            <v>STOCKENG</v>
          </cell>
          <cell r="E174">
            <v>3920</v>
          </cell>
          <cell r="F174">
            <v>3920</v>
          </cell>
          <cell r="G174" t="str">
            <v>Prv.dp.mat.ter,constr.inv; mat.inst.mas.inv</v>
          </cell>
        </row>
        <row r="175">
          <cell r="B175" t="str">
            <v>STOCK</v>
          </cell>
          <cell r="C175" t="str">
            <v>STOCKENG</v>
          </cell>
          <cell r="D175" t="str">
            <v>STOCKENG</v>
          </cell>
          <cell r="E175">
            <v>3921</v>
          </cell>
          <cell r="F175">
            <v>3921</v>
          </cell>
          <cell r="G175" t="str">
            <v>Provizioane pentru deprecierea materialelor consumabile</v>
          </cell>
        </row>
        <row r="176">
          <cell r="B176" t="str">
            <v>STOCK</v>
          </cell>
          <cell r="C176" t="str">
            <v>STOCKENG</v>
          </cell>
          <cell r="D176" t="str">
            <v>STOCKENG</v>
          </cell>
          <cell r="E176">
            <v>3922</v>
          </cell>
          <cell r="F176">
            <v>3922</v>
          </cell>
          <cell r="G176" t="str">
            <v>Provizioane pentru deprecierea obiectelor de inventar</v>
          </cell>
        </row>
        <row r="177">
          <cell r="B177" t="str">
            <v>STOCK</v>
          </cell>
          <cell r="C177" t="str">
            <v>STOCKENG</v>
          </cell>
          <cell r="D177" t="str">
            <v>STOCKENG</v>
          </cell>
          <cell r="E177">
            <v>3930</v>
          </cell>
          <cell r="F177">
            <v>3930</v>
          </cell>
          <cell r="G177" t="str">
            <v>Provizioane pentru deprecierea productiei in curs de executie</v>
          </cell>
        </row>
        <row r="178">
          <cell r="B178" t="str">
            <v>STOCK</v>
          </cell>
          <cell r="C178" t="str">
            <v>STOCKENG</v>
          </cell>
          <cell r="D178" t="str">
            <v>STOCKENG</v>
          </cell>
          <cell r="E178">
            <v>3945</v>
          </cell>
          <cell r="F178">
            <v>3945</v>
          </cell>
          <cell r="G178" t="str">
            <v>Provizioane pentru deprecierea produselor finite</v>
          </cell>
        </row>
        <row r="179">
          <cell r="B179" t="str">
            <v>STOCK</v>
          </cell>
          <cell r="C179" t="str">
            <v>STOCKENG</v>
          </cell>
          <cell r="D179" t="str">
            <v>STOCKENG</v>
          </cell>
          <cell r="E179">
            <v>3946</v>
          </cell>
          <cell r="F179">
            <v>3946</v>
          </cell>
          <cell r="G179" t="str">
            <v>Provizioane pentru deprecierea produselor reziduale</v>
          </cell>
        </row>
        <row r="180">
          <cell r="B180" t="str">
            <v>STOCK</v>
          </cell>
          <cell r="C180" t="str">
            <v>STOCKTRST</v>
          </cell>
          <cell r="D180" t="str">
            <v>STOCKTRST</v>
          </cell>
          <cell r="E180">
            <v>3951</v>
          </cell>
          <cell r="F180">
            <v>3951</v>
          </cell>
          <cell r="G180" t="str">
            <v>Provizioane pentru deprecierea materiilor si materialelor aflate la terti - exploatare</v>
          </cell>
        </row>
        <row r="181">
          <cell r="B181" t="str">
            <v>STOCK</v>
          </cell>
          <cell r="C181" t="str">
            <v>STOCKTRST</v>
          </cell>
          <cell r="D181" t="str">
            <v>STOCKTRST</v>
          </cell>
          <cell r="E181">
            <v>3953</v>
          </cell>
          <cell r="F181">
            <v>3953</v>
          </cell>
          <cell r="G181" t="str">
            <v>Provizioane pentru deprecierea produselor finite aflate la terti</v>
          </cell>
        </row>
        <row r="182">
          <cell r="B182" t="str">
            <v>STOCK</v>
          </cell>
          <cell r="C182" t="str">
            <v>STOCKTRST</v>
          </cell>
          <cell r="D182" t="str">
            <v>STOCKTRST</v>
          </cell>
          <cell r="E182">
            <v>3957</v>
          </cell>
          <cell r="F182">
            <v>3957</v>
          </cell>
          <cell r="G182" t="str">
            <v>Provizioane pentru deprecierea marfurilor aflate la terti</v>
          </cell>
        </row>
        <row r="183">
          <cell r="B183" t="str">
            <v>STOCK</v>
          </cell>
          <cell r="C183" t="str">
            <v>STOCKTRST</v>
          </cell>
          <cell r="D183" t="str">
            <v>STOCKTRST</v>
          </cell>
          <cell r="E183">
            <v>3958</v>
          </cell>
          <cell r="F183">
            <v>3958</v>
          </cell>
          <cell r="G183" t="str">
            <v>Provizioane pentru deprecierea ambalajelor aflate la terti</v>
          </cell>
        </row>
        <row r="184">
          <cell r="B184" t="str">
            <v>STOCK</v>
          </cell>
          <cell r="C184" t="str">
            <v>STOCKOTH</v>
          </cell>
          <cell r="D184" t="str">
            <v>STOCKOTH</v>
          </cell>
          <cell r="E184">
            <v>3970</v>
          </cell>
          <cell r="F184">
            <v>3970</v>
          </cell>
          <cell r="G184" t="str">
            <v>Provizioane pentru deprecierea marfurilor</v>
          </cell>
        </row>
        <row r="185">
          <cell r="B185" t="str">
            <v>STOCK</v>
          </cell>
          <cell r="C185" t="str">
            <v>STOCKOTH</v>
          </cell>
          <cell r="D185" t="str">
            <v>STOCKOTH</v>
          </cell>
          <cell r="E185">
            <v>3980</v>
          </cell>
          <cell r="F185">
            <v>3980</v>
          </cell>
          <cell r="G185" t="str">
            <v>Provizioane pentru deprecierea ambalajelor</v>
          </cell>
        </row>
        <row r="186">
          <cell r="B186" t="str">
            <v>STPAY</v>
          </cell>
          <cell r="C186" t="str">
            <v>INVENTORYPAY</v>
          </cell>
          <cell r="D186" t="str">
            <v>INVENTORYPAY</v>
          </cell>
          <cell r="E186">
            <v>4010</v>
          </cell>
          <cell r="F186">
            <v>4010</v>
          </cell>
          <cell r="G186" t="str">
            <v>Furnizori interni  - stocuri</v>
          </cell>
        </row>
        <row r="187">
          <cell r="B187" t="str">
            <v>STPAY</v>
          </cell>
          <cell r="C187" t="str">
            <v>OTHPAYACC</v>
          </cell>
          <cell r="D187" t="str">
            <v>OTHPAYACC</v>
          </cell>
          <cell r="E187">
            <v>40101</v>
          </cell>
          <cell r="F187">
            <v>40101</v>
          </cell>
          <cell r="G187" t="str">
            <v>Furnizori externi  - stocuri</v>
          </cell>
        </row>
        <row r="188">
          <cell r="B188" t="str">
            <v>STPAY</v>
          </cell>
          <cell r="C188" t="str">
            <v>OTHPAYACC</v>
          </cell>
          <cell r="D188" t="str">
            <v>OTHPAYACC</v>
          </cell>
          <cell r="E188">
            <v>4030</v>
          </cell>
          <cell r="F188">
            <v>4030</v>
          </cell>
          <cell r="G188" t="str">
            <v>Efecte de platit</v>
          </cell>
        </row>
        <row r="189">
          <cell r="B189" t="str">
            <v>STPAY</v>
          </cell>
          <cell r="C189" t="str">
            <v>STPAYDOM</v>
          </cell>
          <cell r="D189" t="str">
            <v>STPAYDOM</v>
          </cell>
          <cell r="E189">
            <v>4040</v>
          </cell>
          <cell r="F189">
            <v>4040</v>
          </cell>
          <cell r="G189" t="str">
            <v>Furnizori de imobilizari interni  - contracte cadru</v>
          </cell>
        </row>
        <row r="190">
          <cell r="B190" t="str">
            <v>STPAY</v>
          </cell>
          <cell r="C190" t="str">
            <v>STPAYDOM</v>
          </cell>
          <cell r="D190" t="str">
            <v>STPAYDOM</v>
          </cell>
          <cell r="E190">
            <v>4041</v>
          </cell>
          <cell r="F190">
            <v>4041</v>
          </cell>
          <cell r="G190" t="str">
            <v>Furnizori de imobilizari interni  - altii</v>
          </cell>
        </row>
        <row r="191">
          <cell r="B191" t="str">
            <v>LTPAY</v>
          </cell>
          <cell r="C191" t="str">
            <v>LTPAY</v>
          </cell>
          <cell r="D191" t="str">
            <v>LTPAY</v>
          </cell>
          <cell r="E191">
            <v>4043</v>
          </cell>
          <cell r="F191">
            <v>4043</v>
          </cell>
          <cell r="G191" t="str">
            <v>Non current portion of domestic FA suppliers</v>
          </cell>
        </row>
        <row r="192">
          <cell r="B192" t="str">
            <v>STPAY</v>
          </cell>
          <cell r="C192" t="str">
            <v>FAPAYFOR</v>
          </cell>
          <cell r="D192" t="str">
            <v>FAPAYFOR</v>
          </cell>
          <cell r="E192">
            <v>4042</v>
          </cell>
          <cell r="F192">
            <v>4042</v>
          </cell>
          <cell r="G192" t="str">
            <v>Furnizori de imobilizari externi - contracte cadru</v>
          </cell>
        </row>
        <row r="193">
          <cell r="B193" t="str">
            <v>LTPAY</v>
          </cell>
          <cell r="C193" t="str">
            <v>LTPAY</v>
          </cell>
          <cell r="D193" t="str">
            <v>LTPAY</v>
          </cell>
          <cell r="E193">
            <v>4044</v>
          </cell>
          <cell r="F193">
            <v>4044</v>
          </cell>
          <cell r="G193" t="str">
            <v>Non current portion of foreign FA suppliers</v>
          </cell>
        </row>
        <row r="194">
          <cell r="B194" t="str">
            <v>STPAY</v>
          </cell>
          <cell r="C194" t="str">
            <v>FAPAYFOR</v>
          </cell>
          <cell r="D194" t="str">
            <v>FAPAYFOR</v>
          </cell>
          <cell r="E194">
            <v>4045</v>
          </cell>
          <cell r="F194">
            <v>4045</v>
          </cell>
          <cell r="G194" t="str">
            <v>Furnizori de imobilizari externi - altii</v>
          </cell>
        </row>
        <row r="195">
          <cell r="B195" t="str">
            <v>STPAY</v>
          </cell>
          <cell r="C195" t="str">
            <v>FAPAYFOR</v>
          </cell>
          <cell r="D195" t="str">
            <v>FAPAYFOR</v>
          </cell>
          <cell r="E195">
            <v>4050</v>
          </cell>
          <cell r="F195">
            <v>4050</v>
          </cell>
          <cell r="G195" t="str">
            <v>Efecte de platit pentru imobilizari</v>
          </cell>
        </row>
        <row r="196">
          <cell r="B196" t="str">
            <v>STPAY</v>
          </cell>
          <cell r="C196" t="str">
            <v>INVACCRUED</v>
          </cell>
          <cell r="D196" t="str">
            <v>INVACCRUED</v>
          </cell>
          <cell r="E196">
            <v>4080</v>
          </cell>
          <cell r="F196">
            <v>4080</v>
          </cell>
          <cell r="G196" t="str">
            <v>Furnizori facturi - nesosite - interni - stocuri</v>
          </cell>
        </row>
        <row r="197">
          <cell r="B197" t="str">
            <v>DEBT</v>
          </cell>
          <cell r="C197" t="str">
            <v>ADVSUPP</v>
          </cell>
          <cell r="D197" t="str">
            <v>ADVSUPP</v>
          </cell>
          <cell r="E197">
            <v>4091</v>
          </cell>
          <cell r="F197">
            <v>4091</v>
          </cell>
          <cell r="G197" t="str">
            <v>Furnizori debitori  - interni - stocuri</v>
          </cell>
        </row>
        <row r="198">
          <cell r="B198" t="str">
            <v>DEBT</v>
          </cell>
          <cell r="C198" t="str">
            <v>ADVSUPP</v>
          </cell>
          <cell r="D198" t="str">
            <v>ADVSUPP</v>
          </cell>
          <cell r="E198">
            <v>4092</v>
          </cell>
          <cell r="F198">
            <v>4092</v>
          </cell>
          <cell r="G198" t="str">
            <v>Furnizori debitori - interni - servicii</v>
          </cell>
        </row>
        <row r="199">
          <cell r="B199" t="str">
            <v>REC</v>
          </cell>
          <cell r="C199" t="str">
            <v>RECDOM</v>
          </cell>
          <cell r="D199" t="str">
            <v>RECDOM</v>
          </cell>
          <cell r="E199">
            <v>4111</v>
          </cell>
          <cell r="F199">
            <v>4111</v>
          </cell>
          <cell r="G199" t="str">
            <v>Clienti interni servicii</v>
          </cell>
        </row>
        <row r="200">
          <cell r="B200" t="str">
            <v>REC</v>
          </cell>
          <cell r="C200" t="str">
            <v>RECFOR</v>
          </cell>
          <cell r="D200" t="str">
            <v>RECFOR</v>
          </cell>
          <cell r="E200">
            <v>4112</v>
          </cell>
          <cell r="F200">
            <v>4112</v>
          </cell>
          <cell r="G200" t="str">
            <v>Clienti externi</v>
          </cell>
        </row>
        <row r="201">
          <cell r="B201" t="str">
            <v>REC</v>
          </cell>
          <cell r="C201" t="str">
            <v>RECDOM</v>
          </cell>
          <cell r="D201" t="str">
            <v>RECDOM</v>
          </cell>
          <cell r="E201">
            <v>4118</v>
          </cell>
          <cell r="F201">
            <v>4118</v>
          </cell>
          <cell r="G201" t="str">
            <v>Clienti incerti si litigiosi</v>
          </cell>
        </row>
        <row r="202">
          <cell r="B202" t="str">
            <v>REC</v>
          </cell>
          <cell r="C202" t="str">
            <v>RECDOM</v>
          </cell>
          <cell r="D202" t="str">
            <v>RECDOM</v>
          </cell>
          <cell r="E202">
            <v>4130</v>
          </cell>
          <cell r="F202">
            <v>4130</v>
          </cell>
          <cell r="G202" t="str">
            <v>Efecte de primit</v>
          </cell>
        </row>
        <row r="203">
          <cell r="B203" t="str">
            <v>REC</v>
          </cell>
          <cell r="C203" t="str">
            <v>RECDOM</v>
          </cell>
          <cell r="D203" t="str">
            <v>RECDOM</v>
          </cell>
          <cell r="E203">
            <v>4180</v>
          </cell>
          <cell r="F203">
            <v>4180</v>
          </cell>
          <cell r="G203" t="str">
            <v>Clienti facturi de intocmit - interni</v>
          </cell>
        </row>
        <row r="204">
          <cell r="B204" t="str">
            <v>REC</v>
          </cell>
          <cell r="C204" t="str">
            <v>RECFOR</v>
          </cell>
          <cell r="D204" t="str">
            <v>RECFOR</v>
          </cell>
          <cell r="E204">
            <v>4181</v>
          </cell>
          <cell r="F204">
            <v>4181</v>
          </cell>
          <cell r="G204" t="str">
            <v>Clienti facturi de intocmit - externi</v>
          </cell>
        </row>
        <row r="205">
          <cell r="B205" t="str">
            <v>PROVISIONS</v>
          </cell>
          <cell r="C205" t="str">
            <v>CUSTDEP</v>
          </cell>
          <cell r="D205" t="str">
            <v>CUSTDEP</v>
          </cell>
          <cell r="E205">
            <v>4190</v>
          </cell>
          <cell r="F205">
            <v>4190</v>
          </cell>
          <cell r="G205" t="str">
            <v>Clienti creditori</v>
          </cell>
        </row>
        <row r="206">
          <cell r="B206" t="str">
            <v>REC</v>
          </cell>
          <cell r="C206" t="str">
            <v>RECFOR</v>
          </cell>
          <cell r="D206" t="str">
            <v>RECFOR</v>
          </cell>
          <cell r="E206">
            <v>4192</v>
          </cell>
          <cell r="F206">
            <v>4192</v>
          </cell>
          <cell r="G206" t="str">
            <v>Clienti trafic international</v>
          </cell>
        </row>
        <row r="207">
          <cell r="B207" t="str">
            <v>CRE</v>
          </cell>
          <cell r="C207" t="str">
            <v>OTHPAYACC</v>
          </cell>
          <cell r="D207" t="str">
            <v>OTHPAYACC</v>
          </cell>
          <cell r="E207">
            <v>4210</v>
          </cell>
          <cell r="F207">
            <v>4210</v>
          </cell>
          <cell r="G207" t="str">
            <v>Personal - salarii datorate</v>
          </cell>
        </row>
        <row r="208">
          <cell r="B208" t="str">
            <v>CRE</v>
          </cell>
          <cell r="C208" t="str">
            <v>OTHPAYACC</v>
          </cell>
          <cell r="D208" t="str">
            <v>OTHPAYACC</v>
          </cell>
          <cell r="E208">
            <v>4230</v>
          </cell>
          <cell r="F208">
            <v>4230</v>
          </cell>
          <cell r="G208" t="str">
            <v>Personal - ajutoare materiale datorate</v>
          </cell>
        </row>
        <row r="209">
          <cell r="B209" t="str">
            <v>CRE</v>
          </cell>
          <cell r="C209" t="str">
            <v>OTHPAYACC</v>
          </cell>
          <cell r="D209" t="str">
            <v>OTHPAYACC</v>
          </cell>
          <cell r="E209">
            <v>4240</v>
          </cell>
          <cell r="F209">
            <v>4240</v>
          </cell>
          <cell r="G209" t="str">
            <v>Participarea personalului la profit</v>
          </cell>
        </row>
        <row r="210">
          <cell r="B210" t="str">
            <v>DEBT</v>
          </cell>
          <cell r="C210" t="str">
            <v>RECOTH</v>
          </cell>
          <cell r="D210" t="str">
            <v>RECOTH</v>
          </cell>
          <cell r="E210">
            <v>4250</v>
          </cell>
          <cell r="F210">
            <v>4250</v>
          </cell>
          <cell r="G210" t="str">
            <v>Avansuri din salarii</v>
          </cell>
        </row>
        <row r="211">
          <cell r="B211" t="str">
            <v>CRE</v>
          </cell>
          <cell r="C211" t="str">
            <v>OTHPAYACC</v>
          </cell>
          <cell r="D211" t="str">
            <v>OTHPAYACC</v>
          </cell>
          <cell r="E211">
            <v>4260</v>
          </cell>
          <cell r="F211">
            <v>4260</v>
          </cell>
          <cell r="G211" t="str">
            <v>Drepturi de personal neridicate</v>
          </cell>
        </row>
        <row r="212">
          <cell r="B212" t="str">
            <v>CRE</v>
          </cell>
          <cell r="C212" t="str">
            <v>OTHPAYACC</v>
          </cell>
          <cell r="D212" t="str">
            <v>OTHPAYACC</v>
          </cell>
          <cell r="E212">
            <v>4270</v>
          </cell>
          <cell r="F212">
            <v>4270</v>
          </cell>
          <cell r="G212" t="str">
            <v>Retineri chirii</v>
          </cell>
        </row>
        <row r="213">
          <cell r="B213" t="str">
            <v>CRE</v>
          </cell>
          <cell r="C213" t="str">
            <v>OTHPAYACC</v>
          </cell>
          <cell r="D213" t="str">
            <v>OTHPAYACC</v>
          </cell>
          <cell r="E213">
            <v>4281</v>
          </cell>
          <cell r="F213">
            <v>4281</v>
          </cell>
          <cell r="G213" t="str">
            <v>Garantii consemnate de gestionari</v>
          </cell>
        </row>
        <row r="214">
          <cell r="B214" t="str">
            <v>DEBT</v>
          </cell>
          <cell r="C214" t="str">
            <v>RECOTH</v>
          </cell>
          <cell r="D214" t="str">
            <v>RECOTH</v>
          </cell>
          <cell r="E214">
            <v>4282</v>
          </cell>
          <cell r="F214">
            <v>4282</v>
          </cell>
          <cell r="G214" t="str">
            <v>Chirii pentru bunuri inchiriate de la societate</v>
          </cell>
        </row>
        <row r="215">
          <cell r="B215" t="str">
            <v>CRE</v>
          </cell>
          <cell r="C215" t="str">
            <v>GOVCRE</v>
          </cell>
          <cell r="D215" t="str">
            <v>GOVCRE</v>
          </cell>
          <cell r="E215">
            <v>4311</v>
          </cell>
          <cell r="F215">
            <v>4311</v>
          </cell>
          <cell r="G215" t="str">
            <v xml:space="preserve">Contributia angajatorului pentru asigurarile sociale </v>
          </cell>
        </row>
        <row r="216">
          <cell r="B216" t="str">
            <v>CRE</v>
          </cell>
          <cell r="C216" t="str">
            <v>GOVCRE</v>
          </cell>
          <cell r="D216" t="str">
            <v>GOVCRE</v>
          </cell>
          <cell r="E216">
            <v>4312</v>
          </cell>
          <cell r="F216">
            <v>4312</v>
          </cell>
          <cell r="G216" t="str">
            <v xml:space="preserve">Contributia personalului pentru pensia suplimentara </v>
          </cell>
        </row>
        <row r="217">
          <cell r="B217" t="str">
            <v>CRE</v>
          </cell>
          <cell r="C217" t="str">
            <v>GOVCRE</v>
          </cell>
          <cell r="D217" t="str">
            <v>GOVCRE</v>
          </cell>
          <cell r="E217">
            <v>4313</v>
          </cell>
          <cell r="F217">
            <v>4313</v>
          </cell>
          <cell r="G217" t="str">
            <v>Contributia angajatorului pentru asigurarile sociale de sanatate</v>
          </cell>
        </row>
        <row r="218">
          <cell r="B218" t="str">
            <v>CRE</v>
          </cell>
          <cell r="C218" t="str">
            <v>GOVCRE</v>
          </cell>
          <cell r="D218" t="str">
            <v>GOVCRE</v>
          </cell>
          <cell r="E218">
            <v>4314</v>
          </cell>
          <cell r="F218">
            <v>4314</v>
          </cell>
          <cell r="G218" t="str">
            <v>Contributia angajatilor pentru fondul de asigurari sociale de sanatate</v>
          </cell>
        </row>
        <row r="219">
          <cell r="B219" t="str">
            <v>CRE</v>
          </cell>
          <cell r="C219" t="str">
            <v>GOVCRE</v>
          </cell>
          <cell r="D219" t="str">
            <v>GOVCRE</v>
          </cell>
          <cell r="E219">
            <v>4371</v>
          </cell>
          <cell r="F219">
            <v>4371</v>
          </cell>
          <cell r="G219" t="str">
            <v>Contributia unitatii la fondul de somaj</v>
          </cell>
        </row>
        <row r="220">
          <cell r="B220" t="str">
            <v>CRE</v>
          </cell>
          <cell r="C220" t="str">
            <v>GOVCRE</v>
          </cell>
          <cell r="D220" t="str">
            <v>GOVCRE</v>
          </cell>
          <cell r="E220">
            <v>4372</v>
          </cell>
          <cell r="F220">
            <v>4372</v>
          </cell>
          <cell r="G220" t="str">
            <v>Contributia personalului la fondul de somaj</v>
          </cell>
        </row>
        <row r="221">
          <cell r="B221" t="str">
            <v>CRE</v>
          </cell>
          <cell r="C221" t="str">
            <v>GOVCRE</v>
          </cell>
          <cell r="D221" t="str">
            <v>GOVCRE</v>
          </cell>
          <cell r="E221">
            <v>4381</v>
          </cell>
          <cell r="F221">
            <v>4381</v>
          </cell>
          <cell r="G221" t="str">
            <v>Alte datorii sociale</v>
          </cell>
        </row>
        <row r="222">
          <cell r="B222" t="str">
            <v>CRE</v>
          </cell>
          <cell r="C222" t="str">
            <v>GOVCRE</v>
          </cell>
          <cell r="D222" t="str">
            <v>GOVCRE</v>
          </cell>
          <cell r="E222">
            <v>4382</v>
          </cell>
          <cell r="F222">
            <v>4382</v>
          </cell>
          <cell r="G222" t="str">
            <v>Alte creante sociale</v>
          </cell>
        </row>
        <row r="223">
          <cell r="B223" t="str">
            <v>DEBT</v>
          </cell>
          <cell r="C223" t="str">
            <v>GOVDEBT</v>
          </cell>
          <cell r="D223" t="str">
            <v>GOVDEBT</v>
          </cell>
          <cell r="E223">
            <v>4411</v>
          </cell>
          <cell r="F223">
            <v>4411</v>
          </cell>
          <cell r="G223" t="str">
            <v>Impozit pe profit - curent</v>
          </cell>
        </row>
        <row r="224">
          <cell r="B224" t="str">
            <v>DEFTAX</v>
          </cell>
          <cell r="C224">
            <v>0</v>
          </cell>
          <cell r="D224">
            <v>0</v>
          </cell>
          <cell r="E224">
            <v>4412</v>
          </cell>
          <cell r="F224">
            <v>4412</v>
          </cell>
          <cell r="G224" t="str">
            <v>Impozit pe profit - amanat</v>
          </cell>
        </row>
        <row r="225">
          <cell r="B225" t="str">
            <v>CRE</v>
          </cell>
          <cell r="C225" t="str">
            <v>GOVCRE</v>
          </cell>
          <cell r="D225" t="str">
            <v>GOVCRE</v>
          </cell>
          <cell r="E225">
            <v>4423</v>
          </cell>
          <cell r="F225">
            <v>4423</v>
          </cell>
          <cell r="G225" t="str">
            <v>TVA de plata</v>
          </cell>
        </row>
        <row r="226">
          <cell r="B226" t="str">
            <v>DEBT</v>
          </cell>
          <cell r="C226" t="str">
            <v>GOVDEBT</v>
          </cell>
          <cell r="D226" t="str">
            <v>GOVDEBT</v>
          </cell>
          <cell r="E226">
            <v>4424</v>
          </cell>
          <cell r="F226">
            <v>4424</v>
          </cell>
          <cell r="G226" t="str">
            <v>TVA de recuperat</v>
          </cell>
        </row>
        <row r="227">
          <cell r="B227" t="str">
            <v>DEBT</v>
          </cell>
          <cell r="C227" t="str">
            <v>RECOTH</v>
          </cell>
          <cell r="D227" t="str">
            <v>RECOTH</v>
          </cell>
          <cell r="E227">
            <v>4426</v>
          </cell>
          <cell r="F227">
            <v>4426</v>
          </cell>
          <cell r="G227" t="str">
            <v>TVA deductibila - altele decit protocol</v>
          </cell>
        </row>
        <row r="228">
          <cell r="B228" t="str">
            <v>CRE</v>
          </cell>
          <cell r="C228" t="str">
            <v>GOVCRE</v>
          </cell>
          <cell r="D228" t="str">
            <v>GOVCRE</v>
          </cell>
          <cell r="E228">
            <v>4427</v>
          </cell>
          <cell r="F228">
            <v>4427</v>
          </cell>
          <cell r="G228" t="str">
            <v>TVA colectata</v>
          </cell>
        </row>
        <row r="229">
          <cell r="B229" t="str">
            <v>DEBT</v>
          </cell>
          <cell r="C229" t="str">
            <v>GOVCRE</v>
          </cell>
          <cell r="D229" t="str">
            <v>GOVCRE</v>
          </cell>
          <cell r="E229">
            <v>4428</v>
          </cell>
          <cell r="F229">
            <v>4428</v>
          </cell>
          <cell r="G229" t="str">
            <v>TVA neexigibila - activ - marfuri</v>
          </cell>
        </row>
        <row r="230">
          <cell r="B230" t="str">
            <v>CRE</v>
          </cell>
          <cell r="C230" t="str">
            <v>GOVCRE</v>
          </cell>
          <cell r="D230" t="str">
            <v>GOVCRE</v>
          </cell>
          <cell r="E230">
            <v>4440</v>
          </cell>
          <cell r="F230">
            <v>4440</v>
          </cell>
          <cell r="G230" t="str">
            <v>Impozit pe salarii</v>
          </cell>
        </row>
        <row r="231">
          <cell r="B231" t="str">
            <v>CRE</v>
          </cell>
          <cell r="C231" t="str">
            <v>XXXX</v>
          </cell>
          <cell r="D231" t="str">
            <v>XXXX</v>
          </cell>
          <cell r="E231">
            <v>4450</v>
          </cell>
          <cell r="F231">
            <v>4450</v>
          </cell>
          <cell r="G231" t="str">
            <v>Subventii</v>
          </cell>
        </row>
        <row r="232">
          <cell r="B232" t="str">
            <v>CRE</v>
          </cell>
          <cell r="C232" t="str">
            <v>GOVCRE</v>
          </cell>
          <cell r="D232" t="str">
            <v>GOVCRE</v>
          </cell>
          <cell r="E232">
            <v>4460</v>
          </cell>
          <cell r="F232">
            <v>4460</v>
          </cell>
          <cell r="G232" t="str">
            <v>Impozitul pe dividende la societati comerciale - buget  de stat</v>
          </cell>
        </row>
        <row r="233">
          <cell r="B233" t="str">
            <v>CRE</v>
          </cell>
          <cell r="C233" t="str">
            <v>GOVCRE</v>
          </cell>
          <cell r="D233" t="str">
            <v>GOVCRE</v>
          </cell>
          <cell r="E233">
            <v>4470</v>
          </cell>
          <cell r="F233">
            <v>4470</v>
          </cell>
          <cell r="G233" t="str">
            <v>Contributia la Casa Sociala a Constructorilor</v>
          </cell>
        </row>
        <row r="234">
          <cell r="B234" t="str">
            <v>CRE</v>
          </cell>
          <cell r="C234" t="str">
            <v>GOVCRE</v>
          </cell>
          <cell r="D234" t="str">
            <v>GOVCRE</v>
          </cell>
          <cell r="E234">
            <v>4481</v>
          </cell>
          <cell r="F234">
            <v>4481</v>
          </cell>
          <cell r="G234" t="str">
            <v>Amenzi, penalitati - bugetul de stat</v>
          </cell>
        </row>
        <row r="235">
          <cell r="B235" t="str">
            <v>DEBT</v>
          </cell>
          <cell r="C235" t="str">
            <v>GOVCRE</v>
          </cell>
          <cell r="D235" t="str">
            <v>GOVCRE</v>
          </cell>
          <cell r="E235">
            <v>4482</v>
          </cell>
          <cell r="F235">
            <v>4482</v>
          </cell>
          <cell r="G235" t="str">
            <v>Alte creante privind bugetul statului</v>
          </cell>
        </row>
        <row r="236">
          <cell r="B236" t="str">
            <v>CRE</v>
          </cell>
          <cell r="C236" t="str">
            <v>GOVCRE</v>
          </cell>
          <cell r="D236" t="str">
            <v>GOVCRE</v>
          </cell>
          <cell r="E236">
            <v>44821</v>
          </cell>
          <cell r="F236">
            <v>44821</v>
          </cell>
          <cell r="G236" t="str">
            <v>Alte creante cu bugetul local</v>
          </cell>
        </row>
        <row r="237">
          <cell r="B237" t="str">
            <v>DEBT</v>
          </cell>
          <cell r="C237" t="str">
            <v>RECOTH</v>
          </cell>
          <cell r="D237" t="str">
            <v>RECOTH</v>
          </cell>
          <cell r="E237">
            <v>4511</v>
          </cell>
          <cell r="F237">
            <v>4511</v>
          </cell>
          <cell r="G237" t="str">
            <v>Decontari in cadrul grupului</v>
          </cell>
        </row>
        <row r="238">
          <cell r="B238" t="str">
            <v>DEBT</v>
          </cell>
          <cell r="C238" t="str">
            <v>RECOTH</v>
          </cell>
          <cell r="D238" t="str">
            <v>RECOTH</v>
          </cell>
          <cell r="E238">
            <v>4518</v>
          </cell>
          <cell r="F238">
            <v>4518</v>
          </cell>
          <cell r="G238" t="str">
            <v>Dobanzi aferente decontarilor in cadrul grupului</v>
          </cell>
        </row>
        <row r="239">
          <cell r="B239" t="str">
            <v>CRE</v>
          </cell>
          <cell r="C239">
            <v>0</v>
          </cell>
          <cell r="D239">
            <v>0</v>
          </cell>
          <cell r="E239">
            <v>4521</v>
          </cell>
          <cell r="F239">
            <v>4521</v>
          </cell>
          <cell r="G239" t="str">
            <v>Decontari privind interesele de participare</v>
          </cell>
        </row>
        <row r="240">
          <cell r="B240" t="str">
            <v>CRE</v>
          </cell>
          <cell r="C240">
            <v>0</v>
          </cell>
          <cell r="D240">
            <v>0</v>
          </cell>
          <cell r="E240">
            <v>4528</v>
          </cell>
          <cell r="F240">
            <v>4528</v>
          </cell>
          <cell r="G240" t="str">
            <v>Dobinzi aferente decontarilor privind interesele de participare</v>
          </cell>
        </row>
        <row r="241">
          <cell r="B241" t="str">
            <v>CRE</v>
          </cell>
          <cell r="C241">
            <v>0</v>
          </cell>
          <cell r="D241">
            <v>0</v>
          </cell>
          <cell r="E241">
            <v>4551</v>
          </cell>
          <cell r="F241">
            <v>4551</v>
          </cell>
          <cell r="G241" t="str">
            <v>Asociati conturi curente</v>
          </cell>
        </row>
        <row r="242">
          <cell r="B242" t="str">
            <v>CRE</v>
          </cell>
          <cell r="C242">
            <v>0</v>
          </cell>
          <cell r="D242">
            <v>0</v>
          </cell>
          <cell r="E242">
            <v>4558</v>
          </cell>
          <cell r="F242">
            <v>4558</v>
          </cell>
          <cell r="G242" t="str">
            <v>Dobanzi conturi curente asociati</v>
          </cell>
        </row>
        <row r="243">
          <cell r="B243" t="str">
            <v>CRE</v>
          </cell>
          <cell r="C243">
            <v>0</v>
          </cell>
          <cell r="D243">
            <v>0</v>
          </cell>
          <cell r="E243">
            <v>4560</v>
          </cell>
          <cell r="F243">
            <v>4560</v>
          </cell>
          <cell r="G243" t="str">
            <v>Decontari cu asociatii privind capitalul</v>
          </cell>
        </row>
        <row r="244">
          <cell r="B244" t="str">
            <v>CRE</v>
          </cell>
          <cell r="C244" t="str">
            <v>DIVIDENDS</v>
          </cell>
          <cell r="D244" t="str">
            <v>DIVIDENDS</v>
          </cell>
          <cell r="E244">
            <v>4570</v>
          </cell>
          <cell r="F244">
            <v>4570</v>
          </cell>
          <cell r="G244" t="str">
            <v>Dividende de plata - OTE</v>
          </cell>
        </row>
        <row r="245">
          <cell r="B245" t="str">
            <v>CRE</v>
          </cell>
          <cell r="C245">
            <v>0</v>
          </cell>
          <cell r="D245">
            <v>0</v>
          </cell>
          <cell r="E245">
            <v>4581</v>
          </cell>
          <cell r="F245">
            <v>4581</v>
          </cell>
          <cell r="G245" t="str">
            <v>Decontari din operatiuni in participatiune - pasiv</v>
          </cell>
        </row>
        <row r="246">
          <cell r="B246" t="str">
            <v>DEBT</v>
          </cell>
          <cell r="C246" t="str">
            <v>RECOTH</v>
          </cell>
          <cell r="D246" t="str">
            <v>RECOTH</v>
          </cell>
          <cell r="E246">
            <v>4582</v>
          </cell>
          <cell r="F246">
            <v>4582</v>
          </cell>
          <cell r="G246" t="str">
            <v>Decontari din operatiuni in participatiune - activ</v>
          </cell>
        </row>
        <row r="247">
          <cell r="B247" t="str">
            <v>DEBT</v>
          </cell>
          <cell r="C247" t="str">
            <v>RECOTH</v>
          </cell>
          <cell r="D247" t="str">
            <v>RECOTH</v>
          </cell>
          <cell r="E247">
            <v>4610</v>
          </cell>
          <cell r="F247">
            <v>4610</v>
          </cell>
          <cell r="G247" t="str">
            <v>Debitori diversi - interni</v>
          </cell>
        </row>
        <row r="248">
          <cell r="B248" t="str">
            <v>CRE</v>
          </cell>
          <cell r="C248" t="str">
            <v>OTHPAYACC</v>
          </cell>
          <cell r="D248" t="str">
            <v>OTHPAYACC</v>
          </cell>
          <cell r="E248">
            <v>4620</v>
          </cell>
          <cell r="F248">
            <v>4620</v>
          </cell>
          <cell r="G248" t="str">
            <v>Creditori diversi - interni</v>
          </cell>
        </row>
        <row r="249">
          <cell r="B249" t="str">
            <v>CRE</v>
          </cell>
          <cell r="E249">
            <v>4621</v>
          </cell>
          <cell r="F249">
            <v>4621</v>
          </cell>
          <cell r="G249" t="str">
            <v>Provizioane pentru riscuri si cheltuieli</v>
          </cell>
        </row>
        <row r="250">
          <cell r="B250" t="str">
            <v>DEBT</v>
          </cell>
          <cell r="C250" t="str">
            <v>RECOTH</v>
          </cell>
          <cell r="D250" t="str">
            <v>RECOTH</v>
          </cell>
          <cell r="E250">
            <v>4710</v>
          </cell>
          <cell r="F250">
            <v>4710</v>
          </cell>
          <cell r="G250" t="str">
            <v>Cheltuieli in avans-materiale,servicii</v>
          </cell>
        </row>
        <row r="251">
          <cell r="B251" t="str">
            <v>CRE</v>
          </cell>
          <cell r="C251" t="str">
            <v>DEFFERED</v>
          </cell>
          <cell r="D251" t="str">
            <v>DEFFERED</v>
          </cell>
          <cell r="E251">
            <v>4720</v>
          </cell>
          <cell r="F251">
            <v>4720</v>
          </cell>
          <cell r="G251" t="str">
            <v xml:space="preserve">Venituri inregistrate in avans </v>
          </cell>
        </row>
        <row r="252">
          <cell r="B252" t="str">
            <v>DEBT</v>
          </cell>
          <cell r="C252" t="str">
            <v>OTHPAYACC</v>
          </cell>
          <cell r="D252" t="str">
            <v>OTHPAYACC</v>
          </cell>
          <cell r="E252">
            <v>4730</v>
          </cell>
          <cell r="F252">
            <v>4730</v>
          </cell>
          <cell r="G252" t="str">
            <v>Decontari din operatiuni in curs de clarificare</v>
          </cell>
        </row>
        <row r="253">
          <cell r="B253" t="str">
            <v>CRE</v>
          </cell>
          <cell r="C253">
            <v>0</v>
          </cell>
          <cell r="D253">
            <v>0</v>
          </cell>
          <cell r="E253">
            <v>4810</v>
          </cell>
          <cell r="F253">
            <v>4810</v>
          </cell>
          <cell r="G253" t="str">
            <v>Decontari privind capitalul</v>
          </cell>
        </row>
        <row r="254">
          <cell r="B254" t="str">
            <v>CRE</v>
          </cell>
          <cell r="C254">
            <v>0</v>
          </cell>
          <cell r="D254">
            <v>0</v>
          </cell>
          <cell r="E254">
            <v>48101</v>
          </cell>
          <cell r="F254">
            <v>48101</v>
          </cell>
          <cell r="G254" t="str">
            <v>Alte operatiuni intre unitate si subunitati - exploatare</v>
          </cell>
        </row>
        <row r="255">
          <cell r="B255" t="str">
            <v>RES</v>
          </cell>
          <cell r="C255">
            <v>0</v>
          </cell>
          <cell r="D255">
            <v>0</v>
          </cell>
          <cell r="E255">
            <v>4820</v>
          </cell>
          <cell r="F255">
            <v>4820</v>
          </cell>
          <cell r="G255" t="str">
            <v xml:space="preserve">Decontari privind imobilizarile corporale </v>
          </cell>
        </row>
        <row r="256">
          <cell r="B256" t="str">
            <v>REC</v>
          </cell>
          <cell r="C256" t="str">
            <v>RECDOM</v>
          </cell>
          <cell r="D256" t="str">
            <v>RECDOM</v>
          </cell>
          <cell r="E256">
            <v>4910</v>
          </cell>
          <cell r="F256">
            <v>4910</v>
          </cell>
          <cell r="G256" t="str">
            <v>Provizioane pentru clienti interni</v>
          </cell>
        </row>
        <row r="257">
          <cell r="B257" t="str">
            <v>REC</v>
          </cell>
          <cell r="C257" t="str">
            <v>RECFOR</v>
          </cell>
          <cell r="D257" t="str">
            <v>RECFOR</v>
          </cell>
          <cell r="E257">
            <v>4912</v>
          </cell>
          <cell r="F257">
            <v>4912</v>
          </cell>
          <cell r="G257" t="str">
            <v>Provizioane pentru clienti externi</v>
          </cell>
        </row>
        <row r="258">
          <cell r="B258" t="str">
            <v>DEBT</v>
          </cell>
          <cell r="C258" t="str">
            <v>RECOTH</v>
          </cell>
          <cell r="D258" t="str">
            <v>RECOTH</v>
          </cell>
          <cell r="E258">
            <v>4951</v>
          </cell>
          <cell r="F258">
            <v>4951</v>
          </cell>
          <cell r="G258" t="str">
            <v>Provizioane pentru deprecierea creantelor - decontarilor in cadrul grupului</v>
          </cell>
        </row>
        <row r="259">
          <cell r="B259" t="str">
            <v>DEBT</v>
          </cell>
          <cell r="C259" t="str">
            <v>RECOTH</v>
          </cell>
          <cell r="D259" t="str">
            <v>RECOTH</v>
          </cell>
          <cell r="E259">
            <v>4952</v>
          </cell>
          <cell r="F259">
            <v>4952</v>
          </cell>
          <cell r="G259" t="str">
            <v>Provizioane pentru deprecierea creantelor referitoare la interesele de participare</v>
          </cell>
        </row>
        <row r="260">
          <cell r="B260" t="str">
            <v>DEBT</v>
          </cell>
          <cell r="C260" t="str">
            <v>RECOTH</v>
          </cell>
          <cell r="D260" t="str">
            <v>RECOTH</v>
          </cell>
          <cell r="E260">
            <v>4953</v>
          </cell>
          <cell r="F260">
            <v>4953</v>
          </cell>
          <cell r="G260" t="str">
            <v>Provizioane pentru deprecierea creantelor asupra asociatilor</v>
          </cell>
        </row>
        <row r="261">
          <cell r="B261" t="str">
            <v>DEBT</v>
          </cell>
          <cell r="C261" t="str">
            <v>RECOTH</v>
          </cell>
          <cell r="D261" t="str">
            <v>RECOTH</v>
          </cell>
          <cell r="E261">
            <v>4960</v>
          </cell>
          <cell r="F261">
            <v>4960</v>
          </cell>
          <cell r="G261" t="str">
            <v>Provizioane pentru deprecierea creantelor - debitori diversi</v>
          </cell>
        </row>
        <row r="262">
          <cell r="B262" t="str">
            <v>PROVISIONS</v>
          </cell>
          <cell r="C262" t="str">
            <v>PROVISIONS</v>
          </cell>
          <cell r="D262" t="str">
            <v>PROVISIONS</v>
          </cell>
          <cell r="E262">
            <v>4980</v>
          </cell>
          <cell r="F262">
            <v>4980</v>
          </cell>
          <cell r="G262" t="str">
            <v>Other provisions for long term</v>
          </cell>
        </row>
        <row r="263">
          <cell r="B263" t="str">
            <v>PROVISIONS</v>
          </cell>
          <cell r="C263" t="str">
            <v>PROVISIONS</v>
          </cell>
          <cell r="D263" t="str">
            <v>PROVISIONS</v>
          </cell>
          <cell r="E263">
            <v>4981</v>
          </cell>
          <cell r="F263">
            <v>4981</v>
          </cell>
          <cell r="G263" t="str">
            <v>Other provisions for long term</v>
          </cell>
        </row>
        <row r="264">
          <cell r="B264" t="str">
            <v>CASH</v>
          </cell>
          <cell r="C264" t="str">
            <v>XX</v>
          </cell>
          <cell r="D264" t="str">
            <v>XX</v>
          </cell>
          <cell r="E264">
            <v>5010</v>
          </cell>
          <cell r="F264">
            <v>5010</v>
          </cell>
          <cell r="G264" t="str">
            <v>Investitii financiare pe termen scurt la societati din cadrul grupului</v>
          </cell>
        </row>
        <row r="265">
          <cell r="B265" t="str">
            <v>CASH</v>
          </cell>
          <cell r="C265" t="str">
            <v>XX</v>
          </cell>
          <cell r="D265" t="str">
            <v>XX</v>
          </cell>
          <cell r="E265">
            <v>5020</v>
          </cell>
          <cell r="F265">
            <v>5020</v>
          </cell>
          <cell r="G265" t="str">
            <v xml:space="preserve">Actiuni proprii </v>
          </cell>
        </row>
        <row r="266">
          <cell r="B266" t="str">
            <v>CASH</v>
          </cell>
          <cell r="C266" t="str">
            <v>XX</v>
          </cell>
          <cell r="D266" t="str">
            <v>XX</v>
          </cell>
          <cell r="E266">
            <v>5031</v>
          </cell>
          <cell r="F266">
            <v>5031</v>
          </cell>
          <cell r="G266" t="str">
            <v>Actiuni cotate</v>
          </cell>
        </row>
        <row r="267">
          <cell r="B267" t="str">
            <v>CASH</v>
          </cell>
          <cell r="C267" t="str">
            <v>XX</v>
          </cell>
          <cell r="D267" t="str">
            <v>XX</v>
          </cell>
          <cell r="E267">
            <v>5032</v>
          </cell>
          <cell r="F267">
            <v>5032</v>
          </cell>
          <cell r="G267" t="str">
            <v>Actiuni necotate</v>
          </cell>
        </row>
        <row r="268">
          <cell r="B268" t="str">
            <v>CASH</v>
          </cell>
          <cell r="C268" t="str">
            <v>XX</v>
          </cell>
          <cell r="D268" t="str">
            <v>XX</v>
          </cell>
          <cell r="E268">
            <v>5050</v>
          </cell>
          <cell r="F268">
            <v>5050</v>
          </cell>
          <cell r="G268" t="str">
            <v xml:space="preserve">Obligatiuni emise si rascumparate </v>
          </cell>
        </row>
        <row r="269">
          <cell r="B269" t="str">
            <v>CASH</v>
          </cell>
          <cell r="C269" t="str">
            <v>XX</v>
          </cell>
          <cell r="D269" t="str">
            <v>XX</v>
          </cell>
          <cell r="E269">
            <v>5061</v>
          </cell>
          <cell r="F269">
            <v>5061</v>
          </cell>
          <cell r="G269" t="str">
            <v>Obligatiuni cotate</v>
          </cell>
        </row>
        <row r="270">
          <cell r="B270" t="str">
            <v>CASH</v>
          </cell>
          <cell r="C270" t="str">
            <v>XX</v>
          </cell>
          <cell r="D270" t="str">
            <v>XX</v>
          </cell>
          <cell r="E270">
            <v>5062</v>
          </cell>
          <cell r="F270">
            <v>5062</v>
          </cell>
          <cell r="G270" t="str">
            <v>Obligatiuni necotate</v>
          </cell>
        </row>
        <row r="271">
          <cell r="B271" t="str">
            <v>CASH</v>
          </cell>
          <cell r="C271" t="str">
            <v>STDEPROL</v>
          </cell>
          <cell r="D271" t="str">
            <v>STDEPROL</v>
          </cell>
          <cell r="E271">
            <v>5081</v>
          </cell>
          <cell r="F271">
            <v>5081</v>
          </cell>
          <cell r="G271" t="str">
            <v>Alte titluri de plasament  lei</v>
          </cell>
        </row>
        <row r="272">
          <cell r="B272" t="str">
            <v>CASH</v>
          </cell>
          <cell r="C272" t="str">
            <v>STDEPHC</v>
          </cell>
          <cell r="D272" t="str">
            <v>STDEPHC</v>
          </cell>
          <cell r="E272">
            <v>5082</v>
          </cell>
          <cell r="F272">
            <v>5082</v>
          </cell>
          <cell r="G272" t="str">
            <v>Alte titluri de plasament valuta</v>
          </cell>
        </row>
        <row r="273">
          <cell r="B273" t="str">
            <v>DEBT</v>
          </cell>
          <cell r="C273" t="str">
            <v>RECOTH</v>
          </cell>
          <cell r="D273" t="str">
            <v>RECOTH</v>
          </cell>
          <cell r="E273">
            <v>5088</v>
          </cell>
          <cell r="F273">
            <v>5088</v>
          </cell>
          <cell r="G273" t="str">
            <v>Dobanzi la obligatiuni si tiluri de plasament</v>
          </cell>
        </row>
        <row r="274">
          <cell r="B274" t="str">
            <v>CASH</v>
          </cell>
          <cell r="C274" t="str">
            <v>XX</v>
          </cell>
          <cell r="D274" t="str">
            <v>XX</v>
          </cell>
          <cell r="E274">
            <v>5091</v>
          </cell>
          <cell r="F274">
            <v>5091</v>
          </cell>
          <cell r="G274" t="str">
            <v>Varsaminte de efectuat pentru titlurile de plasament - in cadrul grupului</v>
          </cell>
        </row>
        <row r="275">
          <cell r="B275" t="str">
            <v>CASH</v>
          </cell>
          <cell r="C275" t="str">
            <v>XX</v>
          </cell>
          <cell r="D275" t="str">
            <v>XX</v>
          </cell>
          <cell r="E275">
            <v>5098</v>
          </cell>
          <cell r="F275">
            <v>5098</v>
          </cell>
          <cell r="G275" t="str">
            <v>Varsaminte de efectuat pentru alte investitii financiare pe termen scurt</v>
          </cell>
        </row>
        <row r="276">
          <cell r="B276" t="str">
            <v>CASH</v>
          </cell>
          <cell r="C276" t="str">
            <v>CASHROL</v>
          </cell>
          <cell r="D276" t="str">
            <v>CASHROL</v>
          </cell>
          <cell r="E276">
            <v>5112</v>
          </cell>
          <cell r="F276">
            <v>5112</v>
          </cell>
          <cell r="G276" t="str">
            <v>Cecuri de incasat</v>
          </cell>
        </row>
        <row r="277">
          <cell r="B277" t="str">
            <v>CASH</v>
          </cell>
          <cell r="C277" t="str">
            <v>CASHROL</v>
          </cell>
          <cell r="D277" t="str">
            <v>CASHROL</v>
          </cell>
          <cell r="E277">
            <v>5113</v>
          </cell>
          <cell r="F277">
            <v>5113</v>
          </cell>
          <cell r="G277" t="str">
            <v>Efecte de incasat</v>
          </cell>
        </row>
        <row r="278">
          <cell r="B278" t="str">
            <v>CASH</v>
          </cell>
          <cell r="C278" t="str">
            <v>CASHROL</v>
          </cell>
          <cell r="D278" t="str">
            <v>CASHROL</v>
          </cell>
          <cell r="E278">
            <v>5114</v>
          </cell>
          <cell r="F278">
            <v>5114</v>
          </cell>
          <cell r="G278" t="str">
            <v>Efecte remise spre scontare</v>
          </cell>
        </row>
        <row r="279">
          <cell r="B279" t="str">
            <v>CASH</v>
          </cell>
          <cell r="C279" t="str">
            <v>CASHROL</v>
          </cell>
          <cell r="D279" t="str">
            <v>CASHROL</v>
          </cell>
          <cell r="E279">
            <v>5121</v>
          </cell>
          <cell r="F279">
            <v>5121</v>
          </cell>
          <cell r="G279" t="str">
            <v>Alte titluri de plasament in lei</v>
          </cell>
        </row>
        <row r="280">
          <cell r="B280" t="str">
            <v>CASH</v>
          </cell>
          <cell r="C280" t="str">
            <v>CASHHC</v>
          </cell>
          <cell r="D280" t="str">
            <v>CASHHC</v>
          </cell>
          <cell r="E280">
            <v>5124</v>
          </cell>
          <cell r="F280">
            <v>5124</v>
          </cell>
          <cell r="G280" t="str">
            <v>Conturi la banci in EUR</v>
          </cell>
        </row>
        <row r="281">
          <cell r="B281" t="str">
            <v>CASH</v>
          </cell>
          <cell r="C281" t="str">
            <v>CASHROL</v>
          </cell>
          <cell r="D281" t="str">
            <v>CASHROL</v>
          </cell>
          <cell r="E281">
            <v>5125</v>
          </cell>
          <cell r="F281">
            <v>5125</v>
          </cell>
          <cell r="G281" t="str">
            <v>Sume in curs de decontare</v>
          </cell>
        </row>
        <row r="282">
          <cell r="B282" t="str">
            <v>CRE</v>
          </cell>
          <cell r="C282" t="str">
            <v>OTHPAYACC</v>
          </cell>
          <cell r="D282" t="str">
            <v>OTHPAYACC</v>
          </cell>
          <cell r="E282">
            <v>5186</v>
          </cell>
          <cell r="F282">
            <v>5186</v>
          </cell>
          <cell r="G282" t="str">
            <v>Dobanzi de platit in lei</v>
          </cell>
        </row>
        <row r="283">
          <cell r="B283" t="str">
            <v>CRE</v>
          </cell>
          <cell r="C283">
            <v>0</v>
          </cell>
          <cell r="D283">
            <v>0</v>
          </cell>
          <cell r="E283">
            <v>51861</v>
          </cell>
          <cell r="F283">
            <v>51861</v>
          </cell>
          <cell r="G283" t="str">
            <v>Dobanzi de platit in USD</v>
          </cell>
        </row>
        <row r="284">
          <cell r="B284" t="str">
            <v>DEBT</v>
          </cell>
          <cell r="C284" t="str">
            <v>RECOTH</v>
          </cell>
          <cell r="D284" t="str">
            <v>RECOTH</v>
          </cell>
          <cell r="E284">
            <v>5187</v>
          </cell>
          <cell r="F284">
            <v>5187</v>
          </cell>
          <cell r="G284" t="str">
            <v>Dobanzi de incasat in lei</v>
          </cell>
        </row>
        <row r="285">
          <cell r="B285" t="str">
            <v>DEBT</v>
          </cell>
          <cell r="C285" t="str">
            <v>RECOTH</v>
          </cell>
          <cell r="D285" t="str">
            <v>RECOTH</v>
          </cell>
          <cell r="E285">
            <v>51871</v>
          </cell>
          <cell r="F285">
            <v>51871</v>
          </cell>
          <cell r="G285" t="str">
            <v>Dobanzi de incasat in USD</v>
          </cell>
        </row>
        <row r="286">
          <cell r="B286" t="str">
            <v>STLOANS</v>
          </cell>
          <cell r="C286" t="str">
            <v>STLOANS</v>
          </cell>
          <cell r="D286" t="str">
            <v>STLOANS</v>
          </cell>
          <cell r="E286">
            <v>5191</v>
          </cell>
          <cell r="F286">
            <v>5191</v>
          </cell>
          <cell r="G286" t="str">
            <v>Credite bancare pe termen scurt in lei</v>
          </cell>
        </row>
        <row r="287">
          <cell r="B287" t="str">
            <v>STLOANS</v>
          </cell>
          <cell r="C287" t="str">
            <v>STLOANS</v>
          </cell>
          <cell r="D287" t="str">
            <v>STLOANS</v>
          </cell>
          <cell r="E287">
            <v>51911</v>
          </cell>
          <cell r="F287">
            <v>51911</v>
          </cell>
          <cell r="G287" t="str">
            <v>Credite bancare pe termen scurt - USD</v>
          </cell>
        </row>
        <row r="288">
          <cell r="B288" t="str">
            <v>STLOANS</v>
          </cell>
          <cell r="C288" t="str">
            <v>STLOANS</v>
          </cell>
          <cell r="D288" t="str">
            <v>STLOANS</v>
          </cell>
          <cell r="E288">
            <v>5192</v>
          </cell>
          <cell r="F288">
            <v>5192</v>
          </cell>
          <cell r="G288" t="str">
            <v>Credite bancare pe termen scurt nerambursate la scadenta - lei</v>
          </cell>
        </row>
        <row r="289">
          <cell r="B289" t="str">
            <v>STLOANS</v>
          </cell>
          <cell r="C289" t="str">
            <v>STLOANS</v>
          </cell>
          <cell r="D289" t="str">
            <v>STLOANS</v>
          </cell>
          <cell r="E289">
            <v>5193</v>
          </cell>
          <cell r="F289">
            <v>5193</v>
          </cell>
          <cell r="G289" t="str">
            <v>Credite guvernamentale externe in lei</v>
          </cell>
        </row>
        <row r="290">
          <cell r="B290" t="str">
            <v>STLOANS</v>
          </cell>
          <cell r="C290" t="str">
            <v>STLOANS</v>
          </cell>
          <cell r="D290" t="str">
            <v>STLOANS</v>
          </cell>
          <cell r="E290">
            <v>5194</v>
          </cell>
          <cell r="F290">
            <v>5194</v>
          </cell>
          <cell r="G290" t="str">
            <v>Credite guvernamentale externe garantate de stat in lei</v>
          </cell>
        </row>
        <row r="291">
          <cell r="B291" t="str">
            <v>STLOANS</v>
          </cell>
          <cell r="C291" t="str">
            <v>STLOANS</v>
          </cell>
          <cell r="D291" t="str">
            <v>STLOANS</v>
          </cell>
          <cell r="E291">
            <v>5195</v>
          </cell>
          <cell r="F291">
            <v>5195</v>
          </cell>
          <cell r="G291" t="str">
            <v>Credite guvernamentale externe garantate de banci in lei</v>
          </cell>
        </row>
        <row r="292">
          <cell r="B292" t="str">
            <v>STLOANS</v>
          </cell>
          <cell r="C292" t="str">
            <v>STLOANS</v>
          </cell>
          <cell r="D292" t="str">
            <v>STLOANS</v>
          </cell>
          <cell r="E292">
            <v>5196</v>
          </cell>
          <cell r="F292">
            <v>5196</v>
          </cell>
          <cell r="G292" t="str">
            <v>Credite de la trezoreria de stat</v>
          </cell>
        </row>
        <row r="293">
          <cell r="B293" t="str">
            <v>STLOANS</v>
          </cell>
          <cell r="C293" t="str">
            <v>STLOANS</v>
          </cell>
          <cell r="D293" t="str">
            <v>STLOANS</v>
          </cell>
          <cell r="E293">
            <v>5197</v>
          </cell>
          <cell r="F293">
            <v>5197</v>
          </cell>
          <cell r="G293" t="str">
            <v>Credite interne garantate de stat in lei</v>
          </cell>
        </row>
        <row r="294">
          <cell r="B294" t="str">
            <v>STLOANS</v>
          </cell>
          <cell r="C294" t="str">
            <v>STLOANS</v>
          </cell>
          <cell r="D294" t="str">
            <v>STLOANS</v>
          </cell>
          <cell r="E294">
            <v>5198</v>
          </cell>
          <cell r="F294">
            <v>5198</v>
          </cell>
          <cell r="G294" t="str">
            <v>Dobanzi legate de creditele bancare pe termen scurt in lei</v>
          </cell>
        </row>
        <row r="295">
          <cell r="B295" t="str">
            <v>CASH</v>
          </cell>
          <cell r="C295" t="str">
            <v>CASHROL</v>
          </cell>
          <cell r="D295" t="str">
            <v>CASHROL</v>
          </cell>
          <cell r="E295">
            <v>5311</v>
          </cell>
          <cell r="F295">
            <v>5311</v>
          </cell>
          <cell r="G295" t="str">
            <v>Casa in lei</v>
          </cell>
        </row>
        <row r="296">
          <cell r="B296" t="str">
            <v>CASH</v>
          </cell>
          <cell r="C296" t="str">
            <v>CASHHC</v>
          </cell>
          <cell r="D296" t="str">
            <v>CASHHC</v>
          </cell>
          <cell r="E296">
            <v>5314</v>
          </cell>
          <cell r="F296">
            <v>5314</v>
          </cell>
          <cell r="G296" t="str">
            <v>Casa in devize - EUR</v>
          </cell>
        </row>
        <row r="297">
          <cell r="B297" t="str">
            <v>CASH</v>
          </cell>
          <cell r="C297" t="str">
            <v>CASHROL</v>
          </cell>
          <cell r="D297" t="str">
            <v>CASHROL</v>
          </cell>
          <cell r="E297">
            <v>5321</v>
          </cell>
          <cell r="F297">
            <v>5321</v>
          </cell>
          <cell r="G297" t="str">
            <v>Timbre fiscale , judiciare si postale</v>
          </cell>
        </row>
        <row r="298">
          <cell r="B298" t="str">
            <v>CASH</v>
          </cell>
          <cell r="C298" t="str">
            <v>CASHROL</v>
          </cell>
          <cell r="D298" t="str">
            <v>CASHROL</v>
          </cell>
          <cell r="E298">
            <v>5322</v>
          </cell>
          <cell r="F298">
            <v>5322</v>
          </cell>
          <cell r="G298" t="str">
            <v>Bilete de tratament si odihna</v>
          </cell>
        </row>
        <row r="299">
          <cell r="B299" t="str">
            <v>CASH</v>
          </cell>
          <cell r="C299" t="str">
            <v>CASHROL</v>
          </cell>
          <cell r="D299" t="str">
            <v>CASHROL</v>
          </cell>
          <cell r="E299">
            <v>5323</v>
          </cell>
          <cell r="F299">
            <v>5323</v>
          </cell>
          <cell r="G299" t="str">
            <v>Tichete si bilete de calatorie</v>
          </cell>
        </row>
        <row r="300">
          <cell r="B300" t="str">
            <v>CASH</v>
          </cell>
          <cell r="C300" t="str">
            <v>CASHROL</v>
          </cell>
          <cell r="D300" t="str">
            <v>CASHROL</v>
          </cell>
          <cell r="E300">
            <v>5328</v>
          </cell>
          <cell r="F300">
            <v>5328</v>
          </cell>
          <cell r="G300" t="str">
            <v>Bonuri valorice</v>
          </cell>
        </row>
        <row r="301">
          <cell r="B301" t="str">
            <v>CASH</v>
          </cell>
          <cell r="C301" t="str">
            <v>CASHROL</v>
          </cell>
          <cell r="D301" t="str">
            <v>CASHROL</v>
          </cell>
          <cell r="E301">
            <v>5411</v>
          </cell>
          <cell r="F301">
            <v>5411</v>
          </cell>
          <cell r="G301" t="str">
            <v>Acreditive in lei</v>
          </cell>
        </row>
        <row r="302">
          <cell r="B302" t="str">
            <v>CASH</v>
          </cell>
          <cell r="C302" t="str">
            <v>CASHHC</v>
          </cell>
          <cell r="D302" t="str">
            <v>CASHHC</v>
          </cell>
          <cell r="E302">
            <v>5412</v>
          </cell>
          <cell r="F302">
            <v>5412</v>
          </cell>
          <cell r="G302" t="str">
            <v>Acreditive in valuta</v>
          </cell>
        </row>
        <row r="303">
          <cell r="B303" t="str">
            <v>CASH</v>
          </cell>
          <cell r="C303" t="str">
            <v>CASHROL</v>
          </cell>
          <cell r="D303" t="str">
            <v>CASHROL</v>
          </cell>
          <cell r="E303">
            <v>5420</v>
          </cell>
          <cell r="F303">
            <v>5420</v>
          </cell>
          <cell r="G303" t="str">
            <v>Avansuri de trezorerie in lei</v>
          </cell>
        </row>
        <row r="304">
          <cell r="B304" t="str">
            <v>CASH</v>
          </cell>
          <cell r="C304" t="str">
            <v>CASHROL</v>
          </cell>
          <cell r="D304" t="str">
            <v>CASHROL</v>
          </cell>
          <cell r="E304">
            <v>5810</v>
          </cell>
          <cell r="F304">
            <v>5810</v>
          </cell>
          <cell r="G304" t="str">
            <v>Viramente interne - in lei</v>
          </cell>
        </row>
        <row r="305">
          <cell r="B305" t="str">
            <v>CASH</v>
          </cell>
          <cell r="C305" t="str">
            <v>XX</v>
          </cell>
          <cell r="D305" t="str">
            <v>XX</v>
          </cell>
          <cell r="E305">
            <v>5910</v>
          </cell>
          <cell r="F305">
            <v>5910</v>
          </cell>
          <cell r="G305" t="str">
            <v>Provizioane pentru deprecierea investitiilor financiare la societati din cadrul grupului</v>
          </cell>
        </row>
        <row r="306">
          <cell r="B306" t="str">
            <v>CASH</v>
          </cell>
          <cell r="C306" t="str">
            <v>XX</v>
          </cell>
          <cell r="D306" t="str">
            <v>XX</v>
          </cell>
          <cell r="E306">
            <v>5920</v>
          </cell>
          <cell r="F306">
            <v>5920</v>
          </cell>
          <cell r="G306" t="str">
            <v>Provizioane pentru deprecierea actiunilor proprii</v>
          </cell>
        </row>
        <row r="307">
          <cell r="B307" t="str">
            <v>CASH</v>
          </cell>
          <cell r="C307" t="str">
            <v>XX</v>
          </cell>
          <cell r="D307" t="str">
            <v>XX</v>
          </cell>
          <cell r="E307">
            <v>5930</v>
          </cell>
          <cell r="F307">
            <v>5930</v>
          </cell>
          <cell r="G307" t="str">
            <v xml:space="preserve">Provizioane pentru deprecierea actiunilor </v>
          </cell>
        </row>
        <row r="308">
          <cell r="B308" t="str">
            <v>CASH</v>
          </cell>
          <cell r="C308" t="str">
            <v>XX</v>
          </cell>
          <cell r="D308" t="str">
            <v>XX</v>
          </cell>
          <cell r="E308">
            <v>5950</v>
          </cell>
          <cell r="F308">
            <v>5950</v>
          </cell>
          <cell r="G308" t="str">
            <v>Provizioane pentru deprecierea obligatiunilor emise si rascumparate</v>
          </cell>
        </row>
        <row r="309">
          <cell r="B309" t="str">
            <v>CASH</v>
          </cell>
          <cell r="C309" t="str">
            <v>XX</v>
          </cell>
          <cell r="D309" t="str">
            <v>XX</v>
          </cell>
          <cell r="E309">
            <v>5960</v>
          </cell>
          <cell r="F309">
            <v>5960</v>
          </cell>
          <cell r="G309" t="str">
            <v xml:space="preserve">Provizioane pentru deprecierea obligatiunilor </v>
          </cell>
        </row>
        <row r="310">
          <cell r="B310" t="str">
            <v>CASH</v>
          </cell>
          <cell r="C310" t="str">
            <v>XX</v>
          </cell>
          <cell r="D310" t="str">
            <v>XX</v>
          </cell>
          <cell r="E310">
            <v>5980</v>
          </cell>
          <cell r="F310">
            <v>5980</v>
          </cell>
          <cell r="G310" t="str">
            <v>Provizioane pentru deprecierea altor investitii financiare si creante asimilate</v>
          </cell>
        </row>
        <row r="311">
          <cell r="B311" t="str">
            <v>COS</v>
          </cell>
          <cell r="C311" t="str">
            <v>OTHEREXPOT</v>
          </cell>
          <cell r="D311" t="str">
            <v>OTHEREXPOT</v>
          </cell>
          <cell r="E311" t="str">
            <v>6010.101.</v>
          </cell>
          <cell r="F311" t="str">
            <v>6010.101.</v>
          </cell>
          <cell r="G311" t="str">
            <v xml:space="preserve">Cheltuieli cu materii prime </v>
          </cell>
        </row>
        <row r="312">
          <cell r="B312" t="str">
            <v>COS</v>
          </cell>
          <cell r="C312" t="str">
            <v>OTHEREXPOT</v>
          </cell>
          <cell r="D312" t="str">
            <v>OTHEREXPOT</v>
          </cell>
          <cell r="E312" t="str">
            <v>6010.199.</v>
          </cell>
          <cell r="F312" t="str">
            <v>6010.199.</v>
          </cell>
          <cell r="G312" t="str">
            <v xml:space="preserve">Cheltuieli cu materii prime </v>
          </cell>
        </row>
        <row r="313">
          <cell r="B313" t="str">
            <v>COS</v>
          </cell>
          <cell r="C313" t="str">
            <v>OTHEREXPCO</v>
          </cell>
          <cell r="D313" t="str">
            <v>OTHEREXPCO</v>
          </cell>
          <cell r="E313" t="str">
            <v>6021.101.</v>
          </cell>
          <cell r="F313" t="str">
            <v>6021.101.</v>
          </cell>
          <cell r="G313" t="str">
            <v xml:space="preserve">Cheltuieli cu materiale de baza si auxiliare </v>
          </cell>
        </row>
        <row r="314">
          <cell r="B314" t="str">
            <v>COS</v>
          </cell>
          <cell r="C314" t="str">
            <v>OTHEREXPCO</v>
          </cell>
          <cell r="D314" t="str">
            <v>OTHEREXPCO</v>
          </cell>
          <cell r="E314" t="str">
            <v>6021.199.</v>
          </cell>
          <cell r="F314" t="str">
            <v>6021.199.</v>
          </cell>
          <cell r="G314" t="str">
            <v xml:space="preserve">Cheltuieli cu materiale auxiliare </v>
          </cell>
        </row>
        <row r="315">
          <cell r="B315" t="str">
            <v>COS</v>
          </cell>
          <cell r="C315" t="str">
            <v>FUEL</v>
          </cell>
          <cell r="D315" t="str">
            <v>FUEL</v>
          </cell>
          <cell r="E315" t="str">
            <v>6022.101.</v>
          </cell>
          <cell r="F315" t="str">
            <v>6022.101.</v>
          </cell>
          <cell r="G315" t="str">
            <v>Cheltuieli privind combustibilii</v>
          </cell>
        </row>
        <row r="316">
          <cell r="B316" t="str">
            <v>COS</v>
          </cell>
          <cell r="C316" t="str">
            <v>OTHEREXPOT</v>
          </cell>
          <cell r="D316" t="str">
            <v>OTHEREXPOT</v>
          </cell>
          <cell r="E316" t="str">
            <v>6022.199.</v>
          </cell>
          <cell r="F316" t="str">
            <v>6022.199.</v>
          </cell>
          <cell r="G316" t="str">
            <v>Cheltuieli privind combustibilii</v>
          </cell>
        </row>
        <row r="317">
          <cell r="B317" t="str">
            <v>COS</v>
          </cell>
          <cell r="C317" t="str">
            <v>OTHEREXPOT</v>
          </cell>
          <cell r="D317" t="str">
            <v>OTHEREXPOT</v>
          </cell>
          <cell r="E317" t="str">
            <v>6023.101.</v>
          </cell>
          <cell r="F317" t="str">
            <v>6023.101.</v>
          </cell>
          <cell r="G317" t="str">
            <v>Cheltuieli privind materialele pentru ambalat</v>
          </cell>
        </row>
        <row r="318">
          <cell r="B318" t="str">
            <v>COS</v>
          </cell>
          <cell r="C318" t="str">
            <v>OTHEREXPOT</v>
          </cell>
          <cell r="D318" t="str">
            <v>OTHEREXPOT</v>
          </cell>
          <cell r="E318" t="str">
            <v>6023.199.</v>
          </cell>
          <cell r="F318" t="str">
            <v>6023.199.</v>
          </cell>
          <cell r="G318" t="str">
            <v>Cheltuieli privind materialele pentru ambalat</v>
          </cell>
        </row>
        <row r="319">
          <cell r="B319" t="str">
            <v>COS</v>
          </cell>
          <cell r="C319" t="str">
            <v>OTHEREXPSP</v>
          </cell>
          <cell r="D319" t="str">
            <v>OTHEREXPSP</v>
          </cell>
          <cell r="E319" t="str">
            <v>6024.101.</v>
          </cell>
          <cell r="F319" t="str">
            <v>6024.101.</v>
          </cell>
          <cell r="G319" t="str">
            <v>Cheltuieli privind piesele de schimb</v>
          </cell>
        </row>
        <row r="320">
          <cell r="B320" t="str">
            <v>COS</v>
          </cell>
          <cell r="C320" t="str">
            <v>OTHEREXPSP</v>
          </cell>
          <cell r="D320" t="str">
            <v>OTHEREXPSP</v>
          </cell>
          <cell r="E320" t="str">
            <v>6024.199.</v>
          </cell>
          <cell r="F320" t="str">
            <v>6024.199.</v>
          </cell>
          <cell r="G320" t="str">
            <v>Cheltuieli privind piesele de schimb</v>
          </cell>
        </row>
        <row r="321">
          <cell r="B321" t="str">
            <v>COS</v>
          </cell>
          <cell r="C321" t="str">
            <v>OTHEREXPCO</v>
          </cell>
          <cell r="D321" t="str">
            <v>OTHEREXPCO</v>
          </cell>
          <cell r="E321" t="str">
            <v>6028.101.</v>
          </cell>
          <cell r="F321" t="str">
            <v>6028.101.</v>
          </cell>
          <cell r="G321" t="str">
            <v>Cheltuieli privind alte materiale consumabile</v>
          </cell>
        </row>
        <row r="322">
          <cell r="B322" t="str">
            <v>COS</v>
          </cell>
          <cell r="C322" t="str">
            <v>OTHEREXPCO</v>
          </cell>
          <cell r="D322" t="str">
            <v>OTHEREXPCO</v>
          </cell>
          <cell r="E322" t="str">
            <v>6028.199.</v>
          </cell>
          <cell r="F322" t="str">
            <v>6028.199.</v>
          </cell>
          <cell r="G322" t="str">
            <v>Cheltuieli privind alte materiale consumabile</v>
          </cell>
        </row>
        <row r="323">
          <cell r="B323" t="str">
            <v>COS</v>
          </cell>
          <cell r="C323" t="str">
            <v>OTHEREXPCO</v>
          </cell>
          <cell r="D323" t="str">
            <v>OTHEREXPCO</v>
          </cell>
          <cell r="E323" t="str">
            <v>6030.101.</v>
          </cell>
          <cell r="F323" t="str">
            <v>6030.101.</v>
          </cell>
          <cell r="G323" t="str">
            <v>Cheltuieli privind materialele de natura obiectelor de inventar</v>
          </cell>
        </row>
        <row r="324">
          <cell r="B324" t="str">
            <v>COS</v>
          </cell>
          <cell r="C324" t="str">
            <v>OTHEREXPCO</v>
          </cell>
          <cell r="D324" t="str">
            <v>OTHEREXPCO</v>
          </cell>
          <cell r="E324" t="str">
            <v>6030.102.</v>
          </cell>
          <cell r="F324" t="str">
            <v>6030.102.</v>
          </cell>
          <cell r="G324" t="str">
            <v>C.mat.nat.ob.inv-birou</v>
          </cell>
        </row>
        <row r="325">
          <cell r="B325" t="str">
            <v>COS</v>
          </cell>
          <cell r="C325" t="str">
            <v>OTHEREXPCO</v>
          </cell>
          <cell r="D325" t="str">
            <v>OTHEREXPCO</v>
          </cell>
          <cell r="E325" t="str">
            <v>6030.103.</v>
          </cell>
          <cell r="F325" t="str">
            <v>6030.103.</v>
          </cell>
          <cell r="G325" t="str">
            <v>C.term,al.echip.la abonat</v>
          </cell>
        </row>
        <row r="326">
          <cell r="B326" t="str">
            <v>COS</v>
          </cell>
          <cell r="C326" t="str">
            <v>OTHEREXPCO</v>
          </cell>
          <cell r="D326" t="str">
            <v>OTHEREXPCO</v>
          </cell>
          <cell r="E326" t="str">
            <v>6030.104.</v>
          </cell>
          <cell r="F326" t="str">
            <v>6030.104.</v>
          </cell>
          <cell r="G326" t="str">
            <v>C.priv.alte.ob.inventar</v>
          </cell>
        </row>
        <row r="327">
          <cell r="B327" t="str">
            <v>COS</v>
          </cell>
          <cell r="C327" t="str">
            <v>OTHEREXPCO</v>
          </cell>
          <cell r="D327" t="str">
            <v>OTHEREXPCO</v>
          </cell>
          <cell r="E327" t="str">
            <v>6030.199.</v>
          </cell>
          <cell r="F327" t="str">
            <v>6030.199.</v>
          </cell>
          <cell r="G327" t="str">
            <v>Cheltuieli privind materialele de natura obiectelor de inventar</v>
          </cell>
        </row>
        <row r="328">
          <cell r="B328" t="str">
            <v>COS</v>
          </cell>
          <cell r="C328" t="str">
            <v>OTHEREXPCO</v>
          </cell>
          <cell r="D328" t="str">
            <v>OTHEREXPCO</v>
          </cell>
          <cell r="E328" t="str">
            <v>6040.101.</v>
          </cell>
          <cell r="F328" t="str">
            <v>6040.101.</v>
          </cell>
          <cell r="G328" t="str">
            <v xml:space="preserve">Cheltuieli materiale nestocate </v>
          </cell>
        </row>
        <row r="329">
          <cell r="B329" t="str">
            <v>COS</v>
          </cell>
          <cell r="C329" t="str">
            <v>OTHEREXPCO</v>
          </cell>
          <cell r="D329" t="str">
            <v>OTHEREXPCO</v>
          </cell>
          <cell r="E329" t="str">
            <v>6040.199.</v>
          </cell>
          <cell r="F329" t="str">
            <v>6040.199.</v>
          </cell>
          <cell r="G329" t="str">
            <v xml:space="preserve">Cheltuieli materiale nestocate </v>
          </cell>
        </row>
        <row r="330">
          <cell r="B330" t="str">
            <v>COS</v>
          </cell>
          <cell r="C330" t="str">
            <v>OTHEREXPUT</v>
          </cell>
          <cell r="D330" t="str">
            <v>OTHEREXPUT</v>
          </cell>
          <cell r="E330" t="str">
            <v>6050.101.</v>
          </cell>
          <cell r="F330" t="str">
            <v>6050.101.</v>
          </cell>
          <cell r="G330" t="str">
            <v>Cheltuieli privind energia electrica cumparata</v>
          </cell>
        </row>
        <row r="331">
          <cell r="B331" t="str">
            <v>COS</v>
          </cell>
          <cell r="C331" t="str">
            <v>OTHEREXPUT</v>
          </cell>
          <cell r="D331" t="str">
            <v>OTHEREXPUT</v>
          </cell>
          <cell r="E331" t="str">
            <v>6050.102.</v>
          </cell>
          <cell r="F331" t="str">
            <v>6050.102.</v>
          </cell>
          <cell r="G331" t="str">
            <v>Cheltuieli privind energia termica cumparata si gaz</v>
          </cell>
        </row>
        <row r="332">
          <cell r="B332" t="str">
            <v>COS</v>
          </cell>
          <cell r="C332" t="str">
            <v>OTHEREXPUT</v>
          </cell>
          <cell r="D332" t="str">
            <v>OTHEREXPUT</v>
          </cell>
          <cell r="E332" t="str">
            <v>6050.103.</v>
          </cell>
          <cell r="F332" t="str">
            <v>6050.103.</v>
          </cell>
          <cell r="G332" t="str">
            <v>Cheltuieli privind apa cumparata</v>
          </cell>
        </row>
        <row r="333">
          <cell r="B333" t="str">
            <v>COS</v>
          </cell>
          <cell r="C333" t="str">
            <v>OTHEREXPUT</v>
          </cell>
          <cell r="D333" t="str">
            <v>OTHEREXPUT</v>
          </cell>
          <cell r="E333" t="str">
            <v>6050.199.</v>
          </cell>
          <cell r="F333" t="str">
            <v>6050.199.</v>
          </cell>
          <cell r="G333" t="str">
            <v>Cheltuieli privind electricitate, apa, termo</v>
          </cell>
        </row>
        <row r="334">
          <cell r="B334" t="str">
            <v>COS</v>
          </cell>
          <cell r="C334" t="str">
            <v>MERCHANDISE</v>
          </cell>
          <cell r="D334" t="str">
            <v>MERCHANDISE</v>
          </cell>
          <cell r="E334" t="str">
            <v>6070.101.</v>
          </cell>
          <cell r="F334" t="str">
            <v>6070.101.</v>
          </cell>
          <cell r="G334" t="str">
            <v>Cheltuieli privind marfurile</v>
          </cell>
        </row>
        <row r="335">
          <cell r="B335" t="str">
            <v>COS</v>
          </cell>
          <cell r="C335" t="str">
            <v>MERCHANDISE</v>
          </cell>
          <cell r="D335" t="str">
            <v>MERCHANDISE</v>
          </cell>
          <cell r="E335" t="str">
            <v>6070.199.</v>
          </cell>
          <cell r="F335" t="str">
            <v>6070.199.</v>
          </cell>
          <cell r="G335" t="str">
            <v>Cheltuieli privind marfurile</v>
          </cell>
        </row>
        <row r="336">
          <cell r="B336" t="str">
            <v>COS</v>
          </cell>
          <cell r="C336" t="str">
            <v>OTHEREXPOT</v>
          </cell>
          <cell r="D336" t="str">
            <v>OTHEREXPOT</v>
          </cell>
          <cell r="E336" t="str">
            <v>6080.101.</v>
          </cell>
          <cell r="F336" t="str">
            <v>6080.101.</v>
          </cell>
          <cell r="G336" t="str">
            <v>Cheltuieli privind ambalajele</v>
          </cell>
        </row>
        <row r="337">
          <cell r="B337" t="str">
            <v>COS</v>
          </cell>
          <cell r="C337" t="str">
            <v>OTHEREXPOT</v>
          </cell>
          <cell r="D337" t="str">
            <v>OTHEREXPOT</v>
          </cell>
          <cell r="E337" t="str">
            <v>6080.199.</v>
          </cell>
          <cell r="F337" t="str">
            <v>6080.199.</v>
          </cell>
          <cell r="G337" t="str">
            <v>Cheltuieli privind ambalajele</v>
          </cell>
        </row>
        <row r="338">
          <cell r="B338" t="str">
            <v>COS</v>
          </cell>
          <cell r="C338" t="str">
            <v>OTHEREXPMT</v>
          </cell>
          <cell r="D338" t="str">
            <v>OTHEREXPMT</v>
          </cell>
          <cell r="E338" t="str">
            <v>6110.101.</v>
          </cell>
          <cell r="F338" t="str">
            <v>6110.101.</v>
          </cell>
          <cell r="G338" t="str">
            <v>Cheltuieli de intretinere si reparatii executate de terti</v>
          </cell>
        </row>
        <row r="339">
          <cell r="B339" t="str">
            <v>COS</v>
          </cell>
          <cell r="C339" t="str">
            <v>OTHEREXPMT</v>
          </cell>
          <cell r="D339" t="str">
            <v>OTHEREXPMT</v>
          </cell>
          <cell r="E339" t="str">
            <v>6110.199.</v>
          </cell>
          <cell r="F339" t="str">
            <v>6110.199.</v>
          </cell>
          <cell r="G339" t="str">
            <v>Cheltuieli de intretinere si reparatii executate de terti</v>
          </cell>
        </row>
        <row r="340">
          <cell r="B340" t="str">
            <v>COS</v>
          </cell>
          <cell r="C340" t="str">
            <v>RENT</v>
          </cell>
          <cell r="D340" t="str">
            <v>RENT</v>
          </cell>
          <cell r="E340" t="str">
            <v>6120.101.</v>
          </cell>
          <cell r="F340" t="str">
            <v>6120.101.</v>
          </cell>
          <cell r="G340" t="str">
            <v>Cheltuieli cu redeventele din concesiuni</v>
          </cell>
        </row>
        <row r="341">
          <cell r="B341" t="str">
            <v>COS</v>
          </cell>
          <cell r="C341" t="str">
            <v>RENT</v>
          </cell>
          <cell r="D341" t="str">
            <v>RENT</v>
          </cell>
          <cell r="E341" t="str">
            <v>6120.102.</v>
          </cell>
          <cell r="F341" t="str">
            <v>6120.102.</v>
          </cell>
          <cell r="G341" t="str">
            <v>Cheltuieli cu redeventele pentru leasing operational</v>
          </cell>
        </row>
        <row r="342">
          <cell r="B342" t="str">
            <v>COS</v>
          </cell>
          <cell r="C342" t="str">
            <v>RENT</v>
          </cell>
          <cell r="D342" t="str">
            <v>RENT</v>
          </cell>
          <cell r="E342" t="str">
            <v>6120.103.</v>
          </cell>
          <cell r="F342" t="str">
            <v>6120.103.</v>
          </cell>
          <cell r="G342" t="str">
            <v>Cheltuieli cu chirii</v>
          </cell>
        </row>
        <row r="343">
          <cell r="B343" t="str">
            <v>COS</v>
          </cell>
          <cell r="C343" t="str">
            <v>RENT</v>
          </cell>
          <cell r="D343" t="str">
            <v>RENT</v>
          </cell>
          <cell r="E343" t="str">
            <v>6120.199.</v>
          </cell>
          <cell r="F343" t="str">
            <v>6120.199.</v>
          </cell>
          <cell r="G343" t="str">
            <v>Cheltuieli cu chirii</v>
          </cell>
        </row>
        <row r="344">
          <cell r="B344" t="str">
            <v>COS</v>
          </cell>
          <cell r="C344" t="str">
            <v>OTHEREXPOT</v>
          </cell>
          <cell r="D344" t="str">
            <v>OTHEREXPOT</v>
          </cell>
          <cell r="E344" t="str">
            <v>6130.101.</v>
          </cell>
          <cell r="F344" t="str">
            <v>6130.101.</v>
          </cell>
          <cell r="G344" t="str">
            <v>Cheltuieli cu primele de asigurare prin efectul legii bunuri</v>
          </cell>
        </row>
        <row r="345">
          <cell r="B345" t="str">
            <v>COS</v>
          </cell>
          <cell r="C345" t="str">
            <v>OTHEREXPOT</v>
          </cell>
          <cell r="D345" t="str">
            <v>OTHEREXPOT</v>
          </cell>
          <cell r="E345" t="str">
            <v>6130.102.</v>
          </cell>
          <cell r="F345" t="str">
            <v>6130.102.</v>
          </cell>
          <cell r="G345" t="str">
            <v xml:space="preserve">Cheltuieli cu prime de asigurare facultative persoane </v>
          </cell>
        </row>
        <row r="346">
          <cell r="B346" t="str">
            <v>COS</v>
          </cell>
          <cell r="C346" t="str">
            <v>OTHEREXPOT</v>
          </cell>
          <cell r="D346" t="str">
            <v>OTHEREXPOT</v>
          </cell>
          <cell r="E346" t="str">
            <v>6130.103.</v>
          </cell>
          <cell r="F346" t="str">
            <v>6130.103.</v>
          </cell>
          <cell r="G346" t="str">
            <v>Cheltuieli cu prime de asigurare facultative pentru bunuri</v>
          </cell>
        </row>
        <row r="347">
          <cell r="B347" t="str">
            <v>COS</v>
          </cell>
          <cell r="C347" t="str">
            <v>OTHEREXPOT</v>
          </cell>
          <cell r="D347" t="str">
            <v>OTHEREXPOT</v>
          </cell>
          <cell r="E347" t="str">
            <v>6130.104.</v>
          </cell>
          <cell r="F347" t="str">
            <v>6130.104.</v>
          </cell>
          <cell r="G347" t="str">
            <v>C.prim.as.facult.pers-str</v>
          </cell>
        </row>
        <row r="348">
          <cell r="B348" t="str">
            <v>COS</v>
          </cell>
          <cell r="C348" t="str">
            <v>OTHEREXPOT</v>
          </cell>
          <cell r="D348" t="str">
            <v>OTHEREXPOT</v>
          </cell>
          <cell r="E348" t="str">
            <v>6130.199.</v>
          </cell>
          <cell r="F348" t="str">
            <v>6130.199.</v>
          </cell>
          <cell r="G348" t="str">
            <v>Cheltuieli cu prime de asigurare</v>
          </cell>
        </row>
        <row r="349">
          <cell r="B349" t="str">
            <v>COS</v>
          </cell>
          <cell r="C349" t="str">
            <v>THIRD</v>
          </cell>
          <cell r="D349" t="str">
            <v>THIRD</v>
          </cell>
          <cell r="E349" t="str">
            <v>6140.101.</v>
          </cell>
          <cell r="F349" t="str">
            <v>6140.101.</v>
          </cell>
          <cell r="G349" t="str">
            <v>Cheltuieli cu studiile si cercetarile</v>
          </cell>
        </row>
        <row r="350">
          <cell r="B350" t="str">
            <v>COS</v>
          </cell>
          <cell r="C350" t="str">
            <v>THIRD</v>
          </cell>
          <cell r="D350" t="str">
            <v>THIRD</v>
          </cell>
          <cell r="E350" t="str">
            <v>6140.199.</v>
          </cell>
          <cell r="F350" t="str">
            <v>6140.199.</v>
          </cell>
          <cell r="G350" t="str">
            <v>Cheltuieli cu studiile si cercetarile</v>
          </cell>
        </row>
        <row r="351">
          <cell r="B351" t="str">
            <v>COS</v>
          </cell>
          <cell r="C351" t="str">
            <v>STAFFSAL</v>
          </cell>
          <cell r="D351" t="str">
            <v>STAFFSAL</v>
          </cell>
          <cell r="E351" t="str">
            <v>6210.101.</v>
          </cell>
          <cell r="F351" t="str">
            <v>6210.101.</v>
          </cell>
          <cell r="G351" t="str">
            <v>Cheltuieli cu colaboratorii</v>
          </cell>
        </row>
        <row r="352">
          <cell r="B352" t="str">
            <v>COS</v>
          </cell>
          <cell r="C352" t="str">
            <v>STAFFSAL</v>
          </cell>
          <cell r="D352" t="str">
            <v>STAFFSAL</v>
          </cell>
          <cell r="E352" t="str">
            <v>6210.102.</v>
          </cell>
          <cell r="F352" t="str">
            <v>6210.102.</v>
          </cell>
          <cell r="G352" t="str">
            <v>Consiliul de administratie si A.G.A.</v>
          </cell>
        </row>
        <row r="353">
          <cell r="B353" t="str">
            <v>COS</v>
          </cell>
          <cell r="C353" t="str">
            <v>STAFFSAL</v>
          </cell>
          <cell r="D353" t="str">
            <v>STAFFSAL</v>
          </cell>
          <cell r="E353" t="str">
            <v>6210.103.</v>
          </cell>
          <cell r="F353" t="str">
            <v>6210.103.</v>
          </cell>
          <cell r="G353" t="str">
            <v xml:space="preserve">Comisia Cenzori </v>
          </cell>
        </row>
        <row r="354">
          <cell r="B354" t="str">
            <v>COS</v>
          </cell>
          <cell r="C354" t="str">
            <v>STAFFSAL</v>
          </cell>
          <cell r="D354" t="str">
            <v>STAFFSAL</v>
          </cell>
          <cell r="E354" t="str">
            <v>6210.199.</v>
          </cell>
          <cell r="F354" t="str">
            <v>6210.199.</v>
          </cell>
          <cell r="G354" t="str">
            <v>Cheltuieli cu colaboratorii</v>
          </cell>
        </row>
        <row r="355">
          <cell r="B355" t="str">
            <v>COS</v>
          </cell>
          <cell r="C355" t="str">
            <v>THIRD</v>
          </cell>
          <cell r="D355" t="str">
            <v>THIRD</v>
          </cell>
          <cell r="E355" t="str">
            <v>6220.101.</v>
          </cell>
          <cell r="F355" t="str">
            <v>6220.101.</v>
          </cell>
          <cell r="G355" t="str">
            <v>Cheltuieli privind onorariile avocatilor</v>
          </cell>
        </row>
        <row r="356">
          <cell r="B356" t="str">
            <v>COS</v>
          </cell>
          <cell r="C356" t="str">
            <v>THIRD</v>
          </cell>
          <cell r="D356" t="str">
            <v>THIRD</v>
          </cell>
          <cell r="E356" t="str">
            <v>6220.102.</v>
          </cell>
          <cell r="F356" t="str">
            <v>6220.102.</v>
          </cell>
          <cell r="G356" t="str">
            <v>Cheltuieli privind onorariile auditorilor</v>
          </cell>
        </row>
        <row r="357">
          <cell r="B357" t="str">
            <v>COS</v>
          </cell>
          <cell r="C357" t="str">
            <v>THIRD</v>
          </cell>
          <cell r="D357" t="str">
            <v>THIRD</v>
          </cell>
          <cell r="E357" t="str">
            <v>6220.103.</v>
          </cell>
          <cell r="F357" t="str">
            <v>6220.103.</v>
          </cell>
          <cell r="G357" t="str">
            <v xml:space="preserve">Cheltuieli privind alte onorarii si comisioane </v>
          </cell>
        </row>
        <row r="358">
          <cell r="B358" t="str">
            <v>COS</v>
          </cell>
          <cell r="C358" t="str">
            <v>MANAGFEES</v>
          </cell>
          <cell r="D358" t="str">
            <v>MANAGFEES</v>
          </cell>
          <cell r="E358" t="str">
            <v>6220.104.</v>
          </cell>
          <cell r="F358" t="str">
            <v>6220.104.</v>
          </cell>
          <cell r="G358" t="str">
            <v xml:space="preserve">Cheltuieli privind onorarii </v>
          </cell>
        </row>
        <row r="359">
          <cell r="B359" t="str">
            <v>COS</v>
          </cell>
          <cell r="C359" t="str">
            <v>THIRD</v>
          </cell>
          <cell r="D359" t="str">
            <v>THIRD</v>
          </cell>
          <cell r="E359" t="str">
            <v>6220.105.</v>
          </cell>
          <cell r="F359" t="str">
            <v>6220.105.</v>
          </cell>
          <cell r="G359" t="str">
            <v>C.onor.ex.judecatore</v>
          </cell>
        </row>
        <row r="360">
          <cell r="B360" t="str">
            <v>COS</v>
          </cell>
          <cell r="C360" t="str">
            <v>OTHEREXPOT</v>
          </cell>
          <cell r="D360" t="str">
            <v>MANAGFEES</v>
          </cell>
          <cell r="E360" t="str">
            <v>6220.106.</v>
          </cell>
          <cell r="F360" t="str">
            <v>6220.106.</v>
          </cell>
          <cell r="G360" t="str">
            <v>Chelt.priv.comisioanele</v>
          </cell>
        </row>
        <row r="361">
          <cell r="B361" t="str">
            <v>COS</v>
          </cell>
          <cell r="C361" t="str">
            <v>ADVERT</v>
          </cell>
          <cell r="D361" t="str">
            <v>ADVERT</v>
          </cell>
          <cell r="E361" t="str">
            <v>6230.101.</v>
          </cell>
          <cell r="F361" t="str">
            <v>6230.101.</v>
          </cell>
          <cell r="G361" t="str">
            <v>Cheltuieli de reclama</v>
          </cell>
        </row>
        <row r="362">
          <cell r="B362" t="str">
            <v>COS</v>
          </cell>
          <cell r="C362" t="str">
            <v>ADVERT</v>
          </cell>
          <cell r="D362" t="str">
            <v>ADVERT</v>
          </cell>
          <cell r="E362" t="str">
            <v>6230.102.</v>
          </cell>
          <cell r="F362" t="str">
            <v>6230.102.</v>
          </cell>
          <cell r="G362" t="str">
            <v>Cheltuieli de publicitate</v>
          </cell>
        </row>
        <row r="363">
          <cell r="B363" t="str">
            <v>COS</v>
          </cell>
          <cell r="C363" t="str">
            <v>OTHEREXPOT</v>
          </cell>
          <cell r="D363" t="str">
            <v>OTHEREXPOT</v>
          </cell>
          <cell r="E363" t="str">
            <v>6230.103.</v>
          </cell>
          <cell r="F363" t="str">
            <v>6230.103.</v>
          </cell>
          <cell r="G363" t="str">
            <v>Cheltuieli de protocol</v>
          </cell>
        </row>
        <row r="364">
          <cell r="B364" t="str">
            <v>COS</v>
          </cell>
          <cell r="C364" t="str">
            <v>ADVERT</v>
          </cell>
          <cell r="D364" t="str">
            <v>ADVERT</v>
          </cell>
          <cell r="E364" t="str">
            <v>6230.198.</v>
          </cell>
          <cell r="F364" t="str">
            <v>6230.198.</v>
          </cell>
          <cell r="G364" t="str">
            <v>Cheltuieli de reclama si publicitate</v>
          </cell>
        </row>
        <row r="365">
          <cell r="B365" t="str">
            <v>COS</v>
          </cell>
          <cell r="C365" t="str">
            <v>ADVERT</v>
          </cell>
          <cell r="D365" t="str">
            <v>ADVERT</v>
          </cell>
          <cell r="E365" t="str">
            <v>6230.199.</v>
          </cell>
          <cell r="F365" t="str">
            <v>6230.199.</v>
          </cell>
          <cell r="G365" t="str">
            <v>Cheltuieli de protocol</v>
          </cell>
        </row>
        <row r="366">
          <cell r="B366" t="str">
            <v>COS</v>
          </cell>
          <cell r="C366" t="str">
            <v>THIRD</v>
          </cell>
          <cell r="D366" t="str">
            <v>THIRD</v>
          </cell>
          <cell r="E366" t="str">
            <v>6240.101.</v>
          </cell>
          <cell r="F366" t="str">
            <v>6240.101.</v>
          </cell>
          <cell r="G366" t="str">
            <v xml:space="preserve">Cheltuieli cu transportul de bunuri </v>
          </cell>
        </row>
        <row r="367">
          <cell r="B367" t="str">
            <v>COS</v>
          </cell>
          <cell r="C367" t="str">
            <v>THIRD</v>
          </cell>
          <cell r="D367" t="str">
            <v>THIRD</v>
          </cell>
          <cell r="E367" t="str">
            <v>6240.102.</v>
          </cell>
          <cell r="F367" t="str">
            <v>6240.102.</v>
          </cell>
          <cell r="G367" t="str">
            <v>Cheltuieli cu transportul de persoane</v>
          </cell>
        </row>
        <row r="368">
          <cell r="B368" t="str">
            <v>COS</v>
          </cell>
          <cell r="C368" t="str">
            <v>THIRD</v>
          </cell>
          <cell r="D368" t="str">
            <v>THIRD</v>
          </cell>
          <cell r="E368" t="str">
            <v>6240.199.</v>
          </cell>
          <cell r="F368" t="str">
            <v>6240.199.</v>
          </cell>
          <cell r="G368" t="str">
            <v>Cheltuieli cu transportul</v>
          </cell>
        </row>
        <row r="369">
          <cell r="B369" t="str">
            <v>COS</v>
          </cell>
          <cell r="C369" t="str">
            <v>THIRD</v>
          </cell>
          <cell r="D369" t="str">
            <v>THIRD</v>
          </cell>
          <cell r="E369" t="str">
            <v>6250.101.</v>
          </cell>
          <cell r="F369" t="str">
            <v>6250.101.</v>
          </cell>
          <cell r="G369" t="str">
            <v xml:space="preserve">Cheltuieli cu diurna in tara </v>
          </cell>
        </row>
        <row r="370">
          <cell r="B370" t="str">
            <v>COS</v>
          </cell>
          <cell r="C370" t="str">
            <v>THIRD</v>
          </cell>
          <cell r="D370" t="str">
            <v>THIRD</v>
          </cell>
          <cell r="E370" t="str">
            <v>6250.102.</v>
          </cell>
          <cell r="F370" t="str">
            <v>6250.102.</v>
          </cell>
          <cell r="G370" t="str">
            <v>Cheltuieli de cazare si transport in tara</v>
          </cell>
        </row>
        <row r="371">
          <cell r="B371" t="str">
            <v>COS</v>
          </cell>
          <cell r="C371" t="str">
            <v>THIRD</v>
          </cell>
          <cell r="D371" t="str">
            <v>THIRD</v>
          </cell>
          <cell r="E371" t="str">
            <v>6250.103.</v>
          </cell>
          <cell r="F371" t="str">
            <v>6250.103.</v>
          </cell>
          <cell r="G371" t="str">
            <v>Cheltuieli cu diurna in strainatate</v>
          </cell>
        </row>
        <row r="372">
          <cell r="B372" t="str">
            <v>COS</v>
          </cell>
          <cell r="C372" t="str">
            <v>THIRD</v>
          </cell>
          <cell r="D372" t="str">
            <v>THIRD</v>
          </cell>
          <cell r="E372" t="str">
            <v>6250.104.</v>
          </cell>
          <cell r="F372" t="str">
            <v>6250.104.</v>
          </cell>
          <cell r="G372" t="str">
            <v xml:space="preserve">Cheltuieli de cazare si transport in strainatate </v>
          </cell>
        </row>
        <row r="373">
          <cell r="B373" t="str">
            <v>COS</v>
          </cell>
          <cell r="C373" t="str">
            <v>THIRD</v>
          </cell>
          <cell r="D373" t="str">
            <v>THIRD</v>
          </cell>
          <cell r="E373" t="str">
            <v>6250.105.</v>
          </cell>
          <cell r="F373" t="str">
            <v>6250.105.</v>
          </cell>
          <cell r="G373" t="str">
            <v>Cheltuieli pentru indemnizatie de transfer</v>
          </cell>
        </row>
        <row r="374">
          <cell r="B374" t="str">
            <v>COS</v>
          </cell>
          <cell r="C374" t="str">
            <v>THIRD</v>
          </cell>
          <cell r="D374" t="str">
            <v>THIRD</v>
          </cell>
          <cell r="E374" t="str">
            <v>6250.106.</v>
          </cell>
          <cell r="F374" t="str">
            <v>6250.106.</v>
          </cell>
          <cell r="G374" t="str">
            <v xml:space="preserve">Cheltuieli pentru indemnizatie de detasare </v>
          </cell>
        </row>
        <row r="375">
          <cell r="B375" t="str">
            <v>COS</v>
          </cell>
          <cell r="C375" t="str">
            <v>THIRD</v>
          </cell>
          <cell r="D375" t="str">
            <v>THIRD</v>
          </cell>
          <cell r="E375" t="str">
            <v>6250.199.</v>
          </cell>
          <cell r="F375" t="str">
            <v>6250.199.</v>
          </cell>
          <cell r="G375" t="str">
            <v>Cheltuieli de deplasare</v>
          </cell>
        </row>
        <row r="376">
          <cell r="B376" t="str">
            <v>COS</v>
          </cell>
          <cell r="C376" t="str">
            <v>THIRD</v>
          </cell>
          <cell r="D376" t="str">
            <v>THIRD</v>
          </cell>
          <cell r="E376" t="str">
            <v>6250.201.</v>
          </cell>
          <cell r="F376" t="str">
            <v>6250.201.</v>
          </cell>
          <cell r="G376" t="str">
            <v>Cz.trs.&gt;niv.inst.pub</v>
          </cell>
        </row>
        <row r="377">
          <cell r="B377" t="str">
            <v>COS</v>
          </cell>
          <cell r="C377" t="str">
            <v>THIRD</v>
          </cell>
          <cell r="D377" t="str">
            <v>THIRD</v>
          </cell>
          <cell r="E377" t="str">
            <v>6250.202.</v>
          </cell>
          <cell r="F377" t="str">
            <v>6250.202.</v>
          </cell>
          <cell r="G377" t="str">
            <v>Cz.trs.&gt;niv.inst.p.extern</v>
          </cell>
        </row>
        <row r="378">
          <cell r="B378" t="str">
            <v>COS</v>
          </cell>
          <cell r="C378" t="str">
            <v>THIRD</v>
          </cell>
          <cell r="D378" t="str">
            <v>THIRD</v>
          </cell>
          <cell r="E378" t="str">
            <v>6260.101.</v>
          </cell>
          <cell r="F378" t="str">
            <v>6260.101.</v>
          </cell>
          <cell r="G378" t="str">
            <v>Cheltuieli postale</v>
          </cell>
        </row>
        <row r="379">
          <cell r="B379" t="str">
            <v>COS</v>
          </cell>
          <cell r="C379" t="str">
            <v>THIRD</v>
          </cell>
          <cell r="D379" t="str">
            <v>THIRD</v>
          </cell>
          <cell r="E379" t="str">
            <v>6260.102.</v>
          </cell>
          <cell r="F379" t="str">
            <v>6260.102.</v>
          </cell>
          <cell r="G379" t="str">
            <v>Cheltuieli cu servicii de telecomunicatii furnizate de alti operatori pentru uz intern</v>
          </cell>
        </row>
        <row r="380">
          <cell r="B380" t="str">
            <v>COS</v>
          </cell>
          <cell r="C380" t="str">
            <v>OTHEREXPOT</v>
          </cell>
          <cell r="D380" t="str">
            <v>OTHEREXPOT</v>
          </cell>
          <cell r="E380" t="str">
            <v>6260.103.</v>
          </cell>
          <cell r="F380" t="str">
            <v>6260.103.</v>
          </cell>
          <cell r="G380" t="str">
            <v>Cheltuieli privind taxele catre Ministerul Comunicatiilor (IGC)</v>
          </cell>
        </row>
        <row r="381">
          <cell r="B381" t="str">
            <v>COS</v>
          </cell>
          <cell r="C381" t="str">
            <v>OTHEREXPOT</v>
          </cell>
          <cell r="D381" t="str">
            <v>OTHEREXPOT</v>
          </cell>
          <cell r="E381" t="str">
            <v>6260.104.</v>
          </cell>
          <cell r="F381" t="str">
            <v>6260.104.</v>
          </cell>
          <cell r="G381" t="str">
            <v>Cheltuieli tarif monitorizare ANRC</v>
          </cell>
        </row>
        <row r="382">
          <cell r="B382" t="str">
            <v>COS</v>
          </cell>
          <cell r="C382" t="str">
            <v>THIRD</v>
          </cell>
          <cell r="D382" t="str">
            <v>THIRD</v>
          </cell>
          <cell r="E382" t="str">
            <v>6260.105.</v>
          </cell>
          <cell r="F382" t="str">
            <v>6260.105.</v>
          </cell>
          <cell r="G382" t="str">
            <v>Chelt.distrib.fact.telef</v>
          </cell>
        </row>
        <row r="383">
          <cell r="B383" t="str">
            <v>COS</v>
          </cell>
          <cell r="C383" t="str">
            <v>OTHEREXPOT</v>
          </cell>
          <cell r="D383" t="str">
            <v>OTHEREXPOT</v>
          </cell>
          <cell r="E383" t="str">
            <v>6260.199.</v>
          </cell>
          <cell r="F383" t="str">
            <v>6260.199.</v>
          </cell>
          <cell r="G383" t="str">
            <v>Cheltuieli postale si taxe de comunicatii</v>
          </cell>
        </row>
        <row r="384">
          <cell r="B384" t="str">
            <v>COS</v>
          </cell>
          <cell r="C384" t="str">
            <v>OTHEREXPOT</v>
          </cell>
          <cell r="D384" t="str">
            <v>OTHEREXPOT</v>
          </cell>
          <cell r="E384" t="str">
            <v>6270.101.</v>
          </cell>
          <cell r="F384" t="str">
            <v>6270.101.</v>
          </cell>
          <cell r="G384" t="str">
            <v>Comisioane bancare pentru operatiuni incasari/plati</v>
          </cell>
        </row>
        <row r="385">
          <cell r="B385" t="str">
            <v>FIN</v>
          </cell>
          <cell r="C385" t="str">
            <v>OTHEREXPOT</v>
          </cell>
          <cell r="D385" t="str">
            <v>COMMISIONS</v>
          </cell>
          <cell r="E385" t="str">
            <v>6270.102.</v>
          </cell>
          <cell r="F385" t="str">
            <v>6270.102.</v>
          </cell>
          <cell r="G385" t="str">
            <v xml:space="preserve">Comisioane de angajament </v>
          </cell>
        </row>
        <row r="386">
          <cell r="B386" t="str">
            <v>FIN</v>
          </cell>
          <cell r="C386" t="str">
            <v>OTHEREXPOT</v>
          </cell>
          <cell r="D386" t="str">
            <v>COMMISIONS</v>
          </cell>
          <cell r="E386" t="str">
            <v>6270.103.</v>
          </cell>
          <cell r="F386" t="str">
            <v>6270.103.</v>
          </cell>
          <cell r="G386" t="str">
            <v xml:space="preserve">Comision emitere scrisoare de garantie </v>
          </cell>
        </row>
        <row r="387">
          <cell r="B387" t="str">
            <v>FIN</v>
          </cell>
          <cell r="C387" t="str">
            <v>OTHEREXPOT</v>
          </cell>
          <cell r="D387" t="str">
            <v>COMMISIONS</v>
          </cell>
          <cell r="E387" t="str">
            <v>6270.104.</v>
          </cell>
          <cell r="F387" t="str">
            <v>6270.104.</v>
          </cell>
          <cell r="G387" t="str">
            <v xml:space="preserve">Comision neutilizare credit </v>
          </cell>
        </row>
        <row r="388">
          <cell r="B388" t="str">
            <v>FIN</v>
          </cell>
          <cell r="C388" t="str">
            <v>OTHEREXPOT</v>
          </cell>
          <cell r="D388" t="str">
            <v>COMMISIONS</v>
          </cell>
          <cell r="E388" t="str">
            <v>6270.105.</v>
          </cell>
          <cell r="F388" t="str">
            <v>6270.105.</v>
          </cell>
          <cell r="G388" t="str">
            <v>Comision de risc</v>
          </cell>
        </row>
        <row r="389">
          <cell r="B389" t="str">
            <v>FIN</v>
          </cell>
          <cell r="C389" t="str">
            <v>OTHEREXPOT</v>
          </cell>
          <cell r="D389" t="str">
            <v>COMMISIONS</v>
          </cell>
          <cell r="E389" t="str">
            <v>6270.106.</v>
          </cell>
          <cell r="F389" t="str">
            <v>6270.106.</v>
          </cell>
          <cell r="G389" t="str">
            <v xml:space="preserve">Comision de risc credite garantate de stat </v>
          </cell>
        </row>
        <row r="390">
          <cell r="B390" t="str">
            <v>FIN</v>
          </cell>
          <cell r="C390" t="str">
            <v>OTHEREXPOT</v>
          </cell>
          <cell r="D390" t="str">
            <v>COMMISIONS</v>
          </cell>
          <cell r="E390" t="str">
            <v>6270.107.</v>
          </cell>
          <cell r="F390" t="str">
            <v>6270.107.</v>
          </cell>
          <cell r="G390" t="str">
            <v>Comision sume angajate in acreditiv</v>
          </cell>
        </row>
        <row r="391">
          <cell r="B391" t="str">
            <v>FIN</v>
          </cell>
          <cell r="C391" t="str">
            <v>OTHEREXPOT</v>
          </cell>
          <cell r="D391" t="str">
            <v>COMMISIONS</v>
          </cell>
          <cell r="E391" t="str">
            <v>6270.108.</v>
          </cell>
          <cell r="F391" t="str">
            <v>6270.108.</v>
          </cell>
          <cell r="G391" t="str">
            <v>Alte comisioane bancare</v>
          </cell>
        </row>
        <row r="392">
          <cell r="B392" t="str">
            <v>FIN</v>
          </cell>
          <cell r="C392" t="str">
            <v>OTHEREXPOT</v>
          </cell>
          <cell r="D392" t="str">
            <v>COMMISIONS</v>
          </cell>
          <cell r="E392" t="str">
            <v>6270.199.</v>
          </cell>
          <cell r="F392" t="str">
            <v>6270.199.</v>
          </cell>
          <cell r="G392" t="str">
            <v>Comisioane bancare</v>
          </cell>
        </row>
        <row r="393">
          <cell r="B393" t="str">
            <v>COS</v>
          </cell>
          <cell r="C393" t="str">
            <v>OVERSEASEXP</v>
          </cell>
          <cell r="D393" t="str">
            <v>OVERSEASEXP</v>
          </cell>
          <cell r="E393" t="str">
            <v>6280.101.</v>
          </cell>
          <cell r="F393" t="str">
            <v>6280.101.</v>
          </cell>
          <cell r="G393" t="str">
            <v>Cheltuieli trafic international - telefonie</v>
          </cell>
        </row>
        <row r="394">
          <cell r="B394" t="str">
            <v>COS</v>
          </cell>
          <cell r="C394" t="str">
            <v>OVERSEASEXP</v>
          </cell>
          <cell r="D394" t="str">
            <v>OVERSEASEXP</v>
          </cell>
          <cell r="E394" t="str">
            <v>6280.102.</v>
          </cell>
          <cell r="F394" t="str">
            <v>6280.102.</v>
          </cell>
          <cell r="G394" t="str">
            <v>Cheltuieli trafic international - telegrafie</v>
          </cell>
        </row>
        <row r="395">
          <cell r="B395" t="str">
            <v>COS</v>
          </cell>
          <cell r="C395" t="str">
            <v>OVERSEASEXP</v>
          </cell>
          <cell r="D395" t="str">
            <v>OVERSEASEXP</v>
          </cell>
          <cell r="E395" t="str">
            <v>6280.103.</v>
          </cell>
          <cell r="F395" t="str">
            <v>6280.103.</v>
          </cell>
          <cell r="G395" t="str">
            <v>C.trafic.internation.VoIP</v>
          </cell>
        </row>
        <row r="396">
          <cell r="B396" t="str">
            <v>COS</v>
          </cell>
          <cell r="C396" t="str">
            <v>OVERSEASEXP</v>
          </cell>
          <cell r="D396" t="str">
            <v>OVERSEASEXP</v>
          </cell>
          <cell r="E396" t="str">
            <v>6280.199.</v>
          </cell>
          <cell r="F396" t="str">
            <v>6280.199.</v>
          </cell>
          <cell r="G396" t="str">
            <v xml:space="preserve">Cheltuieli trafic international </v>
          </cell>
        </row>
        <row r="397">
          <cell r="B397" t="str">
            <v>COS</v>
          </cell>
          <cell r="C397" t="str">
            <v>OVERSEASEXP</v>
          </cell>
          <cell r="D397" t="str">
            <v>OVERSEASEXP</v>
          </cell>
          <cell r="E397" t="str">
            <v>6280.201.</v>
          </cell>
          <cell r="F397" t="str">
            <v>6280.201.</v>
          </cell>
          <cell r="G397" t="str">
            <v>Cheltuieli circuite inchiriate internationale - telefonie</v>
          </cell>
        </row>
        <row r="398">
          <cell r="B398" t="str">
            <v>COS</v>
          </cell>
          <cell r="C398" t="str">
            <v>OVERSEASEXP</v>
          </cell>
          <cell r="D398" t="str">
            <v>OVERSEASEXP</v>
          </cell>
          <cell r="E398" t="str">
            <v>6280.202.</v>
          </cell>
          <cell r="F398" t="str">
            <v>6280.202.</v>
          </cell>
          <cell r="G398" t="str">
            <v>Cheltuieli circuite inchiriate internationale - telegrafie</v>
          </cell>
        </row>
        <row r="399">
          <cell r="B399" t="str">
            <v>COS</v>
          </cell>
          <cell r="C399" t="str">
            <v>OVERSEASEXP</v>
          </cell>
          <cell r="D399" t="str">
            <v>OVERSEASEXP</v>
          </cell>
          <cell r="E399" t="str">
            <v>6280.203.</v>
          </cell>
          <cell r="F399" t="str">
            <v>6280.203.</v>
          </cell>
          <cell r="G399" t="str">
            <v>C.circ.inch.int-tranzitIP</v>
          </cell>
        </row>
        <row r="400">
          <cell r="B400" t="str">
            <v>COS</v>
          </cell>
          <cell r="C400" t="str">
            <v>OVERSEASEXP</v>
          </cell>
          <cell r="D400" t="str">
            <v>OVERSEASEXP</v>
          </cell>
          <cell r="E400" t="str">
            <v>6280.204.</v>
          </cell>
          <cell r="F400" t="str">
            <v>6280.204.</v>
          </cell>
          <cell r="G400" t="str">
            <v>C.cir.inc.i-Clear.channel</v>
          </cell>
        </row>
        <row r="401">
          <cell r="B401" t="str">
            <v>COS</v>
          </cell>
          <cell r="C401" t="str">
            <v>OVERSEASEXP</v>
          </cell>
          <cell r="D401" t="str">
            <v>OVERSEASEXP</v>
          </cell>
          <cell r="E401" t="str">
            <v>6280.299.</v>
          </cell>
          <cell r="F401" t="str">
            <v>6280.299.</v>
          </cell>
          <cell r="G401" t="str">
            <v>Cheltuieli circuite inchiriate internationale</v>
          </cell>
        </row>
        <row r="402">
          <cell r="B402" t="str">
            <v>COS</v>
          </cell>
          <cell r="C402" t="str">
            <v>INTCNNTEXP</v>
          </cell>
          <cell r="D402" t="str">
            <v>INTCNNTEXP</v>
          </cell>
          <cell r="E402" t="str">
            <v>6280.301.</v>
          </cell>
          <cell r="F402" t="str">
            <v>6280.301.</v>
          </cell>
          <cell r="G402" t="str">
            <v>Cheltuieli interconectare fix-mobil</v>
          </cell>
        </row>
        <row r="403">
          <cell r="B403" t="str">
            <v>COS</v>
          </cell>
          <cell r="C403" t="str">
            <v>INTCNNTEXP</v>
          </cell>
          <cell r="D403" t="str">
            <v>INTCNNTEXP</v>
          </cell>
          <cell r="E403" t="str">
            <v>6280.302.</v>
          </cell>
          <cell r="F403" t="str">
            <v>6280.302.</v>
          </cell>
          <cell r="G403" t="str">
            <v>Cheltuieli interconectare international-mobil</v>
          </cell>
        </row>
        <row r="404">
          <cell r="B404" t="str">
            <v>COS</v>
          </cell>
          <cell r="C404" t="str">
            <v>INTCNNTEXP</v>
          </cell>
          <cell r="D404" t="str">
            <v>INTCNNTEXP</v>
          </cell>
          <cell r="E404" t="str">
            <v>6280.303.</v>
          </cell>
          <cell r="F404" t="str">
            <v>6280.303.</v>
          </cell>
          <cell r="G404" t="str">
            <v>C.intercon.fx-al.op.tf.fx</v>
          </cell>
        </row>
        <row r="405">
          <cell r="B405" t="str">
            <v>COS</v>
          </cell>
          <cell r="C405" t="str">
            <v>INTCNNTEXP</v>
          </cell>
          <cell r="D405" t="str">
            <v>INTCNNTEXP</v>
          </cell>
          <cell r="E405" t="str">
            <v>6280.399.</v>
          </cell>
          <cell r="F405" t="str">
            <v>6280.399.</v>
          </cell>
          <cell r="G405" t="str">
            <v>Cheltuieli de interconectare</v>
          </cell>
        </row>
        <row r="406">
          <cell r="B406" t="str">
            <v>COS</v>
          </cell>
          <cell r="C406" t="str">
            <v>THIRD</v>
          </cell>
          <cell r="D406" t="str">
            <v>THIRD</v>
          </cell>
          <cell r="E406" t="str">
            <v>6280.401.</v>
          </cell>
          <cell r="F406" t="str">
            <v>6280.401.</v>
          </cell>
          <cell r="G406" t="str">
            <v>Cheltuieli circuite inchiriate nationale - Radiocomunicatii</v>
          </cell>
        </row>
        <row r="407">
          <cell r="B407" t="str">
            <v>COS</v>
          </cell>
          <cell r="C407" t="str">
            <v>OTHEREXPOT</v>
          </cell>
          <cell r="D407" t="str">
            <v>OTHEREXPOT</v>
          </cell>
          <cell r="E407" t="str">
            <v>6280.499.</v>
          </cell>
          <cell r="F407" t="str">
            <v>6280.499.</v>
          </cell>
          <cell r="G407" t="str">
            <v>Cheltuieli circuite inchiriate nationale</v>
          </cell>
        </row>
        <row r="408">
          <cell r="B408" t="str">
            <v>COS</v>
          </cell>
          <cell r="C408" t="str">
            <v>THIRD</v>
          </cell>
          <cell r="D408" t="str">
            <v>THIRD</v>
          </cell>
          <cell r="E408" t="str">
            <v>6280.501.</v>
          </cell>
          <cell r="F408" t="str">
            <v>6280.501.</v>
          </cell>
          <cell r="G408" t="str">
            <v>Cheltuieli cu alte servicii executate de terti interni</v>
          </cell>
        </row>
        <row r="409">
          <cell r="B409" t="str">
            <v>COS</v>
          </cell>
          <cell r="C409" t="str">
            <v>THIRD</v>
          </cell>
          <cell r="D409" t="str">
            <v>THIRD</v>
          </cell>
          <cell r="E409" t="str">
            <v>6280.502.</v>
          </cell>
          <cell r="F409" t="str">
            <v>6280.502.</v>
          </cell>
          <cell r="G409" t="str">
            <v>Cheltuieli cu alte servicii executate de terti externi</v>
          </cell>
        </row>
        <row r="410">
          <cell r="B410" t="str">
            <v>COS</v>
          </cell>
          <cell r="C410" t="str">
            <v>THIRD</v>
          </cell>
          <cell r="D410" t="str">
            <v>THIRD</v>
          </cell>
          <cell r="E410" t="str">
            <v>6280.503.</v>
          </cell>
          <cell r="F410" t="str">
            <v>6280.503.</v>
          </cell>
          <cell r="G410" t="str">
            <v>Cheltuieli cu alte servicii executate de terti</v>
          </cell>
        </row>
        <row r="411">
          <cell r="B411" t="str">
            <v>COS</v>
          </cell>
          <cell r="C411" t="str">
            <v>THIRD</v>
          </cell>
          <cell r="D411" t="str">
            <v>THIRD</v>
          </cell>
          <cell r="E411" t="str">
            <v>6280.504.</v>
          </cell>
          <cell r="F411" t="str">
            <v>6280.504.</v>
          </cell>
          <cell r="G411" t="str">
            <v>Cheltuieli cu alte servicii executate de terti</v>
          </cell>
        </row>
        <row r="412">
          <cell r="B412" t="str">
            <v>COS</v>
          </cell>
          <cell r="C412" t="str">
            <v>THIRD</v>
          </cell>
          <cell r="D412" t="str">
            <v>THIRD</v>
          </cell>
          <cell r="E412" t="str">
            <v>6280.505.</v>
          </cell>
          <cell r="F412" t="str">
            <v>6280.505.</v>
          </cell>
          <cell r="G412" t="str">
            <v>Cheltuieli cu alte servicii executate de terti</v>
          </cell>
        </row>
        <row r="413">
          <cell r="B413" t="str">
            <v>COS</v>
          </cell>
          <cell r="C413" t="str">
            <v>STAFFOTH</v>
          </cell>
          <cell r="D413" t="str">
            <v>STAFFOTH</v>
          </cell>
          <cell r="E413" t="str">
            <v>6280.506.</v>
          </cell>
          <cell r="F413" t="str">
            <v>6280.506.</v>
          </cell>
          <cell r="G413" t="str">
            <v>Cheltuieli cu alte servicii executate de terti</v>
          </cell>
        </row>
        <row r="414">
          <cell r="B414" t="str">
            <v>COS</v>
          </cell>
          <cell r="C414" t="str">
            <v>THIRD</v>
          </cell>
          <cell r="D414" t="str">
            <v>THIRD</v>
          </cell>
          <cell r="E414" t="str">
            <v>6280.507.</v>
          </cell>
          <cell r="F414" t="str">
            <v>6280.507.</v>
          </cell>
          <cell r="G414" t="str">
            <v>Ch.tarf.ut.ret.drum na.RO</v>
          </cell>
        </row>
        <row r="415">
          <cell r="B415" t="str">
            <v>COS</v>
          </cell>
          <cell r="C415" t="str">
            <v>THIRD</v>
          </cell>
          <cell r="D415" t="str">
            <v>THIRD</v>
          </cell>
          <cell r="E415" t="str">
            <v>6280.508.</v>
          </cell>
          <cell r="F415" t="str">
            <v>6280.508.</v>
          </cell>
          <cell r="G415" t="str">
            <v>Ch.tax,cotiz.org.neg,asoc</v>
          </cell>
        </row>
        <row r="416">
          <cell r="B416" t="str">
            <v>COS</v>
          </cell>
          <cell r="C416" t="str">
            <v>TAXES</v>
          </cell>
          <cell r="D416" t="str">
            <v>TAXES</v>
          </cell>
          <cell r="E416" t="str">
            <v>6350.101.</v>
          </cell>
          <cell r="F416" t="str">
            <v>6350.101.</v>
          </cell>
          <cell r="G416" t="str">
            <v xml:space="preserve">Taxa pentru folosirea terenurilor proprietate  de stat </v>
          </cell>
        </row>
        <row r="417">
          <cell r="B417" t="str">
            <v>COS</v>
          </cell>
          <cell r="C417" t="str">
            <v>TAXES</v>
          </cell>
          <cell r="D417" t="str">
            <v>TAXES</v>
          </cell>
          <cell r="E417" t="str">
            <v>6350.102.</v>
          </cell>
          <cell r="F417" t="str">
            <v>6350.102.</v>
          </cell>
          <cell r="G417" t="str">
            <v xml:space="preserve">Impozit pe terenuri </v>
          </cell>
        </row>
        <row r="418">
          <cell r="B418" t="str">
            <v>COS</v>
          </cell>
          <cell r="C418" t="str">
            <v>TAXES</v>
          </cell>
          <cell r="D418" t="str">
            <v>TAXES</v>
          </cell>
          <cell r="E418" t="str">
            <v>6350.103.</v>
          </cell>
          <cell r="F418" t="str">
            <v>6350.103.</v>
          </cell>
          <cell r="G418" t="str">
            <v xml:space="preserve">Impozitul pe cladiri (constructii) persoane juridice </v>
          </cell>
        </row>
        <row r="419">
          <cell r="B419" t="str">
            <v>COS</v>
          </cell>
          <cell r="C419" t="str">
            <v>TAXES</v>
          </cell>
          <cell r="D419" t="str">
            <v>TAXES</v>
          </cell>
          <cell r="E419" t="str">
            <v>6350.104.</v>
          </cell>
          <cell r="F419" t="str">
            <v>6350.104.</v>
          </cell>
          <cell r="G419" t="str">
            <v>Taxe pentru folosirea temporara a terenurilor din fondul forestier</v>
          </cell>
        </row>
        <row r="420">
          <cell r="B420" t="str">
            <v>COS</v>
          </cell>
          <cell r="C420" t="str">
            <v>TAXES</v>
          </cell>
          <cell r="D420" t="str">
            <v>TAXES</v>
          </cell>
          <cell r="E420" t="str">
            <v>6350.105.</v>
          </cell>
          <cell r="F420" t="str">
            <v>6350.105.</v>
          </cell>
          <cell r="G420" t="str">
            <v>Taxa pentru eliberarea certificatelor avizelor si autorizatiilor in domeniul constructiilor</v>
          </cell>
        </row>
        <row r="421">
          <cell r="B421" t="str">
            <v>COS</v>
          </cell>
          <cell r="C421" t="str">
            <v>TAXES</v>
          </cell>
          <cell r="D421" t="str">
            <v>TAXES</v>
          </cell>
          <cell r="E421" t="str">
            <v>6350.106.</v>
          </cell>
          <cell r="F421" t="str">
            <v>6350.106.</v>
          </cell>
          <cell r="G421" t="str">
            <v>Taxe pentru eliberarea de licente si autorizatii de functionare</v>
          </cell>
        </row>
        <row r="422">
          <cell r="B422" t="str">
            <v>COS</v>
          </cell>
          <cell r="C422" t="str">
            <v>TAXES</v>
          </cell>
          <cell r="D422" t="str">
            <v>TAXES</v>
          </cell>
          <cell r="E422" t="str">
            <v>6350.107.</v>
          </cell>
          <cell r="F422" t="str">
            <v>6350.107.</v>
          </cell>
          <cell r="G422" t="str">
            <v>Taxe asupra mijloacelor de transport detinute de persoanele juridice</v>
          </cell>
        </row>
        <row r="423">
          <cell r="B423" t="str">
            <v>COS</v>
          </cell>
          <cell r="C423" t="str">
            <v>TAXES</v>
          </cell>
          <cell r="D423" t="str">
            <v>TAXES</v>
          </cell>
          <cell r="E423" t="str">
            <v>6350.199.</v>
          </cell>
          <cell r="F423" t="str">
            <v>6350.199.</v>
          </cell>
          <cell r="G423" t="str">
            <v>Cheltuieli cu impozite si taxe pentru terenuri, cladiri, mijloace de transport</v>
          </cell>
        </row>
        <row r="424">
          <cell r="B424" t="str">
            <v>COS</v>
          </cell>
          <cell r="C424" t="str">
            <v>TAXES</v>
          </cell>
          <cell r="D424" t="str">
            <v>TAXES</v>
          </cell>
          <cell r="E424" t="str">
            <v>6350.201.</v>
          </cell>
          <cell r="F424" t="str">
            <v>6350.201.</v>
          </cell>
          <cell r="G424" t="str">
            <v>Cheltuieli din prorata TVA deductibila devenita  nedeductibila</v>
          </cell>
        </row>
        <row r="425">
          <cell r="B425" t="str">
            <v>COS</v>
          </cell>
          <cell r="C425" t="str">
            <v>TAXES</v>
          </cell>
          <cell r="D425" t="str">
            <v>TAXES</v>
          </cell>
          <cell r="E425" t="str">
            <v>6350.202.</v>
          </cell>
          <cell r="F425" t="str">
            <v>6350.202.</v>
          </cell>
          <cell r="G425" t="str">
            <v>Cheltuieli privind TVA aferenta bunurilor si serviciilor folosite in scop personal sau predate cu titlu gratuit</v>
          </cell>
        </row>
        <row r="426">
          <cell r="B426" t="str">
            <v>COS</v>
          </cell>
          <cell r="C426" t="str">
            <v>TAXES</v>
          </cell>
          <cell r="D426" t="str">
            <v>TAXES</v>
          </cell>
          <cell r="E426" t="str">
            <v>6350.203.</v>
          </cell>
          <cell r="F426" t="str">
            <v>6350.203.</v>
          </cell>
          <cell r="G426" t="str">
            <v xml:space="preserve">Cheltuieli privind TVA aferenta lipsurilor peste normele legale neimputabile </v>
          </cell>
        </row>
        <row r="427">
          <cell r="B427" t="str">
            <v>COS</v>
          </cell>
          <cell r="C427" t="str">
            <v>TAXES</v>
          </cell>
          <cell r="D427" t="str">
            <v>TAXES</v>
          </cell>
          <cell r="E427" t="str">
            <v>6350.204.</v>
          </cell>
          <cell r="F427" t="str">
            <v>6350.204.</v>
          </cell>
          <cell r="G427" t="str">
            <v xml:space="preserve">Cheltuieli privind TVA aferenta altor bunuri si servicii acordate in natura salariatilor </v>
          </cell>
        </row>
        <row r="428">
          <cell r="B428" t="str">
            <v>COS</v>
          </cell>
          <cell r="C428" t="str">
            <v>TAXES</v>
          </cell>
          <cell r="D428" t="str">
            <v>TAXES</v>
          </cell>
          <cell r="E428" t="str">
            <v>6350.206.</v>
          </cell>
          <cell r="F428" t="str">
            <v>6350.206.</v>
          </cell>
          <cell r="G428" t="str">
            <v xml:space="preserve">Cheltuieli privind TVA aferenta lipsurilor peste normele legale neimputabile </v>
          </cell>
        </row>
        <row r="429">
          <cell r="B429" t="str">
            <v>COS</v>
          </cell>
          <cell r="C429" t="str">
            <v>TAXES</v>
          </cell>
          <cell r="D429" t="str">
            <v>TAXES</v>
          </cell>
          <cell r="E429" t="str">
            <v>6350.296.</v>
          </cell>
          <cell r="F429" t="str">
            <v>6350.296.</v>
          </cell>
          <cell r="G429" t="str">
            <v xml:space="preserve">Cheltuieli privind TVA aferenta altor bunuri si servicii acordate in natura salariatilor </v>
          </cell>
        </row>
        <row r="430">
          <cell r="B430" t="str">
            <v>COS</v>
          </cell>
          <cell r="C430" t="str">
            <v>TAXES</v>
          </cell>
          <cell r="D430" t="str">
            <v>TAXES</v>
          </cell>
          <cell r="E430" t="str">
            <v>6350.297.</v>
          </cell>
          <cell r="F430" t="str">
            <v>6350.297.</v>
          </cell>
          <cell r="G430" t="str">
            <v xml:space="preserve">Cheltuieli privind TVA aferenta lipsurilor peste normele legale neimputabile </v>
          </cell>
        </row>
        <row r="431">
          <cell r="B431" t="str">
            <v>COS</v>
          </cell>
          <cell r="C431" t="str">
            <v>TAXES</v>
          </cell>
          <cell r="D431" t="str">
            <v>TAXES</v>
          </cell>
          <cell r="E431" t="str">
            <v>6350.298.</v>
          </cell>
          <cell r="F431" t="str">
            <v>6350.298.</v>
          </cell>
          <cell r="G431" t="str">
            <v>Cheltuieli privind TVA aferenta bunurilor si serviciilor folosite in scop personal sau predate cu titlu gratuit</v>
          </cell>
        </row>
        <row r="432">
          <cell r="B432" t="str">
            <v>COS</v>
          </cell>
          <cell r="C432" t="str">
            <v>TAXES</v>
          </cell>
          <cell r="D432" t="str">
            <v>TAXES</v>
          </cell>
          <cell r="E432" t="str">
            <v>6350.299.</v>
          </cell>
          <cell r="F432" t="str">
            <v>6350.299.</v>
          </cell>
          <cell r="G432" t="str">
            <v>Cheltuieli din prorata TVA deductibila devenita  nedeductibila</v>
          </cell>
        </row>
        <row r="433">
          <cell r="B433" t="str">
            <v>COS</v>
          </cell>
          <cell r="C433" t="str">
            <v>TAXES</v>
          </cell>
          <cell r="D433" t="str">
            <v>TAXES</v>
          </cell>
          <cell r="E433" t="str">
            <v>6350.301.</v>
          </cell>
          <cell r="F433" t="str">
            <v>6350.301.</v>
          </cell>
          <cell r="G433" t="str">
            <v>Cheltuieli privind contributia pentru persoanele cu handicap</v>
          </cell>
        </row>
        <row r="434">
          <cell r="B434" t="str">
            <v>COS</v>
          </cell>
          <cell r="C434" t="str">
            <v>TAXES</v>
          </cell>
          <cell r="D434" t="str">
            <v>TAXES</v>
          </cell>
          <cell r="E434" t="str">
            <v>6350.302.</v>
          </cell>
          <cell r="F434" t="str">
            <v>6350.302.</v>
          </cell>
          <cell r="G434" t="str">
            <v>Cheltuieli privind contributia pentru dezvoltarea turismului</v>
          </cell>
        </row>
        <row r="435">
          <cell r="B435" t="str">
            <v>COS</v>
          </cell>
          <cell r="C435" t="str">
            <v>TAXES</v>
          </cell>
          <cell r="D435" t="str">
            <v>TAXES</v>
          </cell>
          <cell r="E435" t="str">
            <v>6350.303.</v>
          </cell>
          <cell r="F435" t="str">
            <v>6350.303.</v>
          </cell>
          <cell r="G435" t="str">
            <v>Cheltuieli privind contributia pentru invatamantul de stat</v>
          </cell>
        </row>
        <row r="436">
          <cell r="B436" t="str">
            <v>COS</v>
          </cell>
          <cell r="C436" t="str">
            <v>TAXES</v>
          </cell>
          <cell r="D436" t="str">
            <v>TAXES</v>
          </cell>
          <cell r="E436" t="str">
            <v>6350.304.</v>
          </cell>
          <cell r="F436" t="str">
            <v>6350.304.</v>
          </cell>
          <cell r="G436" t="str">
            <v xml:space="preserve">Cheltuieli privind contributia pentru ocrotirea sanatatii O.G.22/1993 </v>
          </cell>
        </row>
        <row r="437">
          <cell r="B437" t="str">
            <v>COS</v>
          </cell>
          <cell r="C437" t="str">
            <v>TAXES</v>
          </cell>
          <cell r="D437" t="str">
            <v>TAXES</v>
          </cell>
          <cell r="E437" t="str">
            <v>6350.305.</v>
          </cell>
          <cell r="F437" t="str">
            <v>6350.305.</v>
          </cell>
          <cell r="G437" t="str">
            <v xml:space="preserve">Cheltuieli privind contributia la Casa Sociala a Constructorilor </v>
          </cell>
        </row>
        <row r="438">
          <cell r="B438" t="str">
            <v>COS</v>
          </cell>
          <cell r="C438" t="str">
            <v>TAXES</v>
          </cell>
          <cell r="D438" t="str">
            <v>TAXES</v>
          </cell>
          <cell r="E438" t="str">
            <v>6350.306.</v>
          </cell>
          <cell r="F438" t="str">
            <v>6350.306.</v>
          </cell>
          <cell r="G438" t="str">
            <v xml:space="preserve">Cheltuieli cu alte fonduri si  varsaminte asimilate </v>
          </cell>
        </row>
        <row r="439">
          <cell r="B439" t="str">
            <v>COS</v>
          </cell>
          <cell r="C439" t="str">
            <v>TAXES</v>
          </cell>
          <cell r="D439" t="str">
            <v>TAXES</v>
          </cell>
          <cell r="E439" t="str">
            <v>6350.307.</v>
          </cell>
          <cell r="F439" t="str">
            <v>6350.307.</v>
          </cell>
          <cell r="G439" t="str">
            <v>Cheltuieli fond modernizare drumuri</v>
          </cell>
        </row>
        <row r="440">
          <cell r="B440" t="str">
            <v>COS</v>
          </cell>
          <cell r="C440" t="str">
            <v>TAXES</v>
          </cell>
          <cell r="D440" t="str">
            <v>TAXES</v>
          </cell>
          <cell r="E440" t="str">
            <v>6350.309.</v>
          </cell>
          <cell r="F440" t="str">
            <v>6350.309.</v>
          </cell>
          <cell r="G440" t="str">
            <v>Chelt Fond pentru mediu</v>
          </cell>
        </row>
        <row r="441">
          <cell r="B441" t="str">
            <v>COS</v>
          </cell>
          <cell r="C441" t="str">
            <v>TAXES</v>
          </cell>
          <cell r="D441" t="str">
            <v>TAXES</v>
          </cell>
          <cell r="E441" t="str">
            <v>6350.310.</v>
          </cell>
          <cell r="F441" t="str">
            <v>6350.310.</v>
          </cell>
          <cell r="G441" t="str">
            <v>Ch.tarif.ret.drum.L424/02</v>
          </cell>
        </row>
        <row r="442">
          <cell r="B442" t="str">
            <v>COS</v>
          </cell>
          <cell r="C442" t="str">
            <v>TAXES</v>
          </cell>
          <cell r="D442" t="str">
            <v>TAXES</v>
          </cell>
          <cell r="E442" t="str">
            <v>6350.399.</v>
          </cell>
          <cell r="F442" t="str">
            <v>6350.399.</v>
          </cell>
          <cell r="G442" t="str">
            <v xml:space="preserve">Cheltuieli cu alte fonduri si  varsaminte asimilate </v>
          </cell>
        </row>
        <row r="443">
          <cell r="B443" t="str">
            <v>COS</v>
          </cell>
          <cell r="C443" t="str">
            <v>TAXES</v>
          </cell>
          <cell r="D443" t="str">
            <v>TAXES</v>
          </cell>
          <cell r="E443" t="str">
            <v>6350.401.</v>
          </cell>
          <cell r="F443" t="str">
            <v>6350.401.</v>
          </cell>
          <cell r="G443" t="str">
            <v>Cheltuieli privind comisioane vamale</v>
          </cell>
        </row>
        <row r="444">
          <cell r="B444" t="str">
            <v>COS</v>
          </cell>
          <cell r="C444" t="str">
            <v>TAXES</v>
          </cell>
          <cell r="D444" t="str">
            <v>TAXES</v>
          </cell>
          <cell r="E444" t="str">
            <v>6350.402.</v>
          </cell>
          <cell r="F444" t="str">
            <v>6350.402.</v>
          </cell>
          <cell r="G444" t="str">
            <v>Cheltuieli privind taxe vamale</v>
          </cell>
        </row>
        <row r="445">
          <cell r="B445" t="str">
            <v>COS</v>
          </cell>
          <cell r="C445" t="str">
            <v>TAXES</v>
          </cell>
          <cell r="D445" t="str">
            <v>TAXES</v>
          </cell>
          <cell r="E445" t="str">
            <v>6350.499.</v>
          </cell>
          <cell r="F445" t="str">
            <v>6350.499.</v>
          </cell>
          <cell r="G445" t="str">
            <v>Cheltuieli privind comisioane si taxe vamale</v>
          </cell>
        </row>
        <row r="446">
          <cell r="B446" t="str">
            <v>COS</v>
          </cell>
          <cell r="C446" t="str">
            <v>TAXES</v>
          </cell>
          <cell r="D446" t="str">
            <v>TAXES</v>
          </cell>
          <cell r="E446" t="str">
            <v>6350.501.</v>
          </cell>
          <cell r="F446" t="str">
            <v>6350.501.</v>
          </cell>
          <cell r="G446" t="str">
            <v>Taxa pentru folosirea mijloacelor de publicitate, afisaj si reclama</v>
          </cell>
        </row>
        <row r="447">
          <cell r="B447" t="str">
            <v>COS</v>
          </cell>
          <cell r="C447" t="str">
            <v>TAXES</v>
          </cell>
          <cell r="D447" t="str">
            <v>TAXES</v>
          </cell>
          <cell r="E447" t="str">
            <v>6350.502.</v>
          </cell>
          <cell r="F447" t="str">
            <v>6350.502.</v>
          </cell>
          <cell r="G447" t="str">
            <v xml:space="preserve">Taxe pentru servicii publice nou create </v>
          </cell>
        </row>
        <row r="448">
          <cell r="B448" t="str">
            <v>COS</v>
          </cell>
          <cell r="C448" t="str">
            <v>TAXES</v>
          </cell>
          <cell r="D448" t="str">
            <v>TAXES</v>
          </cell>
          <cell r="E448" t="str">
            <v>6350.503.</v>
          </cell>
          <cell r="F448" t="str">
            <v>6350.503.</v>
          </cell>
          <cell r="G448" t="str">
            <v xml:space="preserve">Taxe de timbru judiciar </v>
          </cell>
        </row>
        <row r="449">
          <cell r="B449" t="str">
            <v>COS</v>
          </cell>
          <cell r="C449" t="str">
            <v>TAXES</v>
          </cell>
          <cell r="D449" t="str">
            <v>TAXES</v>
          </cell>
          <cell r="E449" t="str">
            <v>6350.504.</v>
          </cell>
          <cell r="F449" t="str">
            <v>6350.504.</v>
          </cell>
          <cell r="G449" t="str">
            <v xml:space="preserve">Taxe pentru folosirea locurilor publice </v>
          </cell>
        </row>
        <row r="450">
          <cell r="B450" t="str">
            <v>COS</v>
          </cell>
          <cell r="C450" t="str">
            <v>TAXES</v>
          </cell>
          <cell r="D450" t="str">
            <v>TAXES</v>
          </cell>
          <cell r="E450" t="str">
            <v>6350.505.</v>
          </cell>
          <cell r="F450" t="str">
            <v>6350.505.</v>
          </cell>
          <cell r="G450" t="str">
            <v>Cheltuieli varsaminte, impozite, pers.fizice, juridice nerezidente</v>
          </cell>
        </row>
        <row r="451">
          <cell r="B451" t="str">
            <v>COS</v>
          </cell>
          <cell r="C451" t="str">
            <v>TAXES</v>
          </cell>
          <cell r="D451" t="str">
            <v>TAXES</v>
          </cell>
          <cell r="E451" t="str">
            <v>6350.506.</v>
          </cell>
          <cell r="F451" t="str">
            <v>6350.506.</v>
          </cell>
          <cell r="G451" t="str">
            <v>C.imp.alte venit.OG7/2001</v>
          </cell>
        </row>
        <row r="452">
          <cell r="B452" t="str">
            <v>COS</v>
          </cell>
          <cell r="C452" t="str">
            <v>TAXES</v>
          </cell>
          <cell r="D452" t="str">
            <v>TAXES</v>
          </cell>
          <cell r="E452" t="str">
            <v>6350.507.</v>
          </cell>
          <cell r="F452" t="str">
            <v>6350.507.</v>
          </cell>
          <cell r="G452" t="str">
            <v>C.tx.bransament OG36/2002</v>
          </cell>
        </row>
        <row r="453">
          <cell r="B453" t="str">
            <v>COS</v>
          </cell>
          <cell r="C453" t="str">
            <v>TAXES</v>
          </cell>
          <cell r="D453" t="str">
            <v>TAXES</v>
          </cell>
          <cell r="E453" t="str">
            <v>6350.508.</v>
          </cell>
          <cell r="F453" t="str">
            <v>6350.508.</v>
          </cell>
          <cell r="G453" t="str">
            <v>Ch.var&amp;im p.fiz,jur nerez</v>
          </cell>
        </row>
        <row r="454">
          <cell r="B454" t="str">
            <v>COS</v>
          </cell>
          <cell r="C454" t="str">
            <v>TAXES</v>
          </cell>
          <cell r="D454" t="str">
            <v>TAXES</v>
          </cell>
          <cell r="E454" t="str">
            <v>6350.509.</v>
          </cell>
          <cell r="F454" t="str">
            <v>6350.509.</v>
          </cell>
          <cell r="G454" t="str">
            <v>Ch.alte taxe buget local</v>
          </cell>
        </row>
        <row r="455">
          <cell r="B455" t="str">
            <v>COS</v>
          </cell>
          <cell r="C455" t="str">
            <v>TAXES</v>
          </cell>
          <cell r="D455" t="str">
            <v>TAXES</v>
          </cell>
          <cell r="E455" t="str">
            <v>6350.599.</v>
          </cell>
          <cell r="F455" t="str">
            <v>6350.599.</v>
          </cell>
          <cell r="G455" t="str">
            <v xml:space="preserve">Alte taxe si impozite </v>
          </cell>
        </row>
        <row r="456">
          <cell r="B456" t="str">
            <v>COS</v>
          </cell>
          <cell r="C456" t="str">
            <v>STAFFSAL</v>
          </cell>
          <cell r="D456" t="str">
            <v>STAFFSAL</v>
          </cell>
          <cell r="E456" t="str">
            <v>6410.101.</v>
          </cell>
          <cell r="F456" t="str">
            <v>6410.101.</v>
          </cell>
          <cell r="G456" t="str">
            <v>Salarii timp lucrat</v>
          </cell>
        </row>
        <row r="457">
          <cell r="B457" t="str">
            <v>COS</v>
          </cell>
          <cell r="C457" t="str">
            <v>STAFFSAL</v>
          </cell>
          <cell r="D457" t="str">
            <v>STAFFSAL</v>
          </cell>
          <cell r="E457" t="str">
            <v>6410.102.</v>
          </cell>
          <cell r="F457" t="str">
            <v>6410.102.</v>
          </cell>
          <cell r="G457" t="str">
            <v>Concedii si alte drepturi salariale</v>
          </cell>
        </row>
        <row r="458">
          <cell r="B458" t="str">
            <v>COS</v>
          </cell>
          <cell r="C458" t="str">
            <v>LEAVE</v>
          </cell>
          <cell r="D458" t="str">
            <v>LEAVE</v>
          </cell>
          <cell r="E458" t="str">
            <v>6410.103.</v>
          </cell>
          <cell r="F458" t="str">
            <v>6410.103.</v>
          </cell>
          <cell r="G458" t="str">
            <v>Disponibilizari, pensionari</v>
          </cell>
        </row>
        <row r="459">
          <cell r="B459" t="str">
            <v>COS</v>
          </cell>
          <cell r="C459" t="str">
            <v>STAFFSAL</v>
          </cell>
          <cell r="D459" t="str">
            <v>STAFFSAL</v>
          </cell>
          <cell r="E459" t="str">
            <v>6410.104.</v>
          </cell>
          <cell r="F459" t="str">
            <v>6410.104.</v>
          </cell>
          <cell r="G459" t="str">
            <v>Cheltuieli cu remuneratiile personalului</v>
          </cell>
        </row>
        <row r="460">
          <cell r="B460" t="str">
            <v>COS</v>
          </cell>
          <cell r="C460" t="str">
            <v>STAFFSAL</v>
          </cell>
          <cell r="D460" t="str">
            <v>STAFFSAL</v>
          </cell>
          <cell r="E460" t="str">
            <v>6410.106.</v>
          </cell>
          <cell r="F460" t="str">
            <v>6410.106.</v>
          </cell>
          <cell r="G460" t="str">
            <v>Premii pensionare</v>
          </cell>
        </row>
        <row r="461">
          <cell r="B461" t="str">
            <v>COS</v>
          </cell>
          <cell r="C461" t="str">
            <v>LEAVE</v>
          </cell>
          <cell r="D461" t="str">
            <v>LEAVE</v>
          </cell>
          <cell r="E461" t="str">
            <v>6410.107.</v>
          </cell>
          <cell r="F461" t="str">
            <v>6410.107.</v>
          </cell>
          <cell r="G461" t="str">
            <v>Ch.premii fidel.Dec.24/03</v>
          </cell>
        </row>
        <row r="462">
          <cell r="B462" t="str">
            <v>COS</v>
          </cell>
          <cell r="C462" t="str">
            <v>STAFFSAL</v>
          </cell>
          <cell r="D462" t="str">
            <v>STAFFSAL</v>
          </cell>
          <cell r="E462" t="str">
            <v>6410.108.</v>
          </cell>
          <cell r="F462" t="str">
            <v>6410.108.</v>
          </cell>
          <cell r="G462" t="str">
            <v>Ch.prima vacanta salariat</v>
          </cell>
        </row>
        <row r="463">
          <cell r="B463" t="str">
            <v>COS</v>
          </cell>
          <cell r="C463" t="str">
            <v>STAFFSAL</v>
          </cell>
          <cell r="D463" t="str">
            <v>STAFFSAL</v>
          </cell>
          <cell r="E463" t="str">
            <v>6410.109.</v>
          </cell>
          <cell r="F463" t="str">
            <v>6410.109.</v>
          </cell>
          <cell r="G463" t="str">
            <v>Cheltuieli de relocare</v>
          </cell>
        </row>
        <row r="464">
          <cell r="B464" t="str">
            <v>COS</v>
          </cell>
          <cell r="C464" t="str">
            <v>STAFFNI</v>
          </cell>
          <cell r="D464" t="str">
            <v>STAFFNI</v>
          </cell>
          <cell r="E464" t="str">
            <v>6451.101.</v>
          </cell>
          <cell r="F464" t="str">
            <v>6451.101.</v>
          </cell>
          <cell r="G464" t="str">
            <v>Contributia unitatii la asigurarile sociale</v>
          </cell>
        </row>
        <row r="465">
          <cell r="B465" t="str">
            <v>COS</v>
          </cell>
          <cell r="C465" t="str">
            <v>STAFFNI</v>
          </cell>
          <cell r="D465" t="str">
            <v>STAFFNI</v>
          </cell>
          <cell r="E465" t="str">
            <v>6451.102.</v>
          </cell>
          <cell r="F465" t="str">
            <v>6451.102.</v>
          </cell>
          <cell r="G465" t="str">
            <v>C.asig.accid.mca,boli prf</v>
          </cell>
        </row>
        <row r="466">
          <cell r="B466" t="str">
            <v>COS</v>
          </cell>
          <cell r="C466" t="str">
            <v>STAFFNI</v>
          </cell>
          <cell r="D466" t="str">
            <v>STAFFNI</v>
          </cell>
          <cell r="E466" t="str">
            <v>6451.199.</v>
          </cell>
          <cell r="F466" t="str">
            <v>6451.199.</v>
          </cell>
          <cell r="G466" t="str">
            <v>Contributia unitatii la asigurarile sociale</v>
          </cell>
        </row>
        <row r="467">
          <cell r="B467" t="str">
            <v>COS</v>
          </cell>
          <cell r="C467" t="str">
            <v>STAFFNI</v>
          </cell>
          <cell r="D467" t="str">
            <v>STAFFNI</v>
          </cell>
          <cell r="E467" t="str">
            <v>6452.101.</v>
          </cell>
          <cell r="F467" t="str">
            <v>6452.101.</v>
          </cell>
          <cell r="G467" t="str">
            <v>Cheltuieli privind contributia unitatii pentru ajutorul de somaj</v>
          </cell>
        </row>
        <row r="468">
          <cell r="B468" t="str">
            <v>COS</v>
          </cell>
          <cell r="C468" t="str">
            <v>STAFFNI</v>
          </cell>
          <cell r="D468" t="str">
            <v>STAFFNI</v>
          </cell>
          <cell r="E468" t="str">
            <v>6452.199.</v>
          </cell>
          <cell r="F468" t="str">
            <v>6452.199.</v>
          </cell>
          <cell r="G468" t="str">
            <v>Cheltuieli privind contributia unitatii pentru ajutorul de somaj</v>
          </cell>
        </row>
        <row r="469">
          <cell r="B469" t="str">
            <v>COS</v>
          </cell>
          <cell r="C469" t="str">
            <v>STAFFNI</v>
          </cell>
          <cell r="D469" t="str">
            <v>STAFFNI</v>
          </cell>
          <cell r="E469" t="str">
            <v>6453.101.</v>
          </cell>
          <cell r="F469" t="str">
            <v>6453.101.</v>
          </cell>
          <cell r="G469" t="str">
            <v>Contributia angajatorului pentru asigurarile sociale de sanatate</v>
          </cell>
        </row>
        <row r="470">
          <cell r="B470" t="str">
            <v>COS</v>
          </cell>
          <cell r="C470" t="str">
            <v>STAFFNI</v>
          </cell>
          <cell r="D470" t="str">
            <v>STAFFNI</v>
          </cell>
          <cell r="E470" t="str">
            <v>6453.199.</v>
          </cell>
          <cell r="F470" t="str">
            <v>6453.199.</v>
          </cell>
          <cell r="G470" t="str">
            <v>Contributia angajatorului pentru asigurarile sociale de sanatate</v>
          </cell>
        </row>
        <row r="471">
          <cell r="B471" t="str">
            <v>COS</v>
          </cell>
          <cell r="C471" t="str">
            <v>STAFFSAL</v>
          </cell>
          <cell r="D471" t="str">
            <v>STAFFSAL</v>
          </cell>
          <cell r="E471" t="str">
            <v>6458.101.</v>
          </cell>
          <cell r="F471" t="str">
            <v>6458.101.</v>
          </cell>
          <cell r="G471" t="str">
            <v>Cheltuieli cu tichetele de masa - Legea 142/1998</v>
          </cell>
        </row>
        <row r="472">
          <cell r="B472" t="str">
            <v>COS</v>
          </cell>
          <cell r="C472" t="str">
            <v>STAFFNI</v>
          </cell>
          <cell r="D472" t="str">
            <v>STAFFSAL</v>
          </cell>
          <cell r="E472" t="str">
            <v>6458.102.</v>
          </cell>
          <cell r="F472" t="str">
            <v>6458.102.</v>
          </cell>
          <cell r="G472" t="str">
            <v>Alte cheltuieli privind asigurarile si protectia sociala</v>
          </cell>
        </row>
        <row r="473">
          <cell r="B473" t="str">
            <v>COS</v>
          </cell>
          <cell r="C473" t="str">
            <v>STAFFNI</v>
          </cell>
          <cell r="D473" t="str">
            <v>STAFFSAL</v>
          </cell>
          <cell r="E473" t="str">
            <v>6458.103.</v>
          </cell>
          <cell r="F473" t="str">
            <v>6458.103.</v>
          </cell>
          <cell r="G473" t="str">
            <v>C.sv.san.boli prof.acc-mc</v>
          </cell>
        </row>
        <row r="474">
          <cell r="B474" t="str">
            <v>COS</v>
          </cell>
          <cell r="C474" t="str">
            <v>STAFFNI</v>
          </cell>
          <cell r="D474" t="str">
            <v>STAFFNI</v>
          </cell>
          <cell r="E474" t="str">
            <v>6458.199.</v>
          </cell>
          <cell r="F474" t="str">
            <v>6458.199.</v>
          </cell>
          <cell r="G474" t="str">
            <v>Alte cheltuieli privind asigurarile si protectia sociala</v>
          </cell>
        </row>
        <row r="475">
          <cell r="B475" t="str">
            <v>COS</v>
          </cell>
          <cell r="C475" t="str">
            <v>PROVI</v>
          </cell>
          <cell r="D475" t="str">
            <v>PROVI</v>
          </cell>
          <cell r="E475" t="str">
            <v>6540.101.</v>
          </cell>
          <cell r="F475" t="str">
            <v>6540.101.</v>
          </cell>
          <cell r="G475" t="str">
            <v xml:space="preserve">Pierderi din creante nerealizate de la clienti incerti </v>
          </cell>
        </row>
        <row r="476">
          <cell r="B476" t="str">
            <v>COS</v>
          </cell>
          <cell r="C476" t="str">
            <v>STAFFOTH</v>
          </cell>
          <cell r="D476" t="str">
            <v>STAFFOTH</v>
          </cell>
          <cell r="E476" t="str">
            <v>6540.102.</v>
          </cell>
          <cell r="F476" t="str">
            <v>6540.102.</v>
          </cell>
          <cell r="G476" t="str">
            <v>Gratuitati acordate pensionarilor</v>
          </cell>
        </row>
        <row r="477">
          <cell r="B477" t="str">
            <v>COS</v>
          </cell>
          <cell r="C477" t="str">
            <v>PROVI</v>
          </cell>
          <cell r="D477" t="str">
            <v>PROVI</v>
          </cell>
          <cell r="E477" t="str">
            <v>6540.103.</v>
          </cell>
          <cell r="F477" t="str">
            <v>6540.103.</v>
          </cell>
          <cell r="G477" t="str">
            <v>Pierderi din debitori diversi</v>
          </cell>
        </row>
        <row r="478">
          <cell r="B478" t="str">
            <v>COS</v>
          </cell>
          <cell r="C478" t="str">
            <v>STAFFOTH</v>
          </cell>
          <cell r="D478" t="str">
            <v>STAFFOTH</v>
          </cell>
          <cell r="E478" t="str">
            <v>6540.104.</v>
          </cell>
          <cell r="F478" t="str">
            <v>6540.104.</v>
          </cell>
          <cell r="G478" t="str">
            <v>Pierd.cr.grat.pensionari</v>
          </cell>
        </row>
        <row r="479">
          <cell r="B479" t="str">
            <v>COS</v>
          </cell>
          <cell r="C479" t="str">
            <v>OTHEREXPOT</v>
          </cell>
          <cell r="D479" t="str">
            <v>OTHEREXPOT</v>
          </cell>
          <cell r="E479" t="str">
            <v>6540.198.</v>
          </cell>
          <cell r="F479" t="str">
            <v>6540.198.</v>
          </cell>
          <cell r="G479" t="str">
            <v>Pierd.cr.grat.pensionari</v>
          </cell>
        </row>
        <row r="480">
          <cell r="B480" t="str">
            <v>COS</v>
          </cell>
          <cell r="C480" t="str">
            <v>OTHEREXPOT</v>
          </cell>
          <cell r="D480" t="str">
            <v>OTHEREXPOT</v>
          </cell>
          <cell r="E480" t="str">
            <v>6540.199.</v>
          </cell>
          <cell r="F480" t="str">
            <v>6540.199.</v>
          </cell>
          <cell r="G480" t="str">
            <v>Pierderi din creante si debitori diversi</v>
          </cell>
        </row>
        <row r="481">
          <cell r="B481" t="str">
            <v>COS</v>
          </cell>
          <cell r="C481" t="str">
            <v>OTHEREXPOT</v>
          </cell>
          <cell r="D481" t="str">
            <v>OTHEREXPOT</v>
          </cell>
          <cell r="E481" t="str">
            <v>6581.101.</v>
          </cell>
          <cell r="F481" t="str">
            <v>6581.101.</v>
          </cell>
          <cell r="G481" t="str">
            <v>Despagubiri, amenzi si penalitati</v>
          </cell>
        </row>
        <row r="482">
          <cell r="B482" t="str">
            <v>COS</v>
          </cell>
          <cell r="C482" t="str">
            <v>OTHEREXPOT</v>
          </cell>
          <cell r="D482" t="str">
            <v>OTHEREXPOT</v>
          </cell>
          <cell r="E482" t="str">
            <v>6581.103.</v>
          </cell>
          <cell r="F482" t="str">
            <v>6581.103.</v>
          </cell>
          <cell r="G482" t="str">
            <v>Despagubiri,amenzi si penalitati</v>
          </cell>
        </row>
        <row r="483">
          <cell r="B483" t="str">
            <v>COS</v>
          </cell>
          <cell r="C483" t="str">
            <v>OTHEREXPOT</v>
          </cell>
          <cell r="D483" t="str">
            <v>OTHEREXPOT</v>
          </cell>
          <cell r="E483" t="str">
            <v>6581.199.</v>
          </cell>
          <cell r="F483" t="str">
            <v>6581.199.</v>
          </cell>
          <cell r="G483" t="str">
            <v>Despagubiri,amenzi si penalitati</v>
          </cell>
        </row>
        <row r="484">
          <cell r="B484" t="str">
            <v>COS</v>
          </cell>
          <cell r="C484" t="str">
            <v>STAFFOTH</v>
          </cell>
          <cell r="D484" t="str">
            <v>STAFFOTH</v>
          </cell>
          <cell r="E484" t="str">
            <v>6582.101.</v>
          </cell>
          <cell r="F484" t="str">
            <v>6582.101.</v>
          </cell>
          <cell r="G484" t="str">
            <v xml:space="preserve">Contributie bilete de odihna </v>
          </cell>
        </row>
        <row r="485">
          <cell r="B485" t="str">
            <v>COS</v>
          </cell>
          <cell r="C485" t="str">
            <v>STAFFOTH</v>
          </cell>
          <cell r="D485" t="str">
            <v>STAFFOTH</v>
          </cell>
          <cell r="E485" t="str">
            <v>6582.102.</v>
          </cell>
          <cell r="F485" t="str">
            <v>6582.102.</v>
          </cell>
          <cell r="G485" t="str">
            <v>Dispensare</v>
          </cell>
        </row>
        <row r="486">
          <cell r="B486" t="str">
            <v>COS</v>
          </cell>
          <cell r="C486" t="str">
            <v>STAFFOTH</v>
          </cell>
          <cell r="D486" t="str">
            <v>STAFFOTH</v>
          </cell>
          <cell r="E486" t="str">
            <v>6582.103.</v>
          </cell>
          <cell r="F486" t="str">
            <v>6582.103.</v>
          </cell>
          <cell r="G486" t="str">
            <v>Contributie daruri copii</v>
          </cell>
        </row>
        <row r="487">
          <cell r="B487" t="str">
            <v>COS</v>
          </cell>
          <cell r="C487" t="str">
            <v>OTHEREXPOT</v>
          </cell>
          <cell r="D487" t="str">
            <v>OTHEREXPOT</v>
          </cell>
          <cell r="E487" t="str">
            <v>6582.104.</v>
          </cell>
          <cell r="F487" t="str">
            <v>6582.104.</v>
          </cell>
          <cell r="G487" t="str">
            <v>Ajutoare boli grave, calamitati</v>
          </cell>
        </row>
        <row r="488">
          <cell r="B488" t="str">
            <v>COS</v>
          </cell>
          <cell r="C488" t="str">
            <v>STAFFOTH</v>
          </cell>
          <cell r="D488" t="str">
            <v>STAFFOTH</v>
          </cell>
          <cell r="E488" t="str">
            <v>6582.105.</v>
          </cell>
          <cell r="F488" t="str">
            <v>6582.105.</v>
          </cell>
          <cell r="G488" t="str">
            <v>Contributie actiuni sportive</v>
          </cell>
        </row>
        <row r="489">
          <cell r="B489" t="str">
            <v>COS</v>
          </cell>
          <cell r="C489" t="str">
            <v>OTHEREXPOT</v>
          </cell>
          <cell r="D489" t="str">
            <v>OTHEREXPOT</v>
          </cell>
          <cell r="E489" t="str">
            <v>6582.106.</v>
          </cell>
          <cell r="F489" t="str">
            <v>6582.106.</v>
          </cell>
          <cell r="G489" t="str">
            <v>Sponsorizari</v>
          </cell>
        </row>
        <row r="490">
          <cell r="B490" t="str">
            <v>COS</v>
          </cell>
          <cell r="C490" t="str">
            <v>OTHEREXPOT</v>
          </cell>
          <cell r="D490" t="str">
            <v>OTHEREXPOT</v>
          </cell>
          <cell r="E490" t="str">
            <v>6582.107.</v>
          </cell>
          <cell r="F490" t="str">
            <v>6582.107.</v>
          </cell>
          <cell r="G490" t="str">
            <v>Alte donatii si subventii acordate</v>
          </cell>
        </row>
        <row r="491">
          <cell r="B491" t="str">
            <v>COS</v>
          </cell>
          <cell r="C491" t="str">
            <v>STAFFOTH</v>
          </cell>
          <cell r="D491" t="str">
            <v>STAFFOTH</v>
          </cell>
          <cell r="E491" t="str">
            <v>6582.108.</v>
          </cell>
          <cell r="F491" t="str">
            <v>6582.108.</v>
          </cell>
          <cell r="G491" t="str">
            <v>Ab.trsp.50%sal.sch.loc.m</v>
          </cell>
        </row>
        <row r="492">
          <cell r="B492" t="str">
            <v>COS</v>
          </cell>
          <cell r="C492" t="str">
            <v>OTHEREXPOT</v>
          </cell>
          <cell r="D492" t="str">
            <v>OTHEREXPOT</v>
          </cell>
          <cell r="E492" t="str">
            <v>6582.194.</v>
          </cell>
          <cell r="F492" t="str">
            <v>6582.194.</v>
          </cell>
          <cell r="G492" t="str">
            <v>Act.sociale-BOT</v>
          </cell>
        </row>
        <row r="493">
          <cell r="B493" t="str">
            <v>COS</v>
          </cell>
          <cell r="C493" t="str">
            <v>OTHEREXPOT</v>
          </cell>
          <cell r="D493" t="str">
            <v>OTHEREXPOT</v>
          </cell>
          <cell r="E493" t="str">
            <v>6582.195.</v>
          </cell>
          <cell r="F493" t="str">
            <v>6582.195.</v>
          </cell>
          <cell r="G493" t="str">
            <v>Act.soc-dispensare</v>
          </cell>
        </row>
        <row r="494">
          <cell r="B494" t="str">
            <v>COS</v>
          </cell>
          <cell r="C494" t="str">
            <v>OTHEREXPOT</v>
          </cell>
          <cell r="D494" t="str">
            <v>OTHEREXPOT</v>
          </cell>
          <cell r="E494" t="str">
            <v>6582.196.</v>
          </cell>
          <cell r="F494" t="str">
            <v>6582.196.</v>
          </cell>
          <cell r="G494" t="str">
            <v>Act.soc-dar copii</v>
          </cell>
        </row>
        <row r="495">
          <cell r="B495" t="str">
            <v>COS</v>
          </cell>
          <cell r="C495" t="str">
            <v>OTHEREXPOT</v>
          </cell>
          <cell r="D495" t="str">
            <v>OTHEREXPOT</v>
          </cell>
          <cell r="E495" t="str">
            <v>6582.197.</v>
          </cell>
          <cell r="F495" t="str">
            <v>6582.197.</v>
          </cell>
          <cell r="G495" t="str">
            <v>Act.soc-calamit.boli</v>
          </cell>
        </row>
        <row r="496">
          <cell r="B496" t="str">
            <v>COS</v>
          </cell>
          <cell r="C496" t="str">
            <v>OTHEREXPOT</v>
          </cell>
          <cell r="D496" t="str">
            <v>OTHEREXPOT</v>
          </cell>
          <cell r="E496" t="str">
            <v>6582.198.</v>
          </cell>
          <cell r="F496" t="str">
            <v>6582.198.</v>
          </cell>
          <cell r="G496" t="str">
            <v>Act.soc.-activ.sport</v>
          </cell>
        </row>
        <row r="497">
          <cell r="B497" t="str">
            <v>COS</v>
          </cell>
          <cell r="C497" t="str">
            <v>OTHEREXPOT</v>
          </cell>
          <cell r="D497" t="str">
            <v>OTHEREXPOT</v>
          </cell>
          <cell r="E497" t="str">
            <v>6582.199.</v>
          </cell>
          <cell r="F497" t="str">
            <v>6582.199.</v>
          </cell>
          <cell r="G497" t="str">
            <v>Donatii si subventii acordate</v>
          </cell>
        </row>
        <row r="498">
          <cell r="B498" t="str">
            <v>COS</v>
          </cell>
          <cell r="C498" t="str">
            <v>STAFFOTH</v>
          </cell>
          <cell r="D498" t="str">
            <v>STAFFOTH</v>
          </cell>
          <cell r="E498" t="str">
            <v>6582.201.</v>
          </cell>
          <cell r="F498" t="str">
            <v>6582.201.</v>
          </cell>
          <cell r="G498" t="str">
            <v>Ajut.pt.boli grave si inc</v>
          </cell>
        </row>
        <row r="499">
          <cell r="B499" t="str">
            <v>COS</v>
          </cell>
          <cell r="C499" t="str">
            <v>STAFFOTH</v>
          </cell>
          <cell r="D499" t="str">
            <v>STAFFOTH</v>
          </cell>
          <cell r="E499" t="str">
            <v>6582.203.</v>
          </cell>
          <cell r="F499" t="str">
            <v>6582.203.</v>
          </cell>
          <cell r="G499" t="str">
            <v>Ajut.pt.inmormantare</v>
          </cell>
        </row>
        <row r="500">
          <cell r="B500" t="str">
            <v>COS</v>
          </cell>
          <cell r="C500" t="str">
            <v>STAFFOTH</v>
          </cell>
          <cell r="D500" t="str">
            <v>STAFFOTH</v>
          </cell>
          <cell r="E500" t="str">
            <v>6582.204.</v>
          </cell>
          <cell r="F500" t="str">
            <v>6582.204.</v>
          </cell>
          <cell r="G500" t="str">
            <v>Ajut.pt.nastere</v>
          </cell>
        </row>
        <row r="501">
          <cell r="B501" t="str">
            <v>COS</v>
          </cell>
          <cell r="C501" t="str">
            <v>FADISP</v>
          </cell>
          <cell r="D501" t="str">
            <v>FADISP</v>
          </cell>
          <cell r="E501" t="str">
            <v>6583.101.</v>
          </cell>
          <cell r="F501" t="str">
            <v>6583.101.</v>
          </cell>
          <cell r="G501" t="str">
            <v>Cheltuieli privind activele cedate</v>
          </cell>
        </row>
        <row r="502">
          <cell r="B502" t="str">
            <v>COS</v>
          </cell>
          <cell r="C502" t="str">
            <v>FADISP</v>
          </cell>
          <cell r="D502" t="str">
            <v>FADISP</v>
          </cell>
          <cell r="E502" t="str">
            <v>6583.199.</v>
          </cell>
          <cell r="F502" t="str">
            <v>6583.199.</v>
          </cell>
          <cell r="G502" t="str">
            <v>Cheltuieli privind activele cedate</v>
          </cell>
        </row>
        <row r="503">
          <cell r="B503" t="str">
            <v>COS</v>
          </cell>
          <cell r="C503" t="str">
            <v>VASEXP</v>
          </cell>
          <cell r="D503" t="str">
            <v>VASEXP</v>
          </cell>
          <cell r="E503" t="str">
            <v>6588.101.</v>
          </cell>
          <cell r="F503" t="str">
            <v>6588.101.</v>
          </cell>
          <cell r="G503" t="str">
            <v>Cheltuieli cu furnizorii SVA</v>
          </cell>
        </row>
        <row r="504">
          <cell r="B504" t="str">
            <v>COS</v>
          </cell>
          <cell r="C504" t="str">
            <v>OTHEREXPOT</v>
          </cell>
          <cell r="D504" t="str">
            <v>OTHEREXPOT</v>
          </cell>
          <cell r="E504" t="str">
            <v>6588.102.</v>
          </cell>
          <cell r="F504" t="str">
            <v>6588.102.</v>
          </cell>
          <cell r="G504" t="str">
            <v>Alte cheltuieli de exploatare</v>
          </cell>
        </row>
        <row r="505">
          <cell r="B505" t="str">
            <v>COS</v>
          </cell>
          <cell r="C505" t="str">
            <v>OTHEREXPOT</v>
          </cell>
          <cell r="D505" t="str">
            <v>OTHEREXPOT</v>
          </cell>
          <cell r="E505" t="str">
            <v>6588.103.</v>
          </cell>
          <cell r="F505" t="str">
            <v>6588.103.</v>
          </cell>
          <cell r="G505" t="str">
            <v>Alte cheltuieli de exploatare</v>
          </cell>
        </row>
        <row r="506">
          <cell r="B506" t="str">
            <v>COS</v>
          </cell>
          <cell r="C506" t="str">
            <v>OTHEREXPOT</v>
          </cell>
          <cell r="D506" t="str">
            <v>OTHEREXPOT</v>
          </cell>
          <cell r="E506" t="str">
            <v>6588.199.</v>
          </cell>
          <cell r="F506" t="str">
            <v>6588.199.</v>
          </cell>
          <cell r="G506" t="str">
            <v>Alte cheltuieli de exploatare</v>
          </cell>
        </row>
        <row r="507">
          <cell r="B507" t="str">
            <v>COS</v>
          </cell>
          <cell r="C507" t="str">
            <v>OTHEREXPOT</v>
          </cell>
          <cell r="D507" t="str">
            <v>OTHEREXPOT</v>
          </cell>
          <cell r="E507" t="str">
            <v>6588.104.</v>
          </cell>
          <cell r="F507" t="str">
            <v>6588.104.</v>
          </cell>
          <cell r="G507" t="str">
            <v>Ch.bonus pt.trafic gener.</v>
          </cell>
        </row>
        <row r="508">
          <cell r="B508" t="str">
            <v>COS</v>
          </cell>
          <cell r="C508" t="str">
            <v>OTHEREXPOT</v>
          </cell>
          <cell r="D508" t="str">
            <v>OTHEREXPOT</v>
          </cell>
          <cell r="E508" t="str">
            <v>6588.105.</v>
          </cell>
          <cell r="F508" t="str">
            <v>6588.105.</v>
          </cell>
          <cell r="G508" t="str">
            <v>Ch.decont.servic.INTERNET</v>
          </cell>
        </row>
        <row r="509">
          <cell r="B509" t="str">
            <v>COS</v>
          </cell>
          <cell r="C509" t="str">
            <v>OTHEREXPOT</v>
          </cell>
          <cell r="D509" t="str">
            <v>OTHEREXPOT</v>
          </cell>
          <cell r="E509" t="str">
            <v>6588.106.</v>
          </cell>
          <cell r="F509" t="str">
            <v>6588.106.</v>
          </cell>
          <cell r="G509" t="str">
            <v>Ch.diferente de pret</v>
          </cell>
        </row>
        <row r="510">
          <cell r="B510" t="str">
            <v>COS</v>
          </cell>
          <cell r="C510" t="str">
            <v>OTHEREXPOT</v>
          </cell>
          <cell r="D510" t="str">
            <v>OTHEREXPOT</v>
          </cell>
          <cell r="E510" t="str">
            <v>6588.201.</v>
          </cell>
          <cell r="F510" t="str">
            <v>6588.201.</v>
          </cell>
          <cell r="G510" t="str">
            <v>Ch.im.prf-dif.an.prc.L414</v>
          </cell>
        </row>
        <row r="511">
          <cell r="B511" t="str">
            <v>FIN</v>
          </cell>
          <cell r="C511" t="str">
            <v>FOREXLS</v>
          </cell>
          <cell r="D511" t="str">
            <v>FOREXLS</v>
          </cell>
          <cell r="E511" t="str">
            <v>6588.401.</v>
          </cell>
          <cell r="F511" t="str">
            <v>6588.401.</v>
          </cell>
          <cell r="G511" t="str">
            <v>Dif.nef.fz.intern.ev.valu</v>
          </cell>
        </row>
        <row r="512">
          <cell r="B512" t="str">
            <v>COS</v>
          </cell>
          <cell r="C512" t="str">
            <v>OTHEREXPOT</v>
          </cell>
          <cell r="D512" t="str">
            <v>OTHEREXPOT</v>
          </cell>
          <cell r="E512" t="str">
            <v>6588.901.</v>
          </cell>
          <cell r="F512" t="str">
            <v>6588.901.</v>
          </cell>
          <cell r="G512" t="str">
            <v>Ch.an prc.-ded-corec-L414</v>
          </cell>
        </row>
        <row r="513">
          <cell r="B513" t="str">
            <v>COS</v>
          </cell>
          <cell r="C513" t="str">
            <v>OTHEREXPOT</v>
          </cell>
          <cell r="D513" t="str">
            <v>OTHEREXPOT</v>
          </cell>
          <cell r="E513" t="str">
            <v>6588.902.</v>
          </cell>
          <cell r="F513" t="str">
            <v>6588.902.</v>
          </cell>
          <cell r="G513" t="str">
            <v>Ch.an prec.neded-cor-L414</v>
          </cell>
        </row>
        <row r="514">
          <cell r="B514" t="str">
            <v>COS</v>
          </cell>
          <cell r="C514" t="str">
            <v>OTHEREXPOT</v>
          </cell>
          <cell r="D514" t="str">
            <v>OTHEREXPOT</v>
          </cell>
          <cell r="E514" t="str">
            <v>6588.903.</v>
          </cell>
          <cell r="F514" t="str">
            <v>6588.903.</v>
          </cell>
          <cell r="G514" t="str">
            <v>Ch.an prc.anal.d-cor-L414</v>
          </cell>
        </row>
        <row r="515">
          <cell r="B515" t="str">
            <v>FIN</v>
          </cell>
          <cell r="C515" t="str">
            <v>SHARE</v>
          </cell>
          <cell r="D515" t="str">
            <v>SHARE</v>
          </cell>
          <cell r="E515" t="str">
            <v>6630.101.</v>
          </cell>
          <cell r="F515" t="str">
            <v>6630.101.</v>
          </cell>
          <cell r="G515" t="str">
            <v>Pierderi din creante legate de participatii</v>
          </cell>
        </row>
        <row r="516">
          <cell r="B516" t="str">
            <v>FIN</v>
          </cell>
          <cell r="C516" t="str">
            <v>SHARE</v>
          </cell>
          <cell r="D516" t="str">
            <v>SHARE</v>
          </cell>
          <cell r="E516" t="str">
            <v>6630.199.</v>
          </cell>
          <cell r="F516" t="str">
            <v>6630.199.</v>
          </cell>
          <cell r="G516" t="str">
            <v>Pierderi din creante legate de participatii</v>
          </cell>
        </row>
        <row r="517">
          <cell r="B517" t="str">
            <v>FIN</v>
          </cell>
          <cell r="C517" t="str">
            <v>SHARE</v>
          </cell>
          <cell r="D517" t="str">
            <v>SHARE</v>
          </cell>
          <cell r="E517" t="str">
            <v>6641.101.</v>
          </cell>
          <cell r="F517" t="str">
            <v>6641.101.</v>
          </cell>
          <cell r="G517" t="str">
            <v xml:space="preserve">Cheltuieli privind imobilizarile financiare cedate </v>
          </cell>
        </row>
        <row r="518">
          <cell r="B518" t="str">
            <v>FIN</v>
          </cell>
          <cell r="C518" t="str">
            <v>SHARE</v>
          </cell>
          <cell r="D518" t="str">
            <v>SHARE</v>
          </cell>
          <cell r="E518" t="str">
            <v>6641.199.</v>
          </cell>
          <cell r="F518" t="str">
            <v>6641.199.</v>
          </cell>
          <cell r="G518" t="str">
            <v xml:space="preserve">Cheltuieli privind imobilizarile financiare cedate </v>
          </cell>
        </row>
        <row r="519">
          <cell r="B519" t="str">
            <v>FIN</v>
          </cell>
          <cell r="C519" t="str">
            <v>COMMISIONS</v>
          </cell>
          <cell r="D519" t="str">
            <v>COMMISIONS</v>
          </cell>
          <cell r="E519" t="str">
            <v>6642.101.</v>
          </cell>
          <cell r="F519" t="str">
            <v>6642.101.</v>
          </cell>
          <cell r="G519" t="str">
            <v>Pierderi privind investitiile financiare pe termen scurt cedate</v>
          </cell>
        </row>
        <row r="520">
          <cell r="B520" t="str">
            <v>FIN</v>
          </cell>
          <cell r="C520" t="str">
            <v>FOREXLS</v>
          </cell>
          <cell r="D520" t="str">
            <v>FOREXLS</v>
          </cell>
          <cell r="E520" t="str">
            <v>6650.101.</v>
          </cell>
          <cell r="F520" t="str">
            <v>6650.101.</v>
          </cell>
          <cell r="G520" t="str">
            <v>Diferente nefavorabile de curs valutar - furnizori servicii interconectare</v>
          </cell>
        </row>
        <row r="521">
          <cell r="B521" t="str">
            <v>FIN</v>
          </cell>
          <cell r="C521" t="str">
            <v>FOREXLS</v>
          </cell>
          <cell r="D521" t="str">
            <v>FOREXLS</v>
          </cell>
          <cell r="E521" t="str">
            <v>6650.102.</v>
          </cell>
          <cell r="F521" t="str">
            <v>6650.102.</v>
          </cell>
          <cell r="G521" t="str">
            <v>Diferente nefavorabile de curs valutar - furnizori imobilizari</v>
          </cell>
        </row>
        <row r="522">
          <cell r="B522" t="str">
            <v>FIN</v>
          </cell>
          <cell r="C522" t="str">
            <v>FOREXLS</v>
          </cell>
          <cell r="D522" t="str">
            <v>FOREXLS</v>
          </cell>
          <cell r="E522" t="str">
            <v>6650.103.</v>
          </cell>
          <cell r="F522" t="str">
            <v>6650.103.</v>
          </cell>
          <cell r="G522" t="str">
            <v>Diferente nefavorabile de curs valutar - furnizori stocuri exploatare</v>
          </cell>
        </row>
        <row r="523">
          <cell r="B523" t="str">
            <v>FIN</v>
          </cell>
          <cell r="C523" t="str">
            <v>FOREXLS</v>
          </cell>
          <cell r="D523" t="str">
            <v>FOREXLS</v>
          </cell>
          <cell r="E523" t="str">
            <v>6650.104.</v>
          </cell>
          <cell r="F523" t="str">
            <v>6650.104.</v>
          </cell>
          <cell r="G523" t="str">
            <v>Diferente nefavorabile de curs valutar - furnizori servicii</v>
          </cell>
        </row>
        <row r="524">
          <cell r="B524" t="str">
            <v>FIN</v>
          </cell>
          <cell r="C524" t="str">
            <v>FOREXLS</v>
          </cell>
          <cell r="D524" t="str">
            <v>FOREXLS</v>
          </cell>
          <cell r="E524" t="str">
            <v>6650.105.</v>
          </cell>
          <cell r="F524" t="str">
            <v>6650.105.</v>
          </cell>
          <cell r="G524" t="str">
            <v>Diferente nefavorabile de curs valutar - imprumuturi</v>
          </cell>
        </row>
        <row r="525">
          <cell r="B525" t="str">
            <v>FIN</v>
          </cell>
          <cell r="C525" t="str">
            <v>FOREXLS</v>
          </cell>
          <cell r="D525" t="str">
            <v>FOREXLS</v>
          </cell>
          <cell r="E525" t="str">
            <v>6650.106.</v>
          </cell>
          <cell r="F525" t="str">
            <v>6650.106.</v>
          </cell>
          <cell r="G525" t="str">
            <v>Diferente nefavorabile de curs valutar - disponibilitati</v>
          </cell>
        </row>
        <row r="526">
          <cell r="B526" t="str">
            <v>FIN</v>
          </cell>
          <cell r="C526" t="str">
            <v>FOREXLS</v>
          </cell>
          <cell r="D526" t="str">
            <v>FOREXLS</v>
          </cell>
          <cell r="E526" t="str">
            <v>6650.108.</v>
          </cell>
          <cell r="F526" t="str">
            <v>6650.108.</v>
          </cell>
          <cell r="G526" t="str">
            <v>Diferente nefavorabile de curs valutar</v>
          </cell>
        </row>
        <row r="527">
          <cell r="B527" t="str">
            <v>FIN</v>
          </cell>
          <cell r="C527" t="str">
            <v>FOREXLS</v>
          </cell>
          <cell r="D527" t="str">
            <v>FOREXLS</v>
          </cell>
          <cell r="E527" t="str">
            <v>6650.199.</v>
          </cell>
          <cell r="F527" t="str">
            <v>6650.199.</v>
          </cell>
          <cell r="G527" t="str">
            <v>Diferente nefavorabile de curs valutar</v>
          </cell>
        </row>
        <row r="528">
          <cell r="B528" t="str">
            <v>FIN</v>
          </cell>
          <cell r="C528" t="str">
            <v>FOREXLS</v>
          </cell>
          <cell r="D528" t="str">
            <v>FOREXLS</v>
          </cell>
          <cell r="E528" t="str">
            <v>6650.109.</v>
          </cell>
          <cell r="F528" t="str">
            <v>6650.109.</v>
          </cell>
          <cell r="G528" t="str">
            <v>D.n.impr.trm.lg.banci dez</v>
          </cell>
        </row>
        <row r="529">
          <cell r="B529" t="str">
            <v>FIN</v>
          </cell>
          <cell r="C529" t="str">
            <v>FOREXLS</v>
          </cell>
          <cell r="D529" t="str">
            <v>FOREXLS</v>
          </cell>
          <cell r="E529" t="str">
            <v>6650.301.</v>
          </cell>
          <cell r="F529" t="str">
            <v>6650.301.</v>
          </cell>
          <cell r="G529" t="str">
            <v>C.df.nef.c.v.-fz.ser.i-gr</v>
          </cell>
        </row>
        <row r="530">
          <cell r="B530" t="str">
            <v>FIN</v>
          </cell>
          <cell r="C530" t="str">
            <v>FOREXLS</v>
          </cell>
          <cell r="D530" t="str">
            <v>FOREXLS</v>
          </cell>
          <cell r="E530" t="str">
            <v>6650.302.</v>
          </cell>
          <cell r="F530" t="str">
            <v>6650.302.</v>
          </cell>
          <cell r="G530" t="str">
            <v>C.df.nef.c.v.-fz.imob.-gr</v>
          </cell>
        </row>
        <row r="531">
          <cell r="B531" t="str">
            <v>FIN</v>
          </cell>
          <cell r="C531" t="str">
            <v>FOREXLS</v>
          </cell>
          <cell r="D531" t="str">
            <v>FOREXLS</v>
          </cell>
          <cell r="E531" t="str">
            <v>6650.304.</v>
          </cell>
          <cell r="F531" t="str">
            <v>6650.304.</v>
          </cell>
          <cell r="G531" t="str">
            <v>C.df.nef.c.v.-fz.serv-gr.</v>
          </cell>
        </row>
        <row r="532">
          <cell r="B532" t="str">
            <v>FIN</v>
          </cell>
          <cell r="C532" t="str">
            <v>FOREXLS</v>
          </cell>
          <cell r="D532" t="str">
            <v>FOREXLS</v>
          </cell>
          <cell r="E532" t="str">
            <v>6650.305.</v>
          </cell>
          <cell r="F532" t="str">
            <v>6650.305.</v>
          </cell>
          <cell r="G532" t="str">
            <v>C.df.nef.c.v.-imprum.-gr.</v>
          </cell>
        </row>
        <row r="533">
          <cell r="B533" t="str">
            <v>FIN</v>
          </cell>
          <cell r="C533" t="str">
            <v>INTERESTEXP</v>
          </cell>
          <cell r="D533" t="str">
            <v>INTERESTEXP</v>
          </cell>
          <cell r="E533" t="str">
            <v>6660.101.</v>
          </cell>
          <cell r="F533" t="str">
            <v>6660.101.</v>
          </cell>
          <cell r="G533" t="str">
            <v>Cheltuieli dobinzi credite pe termen mediu si lung in lei</v>
          </cell>
        </row>
        <row r="534">
          <cell r="B534" t="str">
            <v>FIN</v>
          </cell>
          <cell r="C534" t="str">
            <v>INTERESTEXP</v>
          </cell>
          <cell r="D534" t="str">
            <v>INTERESTEXP</v>
          </cell>
          <cell r="E534" t="str">
            <v>6660.102.</v>
          </cell>
          <cell r="F534" t="str">
            <v>6660.102.</v>
          </cell>
          <cell r="G534" t="str">
            <v>Cheltuieli dobinzi credite pe termen scurt in lei</v>
          </cell>
        </row>
        <row r="535">
          <cell r="B535" t="str">
            <v>FIN</v>
          </cell>
          <cell r="C535" t="str">
            <v>INTERESTEXP</v>
          </cell>
          <cell r="D535" t="str">
            <v>INTERESTEXP</v>
          </cell>
          <cell r="E535" t="str">
            <v>6660.199.</v>
          </cell>
          <cell r="F535" t="str">
            <v>6660.199.</v>
          </cell>
          <cell r="G535" t="str">
            <v>Cheltuieli dobinzi credite pe termen mediu si lung in lei si valuta</v>
          </cell>
        </row>
        <row r="536">
          <cell r="B536" t="str">
            <v>FIN</v>
          </cell>
          <cell r="C536" t="str">
            <v>INTERESTEXP</v>
          </cell>
          <cell r="D536" t="str">
            <v>INTERESTEXP</v>
          </cell>
          <cell r="E536" t="str">
            <v>6660.201.</v>
          </cell>
          <cell r="F536" t="str">
            <v>6660.201.</v>
          </cell>
          <cell r="G536" t="str">
            <v>Cheltuieli privind dobanzile credite pe termen mediu si lung - in valuta</v>
          </cell>
        </row>
        <row r="537">
          <cell r="B537" t="str">
            <v>FIN</v>
          </cell>
          <cell r="C537" t="str">
            <v>INTERESTEXP</v>
          </cell>
          <cell r="D537" t="str">
            <v>INTERESTEXP</v>
          </cell>
          <cell r="E537" t="str">
            <v>6660.202.</v>
          </cell>
          <cell r="F537" t="str">
            <v>6660.202.</v>
          </cell>
          <cell r="G537" t="str">
            <v xml:space="preserve">Cheltuieli privind dobinzi credite pe termen scurt - in valuta </v>
          </cell>
        </row>
        <row r="538">
          <cell r="B538" t="str">
            <v>FIN</v>
          </cell>
          <cell r="C538" t="str">
            <v>INTERESTEXP</v>
          </cell>
          <cell r="D538" t="str">
            <v>INTERESTEXP</v>
          </cell>
          <cell r="E538" t="str">
            <v>6660.203.</v>
          </cell>
          <cell r="F538" t="str">
            <v>6660.203.</v>
          </cell>
          <cell r="G538" t="str">
            <v>C.dob.cred.trm.lg.bc.dezv</v>
          </cell>
        </row>
        <row r="539">
          <cell r="B539" t="str">
            <v>FIN</v>
          </cell>
          <cell r="C539" t="str">
            <v>INTERESTEXP</v>
          </cell>
          <cell r="D539" t="str">
            <v>INTERESTEXP</v>
          </cell>
          <cell r="E539" t="str">
            <v>6660.299.</v>
          </cell>
          <cell r="F539" t="str">
            <v>6660.299.</v>
          </cell>
          <cell r="G539" t="str">
            <v>Cheltuieli dobinzi credite pe termen mediu si lung in valuta</v>
          </cell>
        </row>
        <row r="540">
          <cell r="B540" t="str">
            <v>FIN</v>
          </cell>
          <cell r="C540" t="str">
            <v>INTERESTEXP</v>
          </cell>
          <cell r="D540" t="str">
            <v>INTERESTEXP</v>
          </cell>
          <cell r="E540" t="str">
            <v>6660.301.</v>
          </cell>
          <cell r="F540" t="str">
            <v>6660.301.</v>
          </cell>
          <cell r="G540" t="str">
            <v>Cheltuieli dobinzi leasing financiar</v>
          </cell>
        </row>
        <row r="541">
          <cell r="B541" t="str">
            <v>FIN</v>
          </cell>
          <cell r="C541" t="str">
            <v>INTERESTEXP</v>
          </cell>
          <cell r="D541" t="str">
            <v>INTERESTEXP</v>
          </cell>
          <cell r="E541" t="str">
            <v>6660.404.</v>
          </cell>
          <cell r="F541" t="str">
            <v>6660.404.</v>
          </cell>
          <cell r="G541" t="str">
            <v>C.dob.cred.-fz-&lt;01.07</v>
          </cell>
        </row>
        <row r="542">
          <cell r="B542" t="str">
            <v>FIN</v>
          </cell>
          <cell r="C542" t="str">
            <v>INTERESTEXP</v>
          </cell>
          <cell r="D542" t="str">
            <v>INTERESTEXP</v>
          </cell>
          <cell r="E542" t="str">
            <v>6660.501.</v>
          </cell>
          <cell r="F542" t="str">
            <v>6660.501.</v>
          </cell>
          <cell r="G542" t="str">
            <v>C.dob.cred.-bc.internat,i</v>
          </cell>
        </row>
        <row r="543">
          <cell r="B543" t="str">
            <v>FIN</v>
          </cell>
          <cell r="C543" t="str">
            <v>INTERESTEXP</v>
          </cell>
          <cell r="D543" t="str">
            <v>INTERESTEXP</v>
          </cell>
          <cell r="E543" t="str">
            <v>6660.502.</v>
          </cell>
          <cell r="F543" t="str">
            <v>6660.502.</v>
          </cell>
          <cell r="G543" t="str">
            <v>C.dob.cred.-in.aut-&lt;01.07</v>
          </cell>
        </row>
        <row r="544">
          <cell r="B544" t="str">
            <v>FIN</v>
          </cell>
          <cell r="C544" t="str">
            <v>INTERESTEXP</v>
          </cell>
          <cell r="D544" t="str">
            <v>INTERESTEXP</v>
          </cell>
          <cell r="E544" t="str">
            <v>6660.503.</v>
          </cell>
          <cell r="F544" t="str">
            <v>6660.503.</v>
          </cell>
          <cell r="G544" t="str">
            <v>C.dob.cred.-in.aut-&gt;01.07</v>
          </cell>
        </row>
        <row r="545">
          <cell r="B545" t="str">
            <v>FIN</v>
          </cell>
          <cell r="C545" t="str">
            <v>INTERESTEXP</v>
          </cell>
          <cell r="D545" t="str">
            <v>INTERESTEXP</v>
          </cell>
          <cell r="E545" t="str">
            <v>6660.504.</v>
          </cell>
          <cell r="F545" t="str">
            <v>6660.504.</v>
          </cell>
          <cell r="G545" t="str">
            <v>C.dob.cred.-fz-&lt;01.07</v>
          </cell>
        </row>
        <row r="546">
          <cell r="B546" t="str">
            <v>FIN</v>
          </cell>
          <cell r="C546" t="str">
            <v>COMMISIONS</v>
          </cell>
          <cell r="D546" t="str">
            <v>COMMISIONS</v>
          </cell>
          <cell r="E546" t="str">
            <v>6670.101.</v>
          </cell>
          <cell r="F546" t="str">
            <v>6670.101.</v>
          </cell>
          <cell r="G546" t="str">
            <v>Cheltuieli privind sconturi acordate</v>
          </cell>
        </row>
        <row r="547">
          <cell r="B547" t="str">
            <v>FIN</v>
          </cell>
          <cell r="C547" t="str">
            <v>COMMISIONS</v>
          </cell>
          <cell r="D547" t="str">
            <v>COMMISIONS</v>
          </cell>
          <cell r="E547" t="str">
            <v>6670.199.</v>
          </cell>
          <cell r="F547" t="str">
            <v>6670.199.</v>
          </cell>
          <cell r="G547" t="str">
            <v>Cheltuieli cu scounturi acordate</v>
          </cell>
        </row>
        <row r="548">
          <cell r="B548" t="str">
            <v>FIN</v>
          </cell>
          <cell r="C548" t="str">
            <v>COMMISIONS</v>
          </cell>
          <cell r="D548" t="str">
            <v>COMMISIONS</v>
          </cell>
          <cell r="E548" t="str">
            <v>6680.101.</v>
          </cell>
          <cell r="F548" t="str">
            <v>6680.101.</v>
          </cell>
          <cell r="G548" t="str">
            <v>Alte cheltuieli financiare</v>
          </cell>
        </row>
        <row r="549">
          <cell r="B549" t="str">
            <v>FIN</v>
          </cell>
          <cell r="C549" t="str">
            <v>COMMISIONS</v>
          </cell>
          <cell r="D549" t="str">
            <v>COMMISIONS</v>
          </cell>
          <cell r="E549" t="str">
            <v>6680.103.</v>
          </cell>
          <cell r="F549" t="str">
            <v>6680.103.</v>
          </cell>
          <cell r="G549" t="str">
            <v>Comis.emit.scris.garantie</v>
          </cell>
        </row>
        <row r="550">
          <cell r="B550" t="str">
            <v>FIN</v>
          </cell>
          <cell r="C550" t="str">
            <v>COMMISIONS</v>
          </cell>
          <cell r="D550" t="str">
            <v>COMMISIONS</v>
          </cell>
          <cell r="E550" t="str">
            <v>6680.104.</v>
          </cell>
          <cell r="F550" t="str">
            <v>6680.104.</v>
          </cell>
          <cell r="G550" t="str">
            <v>Comis.neutilizare credit</v>
          </cell>
        </row>
        <row r="551">
          <cell r="B551" t="str">
            <v>FIN</v>
          </cell>
          <cell r="C551" t="str">
            <v>COMMISIONS</v>
          </cell>
          <cell r="D551" t="str">
            <v>COMMISIONS</v>
          </cell>
          <cell r="E551" t="str">
            <v>6680.105.</v>
          </cell>
          <cell r="F551" t="str">
            <v>6680.105.</v>
          </cell>
          <cell r="G551" t="str">
            <v>Comision de risc</v>
          </cell>
        </row>
        <row r="552">
          <cell r="B552" t="str">
            <v>FIN</v>
          </cell>
          <cell r="C552" t="str">
            <v>COMMISIONS</v>
          </cell>
          <cell r="D552" t="str">
            <v>COMMISIONS</v>
          </cell>
          <cell r="E552" t="str">
            <v>6680.108.</v>
          </cell>
          <cell r="F552" t="str">
            <v>6680.108.</v>
          </cell>
          <cell r="G552" t="str">
            <v>Alte comisioane bancare</v>
          </cell>
        </row>
        <row r="553">
          <cell r="B553" t="str">
            <v>SHARE</v>
          </cell>
          <cell r="C553" t="str">
            <v>COMMISIONS</v>
          </cell>
          <cell r="D553" t="str">
            <v>SHARE</v>
          </cell>
          <cell r="E553" t="str">
            <v>6680.199.</v>
          </cell>
          <cell r="F553" t="str">
            <v>6680.199.</v>
          </cell>
          <cell r="G553" t="str">
            <v>Alte cheltuieli financiare</v>
          </cell>
        </row>
        <row r="554">
          <cell r="B554" t="str">
            <v>COS</v>
          </cell>
          <cell r="C554" t="str">
            <v>OTHEREXPOT</v>
          </cell>
          <cell r="D554" t="str">
            <v>OTHEREXPOT</v>
          </cell>
          <cell r="E554" t="str">
            <v>6710.101.</v>
          </cell>
          <cell r="F554" t="str">
            <v>6710.101.</v>
          </cell>
          <cell r="G554" t="str">
            <v>Cheltuieli legate de calamitati naturale si alte evenimente extraordinare</v>
          </cell>
        </row>
        <row r="555">
          <cell r="B555" t="str">
            <v>COS</v>
          </cell>
          <cell r="C555" t="str">
            <v>OTHEREXPOT</v>
          </cell>
          <cell r="D555" t="str">
            <v>OTHEREXPOT</v>
          </cell>
          <cell r="E555" t="str">
            <v>6710.199.</v>
          </cell>
          <cell r="F555" t="str">
            <v>6710.199.</v>
          </cell>
          <cell r="G555" t="str">
            <v>Cheltuieli legate de calamitati naturale si alte evenimente extraordinare</v>
          </cell>
        </row>
        <row r="556">
          <cell r="B556" t="str">
            <v>COS</v>
          </cell>
          <cell r="C556" t="str">
            <v>DEPR</v>
          </cell>
          <cell r="D556" t="str">
            <v>DEPR</v>
          </cell>
          <cell r="E556" t="str">
            <v>6811.101.</v>
          </cell>
          <cell r="F556" t="str">
            <v>6811.101.</v>
          </cell>
          <cell r="G556" t="str">
            <v>Cheltuieli cu amortizarea imobilizarilor necorporale</v>
          </cell>
        </row>
        <row r="557">
          <cell r="B557" t="str">
            <v>COS</v>
          </cell>
          <cell r="C557" t="str">
            <v>DEPR</v>
          </cell>
          <cell r="D557" t="str">
            <v>DEPR</v>
          </cell>
          <cell r="E557" t="str">
            <v>6811.199.</v>
          </cell>
          <cell r="F557" t="str">
            <v>6811.199.</v>
          </cell>
          <cell r="G557" t="str">
            <v>Cheltuieli cu amortizarea imobilizarilor necorporale</v>
          </cell>
        </row>
        <row r="558">
          <cell r="B558" t="str">
            <v>COS</v>
          </cell>
          <cell r="C558" t="str">
            <v>DEPR</v>
          </cell>
          <cell r="D558" t="str">
            <v>DEPR</v>
          </cell>
          <cell r="E558" t="str">
            <v>6811.201.</v>
          </cell>
          <cell r="F558" t="str">
            <v>6811.201.</v>
          </cell>
          <cell r="G558" t="str">
            <v>Cheltuieli cu amortizarea imobilizarilor corporale</v>
          </cell>
        </row>
        <row r="559">
          <cell r="B559" t="str">
            <v>COS</v>
          </cell>
          <cell r="C559" t="str">
            <v>DEPR</v>
          </cell>
          <cell r="D559" t="str">
            <v>DEPR</v>
          </cell>
          <cell r="E559" t="str">
            <v>6811.202.</v>
          </cell>
          <cell r="F559" t="str">
            <v>6811.202.</v>
          </cell>
          <cell r="G559" t="str">
            <v>C.am.imob.corp.pe proiect</v>
          </cell>
        </row>
        <row r="560">
          <cell r="B560" t="str">
            <v>COS</v>
          </cell>
          <cell r="C560" t="str">
            <v>DEPR</v>
          </cell>
          <cell r="D560" t="str">
            <v>DEPR</v>
          </cell>
          <cell r="E560" t="str">
            <v>6811.203.</v>
          </cell>
          <cell r="F560" t="str">
            <v>6811.203.</v>
          </cell>
          <cell r="G560" t="str">
            <v>C.deprec.ajust.vi.reev.MF</v>
          </cell>
        </row>
        <row r="561">
          <cell r="B561" t="str">
            <v>COS</v>
          </cell>
          <cell r="C561" t="str">
            <v>DEPR</v>
          </cell>
          <cell r="D561" t="str">
            <v>DEPR</v>
          </cell>
          <cell r="E561" t="str">
            <v>6811.299.</v>
          </cell>
          <cell r="F561" t="str">
            <v>6811.299.</v>
          </cell>
          <cell r="G561" t="str">
            <v>Cheltuieli cu amortizarea imobilizarilor corporale</v>
          </cell>
        </row>
        <row r="562">
          <cell r="B562" t="str">
            <v>COS</v>
          </cell>
          <cell r="C562" t="str">
            <v>PROVI</v>
          </cell>
          <cell r="D562" t="str">
            <v>PROVI</v>
          </cell>
          <cell r="E562" t="str">
            <v>6812.101.</v>
          </cell>
          <cell r="F562" t="str">
            <v>6812.101.</v>
          </cell>
          <cell r="G562" t="str">
            <v>Cheltuieli de exploatare privind provizioane pentru riscuri si cheltuieli</v>
          </cell>
        </row>
        <row r="563">
          <cell r="B563" t="str">
            <v>COS</v>
          </cell>
          <cell r="C563" t="str">
            <v>PROVI</v>
          </cell>
          <cell r="D563" t="str">
            <v>PROVI</v>
          </cell>
          <cell r="E563" t="str">
            <v>6812.102.</v>
          </cell>
          <cell r="F563" t="str">
            <v>6812.102.</v>
          </cell>
          <cell r="G563" t="str">
            <v>C.dispz.angaj+acord parti</v>
          </cell>
        </row>
        <row r="564">
          <cell r="B564" t="str">
            <v>COS</v>
          </cell>
          <cell r="C564" t="str">
            <v>DEPR</v>
          </cell>
          <cell r="D564" t="str">
            <v>IMPAIR</v>
          </cell>
          <cell r="E564" t="str">
            <v>6813.101.</v>
          </cell>
          <cell r="F564" t="str">
            <v>6813.101.</v>
          </cell>
          <cell r="G564" t="str">
            <v>Cheltuieli de exploatare privind provizioane pentru deprecierea imobilizarilor necorporale</v>
          </cell>
        </row>
        <row r="565">
          <cell r="B565" t="str">
            <v>COS</v>
          </cell>
          <cell r="C565" t="str">
            <v>DEPR</v>
          </cell>
          <cell r="D565" t="str">
            <v>DEPR</v>
          </cell>
          <cell r="E565" t="str">
            <v>6813.102.</v>
          </cell>
          <cell r="F565" t="str">
            <v>6813.102.</v>
          </cell>
          <cell r="G565" t="str">
            <v>Cheltuieli de exploatare privind provizioane pentru deprecierea imobilizarilor corporale</v>
          </cell>
        </row>
        <row r="566">
          <cell r="B566" t="str">
            <v>COS</v>
          </cell>
          <cell r="C566" t="str">
            <v>DEPR</v>
          </cell>
          <cell r="D566" t="str">
            <v>DEPR</v>
          </cell>
          <cell r="E566" t="str">
            <v>6813.103.</v>
          </cell>
          <cell r="F566" t="str">
            <v>6813.103.</v>
          </cell>
          <cell r="G566" t="str">
            <v>Cheltuieli de exploatare privind provizioane pentru deprecierea imobilizarilor in curs</v>
          </cell>
        </row>
        <row r="567">
          <cell r="B567" t="str">
            <v>COS</v>
          </cell>
          <cell r="C567" t="str">
            <v>DEPR</v>
          </cell>
          <cell r="D567" t="str">
            <v>DEPR</v>
          </cell>
          <cell r="E567" t="str">
            <v>6813.104.</v>
          </cell>
          <cell r="F567" t="str">
            <v>6813.104.</v>
          </cell>
          <cell r="G567" t="str">
            <v>C.ex.pr.dep.m,acc,ut.imic</v>
          </cell>
        </row>
        <row r="568">
          <cell r="B568" t="str">
            <v>COS</v>
          </cell>
          <cell r="C568" t="str">
            <v>DEPR</v>
          </cell>
          <cell r="D568" t="str">
            <v>DEPR</v>
          </cell>
          <cell r="E568" t="str">
            <v>6813.199.</v>
          </cell>
          <cell r="F568" t="str">
            <v>6813.199.</v>
          </cell>
          <cell r="G568" t="str">
            <v>Cheltuieli de exploatare privind provizioane pentru deprecierea imobilizarilor necorporale</v>
          </cell>
        </row>
        <row r="569">
          <cell r="B569" t="str">
            <v>COS</v>
          </cell>
          <cell r="C569" t="str">
            <v>DEPR</v>
          </cell>
          <cell r="D569" t="str">
            <v>DEPR</v>
          </cell>
          <cell r="E569" t="str">
            <v>6813.201.</v>
          </cell>
          <cell r="F569" t="str">
            <v>6813.201.</v>
          </cell>
          <cell r="G569" t="str">
            <v>C.ex.prv.declas.imob.curs</v>
          </cell>
        </row>
        <row r="570">
          <cell r="B570" t="str">
            <v>COS</v>
          </cell>
          <cell r="C570" t="str">
            <v>PROVI</v>
          </cell>
          <cell r="D570" t="str">
            <v>PROVI</v>
          </cell>
          <cell r="E570" t="str">
            <v>6814.101.</v>
          </cell>
          <cell r="F570" t="str">
            <v>6814.101.</v>
          </cell>
          <cell r="G570" t="str">
            <v xml:space="preserve">Cheltuieli de exploatare privind provizioane pentru depreciere - stocuri si productie in curs de executie </v>
          </cell>
        </row>
        <row r="571">
          <cell r="B571" t="str">
            <v>COS</v>
          </cell>
          <cell r="C571" t="str">
            <v>PROVI</v>
          </cell>
          <cell r="D571" t="str">
            <v>PROVI</v>
          </cell>
          <cell r="E571" t="str">
            <v>6814.102.</v>
          </cell>
          <cell r="F571" t="str">
            <v>6814.102.</v>
          </cell>
          <cell r="G571" t="str">
            <v xml:space="preserve">Cheltuieli de exploatare privind provizioane pentru deprecierea - creante - clienti </v>
          </cell>
        </row>
        <row r="572">
          <cell r="B572" t="str">
            <v>COS</v>
          </cell>
          <cell r="C572" t="str">
            <v>PROVI</v>
          </cell>
          <cell r="D572" t="str">
            <v>PROVI</v>
          </cell>
          <cell r="E572" t="str">
            <v>6814.103.</v>
          </cell>
          <cell r="F572" t="str">
            <v>6814.103.</v>
          </cell>
          <cell r="G572" t="str">
            <v>Cheltuieli de exploatare privind provizioane pentru deprecierea - creante - debitori diversi</v>
          </cell>
        </row>
        <row r="573">
          <cell r="B573" t="str">
            <v>COS</v>
          </cell>
          <cell r="C573" t="str">
            <v>PROVI</v>
          </cell>
          <cell r="D573" t="str">
            <v>PROVI</v>
          </cell>
          <cell r="E573" t="str">
            <v>6814.104.</v>
          </cell>
          <cell r="F573" t="str">
            <v>6814.104.</v>
          </cell>
          <cell r="G573" t="str">
            <v>Prv.deprec.mat.acc.ut.inv</v>
          </cell>
        </row>
        <row r="574">
          <cell r="B574" t="str">
            <v>COS</v>
          </cell>
          <cell r="C574" t="str">
            <v>PROVI</v>
          </cell>
          <cell r="D574" t="str">
            <v>PROVI</v>
          </cell>
          <cell r="E574" t="str">
            <v>6814.199.</v>
          </cell>
          <cell r="F574" t="str">
            <v>6814.199.</v>
          </cell>
          <cell r="G574" t="str">
            <v>Cheltuieli de exploatare privind provizioane pentru deprecierea activelor circulante</v>
          </cell>
        </row>
        <row r="575">
          <cell r="B575" t="str">
            <v>COS</v>
          </cell>
          <cell r="C575" t="str">
            <v>PROVI</v>
          </cell>
          <cell r="D575" t="str">
            <v>PROVI</v>
          </cell>
          <cell r="E575" t="str">
            <v>6814.201.</v>
          </cell>
          <cell r="F575" t="str">
            <v>6814.201.</v>
          </cell>
          <cell r="G575" t="str">
            <v>C.expl.prv.declas.stocuri</v>
          </cell>
        </row>
        <row r="576">
          <cell r="B576" t="str">
            <v>FIN</v>
          </cell>
          <cell r="C576" t="str">
            <v>COMMISIONS</v>
          </cell>
          <cell r="D576" t="str">
            <v>COMMISIONS</v>
          </cell>
          <cell r="E576" t="str">
            <v>6863.101.</v>
          </cell>
          <cell r="F576" t="str">
            <v>6863.101.</v>
          </cell>
          <cell r="G576" t="str">
            <v xml:space="preserve">Cheltuieli financiare privind provizioane pentru deprecieri imobilizari financiare </v>
          </cell>
        </row>
        <row r="577">
          <cell r="B577" t="str">
            <v>FIN</v>
          </cell>
          <cell r="C577" t="str">
            <v>COMMISIONS</v>
          </cell>
          <cell r="D577" t="str">
            <v>COMMISIONS</v>
          </cell>
          <cell r="E577" t="str">
            <v>6863.199.</v>
          </cell>
          <cell r="F577" t="str">
            <v>6863.199.</v>
          </cell>
          <cell r="G577" t="str">
            <v xml:space="preserve">Cheltuieli financiare privind provizioane pentru deprecieri imobilizari financiare </v>
          </cell>
        </row>
        <row r="578">
          <cell r="B578" t="str">
            <v>FIN</v>
          </cell>
          <cell r="C578" t="str">
            <v>COMMISIONS</v>
          </cell>
          <cell r="D578" t="str">
            <v>COMMISIONS</v>
          </cell>
          <cell r="E578" t="str">
            <v>6864.101.</v>
          </cell>
          <cell r="F578" t="str">
            <v>6864.101.</v>
          </cell>
          <cell r="G578" t="str">
            <v xml:space="preserve">Cheltuieli privind provizioane din deprecieri creante - decontari in cadrul grupului, unitatii si cu asociatii </v>
          </cell>
        </row>
        <row r="579">
          <cell r="B579" t="str">
            <v>FIN</v>
          </cell>
          <cell r="C579" t="str">
            <v>COMMISIONS</v>
          </cell>
          <cell r="D579" t="str">
            <v>COMMISIONS</v>
          </cell>
          <cell r="E579" t="str">
            <v>6864.102.</v>
          </cell>
          <cell r="F579" t="str">
            <v>6864.102.</v>
          </cell>
          <cell r="G579" t="str">
            <v>Cheltuieli privind provizioane din deprecieri  investitii financiare pe termen scurt</v>
          </cell>
        </row>
        <row r="580">
          <cell r="B580" t="str">
            <v>FIN</v>
          </cell>
          <cell r="C580" t="str">
            <v>COMMISIONS</v>
          </cell>
          <cell r="D580" t="str">
            <v>COMMISIONS</v>
          </cell>
          <cell r="E580" t="str">
            <v>6864.199.</v>
          </cell>
          <cell r="F580" t="str">
            <v>6864.199.</v>
          </cell>
          <cell r="G580" t="str">
            <v>Cheltuieli financiare privind provizioane pentru deprecierea activelor circulante</v>
          </cell>
        </row>
        <row r="581">
          <cell r="B581" t="str">
            <v>FIN</v>
          </cell>
          <cell r="C581" t="str">
            <v>COMMISIONS</v>
          </cell>
          <cell r="D581" t="str">
            <v>COMMISIONS</v>
          </cell>
          <cell r="E581" t="str">
            <v>6868.101.</v>
          </cell>
          <cell r="F581" t="str">
            <v>6868.101.</v>
          </cell>
          <cell r="G581" t="str">
            <v>Cheltuieli financiare privind amortizarea primelor de rambursare a obligatiunilor</v>
          </cell>
        </row>
        <row r="582">
          <cell r="B582" t="str">
            <v>FIN</v>
          </cell>
          <cell r="C582" t="str">
            <v>COMMISIONS</v>
          </cell>
          <cell r="D582" t="str">
            <v>COMMISIONS</v>
          </cell>
          <cell r="E582" t="str">
            <v>6868.199.</v>
          </cell>
          <cell r="F582" t="str">
            <v>6868.199.</v>
          </cell>
          <cell r="G582" t="str">
            <v>Cheltuieli financiare privind amortizarea primelor de rambursare a obligatiunilor</v>
          </cell>
        </row>
        <row r="583">
          <cell r="B583" t="str">
            <v>NMP</v>
          </cell>
          <cell r="C583" t="str">
            <v>NMP</v>
          </cell>
          <cell r="D583" t="str">
            <v>NMP</v>
          </cell>
          <cell r="E583" t="str">
            <v>6880.101.</v>
          </cell>
          <cell r="F583" t="str">
            <v>6880.101.</v>
          </cell>
          <cell r="G583" t="str">
            <v>Cheltuieli din ajustarea la inflatie</v>
          </cell>
        </row>
        <row r="584">
          <cell r="B584" t="str">
            <v>TAX</v>
          </cell>
          <cell r="C584" t="str">
            <v>TAX</v>
          </cell>
          <cell r="D584" t="str">
            <v>TAX</v>
          </cell>
          <cell r="E584" t="str">
            <v>6911.101.</v>
          </cell>
          <cell r="F584" t="str">
            <v>6911.101.</v>
          </cell>
          <cell r="G584" t="str">
            <v>Cheltuieli cu impozitul pe profit curent</v>
          </cell>
        </row>
        <row r="585">
          <cell r="B585" t="str">
            <v>TAX</v>
          </cell>
          <cell r="C585" t="str">
            <v>TAX</v>
          </cell>
          <cell r="D585" t="str">
            <v>TAX</v>
          </cell>
          <cell r="E585" t="str">
            <v>6911.199.</v>
          </cell>
          <cell r="F585" t="str">
            <v>6911.199.</v>
          </cell>
          <cell r="G585" t="str">
            <v>Cheltuieli cu impozitul pe profit curent</v>
          </cell>
        </row>
        <row r="586">
          <cell r="B586" t="str">
            <v>TAX</v>
          </cell>
          <cell r="C586" t="str">
            <v>DEFTAX</v>
          </cell>
          <cell r="D586" t="str">
            <v>DEFTAX</v>
          </cell>
          <cell r="E586" t="str">
            <v>6912.101.</v>
          </cell>
          <cell r="F586" t="str">
            <v>6912.101.</v>
          </cell>
          <cell r="G586" t="str">
            <v>Cheltuieli cu impozitul pe profit amanat</v>
          </cell>
        </row>
        <row r="587">
          <cell r="B587" t="str">
            <v>COS</v>
          </cell>
          <cell r="C587" t="str">
            <v>TAXES</v>
          </cell>
          <cell r="D587" t="str">
            <v>TAXES</v>
          </cell>
          <cell r="E587" t="str">
            <v>6980.101.</v>
          </cell>
          <cell r="F587" t="str">
            <v>6980.101.</v>
          </cell>
          <cell r="G587" t="str">
            <v>Alte cheltuieli cu impozitele care nu apar in elementele de mai sus</v>
          </cell>
        </row>
        <row r="588">
          <cell r="B588" t="str">
            <v>REV</v>
          </cell>
          <cell r="C588" t="str">
            <v>OTHERREV</v>
          </cell>
          <cell r="D588" t="str">
            <v>OTHERREV</v>
          </cell>
          <cell r="E588" t="str">
            <v>7010.101.</v>
          </cell>
          <cell r="F588" t="str">
            <v>7010.101.</v>
          </cell>
          <cell r="G588" t="str">
            <v>Venituri din vinzarea produselor</v>
          </cell>
        </row>
        <row r="589">
          <cell r="B589" t="str">
            <v>REV</v>
          </cell>
          <cell r="C589" t="str">
            <v>OTHERREV</v>
          </cell>
          <cell r="D589" t="str">
            <v>OTHERREV</v>
          </cell>
          <cell r="E589" t="str">
            <v>7010.199.</v>
          </cell>
          <cell r="F589" t="str">
            <v>7010.199.</v>
          </cell>
          <cell r="G589" t="str">
            <v>Venituri din vinzarea produselor</v>
          </cell>
        </row>
        <row r="590">
          <cell r="B590" t="str">
            <v>REV</v>
          </cell>
          <cell r="C590" t="str">
            <v>OTHERREV</v>
          </cell>
          <cell r="D590" t="str">
            <v>OTHERREV</v>
          </cell>
          <cell r="E590" t="str">
            <v>7020.101.</v>
          </cell>
          <cell r="F590" t="str">
            <v>7020.101.</v>
          </cell>
          <cell r="G590" t="str">
            <v>Venituri din vinzarea semifabricatelor</v>
          </cell>
        </row>
        <row r="591">
          <cell r="B591" t="str">
            <v>REV</v>
          </cell>
          <cell r="C591" t="str">
            <v>OTHERREV</v>
          </cell>
          <cell r="D591" t="str">
            <v>OTHERREV</v>
          </cell>
          <cell r="E591" t="str">
            <v>7020.199.</v>
          </cell>
          <cell r="F591" t="str">
            <v>7020.199.</v>
          </cell>
          <cell r="G591" t="str">
            <v>Venituri din vinzarea semifabricatelor</v>
          </cell>
        </row>
        <row r="592">
          <cell r="B592" t="str">
            <v>REV</v>
          </cell>
          <cell r="C592" t="str">
            <v>OTHERREV</v>
          </cell>
          <cell r="D592" t="str">
            <v>OTHERREV</v>
          </cell>
          <cell r="E592" t="str">
            <v>7030.101.</v>
          </cell>
          <cell r="F592" t="str">
            <v>7030.101.</v>
          </cell>
          <cell r="G592" t="str">
            <v xml:space="preserve">Venituri din vinzarea produselor reziduale </v>
          </cell>
        </row>
        <row r="593">
          <cell r="B593" t="str">
            <v>REV</v>
          </cell>
          <cell r="C593" t="str">
            <v>OTHERREV</v>
          </cell>
          <cell r="D593" t="str">
            <v>OTHERREV</v>
          </cell>
          <cell r="E593" t="str">
            <v>7030.199.</v>
          </cell>
          <cell r="F593" t="str">
            <v>7030.199.</v>
          </cell>
          <cell r="G593" t="str">
            <v xml:space="preserve">Venituri din vinzarea produselor reziduale </v>
          </cell>
        </row>
        <row r="594">
          <cell r="B594" t="str">
            <v>REV</v>
          </cell>
          <cell r="C594" t="str">
            <v>REVENUE</v>
          </cell>
          <cell r="D594" t="str">
            <v>REVENUE</v>
          </cell>
          <cell r="E594" t="str">
            <v>7040.101.</v>
          </cell>
          <cell r="F594" t="str">
            <v>7040.101.</v>
          </cell>
          <cell r="G594" t="str">
            <v>Venituri din lucrari executate si servicii prestate</v>
          </cell>
        </row>
        <row r="595">
          <cell r="B595" t="str">
            <v>REV</v>
          </cell>
          <cell r="C595" t="str">
            <v>REVENUE</v>
          </cell>
          <cell r="D595" t="str">
            <v>REVENUE</v>
          </cell>
          <cell r="E595" t="str">
            <v>7040.199.</v>
          </cell>
          <cell r="F595" t="str">
            <v>7040.199.</v>
          </cell>
          <cell r="G595" t="str">
            <v>Venituri din lucrari executate si servicii prestate</v>
          </cell>
        </row>
        <row r="596">
          <cell r="B596" t="str">
            <v>REV</v>
          </cell>
          <cell r="C596" t="str">
            <v>OTHERREV</v>
          </cell>
          <cell r="D596" t="str">
            <v>OTHERREV</v>
          </cell>
          <cell r="E596" t="str">
            <v>7050.101.</v>
          </cell>
          <cell r="F596" t="str">
            <v>7050.101.</v>
          </cell>
          <cell r="G596" t="str">
            <v>Venituri din studii si cercetari</v>
          </cell>
        </row>
        <row r="597">
          <cell r="B597" t="str">
            <v>REV</v>
          </cell>
          <cell r="C597" t="str">
            <v>OTHERREV</v>
          </cell>
          <cell r="D597" t="str">
            <v>OTHERREV</v>
          </cell>
          <cell r="E597" t="str">
            <v>7050.199.</v>
          </cell>
          <cell r="F597" t="str">
            <v>7050.199.</v>
          </cell>
          <cell r="G597" t="str">
            <v xml:space="preserve">Venituri din cercetare si proiectare </v>
          </cell>
        </row>
        <row r="598">
          <cell r="B598" t="str">
            <v>REV</v>
          </cell>
          <cell r="C598" t="str">
            <v>OTHERREV</v>
          </cell>
          <cell r="D598" t="str">
            <v>OTHERREV</v>
          </cell>
          <cell r="E598" t="str">
            <v>7060.101.</v>
          </cell>
          <cell r="F598" t="str">
            <v>7060.101.</v>
          </cell>
          <cell r="G598" t="str">
            <v>Venituri din redevente pe concesiuni</v>
          </cell>
        </row>
        <row r="599">
          <cell r="B599" t="str">
            <v>REV</v>
          </cell>
          <cell r="C599" t="str">
            <v>OTHERREV</v>
          </cell>
          <cell r="D599" t="str">
            <v>OTHERREV</v>
          </cell>
          <cell r="E599" t="str">
            <v>7060.102.</v>
          </cell>
          <cell r="F599" t="str">
            <v>7060.102.</v>
          </cell>
          <cell r="G599" t="str">
            <v>Venituri din leasing operational (locatii de gestiune)</v>
          </cell>
        </row>
        <row r="600">
          <cell r="B600" t="str">
            <v>REV</v>
          </cell>
          <cell r="C600" t="str">
            <v>OTHERREV</v>
          </cell>
          <cell r="D600" t="str">
            <v>OTHERREV</v>
          </cell>
          <cell r="E600" t="str">
            <v>7060.103.</v>
          </cell>
          <cell r="F600" t="str">
            <v>7060.103.</v>
          </cell>
          <cell r="G600" t="str">
            <v>Venituri din chirii echipamente</v>
          </cell>
        </row>
        <row r="601">
          <cell r="B601" t="str">
            <v>REV</v>
          </cell>
          <cell r="C601" t="str">
            <v>OTHERREV</v>
          </cell>
          <cell r="D601" t="str">
            <v>OTHERREV</v>
          </cell>
          <cell r="E601" t="str">
            <v>7060.104.</v>
          </cell>
          <cell r="F601" t="str">
            <v>7060.104.</v>
          </cell>
          <cell r="G601" t="str">
            <v>Venituri din chirii spatii cota impozit 25%</v>
          </cell>
        </row>
        <row r="602">
          <cell r="B602" t="str">
            <v>REV</v>
          </cell>
          <cell r="C602" t="str">
            <v>OTHERREV</v>
          </cell>
          <cell r="D602" t="str">
            <v>OTHERREV</v>
          </cell>
          <cell r="E602" t="str">
            <v>7060.105.</v>
          </cell>
          <cell r="F602" t="str">
            <v>7060.105.</v>
          </cell>
          <cell r="G602" t="str">
            <v>Venituri din chirii spatii cota impozit 90%</v>
          </cell>
        </row>
        <row r="603">
          <cell r="B603" t="str">
            <v>REV</v>
          </cell>
          <cell r="C603" t="str">
            <v>OTHERREV</v>
          </cell>
          <cell r="D603" t="str">
            <v>OTHERREV</v>
          </cell>
          <cell r="E603" t="str">
            <v>7060.199.</v>
          </cell>
          <cell r="F603" t="str">
            <v>7060.199.</v>
          </cell>
          <cell r="G603" t="str">
            <v>Venituri din redevente si  chirii</v>
          </cell>
        </row>
        <row r="604">
          <cell r="B604" t="str">
            <v>REV</v>
          </cell>
          <cell r="C604" t="str">
            <v>OTHERREV</v>
          </cell>
          <cell r="D604" t="str">
            <v>OTHERREV</v>
          </cell>
          <cell r="E604" t="str">
            <v>7070.101.</v>
          </cell>
          <cell r="F604" t="str">
            <v>7070.101.</v>
          </cell>
          <cell r="G604" t="str">
            <v>Venituri din vanzarea marfurilor</v>
          </cell>
        </row>
        <row r="605">
          <cell r="B605" t="str">
            <v>REV</v>
          </cell>
          <cell r="C605" t="str">
            <v>OTHERREV</v>
          </cell>
          <cell r="D605" t="str">
            <v>OTHERREV</v>
          </cell>
          <cell r="E605" t="str">
            <v>7070.199.</v>
          </cell>
          <cell r="F605" t="str">
            <v>7070.199.</v>
          </cell>
          <cell r="G605" t="str">
            <v>Venituri din vanzarea marfurilor</v>
          </cell>
        </row>
        <row r="606">
          <cell r="B606" t="str">
            <v>REV</v>
          </cell>
          <cell r="C606" t="str">
            <v>OTHERREV</v>
          </cell>
          <cell r="D606" t="str">
            <v>OTHERREV</v>
          </cell>
          <cell r="E606" t="str">
            <v>7070.201.</v>
          </cell>
          <cell r="F606" t="str">
            <v>7070.201.</v>
          </cell>
          <cell r="G606" t="str">
            <v>V.vanz.cartele cu amanunt</v>
          </cell>
        </row>
        <row r="607">
          <cell r="B607" t="str">
            <v>REV</v>
          </cell>
          <cell r="C607" t="str">
            <v>OTHERREV</v>
          </cell>
          <cell r="D607" t="str">
            <v>OTHERREV</v>
          </cell>
          <cell r="E607" t="str">
            <v>7070.202.</v>
          </cell>
          <cell r="F607" t="str">
            <v>7070.202.</v>
          </cell>
          <cell r="G607" t="str">
            <v>V.vanz.cartele cu ridicat</v>
          </cell>
        </row>
        <row r="608">
          <cell r="B608" t="str">
            <v>REV</v>
          </cell>
          <cell r="C608" t="str">
            <v>OTHERREV</v>
          </cell>
          <cell r="D608" t="str">
            <v>OTHERREV</v>
          </cell>
          <cell r="E608" t="str">
            <v>7070.203.</v>
          </cell>
          <cell r="F608" t="str">
            <v>7070.203.</v>
          </cell>
          <cell r="G608" t="str">
            <v>Reduc.comerc.pt.utilizat.</v>
          </cell>
        </row>
        <row r="609">
          <cell r="B609" t="str">
            <v>REV</v>
          </cell>
          <cell r="C609" t="str">
            <v>OTHERREV</v>
          </cell>
          <cell r="D609" t="str">
            <v>OTHERREV</v>
          </cell>
          <cell r="E609" t="str">
            <v>7070.204.</v>
          </cell>
          <cell r="F609" t="str">
            <v>7070.204.</v>
          </cell>
          <cell r="G609" t="str">
            <v>Red.com.pt.agent autoriz.</v>
          </cell>
        </row>
        <row r="610">
          <cell r="B610" t="str">
            <v>REV</v>
          </cell>
          <cell r="C610" t="str">
            <v>OTHERREV</v>
          </cell>
          <cell r="D610" t="str">
            <v>OTHERREV</v>
          </cell>
          <cell r="E610" t="str">
            <v>7080.101.</v>
          </cell>
          <cell r="F610" t="str">
            <v>7080.101.</v>
          </cell>
          <cell r="G610" t="str">
            <v>Venituri din activitati diverse</v>
          </cell>
        </row>
        <row r="611">
          <cell r="B611" t="str">
            <v>REV</v>
          </cell>
          <cell r="C611" t="str">
            <v>OTHERREV</v>
          </cell>
          <cell r="D611" t="str">
            <v>OTHERREV</v>
          </cell>
          <cell r="E611" t="str">
            <v>7080.102.</v>
          </cell>
          <cell r="F611" t="str">
            <v>7080.102.</v>
          </cell>
          <cell r="G611" t="str">
            <v>V.inst&amp;intret.pt.colocare</v>
          </cell>
        </row>
        <row r="612">
          <cell r="B612" t="str">
            <v>REV</v>
          </cell>
          <cell r="C612" t="str">
            <v>OTHERREV</v>
          </cell>
          <cell r="D612" t="str">
            <v>OTHERREV</v>
          </cell>
          <cell r="E612" t="str">
            <v>7080.199.</v>
          </cell>
          <cell r="F612" t="str">
            <v>7080.199.</v>
          </cell>
          <cell r="G612" t="str">
            <v>Venituri din activitati diverse</v>
          </cell>
        </row>
        <row r="613">
          <cell r="B613" t="str">
            <v>COS</v>
          </cell>
          <cell r="C613" t="str">
            <v>OTHEREXPOT</v>
          </cell>
          <cell r="D613" t="str">
            <v>OTHEREXPOT</v>
          </cell>
          <cell r="E613" t="str">
            <v>7110.101.</v>
          </cell>
          <cell r="F613" t="str">
            <v>7110.101.</v>
          </cell>
          <cell r="G613" t="str">
            <v>Variatia stocurilor</v>
          </cell>
        </row>
        <row r="614">
          <cell r="B614" t="str">
            <v>COS</v>
          </cell>
          <cell r="C614" t="str">
            <v>OTHEREXPOT</v>
          </cell>
          <cell r="D614" t="str">
            <v>OTHEREXPOT</v>
          </cell>
          <cell r="E614" t="str">
            <v>7110.199.</v>
          </cell>
          <cell r="F614" t="str">
            <v>7110.199.</v>
          </cell>
          <cell r="G614" t="str">
            <v>Variatia stocurilor</v>
          </cell>
        </row>
        <row r="615">
          <cell r="B615" t="str">
            <v>COS</v>
          </cell>
          <cell r="C615" t="str">
            <v>OWN</v>
          </cell>
          <cell r="D615" t="str">
            <v>OWN</v>
          </cell>
          <cell r="E615" t="str">
            <v>7210.101.</v>
          </cell>
          <cell r="F615" t="str">
            <v>7210.101.</v>
          </cell>
          <cell r="G615" t="str">
            <v>Venituri din productia de imobilizari necorporale</v>
          </cell>
        </row>
        <row r="616">
          <cell r="B616" t="str">
            <v>COS</v>
          </cell>
          <cell r="C616" t="str">
            <v>OWN</v>
          </cell>
          <cell r="D616" t="str">
            <v>OWN</v>
          </cell>
          <cell r="E616" t="str">
            <v>7210.199.</v>
          </cell>
          <cell r="F616" t="str">
            <v>7210.199.</v>
          </cell>
          <cell r="G616" t="str">
            <v>Venituri din productia de imobilizari necorporale</v>
          </cell>
        </row>
        <row r="617">
          <cell r="B617" t="str">
            <v>COS</v>
          </cell>
          <cell r="C617" t="str">
            <v>OWN</v>
          </cell>
          <cell r="D617" t="str">
            <v>OWN</v>
          </cell>
          <cell r="E617" t="str">
            <v>7220.101.</v>
          </cell>
          <cell r="F617" t="str">
            <v>7220.101.</v>
          </cell>
          <cell r="G617" t="str">
            <v>Venituri din productia de imobilizari corporale</v>
          </cell>
        </row>
        <row r="618">
          <cell r="B618" t="str">
            <v>COS</v>
          </cell>
          <cell r="C618" t="str">
            <v>OWN</v>
          </cell>
          <cell r="D618" t="str">
            <v>OWN</v>
          </cell>
          <cell r="E618" t="str">
            <v>7220.199.</v>
          </cell>
          <cell r="F618" t="str">
            <v>7220.199.</v>
          </cell>
          <cell r="G618" t="str">
            <v>Venituri din productia de imobilizari corporale</v>
          </cell>
        </row>
        <row r="619">
          <cell r="B619" t="str">
            <v>COS</v>
          </cell>
          <cell r="C619" t="str">
            <v>OTHEREXPOT</v>
          </cell>
          <cell r="D619" t="str">
            <v>OTHEREXPOT</v>
          </cell>
          <cell r="E619" t="str">
            <v>7411.101.</v>
          </cell>
          <cell r="F619" t="str">
            <v>7411.101.</v>
          </cell>
          <cell r="G619" t="str">
            <v>Venituri din subventii de exploatare aferente cifrei de afaceri</v>
          </cell>
        </row>
        <row r="620">
          <cell r="B620" t="str">
            <v>COS</v>
          </cell>
          <cell r="C620" t="str">
            <v>OTHEREXPOT</v>
          </cell>
          <cell r="D620" t="str">
            <v>OTHEREXPOT</v>
          </cell>
          <cell r="E620" t="str">
            <v>7411.199.</v>
          </cell>
          <cell r="F620" t="str">
            <v>7411.199.</v>
          </cell>
          <cell r="G620" t="str">
            <v>Venituri din subventii de exploatare aferente cifrei de afaceri</v>
          </cell>
        </row>
        <row r="621">
          <cell r="B621" t="str">
            <v>COS</v>
          </cell>
          <cell r="C621" t="str">
            <v>OTHEREXPOT</v>
          </cell>
          <cell r="D621" t="str">
            <v>OTHEREXPOT</v>
          </cell>
          <cell r="E621" t="str">
            <v>7412.101.</v>
          </cell>
          <cell r="F621" t="str">
            <v>7412.101.</v>
          </cell>
          <cell r="G621" t="str">
            <v>Venituri din subventii de exploatare pt materii prime si consumabile</v>
          </cell>
        </row>
        <row r="622">
          <cell r="B622" t="str">
            <v>COS</v>
          </cell>
          <cell r="C622" t="str">
            <v>OTHEREXPOT</v>
          </cell>
          <cell r="D622" t="str">
            <v>OTHEREXPOT</v>
          </cell>
          <cell r="E622" t="str">
            <v>7412.199.</v>
          </cell>
          <cell r="F622" t="str">
            <v>7412.199.</v>
          </cell>
          <cell r="G622" t="str">
            <v>Venituri din subventii de exploatare pt materii prime si consumabile</v>
          </cell>
        </row>
        <row r="623">
          <cell r="B623" t="str">
            <v>COS</v>
          </cell>
          <cell r="C623" t="str">
            <v>OTHEREXPOT</v>
          </cell>
          <cell r="D623" t="str">
            <v>OTHEREXPOT</v>
          </cell>
          <cell r="E623" t="str">
            <v>7413.101.</v>
          </cell>
          <cell r="F623" t="str">
            <v>7413.101.</v>
          </cell>
          <cell r="G623" t="str">
            <v xml:space="preserve">Venituri din subventii de exploatare pt alte cheltuieli </v>
          </cell>
        </row>
        <row r="624">
          <cell r="B624" t="str">
            <v>COS</v>
          </cell>
          <cell r="C624" t="str">
            <v>OTHEREXPOT</v>
          </cell>
          <cell r="D624" t="str">
            <v>OTHEREXPOT</v>
          </cell>
          <cell r="E624" t="str">
            <v>7413.199.</v>
          </cell>
          <cell r="F624" t="str">
            <v>7413.199.</v>
          </cell>
          <cell r="G624" t="str">
            <v>Venituri din subventii de exploatare pt cheltuieli din afara</v>
          </cell>
        </row>
        <row r="625">
          <cell r="B625" t="str">
            <v>COS</v>
          </cell>
          <cell r="C625" t="str">
            <v>OTHEREXPOT</v>
          </cell>
          <cell r="D625" t="str">
            <v>OTHEREXPOT</v>
          </cell>
          <cell r="E625" t="str">
            <v>7414.101.</v>
          </cell>
          <cell r="F625" t="str">
            <v>7414.101.</v>
          </cell>
          <cell r="G625" t="str">
            <v>Venituri din subventii de exploatare pt plata personalului</v>
          </cell>
        </row>
        <row r="626">
          <cell r="B626" t="str">
            <v>COS</v>
          </cell>
          <cell r="C626" t="str">
            <v>OTHEREXPOT</v>
          </cell>
          <cell r="D626" t="str">
            <v>OTHEREXPOT</v>
          </cell>
          <cell r="E626" t="str">
            <v>7414.199.</v>
          </cell>
          <cell r="F626" t="str">
            <v>7414.199.</v>
          </cell>
          <cell r="G626" t="str">
            <v>Venituri din subventii de exploatare pt plata personalului</v>
          </cell>
        </row>
        <row r="627">
          <cell r="B627" t="str">
            <v>COS</v>
          </cell>
          <cell r="C627" t="str">
            <v>OTHEREXPOT</v>
          </cell>
          <cell r="D627" t="str">
            <v>OTHEREXPOT</v>
          </cell>
          <cell r="E627" t="str">
            <v>7415.101.</v>
          </cell>
          <cell r="F627" t="str">
            <v>7415.101.</v>
          </cell>
          <cell r="G627" t="str">
            <v>Venituri din subventii de exploatare pt asigurari sociale</v>
          </cell>
        </row>
        <row r="628">
          <cell r="B628" t="str">
            <v>COS</v>
          </cell>
          <cell r="C628" t="str">
            <v>OTHEREXPOT</v>
          </cell>
          <cell r="D628" t="str">
            <v>OTHEREXPOT</v>
          </cell>
          <cell r="E628" t="str">
            <v>7415.199.</v>
          </cell>
          <cell r="F628" t="str">
            <v>7415.199.</v>
          </cell>
          <cell r="G628" t="str">
            <v>Venituri din subventii de exploatare pt asigurari sociale</v>
          </cell>
        </row>
        <row r="629">
          <cell r="B629" t="str">
            <v>COS</v>
          </cell>
          <cell r="C629" t="str">
            <v>OTHEREXPOT</v>
          </cell>
          <cell r="D629" t="str">
            <v>OTHEREXPOT</v>
          </cell>
          <cell r="E629" t="str">
            <v>7416.101.</v>
          </cell>
          <cell r="F629" t="str">
            <v>7416.101.</v>
          </cell>
          <cell r="G629" t="str">
            <v>Venituri din subventii de exploatare pt alte cheltuieli de exploatare</v>
          </cell>
        </row>
        <row r="630">
          <cell r="B630" t="str">
            <v>COS</v>
          </cell>
          <cell r="C630" t="str">
            <v>OTHEREXPOT</v>
          </cell>
          <cell r="D630" t="str">
            <v>OTHEREXPOT</v>
          </cell>
          <cell r="E630" t="str">
            <v>7416.199.</v>
          </cell>
          <cell r="F630" t="str">
            <v>7416.199.</v>
          </cell>
          <cell r="G630" t="str">
            <v>Venituri din subventii de exploatare pt alte cheltuieli de exploatare</v>
          </cell>
        </row>
        <row r="631">
          <cell r="B631" t="str">
            <v>COS</v>
          </cell>
          <cell r="C631" t="str">
            <v>OTHEREXPOT</v>
          </cell>
          <cell r="D631" t="str">
            <v>OTHEREXPOT</v>
          </cell>
          <cell r="E631" t="str">
            <v>7417.101.</v>
          </cell>
          <cell r="F631" t="str">
            <v>7417.101.</v>
          </cell>
          <cell r="G631" t="str">
            <v>Venituri din subventii de exploatare aferente altor venituri</v>
          </cell>
        </row>
        <row r="632">
          <cell r="B632" t="str">
            <v>COS</v>
          </cell>
          <cell r="C632" t="str">
            <v>OTHEREXPOT</v>
          </cell>
          <cell r="D632" t="str">
            <v>OTHEREXPOT</v>
          </cell>
          <cell r="E632" t="str">
            <v>7417.199.</v>
          </cell>
          <cell r="F632" t="str">
            <v>7417.199.</v>
          </cell>
          <cell r="G632" t="str">
            <v>Venituri din subventii de exploatare aferente altor venituri</v>
          </cell>
        </row>
        <row r="633">
          <cell r="B633" t="str">
            <v>COS</v>
          </cell>
          <cell r="C633" t="str">
            <v>OTHEREXPOT</v>
          </cell>
          <cell r="D633" t="str">
            <v>OTHEREXPOT</v>
          </cell>
          <cell r="E633" t="str">
            <v>7418.101.</v>
          </cell>
          <cell r="F633" t="str">
            <v>7418.101.</v>
          </cell>
          <cell r="G633" t="str">
            <v>Venituri din subventii de exploatare pt dobinda datorata</v>
          </cell>
        </row>
        <row r="634">
          <cell r="B634" t="str">
            <v>COS</v>
          </cell>
          <cell r="C634" t="str">
            <v>OTHEREXPOT</v>
          </cell>
          <cell r="D634" t="str">
            <v>OTHEREXPOT</v>
          </cell>
          <cell r="E634" t="str">
            <v>7418.199.</v>
          </cell>
          <cell r="F634" t="str">
            <v>7418.199.</v>
          </cell>
          <cell r="G634" t="str">
            <v>Venituri din subventii de exploatare pt dobinda datorata</v>
          </cell>
        </row>
        <row r="635">
          <cell r="B635" t="str">
            <v>COS</v>
          </cell>
          <cell r="C635" t="str">
            <v>PROVI</v>
          </cell>
          <cell r="D635" t="str">
            <v>PROVI</v>
          </cell>
          <cell r="E635" t="str">
            <v>7540.101.</v>
          </cell>
          <cell r="F635" t="str">
            <v>7540.101.</v>
          </cell>
          <cell r="G635" t="str">
            <v>Venituri din creante reactivate</v>
          </cell>
        </row>
        <row r="636">
          <cell r="B636" t="str">
            <v>COS</v>
          </cell>
          <cell r="C636" t="str">
            <v>PROVI</v>
          </cell>
          <cell r="D636" t="str">
            <v>PROVI</v>
          </cell>
          <cell r="E636" t="str">
            <v>7540.102.</v>
          </cell>
          <cell r="F636" t="str">
            <v>7540.102.</v>
          </cell>
          <cell r="G636" t="str">
            <v>Venituri din debitori diversi</v>
          </cell>
        </row>
        <row r="637">
          <cell r="B637" t="str">
            <v>COS</v>
          </cell>
          <cell r="C637" t="str">
            <v>PROVI</v>
          </cell>
          <cell r="D637" t="str">
            <v>PROVI</v>
          </cell>
          <cell r="E637" t="str">
            <v>7540.199.</v>
          </cell>
          <cell r="F637" t="str">
            <v>7540.199.</v>
          </cell>
          <cell r="G637" t="str">
            <v>Venituri din creante reactivate si debitori diversi</v>
          </cell>
        </row>
        <row r="638">
          <cell r="B638" t="str">
            <v>REV</v>
          </cell>
          <cell r="C638" t="str">
            <v>OTHERREV</v>
          </cell>
          <cell r="D638" t="str">
            <v>OTHERREV</v>
          </cell>
          <cell r="E638" t="str">
            <v>7581.101.</v>
          </cell>
          <cell r="F638" t="str">
            <v>7581.101.</v>
          </cell>
          <cell r="G638" t="str">
            <v>Venituri din despagubiri</v>
          </cell>
        </row>
        <row r="639">
          <cell r="B639" t="str">
            <v>REV</v>
          </cell>
          <cell r="C639" t="str">
            <v>OTHERREV</v>
          </cell>
          <cell r="D639" t="str">
            <v>OTHERREV</v>
          </cell>
          <cell r="E639" t="str">
            <v>7581.102.</v>
          </cell>
          <cell r="F639" t="str">
            <v>7581.102.</v>
          </cell>
          <cell r="G639" t="str">
            <v>Venituri din amenzi</v>
          </cell>
        </row>
        <row r="640">
          <cell r="B640" t="str">
            <v>REV</v>
          </cell>
          <cell r="C640" t="str">
            <v>OTHERREV</v>
          </cell>
          <cell r="D640" t="str">
            <v>OTHERREV</v>
          </cell>
          <cell r="E640" t="str">
            <v>7581.103.</v>
          </cell>
          <cell r="F640" t="str">
            <v>7581.103.</v>
          </cell>
          <cell r="G640" t="str">
            <v>Venituri din penalitati</v>
          </cell>
        </row>
        <row r="641">
          <cell r="B641" t="str">
            <v>REV</v>
          </cell>
          <cell r="C641" t="str">
            <v>OTHERREV</v>
          </cell>
          <cell r="D641" t="str">
            <v>OTHERREV</v>
          </cell>
          <cell r="E641" t="str">
            <v>7581.199.</v>
          </cell>
          <cell r="F641" t="str">
            <v>7581.199.</v>
          </cell>
          <cell r="G641" t="str">
            <v>Venituri din despagubiri si amenzi</v>
          </cell>
        </row>
        <row r="642">
          <cell r="B642" t="str">
            <v>COS</v>
          </cell>
          <cell r="C642" t="str">
            <v>OTHEREXPOT</v>
          </cell>
          <cell r="D642" t="str">
            <v>OTHEREXPOT</v>
          </cell>
          <cell r="E642" t="str">
            <v>7582.101.</v>
          </cell>
          <cell r="F642" t="str">
            <v>7582.101.</v>
          </cell>
          <cell r="G642" t="str">
            <v>Venituri din donatii si subventii primite</v>
          </cell>
        </row>
        <row r="643">
          <cell r="B643" t="str">
            <v>COS</v>
          </cell>
          <cell r="C643" t="str">
            <v>OTHEREXPOT</v>
          </cell>
          <cell r="D643" t="str">
            <v>OTHEREXPOT</v>
          </cell>
          <cell r="E643" t="str">
            <v>7582.102.</v>
          </cell>
          <cell r="F643" t="str">
            <v>7582.102.</v>
          </cell>
          <cell r="G643" t="str">
            <v>V.don,subv.pt.investitii</v>
          </cell>
        </row>
        <row r="644">
          <cell r="B644" t="str">
            <v>COS</v>
          </cell>
          <cell r="C644" t="str">
            <v>OTHEREXPOT</v>
          </cell>
          <cell r="D644" t="str">
            <v>OTHEREXPOT</v>
          </cell>
          <cell r="E644" t="str">
            <v>7582.103.</v>
          </cell>
          <cell r="F644" t="str">
            <v>7582.103.</v>
          </cell>
          <cell r="G644" t="str">
            <v>V.don,subv.pt.exploatare</v>
          </cell>
        </row>
        <row r="645">
          <cell r="B645" t="str">
            <v>COS</v>
          </cell>
          <cell r="C645" t="str">
            <v>OTHEREXPOT</v>
          </cell>
          <cell r="D645" t="str">
            <v>OTHEREXPOT</v>
          </cell>
          <cell r="E645" t="str">
            <v>7582.199.</v>
          </cell>
          <cell r="F645" t="str">
            <v>7582.199.</v>
          </cell>
          <cell r="G645" t="str">
            <v>Venituri din donatii si subventii primite</v>
          </cell>
        </row>
        <row r="646">
          <cell r="B646" t="str">
            <v>COS</v>
          </cell>
          <cell r="C646" t="str">
            <v>FADISP</v>
          </cell>
          <cell r="D646" t="str">
            <v>FADISP</v>
          </cell>
          <cell r="E646" t="str">
            <v>7583.101.</v>
          </cell>
          <cell r="F646" t="str">
            <v>7583.101.</v>
          </cell>
          <cell r="G646" t="str">
            <v>Venituri din vinzarea activelor si din alte operatii de capital</v>
          </cell>
        </row>
        <row r="647">
          <cell r="B647" t="str">
            <v>COS</v>
          </cell>
          <cell r="C647" t="str">
            <v>FADISP</v>
          </cell>
          <cell r="D647" t="str">
            <v>FADISP</v>
          </cell>
          <cell r="E647" t="str">
            <v>7583.102.</v>
          </cell>
          <cell r="F647" t="str">
            <v>7583.102.</v>
          </cell>
          <cell r="G647" t="str">
            <v>V.ajust.MF.cf.reevaluarii</v>
          </cell>
        </row>
        <row r="648">
          <cell r="B648" t="str">
            <v>COS</v>
          </cell>
          <cell r="C648" t="str">
            <v>OTHEREXPOT</v>
          </cell>
          <cell r="D648" t="str">
            <v>OTHEREXPOT</v>
          </cell>
          <cell r="E648" t="str">
            <v>7583.198.</v>
          </cell>
          <cell r="F648" t="str">
            <v>7583.198.</v>
          </cell>
          <cell r="G648" t="str">
            <v>Ven. din cocesiuni, inchirieri sau asoc.partic. - L. 133/99</v>
          </cell>
        </row>
        <row r="649">
          <cell r="B649" t="str">
            <v>COS</v>
          </cell>
          <cell r="C649" t="str">
            <v>FADISP</v>
          </cell>
          <cell r="D649" t="str">
            <v>FADISP</v>
          </cell>
          <cell r="E649" t="str">
            <v>7583.199.</v>
          </cell>
          <cell r="F649" t="str">
            <v>7583.199.</v>
          </cell>
          <cell r="G649" t="str">
            <v>Venituri din vinzarea activelor si alte operatii de capital</v>
          </cell>
        </row>
        <row r="650">
          <cell r="B650" t="str">
            <v>COS</v>
          </cell>
          <cell r="C650" t="str">
            <v>OTHEREXPOT</v>
          </cell>
          <cell r="D650" t="str">
            <v>OTHEREXPOT</v>
          </cell>
          <cell r="E650" t="str">
            <v>7584.101.</v>
          </cell>
          <cell r="F650" t="str">
            <v>7584.101.</v>
          </cell>
          <cell r="G650" t="str">
            <v>Venituri din subventii pentru investitii</v>
          </cell>
        </row>
        <row r="651">
          <cell r="B651" t="str">
            <v>COS</v>
          </cell>
          <cell r="C651" t="str">
            <v>OTHEREXPOT</v>
          </cell>
          <cell r="D651" t="str">
            <v>OTHEREXPOT</v>
          </cell>
          <cell r="E651" t="str">
            <v>7584.199.</v>
          </cell>
          <cell r="F651" t="str">
            <v>7584.199.</v>
          </cell>
          <cell r="G651" t="str">
            <v>Venituri din subventii pentru investitii</v>
          </cell>
        </row>
        <row r="652">
          <cell r="B652" t="str">
            <v>REV</v>
          </cell>
          <cell r="C652" t="str">
            <v>OTHERREV</v>
          </cell>
          <cell r="D652" t="str">
            <v>OTHERREV</v>
          </cell>
          <cell r="E652" t="str">
            <v>7588.101.</v>
          </cell>
          <cell r="F652" t="str">
            <v>7588.101.</v>
          </cell>
          <cell r="G652" t="str">
            <v>Venituri din convorbiri catre SVA</v>
          </cell>
        </row>
        <row r="653">
          <cell r="B653" t="str">
            <v>REV</v>
          </cell>
          <cell r="C653" t="str">
            <v>OTHERREV</v>
          </cell>
          <cell r="D653" t="str">
            <v>OTHERREV</v>
          </cell>
          <cell r="E653" t="str">
            <v>7588.102.</v>
          </cell>
          <cell r="F653" t="str">
            <v>7588.102.</v>
          </cell>
          <cell r="G653" t="str">
            <v>Alte venituri din exploatare</v>
          </cell>
        </row>
        <row r="654">
          <cell r="B654" t="str">
            <v>REV</v>
          </cell>
          <cell r="C654" t="str">
            <v>OTHERREV</v>
          </cell>
          <cell r="D654" t="str">
            <v>OTHERREV</v>
          </cell>
          <cell r="E654" t="str">
            <v>7588.103.</v>
          </cell>
          <cell r="F654" t="str">
            <v>7588.103.</v>
          </cell>
          <cell r="G654" t="str">
            <v>Alte venituri din exploatare  - reducere O.G. 2/1999 CAS</v>
          </cell>
        </row>
        <row r="655">
          <cell r="B655" t="str">
            <v>REV</v>
          </cell>
          <cell r="C655" t="str">
            <v>OTHERREV</v>
          </cell>
          <cell r="D655" t="str">
            <v>OTHERREV</v>
          </cell>
          <cell r="E655" t="str">
            <v>7588.105.</v>
          </cell>
          <cell r="F655" t="str">
            <v>7588.105.</v>
          </cell>
          <cell r="G655" t="str">
            <v>Ven.diferente de pret</v>
          </cell>
        </row>
        <row r="656">
          <cell r="B656" t="str">
            <v>REV</v>
          </cell>
          <cell r="C656" t="str">
            <v>OTHERREV</v>
          </cell>
          <cell r="D656" t="str">
            <v>OTHERREV</v>
          </cell>
          <cell r="E656" t="str">
            <v>7588.106.</v>
          </cell>
          <cell r="F656" t="str">
            <v>7588.106.</v>
          </cell>
          <cell r="G656" t="str">
            <v>Al.v.expl-mat.recup.dezm,</v>
          </cell>
        </row>
        <row r="657">
          <cell r="B657" t="str">
            <v>REV</v>
          </cell>
          <cell r="C657" t="str">
            <v>OTHERREV</v>
          </cell>
          <cell r="D657" t="str">
            <v>OTHERREV</v>
          </cell>
          <cell r="E657" t="str">
            <v>7588.107.</v>
          </cell>
          <cell r="F657" t="str">
            <v>7588.107.</v>
          </cell>
          <cell r="G657" t="str">
            <v>Al.v.e-cota p.ch-pt.proie</v>
          </cell>
        </row>
        <row r="658">
          <cell r="B658" t="str">
            <v>REV</v>
          </cell>
          <cell r="C658" t="str">
            <v>OTHERREV</v>
          </cell>
          <cell r="D658" t="str">
            <v>OTHERREV</v>
          </cell>
          <cell r="E658" t="str">
            <v>7588.108.</v>
          </cell>
          <cell r="F658" t="str">
            <v>7588.108.</v>
          </cell>
          <cell r="G658" t="str">
            <v>Al.v.expl-plus.inventar</v>
          </cell>
        </row>
        <row r="659">
          <cell r="B659" t="str">
            <v>REV</v>
          </cell>
          <cell r="C659" t="str">
            <v>OTHERREV</v>
          </cell>
          <cell r="D659" t="str">
            <v>OTHERREV</v>
          </cell>
          <cell r="E659" t="str">
            <v>7588.109.</v>
          </cell>
          <cell r="F659" t="str">
            <v>7588.109.</v>
          </cell>
          <cell r="G659" t="str">
            <v>A.v.ex.piese sch.trim.rep</v>
          </cell>
        </row>
        <row r="660">
          <cell r="B660" t="str">
            <v>REV</v>
          </cell>
          <cell r="C660" t="str">
            <v>OTHERREV</v>
          </cell>
          <cell r="D660" t="str">
            <v>OTHERREV</v>
          </cell>
          <cell r="E660" t="str">
            <v>7588.201.</v>
          </cell>
          <cell r="F660" t="str">
            <v>7588.201.</v>
          </cell>
          <cell r="G660" t="str">
            <v>Al.v.expl-plus.inventar</v>
          </cell>
        </row>
        <row r="661">
          <cell r="B661" t="str">
            <v>REV</v>
          </cell>
          <cell r="C661" t="str">
            <v>OTHERREV</v>
          </cell>
          <cell r="D661" t="str">
            <v>OTHERREV</v>
          </cell>
          <cell r="E661" t="str">
            <v>7588.202.</v>
          </cell>
          <cell r="F661" t="str">
            <v>7588.202.</v>
          </cell>
          <cell r="G661" t="str">
            <v>V.mf.achz.cu red.com.100%</v>
          </cell>
        </row>
        <row r="662">
          <cell r="B662" t="str">
            <v>REV</v>
          </cell>
          <cell r="C662" t="str">
            <v>OTHERREV</v>
          </cell>
          <cell r="D662" t="str">
            <v>OTHERREV</v>
          </cell>
          <cell r="E662" t="str">
            <v>7588.198.</v>
          </cell>
          <cell r="F662" t="str">
            <v>7588.198.</v>
          </cell>
          <cell r="G662" t="str">
            <v>Alte venit bonificatie 5% - OG 11/99</v>
          </cell>
        </row>
        <row r="663">
          <cell r="B663" t="str">
            <v>REV</v>
          </cell>
          <cell r="C663" t="str">
            <v>OTHERREV</v>
          </cell>
          <cell r="D663" t="str">
            <v>OTHERREV</v>
          </cell>
          <cell r="E663" t="str">
            <v>7588.301.</v>
          </cell>
          <cell r="F663" t="str">
            <v>7588.301.</v>
          </cell>
          <cell r="G663" t="str">
            <v>Al.ven.lucr.prop.per.gar.</v>
          </cell>
        </row>
        <row r="664">
          <cell r="B664" t="str">
            <v>REV</v>
          </cell>
          <cell r="C664" t="str">
            <v>OTHERREV</v>
          </cell>
          <cell r="D664" t="str">
            <v>OTHERREV</v>
          </cell>
          <cell r="E664" t="str">
            <v>7588.303.</v>
          </cell>
          <cell r="F664" t="str">
            <v>7588.303.</v>
          </cell>
          <cell r="G664" t="str">
            <v>V.din recup.ch.judecata</v>
          </cell>
        </row>
        <row r="665">
          <cell r="B665" t="str">
            <v>REV</v>
          </cell>
          <cell r="C665" t="str">
            <v>OTHERREV</v>
          </cell>
          <cell r="D665" t="str">
            <v>OTHERREV</v>
          </cell>
          <cell r="E665" t="str">
            <v>7588.304.</v>
          </cell>
          <cell r="F665" t="str">
            <v>7588.304.</v>
          </cell>
          <cell r="G665" t="str">
            <v>V.din recup.accize combus</v>
          </cell>
        </row>
        <row r="666">
          <cell r="B666" t="str">
            <v>REV</v>
          </cell>
          <cell r="C666" t="str">
            <v>OTHERREV</v>
          </cell>
          <cell r="D666" t="str">
            <v>OTHERREV</v>
          </cell>
          <cell r="E666" t="str">
            <v>7588.305.</v>
          </cell>
          <cell r="F666" t="str">
            <v>7588.305.</v>
          </cell>
          <cell r="G666" t="str">
            <v>Al.ven.din recup.de chelt</v>
          </cell>
        </row>
        <row r="667">
          <cell r="B667" t="str">
            <v>REV</v>
          </cell>
          <cell r="C667" t="str">
            <v>OTHERREV</v>
          </cell>
          <cell r="D667" t="str">
            <v>OTHERREV</v>
          </cell>
          <cell r="E667" t="str">
            <v>7588.901.</v>
          </cell>
          <cell r="F667" t="str">
            <v>7588.901.</v>
          </cell>
          <cell r="G667" t="str">
            <v>Ven.an prc-impoz-cor-L414</v>
          </cell>
        </row>
        <row r="668">
          <cell r="B668" t="str">
            <v>REV</v>
          </cell>
          <cell r="C668" t="str">
            <v>OTHERREV</v>
          </cell>
          <cell r="D668" t="str">
            <v>OTHERREV</v>
          </cell>
          <cell r="E668" t="str">
            <v>7588.902.</v>
          </cell>
          <cell r="F668" t="str">
            <v>7588.902.</v>
          </cell>
          <cell r="G668" t="str">
            <v>Ven.an prc-neimp-cor-L414</v>
          </cell>
        </row>
        <row r="669">
          <cell r="B669" t="str">
            <v>FIN</v>
          </cell>
          <cell r="C669" t="str">
            <v>COMMISIONS</v>
          </cell>
          <cell r="D669" t="str">
            <v>INTERESTIN</v>
          </cell>
          <cell r="E669" t="str">
            <v>7611.101.</v>
          </cell>
          <cell r="F669" t="str">
            <v>7611.101.</v>
          </cell>
          <cell r="G669" t="str">
            <v>Venituri din titluri de participare detinute la societati in cadrul grupului</v>
          </cell>
        </row>
        <row r="670">
          <cell r="B670" t="str">
            <v>FIN</v>
          </cell>
          <cell r="C670" t="str">
            <v>COMMISIONS</v>
          </cell>
          <cell r="D670" t="str">
            <v>INTERESTIN</v>
          </cell>
          <cell r="E670" t="str">
            <v>7611.199.</v>
          </cell>
          <cell r="F670" t="str">
            <v>7611.199.</v>
          </cell>
          <cell r="G670" t="str">
            <v>Venituri din titluri de participare detinute la societati in cadrul grupului</v>
          </cell>
        </row>
        <row r="671">
          <cell r="B671" t="str">
            <v>FIN</v>
          </cell>
          <cell r="C671" t="str">
            <v>COMMISIONS</v>
          </cell>
          <cell r="D671" t="str">
            <v>INTERESTIN</v>
          </cell>
          <cell r="E671" t="str">
            <v>7612.101.</v>
          </cell>
          <cell r="F671" t="str">
            <v>7612.101.</v>
          </cell>
          <cell r="G671" t="str">
            <v>Venituri din titluri de participare detinute la societati din afara grupului</v>
          </cell>
        </row>
        <row r="672">
          <cell r="B672" t="str">
            <v>FIN</v>
          </cell>
          <cell r="C672" t="str">
            <v>COMMISIONS</v>
          </cell>
          <cell r="D672" t="str">
            <v>INTERESTIN</v>
          </cell>
          <cell r="E672" t="str">
            <v>7612.199.</v>
          </cell>
          <cell r="F672" t="str">
            <v>7612.199.</v>
          </cell>
          <cell r="G672" t="str">
            <v>Venituri din titluri de participare detinute la societati din afara grupului</v>
          </cell>
        </row>
        <row r="673">
          <cell r="B673" t="str">
            <v>FIN</v>
          </cell>
          <cell r="C673" t="str">
            <v>COMMISIONS</v>
          </cell>
          <cell r="D673" t="str">
            <v>INTERESTIN</v>
          </cell>
          <cell r="E673" t="str">
            <v>7613.101.</v>
          </cell>
          <cell r="F673" t="str">
            <v>7613.101.</v>
          </cell>
          <cell r="G673" t="str">
            <v>Venituri din titluri de participare detinute  in intreprinderi asociate din cadrul grupului</v>
          </cell>
        </row>
        <row r="674">
          <cell r="B674" t="str">
            <v>FIN</v>
          </cell>
          <cell r="C674" t="str">
            <v>COMMISIONS</v>
          </cell>
          <cell r="D674" t="str">
            <v>INTERESTIN</v>
          </cell>
          <cell r="E674" t="str">
            <v>7613.199.</v>
          </cell>
          <cell r="F674" t="str">
            <v>7613.199.</v>
          </cell>
          <cell r="G674" t="str">
            <v>Venituri din titluri de participare detinute  in intreprinderi asociate din cadrul grupului</v>
          </cell>
        </row>
        <row r="675">
          <cell r="B675" t="str">
            <v>FIN</v>
          </cell>
          <cell r="C675" t="str">
            <v>COMMISIONS</v>
          </cell>
          <cell r="D675" t="str">
            <v>INTERESTIN</v>
          </cell>
          <cell r="E675" t="str">
            <v>7614.101.</v>
          </cell>
          <cell r="F675" t="str">
            <v>7614.101.</v>
          </cell>
          <cell r="G675" t="str">
            <v>Venituri din titluri de participare detinute in intreprinderi asociate in afara grupului</v>
          </cell>
        </row>
        <row r="676">
          <cell r="B676" t="str">
            <v>FIN</v>
          </cell>
          <cell r="C676" t="str">
            <v>COMMISIONS</v>
          </cell>
          <cell r="D676" t="str">
            <v>INTERESTIN</v>
          </cell>
          <cell r="E676" t="str">
            <v>7614.199.</v>
          </cell>
          <cell r="F676" t="str">
            <v>7614.199.</v>
          </cell>
          <cell r="G676" t="str">
            <v>Venituri din titluri de participare detinute in intreprinderi asociate in afara grupului</v>
          </cell>
        </row>
        <row r="677">
          <cell r="B677" t="str">
            <v>FIN</v>
          </cell>
          <cell r="C677" t="str">
            <v>COMMISIONS</v>
          </cell>
          <cell r="D677" t="str">
            <v>INTERESTIN</v>
          </cell>
          <cell r="E677" t="str">
            <v>7615.101.</v>
          </cell>
          <cell r="F677" t="str">
            <v>7615.101.</v>
          </cell>
          <cell r="G677" t="str">
            <v>Venituri din titluri de participare strategice in cadrul grupului</v>
          </cell>
        </row>
        <row r="678">
          <cell r="B678" t="str">
            <v>FIN</v>
          </cell>
          <cell r="C678" t="str">
            <v>COMMISIONS</v>
          </cell>
          <cell r="D678" t="str">
            <v>INTERESTIN</v>
          </cell>
          <cell r="E678" t="str">
            <v>7615.199.</v>
          </cell>
          <cell r="F678" t="str">
            <v>7615.199.</v>
          </cell>
          <cell r="G678" t="str">
            <v>Venituri din titluri de participare strategice in cadrul grupului</v>
          </cell>
        </row>
        <row r="679">
          <cell r="B679" t="str">
            <v>FIN</v>
          </cell>
          <cell r="C679" t="str">
            <v>COMMISIONS</v>
          </cell>
          <cell r="D679" t="str">
            <v>INTERESTIN</v>
          </cell>
          <cell r="E679" t="str">
            <v>7616.101.</v>
          </cell>
          <cell r="F679" t="str">
            <v>7616.101.</v>
          </cell>
          <cell r="G679" t="str">
            <v>Venituri din titluri de participare strategice in afara grupului</v>
          </cell>
        </row>
        <row r="680">
          <cell r="B680" t="str">
            <v>FIN</v>
          </cell>
          <cell r="C680" t="str">
            <v>COMMISIONS</v>
          </cell>
          <cell r="D680" t="str">
            <v>INTERESTIN</v>
          </cell>
          <cell r="E680" t="str">
            <v>7616.199.</v>
          </cell>
          <cell r="F680" t="str">
            <v>7616.199.</v>
          </cell>
          <cell r="G680" t="str">
            <v>Venituri din titluri de participare strategice in afara grupului</v>
          </cell>
        </row>
        <row r="681">
          <cell r="B681" t="str">
            <v>FIN</v>
          </cell>
          <cell r="C681" t="str">
            <v>INTERESTIN</v>
          </cell>
          <cell r="D681" t="str">
            <v>INTERESTIN</v>
          </cell>
          <cell r="E681" t="str">
            <v>7617.101.</v>
          </cell>
          <cell r="F681" t="str">
            <v>7617.101.</v>
          </cell>
          <cell r="G681" t="str">
            <v>Venituri din alte imobilizari financiare</v>
          </cell>
        </row>
        <row r="682">
          <cell r="B682" t="str">
            <v>FIN</v>
          </cell>
          <cell r="C682" t="str">
            <v>INTERESTIN</v>
          </cell>
          <cell r="D682" t="str">
            <v>INTERESTIN</v>
          </cell>
          <cell r="E682" t="str">
            <v>7617.199.</v>
          </cell>
          <cell r="F682" t="str">
            <v>7617.199.</v>
          </cell>
          <cell r="G682" t="str">
            <v>Venituri din alte imobilizari financiare</v>
          </cell>
        </row>
        <row r="683">
          <cell r="B683" t="str">
            <v>FIN</v>
          </cell>
          <cell r="C683" t="str">
            <v>INTERESTIN</v>
          </cell>
          <cell r="D683" t="str">
            <v>INTERESTIN</v>
          </cell>
          <cell r="E683" t="str">
            <v>7620.101.</v>
          </cell>
          <cell r="F683" t="str">
            <v>7620.101.</v>
          </cell>
          <cell r="G683" t="str">
            <v>Venituri din investitii financiare pe termen scurt</v>
          </cell>
        </row>
        <row r="684">
          <cell r="B684" t="str">
            <v>FIN</v>
          </cell>
          <cell r="C684" t="str">
            <v>INTERESTIN</v>
          </cell>
          <cell r="D684" t="str">
            <v>INTERESTIN</v>
          </cell>
          <cell r="E684" t="str">
            <v>7620.199.</v>
          </cell>
          <cell r="F684" t="str">
            <v>7620.199.</v>
          </cell>
          <cell r="G684" t="str">
            <v>Venituri din investitii financiare pe termen scurt</v>
          </cell>
        </row>
        <row r="685">
          <cell r="B685" t="str">
            <v>FIN</v>
          </cell>
          <cell r="C685" t="str">
            <v>INTERESTIN</v>
          </cell>
          <cell r="D685" t="str">
            <v>INTERESTIN</v>
          </cell>
          <cell r="E685" t="str">
            <v>7630.101.</v>
          </cell>
          <cell r="F685" t="str">
            <v>7630.101.</v>
          </cell>
          <cell r="G685" t="str">
            <v>Venituri din creante imobilizate</v>
          </cell>
        </row>
        <row r="686">
          <cell r="B686" t="str">
            <v>FIN</v>
          </cell>
          <cell r="C686" t="str">
            <v>INTERESTIN</v>
          </cell>
          <cell r="D686" t="str">
            <v>INTERESTIN</v>
          </cell>
          <cell r="E686" t="str">
            <v>7630.199.</v>
          </cell>
          <cell r="F686" t="str">
            <v>7630.199.</v>
          </cell>
          <cell r="G686" t="str">
            <v>Venituri din creante imobilizate</v>
          </cell>
        </row>
        <row r="687">
          <cell r="B687" t="str">
            <v>FIN</v>
          </cell>
          <cell r="C687" t="str">
            <v>COMMISIONS</v>
          </cell>
          <cell r="D687" t="str">
            <v>INTERESTIN</v>
          </cell>
          <cell r="E687" t="str">
            <v>7641.101.</v>
          </cell>
          <cell r="F687" t="str">
            <v>7641.101.</v>
          </cell>
          <cell r="G687" t="str">
            <v>Venituri din imobilizari financiare cedate</v>
          </cell>
        </row>
        <row r="688">
          <cell r="B688" t="str">
            <v>FIN</v>
          </cell>
          <cell r="C688" t="str">
            <v>COMMISIONS</v>
          </cell>
          <cell r="D688" t="str">
            <v>INTERESTIN</v>
          </cell>
          <cell r="E688" t="str">
            <v>7641.199.</v>
          </cell>
          <cell r="F688" t="str">
            <v>7641.199.</v>
          </cell>
          <cell r="G688" t="str">
            <v>Venituri din imobilizari financiare cedate</v>
          </cell>
        </row>
        <row r="689">
          <cell r="B689" t="str">
            <v>FIN</v>
          </cell>
          <cell r="C689" t="str">
            <v>INTERESTIN</v>
          </cell>
          <cell r="D689" t="str">
            <v>INTERESTIN</v>
          </cell>
          <cell r="E689" t="str">
            <v>7642.101.</v>
          </cell>
          <cell r="F689" t="str">
            <v>7642.101.</v>
          </cell>
          <cell r="G689" t="str">
            <v>Castiguri din investitii financiare pe termen scurt cedate</v>
          </cell>
        </row>
        <row r="690">
          <cell r="B690" t="str">
            <v>FIN</v>
          </cell>
          <cell r="C690" t="str">
            <v>INTERESTIN</v>
          </cell>
          <cell r="D690" t="str">
            <v>INTERESTIN</v>
          </cell>
          <cell r="E690" t="str">
            <v>7642.199.</v>
          </cell>
          <cell r="F690" t="str">
            <v>7642.199.</v>
          </cell>
          <cell r="G690" t="str">
            <v>Castiguri din investitii financiare pe termen scurt cedate</v>
          </cell>
        </row>
        <row r="691">
          <cell r="B691" t="str">
            <v>FIN</v>
          </cell>
          <cell r="C691" t="str">
            <v>FOREXGN</v>
          </cell>
          <cell r="D691" t="str">
            <v>FOREXGN</v>
          </cell>
          <cell r="E691" t="str">
            <v>7650.101.</v>
          </cell>
          <cell r="F691" t="str">
            <v>7650.101.</v>
          </cell>
          <cell r="G691" t="str">
            <v>Diferente favorabile de curs valutar - furnizori servicii interconectare</v>
          </cell>
        </row>
        <row r="692">
          <cell r="B692" t="str">
            <v>FIN</v>
          </cell>
          <cell r="C692" t="str">
            <v>FOREXGN</v>
          </cell>
          <cell r="D692" t="str">
            <v>FOREXGN</v>
          </cell>
          <cell r="E692" t="str">
            <v>7650.102.</v>
          </cell>
          <cell r="F692" t="str">
            <v>7650.102.</v>
          </cell>
          <cell r="G692" t="str">
            <v>Diferente favorabile de curs valutar - furnizori imobilizari</v>
          </cell>
        </row>
        <row r="693">
          <cell r="B693" t="str">
            <v>FIN</v>
          </cell>
          <cell r="C693" t="str">
            <v>FOREXGN</v>
          </cell>
          <cell r="D693" t="str">
            <v>FOREXGN</v>
          </cell>
          <cell r="E693" t="str">
            <v>7650.103.</v>
          </cell>
          <cell r="F693" t="str">
            <v>7650.103.</v>
          </cell>
          <cell r="G693" t="str">
            <v>Diferente favorabile de curs valutar - furnizori stocuri exploatare</v>
          </cell>
        </row>
        <row r="694">
          <cell r="B694" t="str">
            <v>FIN</v>
          </cell>
          <cell r="C694" t="str">
            <v>FOREXGN</v>
          </cell>
          <cell r="D694" t="str">
            <v>FOREXGN</v>
          </cell>
          <cell r="E694" t="str">
            <v>7650.104.</v>
          </cell>
          <cell r="F694" t="str">
            <v>7650.104.</v>
          </cell>
          <cell r="G694" t="str">
            <v>Diferente favorabile de curs valutar - furnizori servicii</v>
          </cell>
        </row>
        <row r="695">
          <cell r="B695" t="str">
            <v>FIN</v>
          </cell>
          <cell r="C695" t="str">
            <v>FOREXGN</v>
          </cell>
          <cell r="D695" t="str">
            <v>FOREXGN</v>
          </cell>
          <cell r="E695" t="str">
            <v>7650.105.</v>
          </cell>
          <cell r="F695" t="str">
            <v>7650.105.</v>
          </cell>
          <cell r="G695" t="str">
            <v>Diferente favorabile de curs valutar - imprumuturi</v>
          </cell>
        </row>
        <row r="696">
          <cell r="B696" t="str">
            <v>FIN</v>
          </cell>
          <cell r="C696" t="str">
            <v>FOREXGN</v>
          </cell>
          <cell r="D696" t="str">
            <v>FOREXGN</v>
          </cell>
          <cell r="E696" t="str">
            <v>7650.106.</v>
          </cell>
          <cell r="F696" t="str">
            <v>7650.106.</v>
          </cell>
          <cell r="G696" t="str">
            <v>Diferente favorabile de curs valutar - disponibilitati</v>
          </cell>
        </row>
        <row r="697">
          <cell r="B697" t="str">
            <v>FIN</v>
          </cell>
          <cell r="C697" t="str">
            <v>FOREXGN</v>
          </cell>
          <cell r="D697" t="str">
            <v>FOREXGN</v>
          </cell>
          <cell r="E697" t="str">
            <v>7650.108.</v>
          </cell>
          <cell r="F697" t="str">
            <v>7650.108.</v>
          </cell>
          <cell r="G697" t="str">
            <v xml:space="preserve">Diferente favorabile de curs valutar </v>
          </cell>
        </row>
        <row r="698">
          <cell r="B698" t="str">
            <v>FIN</v>
          </cell>
          <cell r="C698" t="str">
            <v>FOREXGN</v>
          </cell>
          <cell r="D698" t="str">
            <v>FOREXGN</v>
          </cell>
          <cell r="E698" t="str">
            <v>7650.199.</v>
          </cell>
          <cell r="F698" t="str">
            <v>7650.199.</v>
          </cell>
          <cell r="G698" t="str">
            <v xml:space="preserve">Diferente favorabile de curs valutar </v>
          </cell>
        </row>
        <row r="699">
          <cell r="B699" t="str">
            <v>FIN</v>
          </cell>
          <cell r="C699" t="str">
            <v>FOREXGN</v>
          </cell>
          <cell r="D699" t="str">
            <v>FOREXGN</v>
          </cell>
          <cell r="E699" t="str">
            <v>7650.109.</v>
          </cell>
          <cell r="F699" t="str">
            <v>7650.109.</v>
          </cell>
          <cell r="G699" t="str">
            <v>D.f.impr.trm.lg.banci dez</v>
          </cell>
        </row>
        <row r="700">
          <cell r="B700" t="str">
            <v>FIN</v>
          </cell>
          <cell r="C700" t="str">
            <v>FOREXGN</v>
          </cell>
          <cell r="D700" t="str">
            <v>FOREXGN</v>
          </cell>
          <cell r="E700" t="str">
            <v>7650.301.</v>
          </cell>
          <cell r="F700" t="str">
            <v>7650.301.</v>
          </cell>
          <cell r="G700" t="str">
            <v>Ven.dif.c.v.fz.serv.i.gr.</v>
          </cell>
        </row>
        <row r="701">
          <cell r="B701" t="str">
            <v>FIN</v>
          </cell>
          <cell r="C701" t="str">
            <v>FOREXGN</v>
          </cell>
          <cell r="D701" t="str">
            <v>FOREXGN</v>
          </cell>
          <cell r="E701" t="str">
            <v>7650.302.</v>
          </cell>
          <cell r="F701" t="str">
            <v>7650.302.</v>
          </cell>
          <cell r="G701" t="str">
            <v>Ven.dif.c.v.fz.imob.grup</v>
          </cell>
        </row>
        <row r="702">
          <cell r="B702" t="str">
            <v>FIN</v>
          </cell>
          <cell r="C702" t="str">
            <v>FOREXGN</v>
          </cell>
          <cell r="D702" t="str">
            <v>FOREXGN</v>
          </cell>
          <cell r="E702" t="str">
            <v>7650.304.</v>
          </cell>
          <cell r="F702" t="str">
            <v>7650.304.</v>
          </cell>
          <cell r="G702" t="str">
            <v>Ven.dif.c.v.fz.serv.grup</v>
          </cell>
        </row>
        <row r="703">
          <cell r="B703" t="str">
            <v>FIN</v>
          </cell>
          <cell r="C703" t="str">
            <v>FOREXGN</v>
          </cell>
          <cell r="D703" t="str">
            <v>FOREXGN</v>
          </cell>
          <cell r="E703" t="str">
            <v>7650.305.</v>
          </cell>
          <cell r="F703" t="str">
            <v>7650.305.</v>
          </cell>
          <cell r="G703" t="str">
            <v>Ven.dif.c.v.imprum.grup</v>
          </cell>
        </row>
        <row r="704">
          <cell r="B704" t="str">
            <v>FIN</v>
          </cell>
          <cell r="C704" t="str">
            <v>INTERESTIN</v>
          </cell>
          <cell r="D704" t="str">
            <v>INTERESTIN</v>
          </cell>
          <cell r="E704" t="str">
            <v>7660.101.</v>
          </cell>
          <cell r="F704" t="str">
            <v>7660.101.</v>
          </cell>
          <cell r="G704" t="str">
            <v>Venituri din dobanzi - lei</v>
          </cell>
        </row>
        <row r="705">
          <cell r="B705" t="str">
            <v>FIN</v>
          </cell>
          <cell r="C705" t="str">
            <v>INTERESTIN</v>
          </cell>
          <cell r="D705" t="str">
            <v>INTERESTIN</v>
          </cell>
          <cell r="E705" t="str">
            <v>7660.199.</v>
          </cell>
          <cell r="F705" t="str">
            <v>7660.199.</v>
          </cell>
          <cell r="G705" t="str">
            <v>Venituri din dobanzi</v>
          </cell>
        </row>
        <row r="706">
          <cell r="B706" t="str">
            <v>FIN</v>
          </cell>
          <cell r="C706" t="str">
            <v>INTERESTIN</v>
          </cell>
          <cell r="D706" t="str">
            <v>INTERESTIN</v>
          </cell>
          <cell r="E706" t="str">
            <v>7660.201.</v>
          </cell>
          <cell r="F706" t="str">
            <v>7660.201.</v>
          </cell>
          <cell r="G706" t="str">
            <v>Venituri din dobanzi - valuta</v>
          </cell>
        </row>
        <row r="707">
          <cell r="B707" t="str">
            <v>FIN</v>
          </cell>
          <cell r="C707" t="str">
            <v>INTERESTIN</v>
          </cell>
          <cell r="D707" t="str">
            <v>INTERESTIN</v>
          </cell>
          <cell r="E707" t="str">
            <v>7660.302.</v>
          </cell>
          <cell r="F707" t="str">
            <v>7660.302.</v>
          </cell>
          <cell r="G707" t="str">
            <v>V.din dobanzi-val-grup</v>
          </cell>
        </row>
        <row r="708">
          <cell r="B708" t="str">
            <v>FIN</v>
          </cell>
          <cell r="C708" t="str">
            <v>INTERESTIN</v>
          </cell>
          <cell r="D708" t="str">
            <v>INTERESTIN</v>
          </cell>
          <cell r="E708" t="str">
            <v>7670.101.</v>
          </cell>
          <cell r="F708" t="str">
            <v>7670.101.</v>
          </cell>
          <cell r="G708" t="str">
            <v>Venituri din sconturi obtinute</v>
          </cell>
        </row>
        <row r="709">
          <cell r="B709" t="str">
            <v>FIN</v>
          </cell>
          <cell r="C709" t="str">
            <v>INTERESTIN</v>
          </cell>
          <cell r="D709" t="str">
            <v>INTERESTIN</v>
          </cell>
          <cell r="E709" t="str">
            <v>7670.199.</v>
          </cell>
          <cell r="F709" t="str">
            <v>7670.199.</v>
          </cell>
          <cell r="G709" t="str">
            <v>Venituri din sconturi obtinute</v>
          </cell>
        </row>
        <row r="710">
          <cell r="B710" t="str">
            <v>FIN</v>
          </cell>
          <cell r="C710" t="str">
            <v>INTERESTIN</v>
          </cell>
          <cell r="D710" t="str">
            <v>INTERESTIN</v>
          </cell>
          <cell r="E710" t="str">
            <v>7680.101.</v>
          </cell>
          <cell r="F710" t="str">
            <v>7680.101.</v>
          </cell>
          <cell r="G710" t="str">
            <v>Alte venituri financiare</v>
          </cell>
        </row>
        <row r="711">
          <cell r="B711" t="str">
            <v>FIN</v>
          </cell>
          <cell r="C711" t="str">
            <v>INTERESTIN</v>
          </cell>
          <cell r="D711" t="str">
            <v>INTERESTIN</v>
          </cell>
          <cell r="E711" t="str">
            <v>7680.199.</v>
          </cell>
          <cell r="F711" t="str">
            <v>7680.199.</v>
          </cell>
          <cell r="G711" t="str">
            <v>Alte venituri financiare</v>
          </cell>
        </row>
        <row r="712">
          <cell r="B712" t="str">
            <v>COS</v>
          </cell>
          <cell r="C712" t="str">
            <v>OTHEREXPOT</v>
          </cell>
          <cell r="D712" t="str">
            <v>OTHEREXPOT</v>
          </cell>
          <cell r="E712" t="str">
            <v>7710.101.</v>
          </cell>
          <cell r="F712" t="str">
            <v>7710.101.</v>
          </cell>
          <cell r="G712" t="str">
            <v>Venituri din subventii pentru evenimente extraordinare si altele similare</v>
          </cell>
        </row>
        <row r="713">
          <cell r="B713" t="str">
            <v>COS</v>
          </cell>
          <cell r="C713" t="str">
            <v>PROVI</v>
          </cell>
          <cell r="D713" t="str">
            <v>PROVI</v>
          </cell>
          <cell r="E713" t="str">
            <v>7812.101.</v>
          </cell>
          <cell r="F713" t="str">
            <v>7812.101.</v>
          </cell>
          <cell r="G713" t="str">
            <v>Venituri din provizioane pentru riscuri si cheltuieli</v>
          </cell>
        </row>
        <row r="714">
          <cell r="B714" t="str">
            <v>COS</v>
          </cell>
          <cell r="C714" t="str">
            <v>PROVI</v>
          </cell>
          <cell r="D714" t="str">
            <v>PROVI</v>
          </cell>
          <cell r="E714" t="str">
            <v>7812.102.</v>
          </cell>
          <cell r="F714" t="str">
            <v>7812.102.</v>
          </cell>
          <cell r="G714" t="str">
            <v>Dispz.angajat+acord parti</v>
          </cell>
        </row>
        <row r="715">
          <cell r="B715" t="str">
            <v>COS</v>
          </cell>
          <cell r="C715" t="str">
            <v>DEPR</v>
          </cell>
          <cell r="D715" t="str">
            <v>IMPAIR</v>
          </cell>
          <cell r="E715" t="str">
            <v>7813.101.</v>
          </cell>
          <cell r="F715" t="str">
            <v>7813.101.</v>
          </cell>
          <cell r="G715" t="str">
            <v>Venituri din provizioane pentru deprecierea imobilizarilor necorporale</v>
          </cell>
        </row>
        <row r="716">
          <cell r="B716" t="str">
            <v>COS</v>
          </cell>
          <cell r="C716" t="str">
            <v>DEPR</v>
          </cell>
          <cell r="D716" t="str">
            <v>DEPR</v>
          </cell>
          <cell r="E716" t="str">
            <v>7813.102.</v>
          </cell>
          <cell r="F716" t="str">
            <v>7813.102.</v>
          </cell>
          <cell r="G716" t="str">
            <v>Venituri din provizioane pentru deprecierea imobilizarilor corporale</v>
          </cell>
        </row>
        <row r="717">
          <cell r="B717" t="str">
            <v>COS</v>
          </cell>
          <cell r="C717" t="str">
            <v>DEPR</v>
          </cell>
          <cell r="D717" t="str">
            <v>DEPR</v>
          </cell>
          <cell r="E717" t="str">
            <v>7813.103.</v>
          </cell>
          <cell r="F717" t="str">
            <v>7813.103.</v>
          </cell>
          <cell r="G717" t="str">
            <v>Venituri din provizioane pentru deprecierea imobilizarilor in curs</v>
          </cell>
        </row>
        <row r="718">
          <cell r="B718" t="str">
            <v>COS</v>
          </cell>
          <cell r="C718" t="str">
            <v>DEPR</v>
          </cell>
          <cell r="D718" t="str">
            <v>DEPR</v>
          </cell>
          <cell r="E718" t="str">
            <v>7813.104.</v>
          </cell>
          <cell r="F718" t="str">
            <v>7813.104.</v>
          </cell>
          <cell r="G718" t="str">
            <v>V.pr.dep.m,acc,ut.imic-dp</v>
          </cell>
        </row>
        <row r="719">
          <cell r="B719" t="str">
            <v>COS</v>
          </cell>
          <cell r="C719" t="str">
            <v>DEPR</v>
          </cell>
          <cell r="D719" t="str">
            <v>DEPR</v>
          </cell>
          <cell r="E719" t="str">
            <v>7813.199.</v>
          </cell>
          <cell r="F719" t="str">
            <v>7813.199.</v>
          </cell>
          <cell r="G719" t="str">
            <v>Venituri din provizioane pentru deprecierea imobilizarilor</v>
          </cell>
        </row>
        <row r="720">
          <cell r="B720" t="str">
            <v>COS</v>
          </cell>
          <cell r="C720" t="str">
            <v>PROVI</v>
          </cell>
          <cell r="D720" t="str">
            <v>PROVI</v>
          </cell>
          <cell r="E720" t="str">
            <v>7814.101.</v>
          </cell>
          <cell r="F720" t="str">
            <v>7814.101.</v>
          </cell>
          <cell r="G720" t="str">
            <v>Venituri din provizioane pentru deprecierea activelor circulante- stocuri</v>
          </cell>
        </row>
        <row r="721">
          <cell r="B721" t="str">
            <v>COS</v>
          </cell>
          <cell r="C721" t="str">
            <v>PROVI</v>
          </cell>
          <cell r="D721" t="str">
            <v>PROVI</v>
          </cell>
          <cell r="E721" t="str">
            <v>7814.102.</v>
          </cell>
          <cell r="F721" t="str">
            <v>7814.102.</v>
          </cell>
          <cell r="G721" t="str">
            <v>Venituri din provizioane pentru deprecierea creante - clienti</v>
          </cell>
        </row>
        <row r="722">
          <cell r="B722" t="str">
            <v>COS</v>
          </cell>
          <cell r="C722" t="str">
            <v>PROVI</v>
          </cell>
          <cell r="D722" t="str">
            <v>PROVI</v>
          </cell>
          <cell r="E722" t="str">
            <v>7814.103.</v>
          </cell>
          <cell r="F722" t="str">
            <v>7814.103.</v>
          </cell>
          <cell r="G722" t="str">
            <v>Venituri din provizioane pentru deprecierea creante - debitori diversi</v>
          </cell>
        </row>
        <row r="723">
          <cell r="B723" t="str">
            <v>COS</v>
          </cell>
          <cell r="C723" t="str">
            <v>PROVI</v>
          </cell>
          <cell r="D723" t="str">
            <v>PROVI</v>
          </cell>
          <cell r="E723" t="str">
            <v>7814.104.</v>
          </cell>
          <cell r="F723" t="str">
            <v>7814.104.</v>
          </cell>
          <cell r="G723" t="str">
            <v>Prv.deprec.mat.acc.ut.inv</v>
          </cell>
        </row>
        <row r="724">
          <cell r="B724" t="str">
            <v>COS</v>
          </cell>
          <cell r="C724" t="str">
            <v>PROVI</v>
          </cell>
          <cell r="D724" t="str">
            <v>PROVI</v>
          </cell>
          <cell r="E724" t="str">
            <v>7814.199.</v>
          </cell>
          <cell r="F724" t="str">
            <v>7814.199.</v>
          </cell>
          <cell r="G724" t="str">
            <v>Venituri din provizioane pentru deprecierea activelor circulante</v>
          </cell>
        </row>
        <row r="725">
          <cell r="B725" t="str">
            <v>COS</v>
          </cell>
          <cell r="C725" t="str">
            <v>PROVI</v>
          </cell>
          <cell r="D725" t="str">
            <v>PROVI</v>
          </cell>
          <cell r="E725" t="str">
            <v>7814.201.</v>
          </cell>
          <cell r="F725" t="str">
            <v>7814.201.</v>
          </cell>
          <cell r="G725" t="str">
            <v>Ven.proviz.declas.stocuri</v>
          </cell>
        </row>
        <row r="726">
          <cell r="B726" t="str">
            <v>COS</v>
          </cell>
          <cell r="C726" t="str">
            <v>OTHEREXPOT</v>
          </cell>
          <cell r="D726" t="str">
            <v>OTHEREXPOT</v>
          </cell>
          <cell r="E726" t="str">
            <v>7815.101.</v>
          </cell>
          <cell r="F726" t="str">
            <v>7815.101.</v>
          </cell>
          <cell r="G726" t="str">
            <v>Venituri din fondul comercial negativ</v>
          </cell>
        </row>
        <row r="727">
          <cell r="B727" t="str">
            <v>FIN</v>
          </cell>
          <cell r="C727" t="str">
            <v>COMMISIONS</v>
          </cell>
          <cell r="D727" t="str">
            <v>COMMISIONS</v>
          </cell>
          <cell r="E727" t="str">
            <v>7863.101.</v>
          </cell>
          <cell r="F727" t="str">
            <v>7863.101.</v>
          </cell>
          <cell r="G727" t="str">
            <v>Venituri din provizioane pentru deprecierea imobilizarilor financiare</v>
          </cell>
        </row>
        <row r="728">
          <cell r="B728" t="str">
            <v>FIN</v>
          </cell>
          <cell r="C728" t="str">
            <v>COMMISIONS</v>
          </cell>
          <cell r="D728" t="str">
            <v>COMMISIONS</v>
          </cell>
          <cell r="E728" t="str">
            <v>7863.199.</v>
          </cell>
          <cell r="F728" t="str">
            <v>7863.199.</v>
          </cell>
          <cell r="G728" t="str">
            <v>Venituri din provizioane pentru deprecierea imobilizarilor financiare</v>
          </cell>
        </row>
        <row r="729">
          <cell r="B729" t="str">
            <v>FIN</v>
          </cell>
          <cell r="C729" t="str">
            <v>COMMISIONS</v>
          </cell>
          <cell r="D729" t="str">
            <v>COMMISIONS</v>
          </cell>
          <cell r="E729" t="str">
            <v>7864.101.</v>
          </cell>
          <cell r="F729" t="str">
            <v>7864.101.</v>
          </cell>
          <cell r="G729" t="str">
            <v xml:space="preserve">Venituri din provizioane deprecieri creante - decontari in cadrul grupului, unitatii si cu asociatii </v>
          </cell>
        </row>
        <row r="730">
          <cell r="B730" t="str">
            <v>FIN</v>
          </cell>
          <cell r="C730" t="str">
            <v>COMMISIONS</v>
          </cell>
          <cell r="D730" t="str">
            <v>COMMISIONS</v>
          </cell>
          <cell r="E730" t="str">
            <v>7864.102.</v>
          </cell>
          <cell r="F730" t="str">
            <v>7864.102.</v>
          </cell>
          <cell r="G730" t="str">
            <v>Venituri din provizioanedeprecieri  investitii financiare pe termen scurt</v>
          </cell>
        </row>
        <row r="731">
          <cell r="B731" t="str">
            <v>FIN</v>
          </cell>
          <cell r="C731" t="str">
            <v>COMMISIONS</v>
          </cell>
          <cell r="D731" t="str">
            <v>COMMISIONS</v>
          </cell>
          <cell r="E731" t="str">
            <v>7864.199.</v>
          </cell>
          <cell r="F731" t="str">
            <v>7864.199.</v>
          </cell>
          <cell r="G731" t="str">
            <v>Venituri din provizioane pentru deprecierea activelor circulante</v>
          </cell>
        </row>
        <row r="732">
          <cell r="B732" t="str">
            <v>NMP</v>
          </cell>
          <cell r="C732" t="str">
            <v>NMP</v>
          </cell>
          <cell r="D732" t="str">
            <v>NMP</v>
          </cell>
          <cell r="E732" t="str">
            <v>7880.101.</v>
          </cell>
          <cell r="F732" t="str">
            <v>7880.101.</v>
          </cell>
          <cell r="G732" t="str">
            <v>Venituri din ajustarea la inflatie</v>
          </cell>
        </row>
        <row r="733">
          <cell r="B733" t="str">
            <v>TAX</v>
          </cell>
          <cell r="C733" t="str">
            <v>DEFTAXREL</v>
          </cell>
          <cell r="D733" t="str">
            <v>DEFTAXREL</v>
          </cell>
          <cell r="E733" t="str">
            <v>7910.101.</v>
          </cell>
          <cell r="F733" t="str">
            <v>7910.101.</v>
          </cell>
          <cell r="G733" t="str">
            <v>Venitul din impozitul pe profit amanat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prins"/>
      <sheetName val="harta V-C"/>
      <sheetName val="Profit  Pierderi  06 vs.07"/>
      <sheetName val="Ct.profit pierderi 7 luni"/>
      <sheetName val="Patrimoniu"/>
      <sheetName val="Flux Numerar"/>
      <sheetName val="Investitii"/>
      <sheetName val="Investitii in curs&amp; avansuri ac"/>
      <sheetName val="Total neincasate pe reprezent."/>
      <sheetName val="NeincasateSupermarket"/>
      <sheetName val="NeincasateFarmacii"/>
      <sheetName val="Neincasate cu probleme "/>
      <sheetName val="Credite"/>
      <sheetName val="Marfuri 7 luni"/>
      <sheetName val="Top Produse vandute"/>
      <sheetName val="Produse noi si modernizate"/>
      <sheetName val="Zile stocare pe reprezentante"/>
      <sheetName val="Expirate "/>
      <sheetName val="Zile stocare pe produse"/>
      <sheetName val="INDICATORI"/>
      <sheetName val="Sheet3"/>
      <sheetName val="Sheet1"/>
      <sheetName val="Please fill in Local Curren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">
          <cell r="I7">
            <v>0</v>
          </cell>
          <cell r="K7">
            <v>-115.67</v>
          </cell>
          <cell r="M7">
            <v>-17.559999999999999</v>
          </cell>
        </row>
        <row r="8">
          <cell r="I8">
            <v>29046.91</v>
          </cell>
          <cell r="K8">
            <v>49603.79</v>
          </cell>
          <cell r="M8">
            <v>45570.93</v>
          </cell>
        </row>
        <row r="9">
          <cell r="I9">
            <v>15585.55</v>
          </cell>
          <cell r="K9">
            <v>7926.36</v>
          </cell>
          <cell r="M9">
            <v>2946.57</v>
          </cell>
        </row>
        <row r="10">
          <cell r="I10">
            <v>45384.39</v>
          </cell>
          <cell r="K10">
            <v>0</v>
          </cell>
          <cell r="M10">
            <v>-1273.9100000000001</v>
          </cell>
        </row>
        <row r="11">
          <cell r="I11">
            <v>93852.18</v>
          </cell>
          <cell r="K11">
            <v>0</v>
          </cell>
          <cell r="M11">
            <v>-283.89999999999998</v>
          </cell>
        </row>
        <row r="12">
          <cell r="I12">
            <v>49269.64</v>
          </cell>
          <cell r="K12">
            <v>-8395.14</v>
          </cell>
          <cell r="M12">
            <v>-10042.4</v>
          </cell>
        </row>
        <row r="13">
          <cell r="I13">
            <v>22210.6</v>
          </cell>
          <cell r="K13">
            <v>0</v>
          </cell>
          <cell r="M13">
            <v>0</v>
          </cell>
        </row>
        <row r="14">
          <cell r="I14">
            <v>0</v>
          </cell>
          <cell r="K14">
            <v>0</v>
          </cell>
          <cell r="M14">
            <v>0.01</v>
          </cell>
        </row>
        <row r="15">
          <cell r="I15">
            <v>0</v>
          </cell>
          <cell r="K15">
            <v>0</v>
          </cell>
          <cell r="M15">
            <v>5706.17</v>
          </cell>
        </row>
        <row r="16">
          <cell r="I16">
            <v>73528.83</v>
          </cell>
          <cell r="K16">
            <v>-9832.25</v>
          </cell>
          <cell r="M16">
            <v>14292.22</v>
          </cell>
        </row>
        <row r="17">
          <cell r="I17">
            <v>0</v>
          </cell>
          <cell r="K17">
            <v>0</v>
          </cell>
          <cell r="M17">
            <v>111566.77</v>
          </cell>
        </row>
        <row r="18">
          <cell r="I18">
            <v>0</v>
          </cell>
          <cell r="K18">
            <v>0</v>
          </cell>
          <cell r="M18">
            <v>1</v>
          </cell>
        </row>
        <row r="19">
          <cell r="I19">
            <v>46587.839999999997</v>
          </cell>
          <cell r="K19">
            <v>8855.66</v>
          </cell>
          <cell r="M19">
            <v>0</v>
          </cell>
        </row>
        <row r="20">
          <cell r="I20">
            <v>49565.66</v>
          </cell>
          <cell r="K20">
            <v>254.95</v>
          </cell>
          <cell r="M20">
            <v>13122.39</v>
          </cell>
        </row>
        <row r="21">
          <cell r="I21">
            <v>90905.98</v>
          </cell>
          <cell r="K21">
            <v>3887.86</v>
          </cell>
          <cell r="M21">
            <v>56160.45</v>
          </cell>
        </row>
        <row r="22">
          <cell r="I22">
            <v>95989.53</v>
          </cell>
          <cell r="K22">
            <v>-28.56</v>
          </cell>
          <cell r="M22">
            <v>15596.48</v>
          </cell>
        </row>
        <row r="23">
          <cell r="I23">
            <v>18704.04</v>
          </cell>
          <cell r="K23">
            <v>64604.36</v>
          </cell>
          <cell r="M23">
            <v>102656.19</v>
          </cell>
        </row>
        <row r="24">
          <cell r="I24">
            <v>630631.15</v>
          </cell>
          <cell r="K24">
            <v>116761.36</v>
          </cell>
          <cell r="M24">
            <v>356001.41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160-126A-4E38-9F47-7528E08255A2}">
  <sheetPr codeName="Sheet1">
    <tabColor rgb="FF00B050"/>
  </sheetPr>
  <dimension ref="A1:P147"/>
  <sheetViews>
    <sheetView showGridLines="0" zoomScaleNormal="100" workbookViewId="0">
      <pane xSplit="2" ySplit="8" topLeftCell="C17" activePane="bottomRight" state="frozen"/>
      <selection activeCell="B25" sqref="B25"/>
      <selection pane="topRight" activeCell="B25" sqref="B25"/>
      <selection pane="bottomLeft" activeCell="B25" sqref="B25"/>
      <selection pane="bottomRight" activeCell="N7" sqref="N7:O7"/>
    </sheetView>
  </sheetViews>
  <sheetFormatPr defaultColWidth="9.109375" defaultRowHeight="10.199999999999999" outlineLevelCol="1" x14ac:dyDescent="0.2"/>
  <cols>
    <col min="1" max="1" width="55.6640625" style="7" customWidth="1"/>
    <col min="2" max="2" width="6.5546875" style="4" customWidth="1"/>
    <col min="3" max="3" width="14.44140625" style="4" customWidth="1"/>
    <col min="4" max="4" width="14.44140625" style="4" bestFit="1" customWidth="1"/>
    <col min="5" max="5" width="1.6640625" style="4" customWidth="1"/>
    <col min="6" max="6" width="13.33203125" style="2" customWidth="1"/>
    <col min="7" max="9" width="13.88671875" style="3" customWidth="1"/>
    <col min="10" max="10" width="1.44140625" style="3" customWidth="1"/>
    <col min="11" max="12" width="9.109375" style="15"/>
    <col min="13" max="15" width="9.109375" style="4" outlineLevel="1"/>
    <col min="16" max="16384" width="9.109375" style="4"/>
  </cols>
  <sheetData>
    <row r="1" spans="1:16" ht="16.5" customHeight="1" x14ac:dyDescent="0.2">
      <c r="A1" s="54" t="s">
        <v>388</v>
      </c>
      <c r="B1" s="1"/>
      <c r="C1" s="1"/>
      <c r="D1" s="1"/>
      <c r="E1" s="1"/>
    </row>
    <row r="2" spans="1:16" ht="12.75" customHeight="1" x14ac:dyDescent="0.2">
      <c r="A2" s="5" t="s">
        <v>0</v>
      </c>
      <c r="B2" s="1"/>
      <c r="C2" s="1"/>
      <c r="D2" s="1"/>
      <c r="E2" s="1"/>
    </row>
    <row r="3" spans="1:16" x14ac:dyDescent="0.2">
      <c r="A3" s="57" t="s">
        <v>1</v>
      </c>
      <c r="B3" s="35"/>
      <c r="C3" s="35"/>
      <c r="D3" s="35"/>
      <c r="E3" s="35"/>
      <c r="F3" s="58"/>
      <c r="G3" s="6"/>
      <c r="H3" s="6"/>
      <c r="I3" s="6"/>
      <c r="J3" s="6"/>
    </row>
    <row r="6" spans="1:16" ht="10.8" thickBot="1" x14ac:dyDescent="0.25">
      <c r="A6" s="16" t="s">
        <v>397</v>
      </c>
      <c r="C6" s="55" t="s">
        <v>391</v>
      </c>
      <c r="F6" s="56" t="s">
        <v>392</v>
      </c>
    </row>
    <row r="7" spans="1:16" ht="20.399999999999999" x14ac:dyDescent="0.2">
      <c r="A7" s="73" t="s">
        <v>2</v>
      </c>
      <c r="B7" s="74" t="s">
        <v>6</v>
      </c>
      <c r="C7" s="74" t="s">
        <v>389</v>
      </c>
      <c r="D7" s="75" t="s">
        <v>390</v>
      </c>
      <c r="E7" s="60"/>
      <c r="F7" s="94" t="s">
        <v>395</v>
      </c>
      <c r="G7" s="115" t="s">
        <v>3</v>
      </c>
      <c r="H7" s="95" t="s">
        <v>395</v>
      </c>
      <c r="I7" s="116" t="s">
        <v>4</v>
      </c>
      <c r="K7" s="113" t="s">
        <v>418</v>
      </c>
      <c r="L7" s="114" t="s">
        <v>10</v>
      </c>
      <c r="M7" s="59" t="s">
        <v>396</v>
      </c>
      <c r="N7" s="59" t="s">
        <v>398</v>
      </c>
      <c r="O7" s="59" t="s">
        <v>399</v>
      </c>
    </row>
    <row r="8" spans="1:16" x14ac:dyDescent="0.2">
      <c r="A8" s="76" t="s">
        <v>5</v>
      </c>
      <c r="B8" s="38"/>
      <c r="C8" s="61" t="s">
        <v>7</v>
      </c>
      <c r="D8" s="77" t="s">
        <v>393</v>
      </c>
      <c r="E8" s="92"/>
      <c r="F8" s="96" t="s">
        <v>394</v>
      </c>
      <c r="G8" s="10" t="s">
        <v>8</v>
      </c>
      <c r="H8" s="62" t="s">
        <v>393</v>
      </c>
      <c r="I8" s="97" t="s">
        <v>8</v>
      </c>
      <c r="K8" s="139"/>
      <c r="L8" s="145"/>
    </row>
    <row r="9" spans="1:16" x14ac:dyDescent="0.2">
      <c r="A9" s="76" t="s">
        <v>11</v>
      </c>
      <c r="B9" s="9"/>
      <c r="C9" s="11"/>
      <c r="D9" s="78"/>
      <c r="E9" s="93"/>
      <c r="F9" s="98"/>
      <c r="G9" s="13"/>
      <c r="H9" s="11"/>
      <c r="I9" s="99"/>
      <c r="K9" s="139"/>
      <c r="L9" s="146"/>
    </row>
    <row r="10" spans="1:16" x14ac:dyDescent="0.2">
      <c r="A10" s="79" t="s">
        <v>12</v>
      </c>
      <c r="B10" s="63"/>
      <c r="C10" s="69"/>
      <c r="D10" s="80"/>
      <c r="F10" s="100"/>
      <c r="G10" s="70"/>
      <c r="H10" s="69"/>
      <c r="I10" s="101"/>
      <c r="K10" s="147"/>
      <c r="L10" s="148"/>
    </row>
    <row r="11" spans="1:16" x14ac:dyDescent="0.2">
      <c r="A11" s="81" t="s">
        <v>13</v>
      </c>
      <c r="B11" s="9">
        <v>1</v>
      </c>
      <c r="C11" s="11"/>
      <c r="D11" s="78">
        <v>0</v>
      </c>
      <c r="F11" s="98"/>
      <c r="G11" s="13">
        <f>C11-F11</f>
        <v>0</v>
      </c>
      <c r="H11" s="11"/>
      <c r="I11" s="99">
        <f>D11-H11</f>
        <v>0</v>
      </c>
      <c r="K11" s="139">
        <f>D11-C11</f>
        <v>0</v>
      </c>
      <c r="L11" s="149">
        <f>IFERROR(K11/C11,0)</f>
        <v>0</v>
      </c>
      <c r="M11" s="14" t="s">
        <v>14</v>
      </c>
      <c r="N11" s="4" t="s">
        <v>400</v>
      </c>
      <c r="O11" s="4" t="s">
        <v>407</v>
      </c>
    </row>
    <row r="12" spans="1:16" x14ac:dyDescent="0.2">
      <c r="A12" s="81" t="s">
        <v>15</v>
      </c>
      <c r="B12" s="9">
        <v>2</v>
      </c>
      <c r="C12" s="11"/>
      <c r="D12" s="78">
        <v>0</v>
      </c>
      <c r="F12" s="98"/>
      <c r="G12" s="13">
        <f>C12-F12</f>
        <v>0</v>
      </c>
      <c r="H12" s="11"/>
      <c r="I12" s="99">
        <f t="shared" ref="I12:I76" si="0">D12-H12</f>
        <v>0</v>
      </c>
      <c r="K12" s="139">
        <f>D12-C12</f>
        <v>0</v>
      </c>
      <c r="L12" s="149">
        <f>IFERROR(K12/C12,0)</f>
        <v>0</v>
      </c>
      <c r="M12" s="14" t="s">
        <v>16</v>
      </c>
      <c r="N12" s="4" t="s">
        <v>401</v>
      </c>
      <c r="O12" s="4" t="s">
        <v>408</v>
      </c>
    </row>
    <row r="13" spans="1:16" ht="20.399999999999999" x14ac:dyDescent="0.2">
      <c r="A13" s="82" t="s">
        <v>17</v>
      </c>
      <c r="B13" s="9">
        <v>3</v>
      </c>
      <c r="C13" s="11"/>
      <c r="D13" s="78">
        <v>0</v>
      </c>
      <c r="F13" s="98"/>
      <c r="G13" s="13">
        <f>C13-F13</f>
        <v>0</v>
      </c>
      <c r="H13" s="11"/>
      <c r="I13" s="99">
        <f t="shared" si="0"/>
        <v>0</v>
      </c>
      <c r="K13" s="139">
        <f>D13-C13</f>
        <v>0</v>
      </c>
      <c r="L13" s="149">
        <f>IFERROR(K13/C13,0)</f>
        <v>0</v>
      </c>
      <c r="M13" s="14" t="s">
        <v>18</v>
      </c>
      <c r="N13" s="4" t="s">
        <v>402</v>
      </c>
      <c r="O13" s="4" t="s">
        <v>409</v>
      </c>
    </row>
    <row r="14" spans="1:16" x14ac:dyDescent="0.2">
      <c r="A14" s="81" t="s">
        <v>19</v>
      </c>
      <c r="B14" s="9">
        <v>4</v>
      </c>
      <c r="C14" s="11"/>
      <c r="D14" s="78">
        <v>0</v>
      </c>
      <c r="F14" s="98"/>
      <c r="G14" s="13"/>
      <c r="H14" s="11"/>
      <c r="I14" s="99">
        <f t="shared" si="0"/>
        <v>0</v>
      </c>
      <c r="K14" s="139">
        <f>D14-C14</f>
        <v>0</v>
      </c>
      <c r="L14" s="149">
        <f>IFERROR(K14/C14,0)</f>
        <v>0</v>
      </c>
      <c r="M14" s="14" t="s">
        <v>20</v>
      </c>
      <c r="N14" s="4" t="s">
        <v>403</v>
      </c>
      <c r="O14" s="4" t="s">
        <v>410</v>
      </c>
    </row>
    <row r="15" spans="1:16" ht="20.399999999999999" x14ac:dyDescent="0.2">
      <c r="A15" s="82" t="s">
        <v>21</v>
      </c>
      <c r="B15" s="9">
        <v>5</v>
      </c>
      <c r="C15" s="11"/>
      <c r="D15" s="78">
        <v>0</v>
      </c>
      <c r="F15" s="98"/>
      <c r="G15" s="13">
        <f>C15-F15</f>
        <v>0</v>
      </c>
      <c r="H15" s="11"/>
      <c r="I15" s="99">
        <f t="shared" si="0"/>
        <v>0</v>
      </c>
      <c r="K15" s="139">
        <f>D15-C15</f>
        <v>0</v>
      </c>
      <c r="L15" s="149">
        <f>IFERROR(K15/C15,0)</f>
        <v>0</v>
      </c>
      <c r="M15" s="14" t="s">
        <v>22</v>
      </c>
      <c r="N15" s="4" t="s">
        <v>404</v>
      </c>
      <c r="O15" s="4" t="s">
        <v>411</v>
      </c>
    </row>
    <row r="16" spans="1:16" x14ac:dyDescent="0.2">
      <c r="A16" s="81" t="s">
        <v>23</v>
      </c>
      <c r="B16" s="9">
        <v>6</v>
      </c>
      <c r="C16" s="11"/>
      <c r="D16" s="78">
        <v>0</v>
      </c>
      <c r="E16" s="15"/>
      <c r="F16" s="102"/>
      <c r="G16" s="68">
        <f>C16-F16</f>
        <v>0</v>
      </c>
      <c r="H16" s="67"/>
      <c r="I16" s="103">
        <f t="shared" si="0"/>
        <v>0</v>
      </c>
      <c r="K16" s="139">
        <f>D16-C16</f>
        <v>0</v>
      </c>
      <c r="L16" s="149">
        <f>IFERROR(K16/C16,0)</f>
        <v>0</v>
      </c>
      <c r="M16" s="14" t="s">
        <v>24</v>
      </c>
      <c r="N16" s="4" t="s">
        <v>405</v>
      </c>
      <c r="O16" s="4" t="s">
        <v>412</v>
      </c>
      <c r="P16" s="16"/>
    </row>
    <row r="17" spans="1:16" x14ac:dyDescent="0.2">
      <c r="A17" s="83" t="s">
        <v>25</v>
      </c>
      <c r="B17" s="64">
        <v>7</v>
      </c>
      <c r="C17" s="65">
        <f>SUM(C11:C16)</f>
        <v>0</v>
      </c>
      <c r="D17" s="84">
        <f>SUM(D11:D16)</f>
        <v>0</v>
      </c>
      <c r="F17" s="104">
        <f>SUM(F11:F16)</f>
        <v>0</v>
      </c>
      <c r="G17" s="66">
        <f>C17-F17</f>
        <v>0</v>
      </c>
      <c r="H17" s="65">
        <f>SUM(H11:H16)</f>
        <v>0</v>
      </c>
      <c r="I17" s="105">
        <f t="shared" si="0"/>
        <v>0</v>
      </c>
      <c r="K17" s="141">
        <f>D17-C17</f>
        <v>0</v>
      </c>
      <c r="L17" s="142">
        <f>IFERROR(K17/C17,0)</f>
        <v>0</v>
      </c>
      <c r="M17" s="14" t="s">
        <v>26</v>
      </c>
      <c r="N17" s="4" t="s">
        <v>406</v>
      </c>
      <c r="O17" s="4" t="s">
        <v>413</v>
      </c>
    </row>
    <row r="18" spans="1:16" x14ac:dyDescent="0.2">
      <c r="A18" s="76" t="s">
        <v>27</v>
      </c>
      <c r="B18" s="9"/>
      <c r="C18" s="11"/>
      <c r="D18" s="78"/>
      <c r="F18" s="100"/>
      <c r="G18" s="70"/>
      <c r="H18" s="69"/>
      <c r="I18" s="101">
        <f t="shared" si="0"/>
        <v>0</v>
      </c>
      <c r="K18" s="139">
        <f>D18-C18</f>
        <v>0</v>
      </c>
      <c r="L18" s="149" t="str">
        <f>IFERROR(K18/C18,"")</f>
        <v/>
      </c>
      <c r="M18" s="14" t="s">
        <v>28</v>
      </c>
    </row>
    <row r="19" spans="1:16" x14ac:dyDescent="0.2">
      <c r="A19" s="85" t="s">
        <v>29</v>
      </c>
      <c r="B19" s="9">
        <v>8</v>
      </c>
      <c r="C19" s="11"/>
      <c r="D19" s="78">
        <v>0</v>
      </c>
      <c r="F19" s="98"/>
      <c r="G19" s="13">
        <f>C19-F19</f>
        <v>0</v>
      </c>
      <c r="H19" s="11"/>
      <c r="I19" s="99">
        <f t="shared" si="0"/>
        <v>0</v>
      </c>
      <c r="K19" s="139">
        <f>D19-C19</f>
        <v>0</v>
      </c>
      <c r="L19" s="149">
        <f>IFERROR(K19/C19,0)</f>
        <v>0</v>
      </c>
      <c r="M19" s="14" t="s">
        <v>30</v>
      </c>
      <c r="N19" s="4" t="s">
        <v>414</v>
      </c>
      <c r="O19" s="4" t="s">
        <v>416</v>
      </c>
    </row>
    <row r="20" spans="1:16" x14ac:dyDescent="0.2">
      <c r="A20" s="85" t="s">
        <v>31</v>
      </c>
      <c r="B20" s="9">
        <v>9</v>
      </c>
      <c r="C20" s="11"/>
      <c r="D20" s="78">
        <v>0</v>
      </c>
      <c r="F20" s="98"/>
      <c r="G20" s="13">
        <f>C20-F20</f>
        <v>0</v>
      </c>
      <c r="H20" s="11"/>
      <c r="I20" s="99">
        <f t="shared" si="0"/>
        <v>0</v>
      </c>
      <c r="K20" s="139">
        <f>D20-C20</f>
        <v>0</v>
      </c>
      <c r="L20" s="149">
        <f>IFERROR(K20/C20,0)</f>
        <v>0</v>
      </c>
      <c r="M20" s="14" t="s">
        <v>32</v>
      </c>
      <c r="N20" s="4" t="s">
        <v>415</v>
      </c>
      <c r="O20" s="4" t="s">
        <v>417</v>
      </c>
    </row>
    <row r="21" spans="1:16" x14ac:dyDescent="0.2">
      <c r="A21" s="85" t="s">
        <v>33</v>
      </c>
      <c r="B21" s="9">
        <v>10</v>
      </c>
      <c r="C21" s="11"/>
      <c r="D21" s="78">
        <v>0</v>
      </c>
      <c r="F21" s="98"/>
      <c r="G21" s="13">
        <f>C21-F21</f>
        <v>0</v>
      </c>
      <c r="H21" s="11"/>
      <c r="I21" s="99">
        <f t="shared" si="0"/>
        <v>0</v>
      </c>
      <c r="K21" s="139">
        <f>D21-C21</f>
        <v>0</v>
      </c>
      <c r="L21" s="149">
        <f>IFERROR(K21/C21,0)</f>
        <v>0</v>
      </c>
      <c r="M21" s="14" t="s">
        <v>34</v>
      </c>
      <c r="N21" s="4" t="s">
        <v>514</v>
      </c>
      <c r="O21" s="4" t="s">
        <v>419</v>
      </c>
    </row>
    <row r="22" spans="1:16" x14ac:dyDescent="0.2">
      <c r="A22" s="85" t="s">
        <v>35</v>
      </c>
      <c r="B22" s="9">
        <v>11</v>
      </c>
      <c r="C22" s="11"/>
      <c r="D22" s="78">
        <v>0</v>
      </c>
      <c r="F22" s="98"/>
      <c r="G22" s="13">
        <f>C22-F22</f>
        <v>0</v>
      </c>
      <c r="H22" s="11"/>
      <c r="I22" s="99">
        <f t="shared" si="0"/>
        <v>0</v>
      </c>
      <c r="K22" s="139">
        <f>D22-C22</f>
        <v>0</v>
      </c>
      <c r="L22" s="149">
        <f>IFERROR(K22/C22,0)</f>
        <v>0</v>
      </c>
      <c r="M22" s="14" t="s">
        <v>36</v>
      </c>
      <c r="N22" s="4" t="s">
        <v>515</v>
      </c>
      <c r="O22" s="4" t="s">
        <v>420</v>
      </c>
    </row>
    <row r="23" spans="1:16" x14ac:dyDescent="0.2">
      <c r="A23" s="85" t="s">
        <v>37</v>
      </c>
      <c r="B23" s="9">
        <v>12</v>
      </c>
      <c r="C23" s="11"/>
      <c r="D23" s="78">
        <v>0</v>
      </c>
      <c r="F23" s="98"/>
      <c r="G23" s="13"/>
      <c r="H23" s="11"/>
      <c r="I23" s="99">
        <f t="shared" si="0"/>
        <v>0</v>
      </c>
      <c r="K23" s="139">
        <f>D23-C23</f>
        <v>0</v>
      </c>
      <c r="L23" s="149">
        <f>IFERROR(K23/C23,0)</f>
        <v>0</v>
      </c>
      <c r="M23" s="14" t="s">
        <v>38</v>
      </c>
      <c r="N23" s="4" t="s">
        <v>516</v>
      </c>
      <c r="O23" s="4" t="s">
        <v>421</v>
      </c>
    </row>
    <row r="24" spans="1:16" x14ac:dyDescent="0.2">
      <c r="A24" s="85" t="s">
        <v>39</v>
      </c>
      <c r="B24" s="9">
        <v>13</v>
      </c>
      <c r="C24" s="11"/>
      <c r="D24" s="78">
        <v>0</v>
      </c>
      <c r="F24" s="98"/>
      <c r="G24" s="13"/>
      <c r="H24" s="11"/>
      <c r="I24" s="99">
        <f t="shared" si="0"/>
        <v>0</v>
      </c>
      <c r="K24" s="139">
        <f>D24-C24</f>
        <v>0</v>
      </c>
      <c r="L24" s="149">
        <f>IFERROR(K24/C24,0)</f>
        <v>0</v>
      </c>
      <c r="M24" s="14" t="s">
        <v>40</v>
      </c>
      <c r="N24" s="4" t="s">
        <v>517</v>
      </c>
      <c r="O24" s="4" t="s">
        <v>422</v>
      </c>
      <c r="P24" s="16"/>
    </row>
    <row r="25" spans="1:16" ht="20.399999999999999" x14ac:dyDescent="0.2">
      <c r="A25" s="85" t="s">
        <v>41</v>
      </c>
      <c r="B25" s="9">
        <v>14</v>
      </c>
      <c r="C25" s="11"/>
      <c r="D25" s="78">
        <v>0</v>
      </c>
      <c r="F25" s="98"/>
      <c r="G25" s="13"/>
      <c r="H25" s="11"/>
      <c r="I25" s="99">
        <f t="shared" si="0"/>
        <v>0</v>
      </c>
      <c r="K25" s="139">
        <f>D25-C25</f>
        <v>0</v>
      </c>
      <c r="L25" s="149">
        <f>IFERROR(K25/C25,0)</f>
        <v>0</v>
      </c>
      <c r="M25" s="14" t="s">
        <v>42</v>
      </c>
      <c r="N25" s="4" t="s">
        <v>518</v>
      </c>
      <c r="O25" s="4" t="s">
        <v>423</v>
      </c>
    </row>
    <row r="26" spans="1:16" x14ac:dyDescent="0.2">
      <c r="A26" s="85" t="s">
        <v>43</v>
      </c>
      <c r="B26" s="9">
        <v>15</v>
      </c>
      <c r="C26" s="11"/>
      <c r="D26" s="78">
        <v>0</v>
      </c>
      <c r="F26" s="98"/>
      <c r="G26" s="13">
        <f>C26-F26</f>
        <v>0</v>
      </c>
      <c r="H26" s="11"/>
      <c r="I26" s="99">
        <f t="shared" si="0"/>
        <v>0</v>
      </c>
      <c r="K26" s="139">
        <f>D26-C26</f>
        <v>0</v>
      </c>
      <c r="L26" s="149">
        <f>IFERROR(K26/C26,0)</f>
        <v>0</v>
      </c>
      <c r="M26" s="14" t="s">
        <v>44</v>
      </c>
      <c r="N26" s="4" t="s">
        <v>519</v>
      </c>
      <c r="O26" s="4" t="s">
        <v>424</v>
      </c>
    </row>
    <row r="27" spans="1:16" x14ac:dyDescent="0.2">
      <c r="A27" s="85" t="s">
        <v>45</v>
      </c>
      <c r="B27" s="9">
        <v>16</v>
      </c>
      <c r="C27" s="11"/>
      <c r="D27" s="78">
        <v>0</v>
      </c>
      <c r="F27" s="102"/>
      <c r="G27" s="68">
        <f>C27-F27</f>
        <v>0</v>
      </c>
      <c r="H27" s="67"/>
      <c r="I27" s="103">
        <f t="shared" si="0"/>
        <v>0</v>
      </c>
      <c r="K27" s="139">
        <f>D27-C27</f>
        <v>0</v>
      </c>
      <c r="L27" s="149">
        <f>IFERROR(K27/C27,0)</f>
        <v>0</v>
      </c>
      <c r="M27" s="14" t="s">
        <v>46</v>
      </c>
      <c r="N27" s="4" t="s">
        <v>520</v>
      </c>
      <c r="O27" s="4" t="s">
        <v>425</v>
      </c>
    </row>
    <row r="28" spans="1:16" x14ac:dyDescent="0.2">
      <c r="A28" s="83" t="s">
        <v>47</v>
      </c>
      <c r="B28" s="64">
        <v>17</v>
      </c>
      <c r="C28" s="65">
        <f>SUM(C19:C27)</f>
        <v>0</v>
      </c>
      <c r="D28" s="84">
        <f>SUM(D19:D27)</f>
        <v>0</v>
      </c>
      <c r="F28" s="104">
        <f>SUM(F19:F27)</f>
        <v>0</v>
      </c>
      <c r="G28" s="66">
        <f>C28-F28</f>
        <v>0</v>
      </c>
      <c r="H28" s="65">
        <f>SUM(H19:H27)</f>
        <v>0</v>
      </c>
      <c r="I28" s="105">
        <f t="shared" si="0"/>
        <v>0</v>
      </c>
      <c r="K28" s="141">
        <f>D28-C28</f>
        <v>0</v>
      </c>
      <c r="L28" s="142">
        <f>IFERROR(K28/C28,0)</f>
        <v>0</v>
      </c>
      <c r="M28" s="14" t="s">
        <v>48</v>
      </c>
      <c r="N28" s="4" t="s">
        <v>521</v>
      </c>
      <c r="O28" s="4" t="s">
        <v>426</v>
      </c>
    </row>
    <row r="29" spans="1:16" x14ac:dyDescent="0.2">
      <c r="A29" s="76" t="s">
        <v>49</v>
      </c>
      <c r="B29" s="9"/>
      <c r="C29" s="11"/>
      <c r="D29" s="78"/>
      <c r="F29" s="100"/>
      <c r="G29" s="70"/>
      <c r="H29" s="69"/>
      <c r="I29" s="101">
        <f t="shared" si="0"/>
        <v>0</v>
      </c>
      <c r="K29" s="139">
        <f>D29-C29</f>
        <v>0</v>
      </c>
      <c r="L29" s="149" t="str">
        <f>IFERROR(K29/C29,"")</f>
        <v/>
      </c>
      <c r="M29" s="14" t="s">
        <v>28</v>
      </c>
    </row>
    <row r="30" spans="1:16" x14ac:dyDescent="0.2">
      <c r="A30" s="85" t="s">
        <v>50</v>
      </c>
      <c r="B30" s="9">
        <v>18</v>
      </c>
      <c r="C30" s="11"/>
      <c r="D30" s="78">
        <v>0</v>
      </c>
      <c r="F30" s="98"/>
      <c r="G30" s="13">
        <f t="shared" ref="G30:G37" si="1">C30-F30</f>
        <v>0</v>
      </c>
      <c r="H30" s="11"/>
      <c r="I30" s="99">
        <f t="shared" si="0"/>
        <v>0</v>
      </c>
      <c r="K30" s="139">
        <f>D30-C30</f>
        <v>0</v>
      </c>
      <c r="L30" s="149">
        <f>IFERROR(K30/C30,0)</f>
        <v>0</v>
      </c>
      <c r="M30" s="14" t="s">
        <v>51</v>
      </c>
      <c r="N30" s="4" t="s">
        <v>522</v>
      </c>
      <c r="O30" s="4" t="s">
        <v>427</v>
      </c>
    </row>
    <row r="31" spans="1:16" x14ac:dyDescent="0.2">
      <c r="A31" s="85" t="s">
        <v>52</v>
      </c>
      <c r="B31" s="9">
        <v>19</v>
      </c>
      <c r="C31" s="11"/>
      <c r="D31" s="78">
        <v>0</v>
      </c>
      <c r="F31" s="98"/>
      <c r="G31" s="13">
        <f t="shared" si="1"/>
        <v>0</v>
      </c>
      <c r="H31" s="11"/>
      <c r="I31" s="99">
        <f t="shared" si="0"/>
        <v>0</v>
      </c>
      <c r="K31" s="139">
        <f>D31-C31</f>
        <v>0</v>
      </c>
      <c r="L31" s="149">
        <f>IFERROR(K31/C31,0)</f>
        <v>0</v>
      </c>
      <c r="M31" s="14" t="s">
        <v>53</v>
      </c>
      <c r="N31" s="4" t="s">
        <v>523</v>
      </c>
      <c r="O31" s="4" t="s">
        <v>428</v>
      </c>
    </row>
    <row r="32" spans="1:16" ht="20.399999999999999" x14ac:dyDescent="0.2">
      <c r="A32" s="85" t="s">
        <v>54</v>
      </c>
      <c r="B32" s="9">
        <v>20</v>
      </c>
      <c r="C32" s="11"/>
      <c r="D32" s="78">
        <v>0</v>
      </c>
      <c r="F32" s="98"/>
      <c r="G32" s="13">
        <f t="shared" si="1"/>
        <v>0</v>
      </c>
      <c r="H32" s="11"/>
      <c r="I32" s="99">
        <f t="shared" si="0"/>
        <v>0</v>
      </c>
      <c r="K32" s="139">
        <f>D32-C32</f>
        <v>0</v>
      </c>
      <c r="L32" s="149">
        <f>IFERROR(K32/C32,0)</f>
        <v>0</v>
      </c>
      <c r="M32" s="14" t="s">
        <v>55</v>
      </c>
      <c r="N32" s="4" t="s">
        <v>524</v>
      </c>
      <c r="O32" s="4" t="s">
        <v>429</v>
      </c>
    </row>
    <row r="33" spans="1:15" ht="20.399999999999999" x14ac:dyDescent="0.2">
      <c r="A33" s="85" t="s">
        <v>56</v>
      </c>
      <c r="B33" s="9">
        <v>21</v>
      </c>
      <c r="C33" s="11"/>
      <c r="D33" s="78">
        <v>0</v>
      </c>
      <c r="F33" s="98"/>
      <c r="G33" s="13">
        <f t="shared" si="1"/>
        <v>0</v>
      </c>
      <c r="H33" s="11"/>
      <c r="I33" s="99">
        <f t="shared" si="0"/>
        <v>0</v>
      </c>
      <c r="K33" s="139">
        <f>D33-C33</f>
        <v>0</v>
      </c>
      <c r="L33" s="149">
        <f>IFERROR(K33/C33,0)</f>
        <v>0</v>
      </c>
      <c r="M33" s="14" t="s">
        <v>57</v>
      </c>
      <c r="N33" s="4" t="s">
        <v>525</v>
      </c>
      <c r="O33" s="4" t="s">
        <v>430</v>
      </c>
    </row>
    <row r="34" spans="1:15" x14ac:dyDescent="0.2">
      <c r="A34" s="85" t="s">
        <v>58</v>
      </c>
      <c r="B34" s="9">
        <v>22</v>
      </c>
      <c r="C34" s="11"/>
      <c r="D34" s="78">
        <v>0</v>
      </c>
      <c r="F34" s="98"/>
      <c r="G34" s="13">
        <f t="shared" si="1"/>
        <v>0</v>
      </c>
      <c r="H34" s="11"/>
      <c r="I34" s="99">
        <f t="shared" si="0"/>
        <v>0</v>
      </c>
      <c r="K34" s="139">
        <f>D34-C34</f>
        <v>0</v>
      </c>
      <c r="L34" s="149">
        <f>IFERROR(K34/C34,0)</f>
        <v>0</v>
      </c>
      <c r="M34" s="14" t="s">
        <v>59</v>
      </c>
      <c r="N34" s="4" t="s">
        <v>526</v>
      </c>
      <c r="O34" s="4" t="s">
        <v>431</v>
      </c>
    </row>
    <row r="35" spans="1:15" x14ac:dyDescent="0.2">
      <c r="A35" s="85" t="s">
        <v>60</v>
      </c>
      <c r="B35" s="9">
        <v>23</v>
      </c>
      <c r="C35" s="11"/>
      <c r="D35" s="78">
        <v>0</v>
      </c>
      <c r="F35" s="102"/>
      <c r="G35" s="68">
        <f t="shared" si="1"/>
        <v>0</v>
      </c>
      <c r="H35" s="67"/>
      <c r="I35" s="103">
        <f t="shared" si="0"/>
        <v>0</v>
      </c>
      <c r="K35" s="139">
        <f>D35-C35</f>
        <v>0</v>
      </c>
      <c r="L35" s="149">
        <f>IFERROR(K35/C35,0)</f>
        <v>0</v>
      </c>
      <c r="M35" s="14" t="s">
        <v>61</v>
      </c>
      <c r="N35" s="4" t="s">
        <v>527</v>
      </c>
      <c r="O35" s="4" t="s">
        <v>432</v>
      </c>
    </row>
    <row r="36" spans="1:15" x14ac:dyDescent="0.2">
      <c r="A36" s="83" t="s">
        <v>62</v>
      </c>
      <c r="B36" s="64">
        <v>24</v>
      </c>
      <c r="C36" s="65">
        <f>SUM(C30:C35)</f>
        <v>0</v>
      </c>
      <c r="D36" s="84">
        <f>SUM(D30:D35)</f>
        <v>0</v>
      </c>
      <c r="F36" s="104">
        <f>SUM(F30:F35)</f>
        <v>0</v>
      </c>
      <c r="G36" s="66">
        <f t="shared" si="1"/>
        <v>0</v>
      </c>
      <c r="H36" s="65">
        <f>SUM(H30:H35)</f>
        <v>0</v>
      </c>
      <c r="I36" s="105">
        <f t="shared" si="0"/>
        <v>0</v>
      </c>
      <c r="K36" s="141">
        <f>D36-C36</f>
        <v>0</v>
      </c>
      <c r="L36" s="142">
        <f>IFERROR(K36/C36,0)</f>
        <v>0</v>
      </c>
      <c r="M36" s="14" t="s">
        <v>63</v>
      </c>
      <c r="N36" s="4" t="s">
        <v>528</v>
      </c>
      <c r="O36" s="4" t="s">
        <v>433</v>
      </c>
    </row>
    <row r="37" spans="1:15" x14ac:dyDescent="0.2">
      <c r="A37" s="83" t="s">
        <v>64</v>
      </c>
      <c r="B37" s="64">
        <v>25</v>
      </c>
      <c r="C37" s="65">
        <f>C17+C28+C36</f>
        <v>0</v>
      </c>
      <c r="D37" s="84">
        <f>D17+D28+D36</f>
        <v>0</v>
      </c>
      <c r="F37" s="104">
        <f>F17+F28+F36</f>
        <v>0</v>
      </c>
      <c r="G37" s="66">
        <f t="shared" si="1"/>
        <v>0</v>
      </c>
      <c r="H37" s="65">
        <f>H17+H28+H36</f>
        <v>0</v>
      </c>
      <c r="I37" s="105">
        <f t="shared" si="0"/>
        <v>0</v>
      </c>
      <c r="K37" s="141">
        <f>D37-C37</f>
        <v>0</v>
      </c>
      <c r="L37" s="142">
        <f>IFERROR(K37/C37,0)</f>
        <v>0</v>
      </c>
      <c r="M37" s="14" t="s">
        <v>65</v>
      </c>
      <c r="N37" s="4" t="s">
        <v>529</v>
      </c>
      <c r="O37" s="4" t="s">
        <v>434</v>
      </c>
    </row>
    <row r="38" spans="1:15" x14ac:dyDescent="0.2">
      <c r="A38" s="76" t="s">
        <v>66</v>
      </c>
      <c r="B38" s="9"/>
      <c r="C38" s="11"/>
      <c r="D38" s="78"/>
      <c r="F38" s="100"/>
      <c r="G38" s="70"/>
      <c r="H38" s="69"/>
      <c r="I38" s="101">
        <f t="shared" si="0"/>
        <v>0</v>
      </c>
      <c r="K38" s="139">
        <f>D38-C38</f>
        <v>0</v>
      </c>
      <c r="L38" s="149" t="str">
        <f>IFERROR(K38/C38,"")</f>
        <v/>
      </c>
      <c r="M38" s="14" t="s">
        <v>28</v>
      </c>
    </row>
    <row r="39" spans="1:15" x14ac:dyDescent="0.2">
      <c r="A39" s="76" t="s">
        <v>67</v>
      </c>
      <c r="B39" s="9"/>
      <c r="C39" s="11"/>
      <c r="D39" s="78"/>
      <c r="F39" s="98"/>
      <c r="G39" s="13"/>
      <c r="H39" s="11"/>
      <c r="I39" s="99">
        <f t="shared" si="0"/>
        <v>0</v>
      </c>
      <c r="K39" s="139">
        <f>D39-C39</f>
        <v>0</v>
      </c>
      <c r="L39" s="149" t="str">
        <f>IFERROR(K39/C39,"")</f>
        <v/>
      </c>
      <c r="M39" s="14" t="s">
        <v>28</v>
      </c>
    </row>
    <row r="40" spans="1:15" ht="20.399999999999999" x14ac:dyDescent="0.2">
      <c r="A40" s="85" t="s">
        <v>68</v>
      </c>
      <c r="B40" s="9">
        <v>26</v>
      </c>
      <c r="C40" s="11"/>
      <c r="D40" s="78">
        <v>0</v>
      </c>
      <c r="F40" s="98"/>
      <c r="G40" s="13">
        <f>C40-F40</f>
        <v>0</v>
      </c>
      <c r="H40" s="11"/>
      <c r="I40" s="99">
        <f t="shared" si="0"/>
        <v>0</v>
      </c>
      <c r="K40" s="139">
        <f>D40-C40</f>
        <v>0</v>
      </c>
      <c r="L40" s="149">
        <f>IFERROR(K40/C40,0)</f>
        <v>0</v>
      </c>
      <c r="M40" s="14" t="s">
        <v>69</v>
      </c>
      <c r="N40" s="4" t="s">
        <v>530</v>
      </c>
      <c r="O40" s="4" t="s">
        <v>435</v>
      </c>
    </row>
    <row r="41" spans="1:15" x14ac:dyDescent="0.2">
      <c r="A41" s="85" t="s">
        <v>70</v>
      </c>
      <c r="B41" s="9">
        <v>27</v>
      </c>
      <c r="C41" s="11"/>
      <c r="D41" s="78">
        <v>0</v>
      </c>
      <c r="F41" s="98"/>
      <c r="G41" s="13">
        <f>C41-F41</f>
        <v>0</v>
      </c>
      <c r="H41" s="11"/>
      <c r="I41" s="99">
        <f t="shared" si="0"/>
        <v>0</v>
      </c>
      <c r="K41" s="139">
        <f>D41-C41</f>
        <v>0</v>
      </c>
      <c r="L41" s="149">
        <f>IFERROR(K41/C41,0)</f>
        <v>0</v>
      </c>
      <c r="M41" s="14" t="s">
        <v>71</v>
      </c>
      <c r="N41" s="4" t="s">
        <v>531</v>
      </c>
      <c r="O41" s="4" t="s">
        <v>436</v>
      </c>
    </row>
    <row r="42" spans="1:15" ht="30.6" x14ac:dyDescent="0.2">
      <c r="A42" s="85" t="s">
        <v>72</v>
      </c>
      <c r="B42" s="9">
        <v>28</v>
      </c>
      <c r="C42" s="11"/>
      <c r="D42" s="78">
        <v>0</v>
      </c>
      <c r="F42" s="98"/>
      <c r="G42" s="13">
        <f>C42-F42</f>
        <v>0</v>
      </c>
      <c r="H42" s="11"/>
      <c r="I42" s="99">
        <f t="shared" si="0"/>
        <v>0</v>
      </c>
      <c r="K42" s="139">
        <f>D42-C42</f>
        <v>0</v>
      </c>
      <c r="L42" s="149">
        <f>IFERROR(K42/C42,0)</f>
        <v>0</v>
      </c>
      <c r="M42" s="14" t="s">
        <v>73</v>
      </c>
      <c r="N42" s="4" t="s">
        <v>532</v>
      </c>
      <c r="O42" s="4" t="s">
        <v>437</v>
      </c>
    </row>
    <row r="43" spans="1:15" x14ac:dyDescent="0.2">
      <c r="A43" s="85" t="s">
        <v>74</v>
      </c>
      <c r="B43" s="9">
        <v>29</v>
      </c>
      <c r="C43" s="11"/>
      <c r="D43" s="78">
        <v>0</v>
      </c>
      <c r="F43" s="102"/>
      <c r="G43" s="68">
        <f>C43-F43</f>
        <v>0</v>
      </c>
      <c r="H43" s="67"/>
      <c r="I43" s="103">
        <f t="shared" si="0"/>
        <v>0</v>
      </c>
      <c r="K43" s="139">
        <f>D43-C43</f>
        <v>0</v>
      </c>
      <c r="L43" s="149">
        <f>IFERROR(K43/C43,0)</f>
        <v>0</v>
      </c>
      <c r="M43" s="14" t="s">
        <v>75</v>
      </c>
      <c r="N43" s="4" t="s">
        <v>533</v>
      </c>
      <c r="O43" s="4" t="s">
        <v>438</v>
      </c>
    </row>
    <row r="44" spans="1:15" x14ac:dyDescent="0.2">
      <c r="A44" s="83" t="s">
        <v>76</v>
      </c>
      <c r="B44" s="64">
        <v>30</v>
      </c>
      <c r="C44" s="65">
        <f>SUM(C40:C43)</f>
        <v>0</v>
      </c>
      <c r="D44" s="84">
        <f>SUM(D40:D43)</f>
        <v>0</v>
      </c>
      <c r="F44" s="104">
        <f>SUM(F40:F43)</f>
        <v>0</v>
      </c>
      <c r="G44" s="66">
        <f t="shared" ref="G44" si="2">SUM(G40:G43)</f>
        <v>0</v>
      </c>
      <c r="H44" s="65">
        <f>SUM(H40:H43)</f>
        <v>0</v>
      </c>
      <c r="I44" s="105">
        <f t="shared" si="0"/>
        <v>0</v>
      </c>
      <c r="K44" s="141">
        <f>D44-C44</f>
        <v>0</v>
      </c>
      <c r="L44" s="142">
        <f>IFERROR(K44/C44,0)</f>
        <v>0</v>
      </c>
      <c r="M44" s="14" t="s">
        <v>77</v>
      </c>
      <c r="N44" s="4" t="s">
        <v>534</v>
      </c>
      <c r="O44" s="4" t="s">
        <v>439</v>
      </c>
    </row>
    <row r="45" spans="1:15" ht="20.399999999999999" x14ac:dyDescent="0.2">
      <c r="A45" s="76" t="s">
        <v>78</v>
      </c>
      <c r="B45" s="9"/>
      <c r="C45" s="11"/>
      <c r="D45" s="78"/>
      <c r="F45" s="100"/>
      <c r="G45" s="70"/>
      <c r="H45" s="69"/>
      <c r="I45" s="101">
        <f t="shared" si="0"/>
        <v>0</v>
      </c>
      <c r="K45" s="139">
        <f>D45-C45</f>
        <v>0</v>
      </c>
      <c r="L45" s="149" t="str">
        <f>IFERROR(K45/C45,"")</f>
        <v/>
      </c>
      <c r="M45" s="14" t="s">
        <v>28</v>
      </c>
    </row>
    <row r="46" spans="1:15" ht="20.399999999999999" x14ac:dyDescent="0.2">
      <c r="A46" s="85" t="s">
        <v>79</v>
      </c>
      <c r="B46" s="9">
        <v>31</v>
      </c>
      <c r="C46" s="11"/>
      <c r="D46" s="78">
        <v>0</v>
      </c>
      <c r="F46" s="98"/>
      <c r="G46" s="13">
        <f t="shared" ref="G46:G52" si="3">C46-F46</f>
        <v>0</v>
      </c>
      <c r="H46" s="11"/>
      <c r="I46" s="99">
        <f t="shared" si="0"/>
        <v>0</v>
      </c>
      <c r="K46" s="139">
        <f>D46-C46</f>
        <v>0</v>
      </c>
      <c r="L46" s="149">
        <f>IFERROR(K46/C46,0)</f>
        <v>0</v>
      </c>
      <c r="M46" s="14" t="s">
        <v>80</v>
      </c>
      <c r="N46" s="4" t="s">
        <v>535</v>
      </c>
      <c r="O46" s="4" t="s">
        <v>440</v>
      </c>
    </row>
    <row r="47" spans="1:15" x14ac:dyDescent="0.2">
      <c r="A47" s="85" t="s">
        <v>81</v>
      </c>
      <c r="B47" s="9">
        <v>32</v>
      </c>
      <c r="C47" s="11"/>
      <c r="D47" s="78">
        <v>0</v>
      </c>
      <c r="F47" s="98"/>
      <c r="G47" s="13">
        <f t="shared" si="3"/>
        <v>0</v>
      </c>
      <c r="H47" s="11"/>
      <c r="I47" s="99">
        <f t="shared" si="0"/>
        <v>0</v>
      </c>
      <c r="K47" s="139">
        <f>D47-C47</f>
        <v>0</v>
      </c>
      <c r="L47" s="149">
        <f>IFERROR(K47/C47,0)</f>
        <v>0</v>
      </c>
      <c r="M47" s="14" t="s">
        <v>82</v>
      </c>
      <c r="N47" s="4" t="s">
        <v>536</v>
      </c>
      <c r="O47" s="4" t="s">
        <v>441</v>
      </c>
    </row>
    <row r="48" spans="1:15" ht="20.399999999999999" x14ac:dyDescent="0.2">
      <c r="A48" s="85" t="s">
        <v>83</v>
      </c>
      <c r="B48" s="9">
        <v>33</v>
      </c>
      <c r="C48" s="11"/>
      <c r="D48" s="78">
        <v>0</v>
      </c>
      <c r="F48" s="98"/>
      <c r="G48" s="13">
        <f t="shared" si="3"/>
        <v>0</v>
      </c>
      <c r="H48" s="11"/>
      <c r="I48" s="99">
        <f t="shared" si="0"/>
        <v>0</v>
      </c>
      <c r="K48" s="139">
        <f>D48-C48</f>
        <v>0</v>
      </c>
      <c r="L48" s="149">
        <f>IFERROR(K48/C48,0)</f>
        <v>0</v>
      </c>
      <c r="M48" s="14" t="s">
        <v>84</v>
      </c>
      <c r="N48" s="4" t="s">
        <v>537</v>
      </c>
      <c r="O48" s="4" t="s">
        <v>442</v>
      </c>
    </row>
    <row r="49" spans="1:15" ht="30.6" x14ac:dyDescent="0.2">
      <c r="A49" s="85" t="s">
        <v>85</v>
      </c>
      <c r="B49" s="9">
        <v>34</v>
      </c>
      <c r="C49" s="11"/>
      <c r="D49" s="78">
        <v>0</v>
      </c>
      <c r="F49" s="98"/>
      <c r="G49" s="13">
        <f t="shared" si="3"/>
        <v>0</v>
      </c>
      <c r="H49" s="11"/>
      <c r="I49" s="99">
        <f t="shared" si="0"/>
        <v>0</v>
      </c>
      <c r="K49" s="139">
        <f>D49-C49</f>
        <v>0</v>
      </c>
      <c r="L49" s="149">
        <f>IFERROR(K49/C49,0)</f>
        <v>0</v>
      </c>
      <c r="M49" s="14" t="s">
        <v>86</v>
      </c>
      <c r="N49" s="4" t="s">
        <v>538</v>
      </c>
      <c r="O49" s="4" t="s">
        <v>443</v>
      </c>
    </row>
    <row r="50" spans="1:15" x14ac:dyDescent="0.2">
      <c r="A50" s="85" t="s">
        <v>87</v>
      </c>
      <c r="B50" s="9">
        <v>35</v>
      </c>
      <c r="C50" s="11"/>
      <c r="D50" s="78">
        <v>0</v>
      </c>
      <c r="F50" s="98"/>
      <c r="G50" s="13">
        <f t="shared" si="3"/>
        <v>0</v>
      </c>
      <c r="H50" s="11"/>
      <c r="I50" s="99">
        <f t="shared" si="0"/>
        <v>0</v>
      </c>
      <c r="K50" s="139">
        <f>D50-C50</f>
        <v>0</v>
      </c>
      <c r="L50" s="149">
        <f>IFERROR(K50/C50,0)</f>
        <v>0</v>
      </c>
      <c r="M50" s="14" t="s">
        <v>88</v>
      </c>
      <c r="N50" s="4" t="s">
        <v>539</v>
      </c>
      <c r="O50" s="4" t="s">
        <v>444</v>
      </c>
    </row>
    <row r="51" spans="1:15" ht="20.399999999999999" x14ac:dyDescent="0.2">
      <c r="A51" s="85" t="s">
        <v>89</v>
      </c>
      <c r="B51" s="17" t="s">
        <v>90</v>
      </c>
      <c r="C51" s="11"/>
      <c r="D51" s="78"/>
      <c r="F51" s="102"/>
      <c r="G51" s="68"/>
      <c r="H51" s="67"/>
      <c r="I51" s="103"/>
      <c r="K51" s="139">
        <f>D51-C51</f>
        <v>0</v>
      </c>
      <c r="L51" s="149">
        <f>IFERROR(K51/C51,0)</f>
        <v>0</v>
      </c>
      <c r="M51" s="14" t="s">
        <v>91</v>
      </c>
      <c r="N51" s="4" t="s">
        <v>540</v>
      </c>
      <c r="O51" s="4" t="s">
        <v>445</v>
      </c>
    </row>
    <row r="52" spans="1:15" x14ac:dyDescent="0.2">
      <c r="A52" s="83" t="s">
        <v>92</v>
      </c>
      <c r="B52" s="64">
        <v>36</v>
      </c>
      <c r="C52" s="65">
        <f>SUM(C46:C50)</f>
        <v>0</v>
      </c>
      <c r="D52" s="84">
        <f>SUM(D46:D50)</f>
        <v>0</v>
      </c>
      <c r="F52" s="104">
        <f>SUM(F46:F50)</f>
        <v>0</v>
      </c>
      <c r="G52" s="66">
        <f t="shared" si="3"/>
        <v>0</v>
      </c>
      <c r="H52" s="65">
        <f>SUM(H46:H50)</f>
        <v>0</v>
      </c>
      <c r="I52" s="105">
        <f t="shared" si="0"/>
        <v>0</v>
      </c>
      <c r="K52" s="141">
        <f>D52-C52</f>
        <v>0</v>
      </c>
      <c r="L52" s="142">
        <f>IFERROR(K52/C52,0)</f>
        <v>0</v>
      </c>
      <c r="M52" s="14" t="s">
        <v>93</v>
      </c>
      <c r="N52" s="4" t="s">
        <v>541</v>
      </c>
      <c r="O52" s="4" t="s">
        <v>446</v>
      </c>
    </row>
    <row r="53" spans="1:15" x14ac:dyDescent="0.2">
      <c r="A53" s="76" t="s">
        <v>94</v>
      </c>
      <c r="B53" s="9"/>
      <c r="C53" s="11"/>
      <c r="D53" s="78">
        <v>0</v>
      </c>
      <c r="F53" s="100"/>
      <c r="G53" s="70"/>
      <c r="H53" s="69"/>
      <c r="I53" s="101">
        <f t="shared" si="0"/>
        <v>0</v>
      </c>
      <c r="K53" s="139">
        <f>D53-C53</f>
        <v>0</v>
      </c>
      <c r="L53" s="149" t="str">
        <f>IFERROR(K53/C53,"")</f>
        <v/>
      </c>
      <c r="M53" s="14" t="s">
        <v>28</v>
      </c>
    </row>
    <row r="54" spans="1:15" x14ac:dyDescent="0.2">
      <c r="A54" s="85" t="s">
        <v>95</v>
      </c>
      <c r="B54" s="9">
        <v>37</v>
      </c>
      <c r="C54" s="11"/>
      <c r="D54" s="78">
        <v>0</v>
      </c>
      <c r="F54" s="98"/>
      <c r="G54" s="13">
        <f t="shared" ref="G54:G59" si="4">C54-F54</f>
        <v>0</v>
      </c>
      <c r="H54" s="11"/>
      <c r="I54" s="99">
        <f t="shared" si="0"/>
        <v>0</v>
      </c>
      <c r="K54" s="139">
        <f>D54-C54</f>
        <v>0</v>
      </c>
      <c r="L54" s="149">
        <f>IFERROR(K54/C54,0)</f>
        <v>0</v>
      </c>
      <c r="M54" s="14" t="s">
        <v>96</v>
      </c>
      <c r="N54" s="4" t="s">
        <v>542</v>
      </c>
      <c r="O54" s="4" t="s">
        <v>447</v>
      </c>
    </row>
    <row r="55" spans="1:15" ht="20.399999999999999" x14ac:dyDescent="0.2">
      <c r="A55" s="85" t="s">
        <v>97</v>
      </c>
      <c r="B55" s="9">
        <v>38</v>
      </c>
      <c r="C55" s="11"/>
      <c r="D55" s="78">
        <v>0</v>
      </c>
      <c r="F55" s="102"/>
      <c r="G55" s="68">
        <f t="shared" si="4"/>
        <v>0</v>
      </c>
      <c r="H55" s="67"/>
      <c r="I55" s="103">
        <f t="shared" si="0"/>
        <v>0</v>
      </c>
      <c r="K55" s="139">
        <f>D55-C55</f>
        <v>0</v>
      </c>
      <c r="L55" s="149">
        <f>IFERROR(K55/C55,0)</f>
        <v>0</v>
      </c>
      <c r="M55" s="14" t="s">
        <v>98</v>
      </c>
      <c r="N55" s="4" t="s">
        <v>543</v>
      </c>
      <c r="O55" s="4" t="s">
        <v>448</v>
      </c>
    </row>
    <row r="56" spans="1:15" x14ac:dyDescent="0.2">
      <c r="A56" s="83" t="s">
        <v>99</v>
      </c>
      <c r="B56" s="64">
        <v>39</v>
      </c>
      <c r="C56" s="65">
        <f>SUM(C54:C55)</f>
        <v>0</v>
      </c>
      <c r="D56" s="84">
        <f>SUM(D54:D55)</f>
        <v>0</v>
      </c>
      <c r="F56" s="104">
        <f>SUM(F54:F55)</f>
        <v>0</v>
      </c>
      <c r="G56" s="66">
        <f t="shared" si="4"/>
        <v>0</v>
      </c>
      <c r="H56" s="65">
        <f>SUM(H54:H55)</f>
        <v>0</v>
      </c>
      <c r="I56" s="105">
        <f t="shared" si="0"/>
        <v>0</v>
      </c>
      <c r="K56" s="141">
        <f>D56-C56</f>
        <v>0</v>
      </c>
      <c r="L56" s="142">
        <f>IFERROR(K56/C56,0)</f>
        <v>0</v>
      </c>
      <c r="M56" s="14" t="s">
        <v>100</v>
      </c>
      <c r="N56" s="4" t="s">
        <v>544</v>
      </c>
      <c r="O56" s="4" t="s">
        <v>449</v>
      </c>
    </row>
    <row r="57" spans="1:15" ht="20.399999999999999" x14ac:dyDescent="0.2">
      <c r="A57" s="76" t="s">
        <v>101</v>
      </c>
      <c r="B57" s="9">
        <v>40</v>
      </c>
      <c r="C57" s="11"/>
      <c r="D57" s="78">
        <v>0</v>
      </c>
      <c r="F57" s="106"/>
      <c r="G57" s="72">
        <f t="shared" si="4"/>
        <v>0</v>
      </c>
      <c r="H57" s="71"/>
      <c r="I57" s="107">
        <f t="shared" si="0"/>
        <v>0</v>
      </c>
      <c r="K57" s="139">
        <f>D57-C57</f>
        <v>0</v>
      </c>
      <c r="L57" s="149">
        <f>IFERROR(K57/C57,0)</f>
        <v>0</v>
      </c>
      <c r="M57" s="14" t="s">
        <v>102</v>
      </c>
      <c r="N57" s="4" t="s">
        <v>545</v>
      </c>
      <c r="O57" s="4" t="s">
        <v>450</v>
      </c>
    </row>
    <row r="58" spans="1:15" x14ac:dyDescent="0.2">
      <c r="A58" s="83" t="s">
        <v>103</v>
      </c>
      <c r="B58" s="64">
        <v>41</v>
      </c>
      <c r="C58" s="65">
        <f>C44+C52+C56+C57</f>
        <v>0</v>
      </c>
      <c r="D58" s="84">
        <f>D44+D52+D56+D57</f>
        <v>0</v>
      </c>
      <c r="F58" s="104">
        <f>F44+F52+F56+F57</f>
        <v>0</v>
      </c>
      <c r="G58" s="66">
        <f t="shared" si="4"/>
        <v>0</v>
      </c>
      <c r="H58" s="65">
        <f>H44+H52+H56+H57</f>
        <v>0</v>
      </c>
      <c r="I58" s="105">
        <f t="shared" si="0"/>
        <v>0</v>
      </c>
      <c r="K58" s="141">
        <f>D58-C58</f>
        <v>0</v>
      </c>
      <c r="L58" s="142">
        <f>IFERROR(K58/C58,0)</f>
        <v>0</v>
      </c>
      <c r="M58" s="14" t="s">
        <v>104</v>
      </c>
      <c r="N58" s="4" t="s">
        <v>546</v>
      </c>
      <c r="O58" s="4" t="s">
        <v>451</v>
      </c>
    </row>
    <row r="59" spans="1:15" x14ac:dyDescent="0.2">
      <c r="A59" s="76" t="s">
        <v>105</v>
      </c>
      <c r="B59" s="9">
        <v>42</v>
      </c>
      <c r="C59" s="11">
        <f>C60+C61</f>
        <v>0</v>
      </c>
      <c r="D59" s="78">
        <f>D60+D61</f>
        <v>0</v>
      </c>
      <c r="F59" s="100"/>
      <c r="G59" s="70">
        <f t="shared" si="4"/>
        <v>0</v>
      </c>
      <c r="H59" s="69"/>
      <c r="I59" s="101">
        <f t="shared" si="0"/>
        <v>0</v>
      </c>
      <c r="K59" s="139">
        <f>D59-C59</f>
        <v>0</v>
      </c>
      <c r="L59" s="149">
        <f>IFERROR(K59/C59,0)</f>
        <v>0</v>
      </c>
      <c r="M59" s="14" t="s">
        <v>106</v>
      </c>
      <c r="N59" s="4" t="s">
        <v>547</v>
      </c>
      <c r="O59" s="4" t="s">
        <v>452</v>
      </c>
    </row>
    <row r="60" spans="1:15" x14ac:dyDescent="0.2">
      <c r="A60" s="76" t="s">
        <v>107</v>
      </c>
      <c r="B60" s="9">
        <v>43</v>
      </c>
      <c r="C60" s="11"/>
      <c r="D60" s="78">
        <v>0</v>
      </c>
      <c r="F60" s="98"/>
      <c r="G60" s="13"/>
      <c r="H60" s="11"/>
      <c r="I60" s="99">
        <f t="shared" si="0"/>
        <v>0</v>
      </c>
      <c r="K60" s="139">
        <f>D60-C60</f>
        <v>0</v>
      </c>
      <c r="L60" s="149">
        <f>IFERROR(K60/C60,0)</f>
        <v>0</v>
      </c>
      <c r="M60" s="14" t="s">
        <v>108</v>
      </c>
      <c r="N60" s="4" t="s">
        <v>548</v>
      </c>
      <c r="O60" s="4" t="s">
        <v>453</v>
      </c>
    </row>
    <row r="61" spans="1:15" x14ac:dyDescent="0.2">
      <c r="A61" s="76" t="s">
        <v>109</v>
      </c>
      <c r="B61" s="9">
        <v>44</v>
      </c>
      <c r="C61" s="18"/>
      <c r="D61" s="86">
        <v>0</v>
      </c>
      <c r="F61" s="108"/>
      <c r="G61" s="19"/>
      <c r="H61" s="18"/>
      <c r="I61" s="109">
        <f t="shared" si="0"/>
        <v>0</v>
      </c>
      <c r="K61" s="139">
        <f>D61-C61</f>
        <v>0</v>
      </c>
      <c r="L61" s="149">
        <f>IFERROR(K61/C61,0)</f>
        <v>0</v>
      </c>
      <c r="M61" s="14" t="s">
        <v>110</v>
      </c>
      <c r="N61" s="4" t="s">
        <v>549</v>
      </c>
      <c r="O61" s="4" t="s">
        <v>454</v>
      </c>
    </row>
    <row r="62" spans="1:15" ht="20.399999999999999" x14ac:dyDescent="0.2">
      <c r="A62" s="76" t="s">
        <v>111</v>
      </c>
      <c r="B62" s="9"/>
      <c r="C62" s="11"/>
      <c r="D62" s="78"/>
      <c r="F62" s="98"/>
      <c r="G62" s="13"/>
      <c r="H62" s="11"/>
      <c r="I62" s="99">
        <f t="shared" si="0"/>
        <v>0</v>
      </c>
      <c r="K62" s="139">
        <f>D62-C62</f>
        <v>0</v>
      </c>
      <c r="L62" s="149" t="str">
        <f>IFERROR(K62/C62,"")</f>
        <v/>
      </c>
      <c r="M62" s="14" t="s">
        <v>28</v>
      </c>
    </row>
    <row r="63" spans="1:15" ht="20.399999999999999" x14ac:dyDescent="0.2">
      <c r="A63" s="85" t="s">
        <v>112</v>
      </c>
      <c r="B63" s="9">
        <v>45</v>
      </c>
      <c r="C63" s="11"/>
      <c r="D63" s="78">
        <v>0</v>
      </c>
      <c r="F63" s="98"/>
      <c r="G63" s="13">
        <f t="shared" ref="G63:G73" si="5">C63-F63</f>
        <v>0</v>
      </c>
      <c r="H63" s="11"/>
      <c r="I63" s="99">
        <f t="shared" si="0"/>
        <v>0</v>
      </c>
      <c r="K63" s="139">
        <f>D63-C63</f>
        <v>0</v>
      </c>
      <c r="L63" s="149">
        <f>IFERROR(K63/C63,0)</f>
        <v>0</v>
      </c>
      <c r="M63" s="14" t="s">
        <v>113</v>
      </c>
      <c r="N63" s="4" t="s">
        <v>550</v>
      </c>
      <c r="O63" s="4" t="s">
        <v>455</v>
      </c>
    </row>
    <row r="64" spans="1:15" ht="20.399999999999999" x14ac:dyDescent="0.2">
      <c r="A64" s="85" t="s">
        <v>114</v>
      </c>
      <c r="B64" s="9">
        <v>46</v>
      </c>
      <c r="C64" s="11"/>
      <c r="D64" s="78">
        <v>0</v>
      </c>
      <c r="F64" s="98"/>
      <c r="G64" s="13">
        <f t="shared" si="5"/>
        <v>0</v>
      </c>
      <c r="H64" s="11"/>
      <c r="I64" s="99">
        <f t="shared" si="0"/>
        <v>0</v>
      </c>
      <c r="K64" s="139">
        <f>D64-C64</f>
        <v>0</v>
      </c>
      <c r="L64" s="149">
        <f>IFERROR(K64/C64,0)</f>
        <v>0</v>
      </c>
      <c r="M64" s="14" t="s">
        <v>115</v>
      </c>
      <c r="N64" s="4" t="s">
        <v>551</v>
      </c>
      <c r="O64" s="4" t="s">
        <v>456</v>
      </c>
    </row>
    <row r="65" spans="1:15" x14ac:dyDescent="0.2">
      <c r="A65" s="85" t="s">
        <v>116</v>
      </c>
      <c r="B65" s="9">
        <v>47</v>
      </c>
      <c r="C65" s="11"/>
      <c r="D65" s="78">
        <v>0</v>
      </c>
      <c r="F65" s="98"/>
      <c r="G65" s="13">
        <f t="shared" si="5"/>
        <v>0</v>
      </c>
      <c r="H65" s="11"/>
      <c r="I65" s="99">
        <f t="shared" si="0"/>
        <v>0</v>
      </c>
      <c r="K65" s="139">
        <f>D65-C65</f>
        <v>0</v>
      </c>
      <c r="L65" s="149">
        <f>IFERROR(K65/C65,0)</f>
        <v>0</v>
      </c>
      <c r="M65" s="14" t="s">
        <v>117</v>
      </c>
      <c r="N65" s="4" t="s">
        <v>552</v>
      </c>
      <c r="O65" s="4" t="s">
        <v>457</v>
      </c>
    </row>
    <row r="66" spans="1:15" x14ac:dyDescent="0.2">
      <c r="A66" s="85" t="s">
        <v>118</v>
      </c>
      <c r="B66" s="9">
        <v>48</v>
      </c>
      <c r="C66" s="11"/>
      <c r="D66" s="78">
        <v>0</v>
      </c>
      <c r="F66" s="98"/>
      <c r="G66" s="13">
        <f t="shared" si="5"/>
        <v>0</v>
      </c>
      <c r="H66" s="11"/>
      <c r="I66" s="99">
        <f t="shared" si="0"/>
        <v>0</v>
      </c>
      <c r="K66" s="139">
        <f>D66-C66</f>
        <v>0</v>
      </c>
      <c r="L66" s="149">
        <f>IFERROR(K66/C66,0)</f>
        <v>0</v>
      </c>
      <c r="M66" s="14" t="s">
        <v>119</v>
      </c>
      <c r="N66" s="4" t="s">
        <v>553</v>
      </c>
      <c r="O66" s="4" t="s">
        <v>458</v>
      </c>
    </row>
    <row r="67" spans="1:15" x14ac:dyDescent="0.2">
      <c r="A67" s="85" t="s">
        <v>120</v>
      </c>
      <c r="B67" s="9">
        <v>49</v>
      </c>
      <c r="C67" s="11"/>
      <c r="D67" s="78">
        <v>0</v>
      </c>
      <c r="F67" s="98"/>
      <c r="G67" s="13">
        <f t="shared" si="5"/>
        <v>0</v>
      </c>
      <c r="H67" s="11"/>
      <c r="I67" s="99">
        <f t="shared" si="0"/>
        <v>0</v>
      </c>
      <c r="K67" s="139">
        <f>D67-C67</f>
        <v>0</v>
      </c>
      <c r="L67" s="149">
        <f>IFERROR(K67/C67,0)</f>
        <v>0</v>
      </c>
      <c r="M67" s="14" t="s">
        <v>121</v>
      </c>
      <c r="N67" s="4" t="s">
        <v>554</v>
      </c>
      <c r="O67" s="4" t="s">
        <v>459</v>
      </c>
    </row>
    <row r="68" spans="1:15" x14ac:dyDescent="0.2">
      <c r="A68" s="85" t="s">
        <v>122</v>
      </c>
      <c r="B68" s="9">
        <v>50</v>
      </c>
      <c r="C68" s="11"/>
      <c r="D68" s="78">
        <v>0</v>
      </c>
      <c r="F68" s="98"/>
      <c r="G68" s="13">
        <f t="shared" si="5"/>
        <v>0</v>
      </c>
      <c r="H68" s="11"/>
      <c r="I68" s="99">
        <f t="shared" si="0"/>
        <v>0</v>
      </c>
      <c r="K68" s="139">
        <f>D68-C68</f>
        <v>0</v>
      </c>
      <c r="L68" s="149">
        <f>IFERROR(K68/C68,0)</f>
        <v>0</v>
      </c>
      <c r="M68" s="14" t="s">
        <v>123</v>
      </c>
      <c r="N68" s="4" t="s">
        <v>555</v>
      </c>
      <c r="O68" s="4" t="s">
        <v>460</v>
      </c>
    </row>
    <row r="69" spans="1:15" ht="20.399999999999999" x14ac:dyDescent="0.2">
      <c r="A69" s="85" t="s">
        <v>124</v>
      </c>
      <c r="B69" s="9">
        <v>51</v>
      </c>
      <c r="C69" s="11"/>
      <c r="D69" s="78">
        <v>0</v>
      </c>
      <c r="F69" s="98"/>
      <c r="G69" s="13">
        <f t="shared" si="5"/>
        <v>0</v>
      </c>
      <c r="H69" s="11"/>
      <c r="I69" s="99">
        <f t="shared" si="0"/>
        <v>0</v>
      </c>
      <c r="K69" s="139">
        <f>D69-C69</f>
        <v>0</v>
      </c>
      <c r="L69" s="149">
        <f>IFERROR(K69/C69,0)</f>
        <v>0</v>
      </c>
      <c r="M69" s="14" t="s">
        <v>125</v>
      </c>
      <c r="N69" s="4" t="s">
        <v>556</v>
      </c>
      <c r="O69" s="4" t="s">
        <v>461</v>
      </c>
    </row>
    <row r="70" spans="1:15" ht="51" x14ac:dyDescent="0.2">
      <c r="A70" s="85" t="s">
        <v>126</v>
      </c>
      <c r="B70" s="9">
        <v>52</v>
      </c>
      <c r="C70" s="11"/>
      <c r="D70" s="78">
        <v>0</v>
      </c>
      <c r="F70" s="102"/>
      <c r="G70" s="68">
        <f t="shared" si="5"/>
        <v>0</v>
      </c>
      <c r="H70" s="67"/>
      <c r="I70" s="103">
        <f t="shared" si="0"/>
        <v>0</v>
      </c>
      <c r="K70" s="139">
        <f>D70-C70</f>
        <v>0</v>
      </c>
      <c r="L70" s="149">
        <f>IFERROR(K70/C70,0)</f>
        <v>0</v>
      </c>
      <c r="M70" s="14" t="s">
        <v>127</v>
      </c>
      <c r="N70" s="4" t="s">
        <v>557</v>
      </c>
      <c r="O70" s="4" t="s">
        <v>462</v>
      </c>
    </row>
    <row r="71" spans="1:15" x14ac:dyDescent="0.2">
      <c r="A71" s="83" t="s">
        <v>128</v>
      </c>
      <c r="B71" s="64">
        <v>53</v>
      </c>
      <c r="C71" s="65">
        <f>SUM(C63:C70)</f>
        <v>0</v>
      </c>
      <c r="D71" s="84">
        <f>SUM(D63:D70)</f>
        <v>0</v>
      </c>
      <c r="F71" s="104">
        <f>SUM(F63:F70)</f>
        <v>0</v>
      </c>
      <c r="G71" s="66">
        <f t="shared" si="5"/>
        <v>0</v>
      </c>
      <c r="H71" s="65">
        <f>SUM(H63:H70)</f>
        <v>0</v>
      </c>
      <c r="I71" s="105">
        <f t="shared" si="0"/>
        <v>0</v>
      </c>
      <c r="K71" s="141">
        <f>D71-C71</f>
        <v>0</v>
      </c>
      <c r="L71" s="142">
        <f>IFERROR(K71/C71,0)</f>
        <v>0</v>
      </c>
      <c r="M71" s="14" t="s">
        <v>129</v>
      </c>
      <c r="N71" s="4" t="s">
        <v>558</v>
      </c>
      <c r="O71" s="4" t="s">
        <v>463</v>
      </c>
    </row>
    <row r="72" spans="1:15" ht="20.399999999999999" x14ac:dyDescent="0.2">
      <c r="A72" s="83" t="s">
        <v>130</v>
      </c>
      <c r="B72" s="64">
        <v>54</v>
      </c>
      <c r="C72" s="65">
        <f>C58+C60-C71-C91-C94-C97</f>
        <v>0</v>
      </c>
      <c r="D72" s="84">
        <f>D58+D60-D71-D91-D94-D97</f>
        <v>0</v>
      </c>
      <c r="F72" s="104">
        <f>F58+F60-F71-F91-F94-F97</f>
        <v>0</v>
      </c>
      <c r="G72" s="66">
        <f t="shared" si="5"/>
        <v>0</v>
      </c>
      <c r="H72" s="65">
        <f>H58+H60-H71-H91-H94-H97</f>
        <v>0</v>
      </c>
      <c r="I72" s="105">
        <f t="shared" si="0"/>
        <v>0</v>
      </c>
      <c r="K72" s="141">
        <f>D72-C72</f>
        <v>0</v>
      </c>
      <c r="L72" s="142">
        <f>IFERROR(K72/C72,0)</f>
        <v>0</v>
      </c>
      <c r="M72" s="14" t="s">
        <v>131</v>
      </c>
      <c r="N72" s="4" t="s">
        <v>559</v>
      </c>
      <c r="O72" s="4" t="s">
        <v>464</v>
      </c>
    </row>
    <row r="73" spans="1:15" x14ac:dyDescent="0.2">
      <c r="A73" s="83" t="s">
        <v>132</v>
      </c>
      <c r="B73" s="64">
        <v>55</v>
      </c>
      <c r="C73" s="65">
        <f>C37+C61+C72</f>
        <v>0</v>
      </c>
      <c r="D73" s="84">
        <f>D37+D61+D72</f>
        <v>0</v>
      </c>
      <c r="F73" s="104">
        <f>F37+F61+F72</f>
        <v>0</v>
      </c>
      <c r="G73" s="66">
        <f t="shared" si="5"/>
        <v>0</v>
      </c>
      <c r="H73" s="65">
        <f>H37+H61+H72</f>
        <v>0</v>
      </c>
      <c r="I73" s="105">
        <f t="shared" si="0"/>
        <v>0</v>
      </c>
      <c r="K73" s="141">
        <f>D73-C73</f>
        <v>0</v>
      </c>
      <c r="L73" s="142">
        <f>IFERROR(K73/C73,0)</f>
        <v>0</v>
      </c>
      <c r="M73" s="14" t="s">
        <v>133</v>
      </c>
      <c r="N73" s="4" t="s">
        <v>560</v>
      </c>
      <c r="O73" s="4" t="s">
        <v>465</v>
      </c>
    </row>
    <row r="74" spans="1:15" ht="20.399999999999999" x14ac:dyDescent="0.2">
      <c r="A74" s="76" t="s">
        <v>134</v>
      </c>
      <c r="B74" s="9"/>
      <c r="C74" s="11"/>
      <c r="D74" s="78"/>
      <c r="F74" s="100"/>
      <c r="G74" s="70"/>
      <c r="H74" s="69"/>
      <c r="I74" s="101">
        <f t="shared" si="0"/>
        <v>0</v>
      </c>
      <c r="K74" s="139">
        <f>D74-C74</f>
        <v>0</v>
      </c>
      <c r="L74" s="149" t="str">
        <f>IFERROR(K74/C74,"")</f>
        <v/>
      </c>
      <c r="M74" s="14" t="s">
        <v>28</v>
      </c>
    </row>
    <row r="75" spans="1:15" ht="20.399999999999999" x14ac:dyDescent="0.2">
      <c r="A75" s="85" t="s">
        <v>135</v>
      </c>
      <c r="B75" s="9">
        <v>56</v>
      </c>
      <c r="C75" s="11"/>
      <c r="D75" s="78">
        <v>0</v>
      </c>
      <c r="F75" s="98"/>
      <c r="G75" s="13">
        <f t="shared" ref="G75:G83" si="6">C75-F75</f>
        <v>0</v>
      </c>
      <c r="H75" s="11"/>
      <c r="I75" s="99">
        <f t="shared" si="0"/>
        <v>0</v>
      </c>
      <c r="K75" s="139">
        <f>D75-C75</f>
        <v>0</v>
      </c>
      <c r="L75" s="149">
        <f>IFERROR(K75/C75,0)</f>
        <v>0</v>
      </c>
      <c r="M75" s="14" t="s">
        <v>136</v>
      </c>
      <c r="N75" s="4" t="s">
        <v>561</v>
      </c>
      <c r="O75" s="4" t="s">
        <v>466</v>
      </c>
    </row>
    <row r="76" spans="1:15" ht="20.399999999999999" x14ac:dyDescent="0.2">
      <c r="A76" s="85" t="s">
        <v>137</v>
      </c>
      <c r="B76" s="9">
        <v>57</v>
      </c>
      <c r="C76" s="11"/>
      <c r="D76" s="78">
        <v>0</v>
      </c>
      <c r="F76" s="98"/>
      <c r="G76" s="13">
        <f t="shared" si="6"/>
        <v>0</v>
      </c>
      <c r="H76" s="11"/>
      <c r="I76" s="99">
        <f t="shared" si="0"/>
        <v>0</v>
      </c>
      <c r="K76" s="139">
        <f>D76-C76</f>
        <v>0</v>
      </c>
      <c r="L76" s="149">
        <f>IFERROR(K76/C76,0)</f>
        <v>0</v>
      </c>
      <c r="M76" s="14" t="s">
        <v>138</v>
      </c>
      <c r="N76" s="4" t="s">
        <v>562</v>
      </c>
      <c r="O76" s="4" t="s">
        <v>467</v>
      </c>
    </row>
    <row r="77" spans="1:15" x14ac:dyDescent="0.2">
      <c r="A77" s="85" t="s">
        <v>116</v>
      </c>
      <c r="B77" s="9">
        <v>58</v>
      </c>
      <c r="C77" s="11"/>
      <c r="D77" s="78">
        <v>0</v>
      </c>
      <c r="F77" s="98"/>
      <c r="G77" s="13">
        <f t="shared" si="6"/>
        <v>0</v>
      </c>
      <c r="H77" s="11"/>
      <c r="I77" s="99">
        <f t="shared" ref="I77:I129" si="7">D77-H77</f>
        <v>0</v>
      </c>
      <c r="K77" s="139">
        <f>D77-C77</f>
        <v>0</v>
      </c>
      <c r="L77" s="149">
        <f>IFERROR(K77/C77,0)</f>
        <v>0</v>
      </c>
      <c r="M77" s="14" t="s">
        <v>139</v>
      </c>
      <c r="N77" s="4" t="s">
        <v>563</v>
      </c>
      <c r="O77" s="4" t="s">
        <v>468</v>
      </c>
    </row>
    <row r="78" spans="1:15" x14ac:dyDescent="0.2">
      <c r="A78" s="85" t="s">
        <v>140</v>
      </c>
      <c r="B78" s="9">
        <v>59</v>
      </c>
      <c r="C78" s="11"/>
      <c r="D78" s="78">
        <v>0</v>
      </c>
      <c r="F78" s="98"/>
      <c r="G78" s="13">
        <f t="shared" si="6"/>
        <v>0</v>
      </c>
      <c r="H78" s="11"/>
      <c r="I78" s="99">
        <f t="shared" si="7"/>
        <v>0</v>
      </c>
      <c r="K78" s="139">
        <f>D78-C78</f>
        <v>0</v>
      </c>
      <c r="L78" s="149">
        <f>IFERROR(K78/C78,0)</f>
        <v>0</v>
      </c>
      <c r="M78" s="14" t="s">
        <v>141</v>
      </c>
      <c r="N78" s="4" t="s">
        <v>564</v>
      </c>
      <c r="O78" s="4" t="s">
        <v>469</v>
      </c>
    </row>
    <row r="79" spans="1:15" x14ac:dyDescent="0.2">
      <c r="A79" s="85" t="s">
        <v>120</v>
      </c>
      <c r="B79" s="9">
        <v>60</v>
      </c>
      <c r="C79" s="11"/>
      <c r="D79" s="78">
        <v>0</v>
      </c>
      <c r="F79" s="98"/>
      <c r="G79" s="13">
        <f t="shared" si="6"/>
        <v>0</v>
      </c>
      <c r="H79" s="11"/>
      <c r="I79" s="99">
        <f t="shared" si="7"/>
        <v>0</v>
      </c>
      <c r="K79" s="139">
        <f>D79-C79</f>
        <v>0</v>
      </c>
      <c r="L79" s="149">
        <f>IFERROR(K79/C79,0)</f>
        <v>0</v>
      </c>
      <c r="M79" s="14" t="s">
        <v>142</v>
      </c>
      <c r="N79" s="4" t="s">
        <v>565</v>
      </c>
      <c r="O79" s="4" t="s">
        <v>470</v>
      </c>
    </row>
    <row r="80" spans="1:15" x14ac:dyDescent="0.2">
      <c r="A80" s="85" t="s">
        <v>143</v>
      </c>
      <c r="B80" s="9">
        <v>61</v>
      </c>
      <c r="C80" s="11"/>
      <c r="D80" s="78">
        <v>0</v>
      </c>
      <c r="F80" s="98"/>
      <c r="G80" s="13">
        <f t="shared" si="6"/>
        <v>0</v>
      </c>
      <c r="H80" s="11"/>
      <c r="I80" s="99">
        <f t="shared" si="7"/>
        <v>0</v>
      </c>
      <c r="K80" s="139">
        <f>D80-C80</f>
        <v>0</v>
      </c>
      <c r="L80" s="149">
        <f>IFERROR(K80/C80,0)</f>
        <v>0</v>
      </c>
      <c r="M80" s="14" t="s">
        <v>144</v>
      </c>
      <c r="N80" s="4" t="s">
        <v>566</v>
      </c>
      <c r="O80" s="4" t="s">
        <v>471</v>
      </c>
    </row>
    <row r="81" spans="1:15" ht="20.399999999999999" x14ac:dyDescent="0.2">
      <c r="A81" s="85" t="s">
        <v>124</v>
      </c>
      <c r="B81" s="9">
        <v>62</v>
      </c>
      <c r="C81" s="11"/>
      <c r="D81" s="78">
        <v>0</v>
      </c>
      <c r="F81" s="98"/>
      <c r="G81" s="13">
        <f t="shared" si="6"/>
        <v>0</v>
      </c>
      <c r="H81" s="11"/>
      <c r="I81" s="99">
        <f t="shared" si="7"/>
        <v>0</v>
      </c>
      <c r="K81" s="139">
        <f>D81-C81</f>
        <v>0</v>
      </c>
      <c r="L81" s="149">
        <f>IFERROR(K81/C81,0)</f>
        <v>0</v>
      </c>
      <c r="M81" s="14" t="s">
        <v>145</v>
      </c>
      <c r="N81" s="4" t="s">
        <v>567</v>
      </c>
      <c r="O81" s="4" t="s">
        <v>472</v>
      </c>
    </row>
    <row r="82" spans="1:15" ht="51" x14ac:dyDescent="0.2">
      <c r="A82" s="85" t="s">
        <v>146</v>
      </c>
      <c r="B82" s="9">
        <v>63</v>
      </c>
      <c r="C82" s="11"/>
      <c r="D82" s="78">
        <v>0</v>
      </c>
      <c r="F82" s="102"/>
      <c r="G82" s="68">
        <f t="shared" si="6"/>
        <v>0</v>
      </c>
      <c r="H82" s="67"/>
      <c r="I82" s="103">
        <f t="shared" si="7"/>
        <v>0</v>
      </c>
      <c r="K82" s="139">
        <f>D82-C82</f>
        <v>0</v>
      </c>
      <c r="L82" s="149">
        <f>IFERROR(K82/C82,0)</f>
        <v>0</v>
      </c>
      <c r="M82" s="14" t="s">
        <v>147</v>
      </c>
      <c r="N82" s="4" t="s">
        <v>568</v>
      </c>
      <c r="O82" s="4" t="s">
        <v>473</v>
      </c>
    </row>
    <row r="83" spans="1:15" x14ac:dyDescent="0.2">
      <c r="A83" s="83" t="s">
        <v>148</v>
      </c>
      <c r="B83" s="64">
        <v>64</v>
      </c>
      <c r="C83" s="65">
        <f>SUM(C75:C82)</f>
        <v>0</v>
      </c>
      <c r="D83" s="84">
        <f>SUM(D75:D82)</f>
        <v>0</v>
      </c>
      <c r="F83" s="104">
        <f>SUM(F75:F82)</f>
        <v>0</v>
      </c>
      <c r="G83" s="66">
        <f t="shared" si="6"/>
        <v>0</v>
      </c>
      <c r="H83" s="65">
        <f>SUM(H75:H82)</f>
        <v>0</v>
      </c>
      <c r="I83" s="105">
        <f t="shared" si="7"/>
        <v>0</v>
      </c>
      <c r="K83" s="141">
        <f>D83-C83</f>
        <v>0</v>
      </c>
      <c r="L83" s="142">
        <f>IFERROR(K83/C83,0)</f>
        <v>0</v>
      </c>
      <c r="M83" s="14" t="s">
        <v>149</v>
      </c>
      <c r="N83" s="4" t="s">
        <v>569</v>
      </c>
      <c r="O83" s="4" t="s">
        <v>474</v>
      </c>
    </row>
    <row r="84" spans="1:15" x14ac:dyDescent="0.2">
      <c r="A84" s="76" t="s">
        <v>150</v>
      </c>
      <c r="B84" s="9"/>
      <c r="C84" s="11"/>
      <c r="D84" s="78"/>
      <c r="F84" s="100"/>
      <c r="G84" s="70"/>
      <c r="H84" s="69"/>
      <c r="I84" s="101">
        <f t="shared" si="7"/>
        <v>0</v>
      </c>
      <c r="K84" s="139">
        <f>D84-C84</f>
        <v>0</v>
      </c>
      <c r="L84" s="149" t="str">
        <f>IFERROR(K84/C84,"")</f>
        <v/>
      </c>
      <c r="M84" s="14" t="s">
        <v>28</v>
      </c>
    </row>
    <row r="85" spans="1:15" x14ac:dyDescent="0.2">
      <c r="A85" s="85" t="s">
        <v>151</v>
      </c>
      <c r="B85" s="9">
        <v>65</v>
      </c>
      <c r="C85" s="11"/>
      <c r="D85" s="78">
        <v>0</v>
      </c>
      <c r="F85" s="98"/>
      <c r="G85" s="13">
        <f t="shared" ref="G85:G129" si="8">C85-F85</f>
        <v>0</v>
      </c>
      <c r="H85" s="11"/>
      <c r="I85" s="99">
        <f t="shared" si="7"/>
        <v>0</v>
      </c>
      <c r="K85" s="139">
        <f>D85-C85</f>
        <v>0</v>
      </c>
      <c r="L85" s="149">
        <f>IFERROR(K85/C85,0)</f>
        <v>0</v>
      </c>
      <c r="M85" s="14" t="s">
        <v>152</v>
      </c>
      <c r="N85" s="4" t="s">
        <v>570</v>
      </c>
      <c r="O85" s="4" t="s">
        <v>475</v>
      </c>
    </row>
    <row r="86" spans="1:15" x14ac:dyDescent="0.2">
      <c r="A86" s="85" t="s">
        <v>153</v>
      </c>
      <c r="B86" s="9">
        <v>66</v>
      </c>
      <c r="C86" s="11"/>
      <c r="D86" s="78">
        <v>0</v>
      </c>
      <c r="F86" s="98"/>
      <c r="G86" s="13">
        <f t="shared" si="8"/>
        <v>0</v>
      </c>
      <c r="H86" s="11"/>
      <c r="I86" s="99">
        <f t="shared" si="7"/>
        <v>0</v>
      </c>
      <c r="K86" s="139">
        <f>D86-C86</f>
        <v>0</v>
      </c>
      <c r="L86" s="149">
        <f>IFERROR(K86/C86,0)</f>
        <v>0</v>
      </c>
      <c r="M86" s="14" t="s">
        <v>154</v>
      </c>
      <c r="N86" s="4" t="s">
        <v>571</v>
      </c>
      <c r="O86" s="4" t="s">
        <v>476</v>
      </c>
    </row>
    <row r="87" spans="1:15" x14ac:dyDescent="0.2">
      <c r="A87" s="85" t="s">
        <v>155</v>
      </c>
      <c r="B87" s="9">
        <v>67</v>
      </c>
      <c r="C87" s="11"/>
      <c r="D87" s="78">
        <v>0</v>
      </c>
      <c r="F87" s="102"/>
      <c r="G87" s="68">
        <f t="shared" si="8"/>
        <v>0</v>
      </c>
      <c r="H87" s="67"/>
      <c r="I87" s="103">
        <f t="shared" si="7"/>
        <v>0</v>
      </c>
      <c r="K87" s="139">
        <f>D87-C87</f>
        <v>0</v>
      </c>
      <c r="L87" s="149">
        <f>IFERROR(K87/C87,0)</f>
        <v>0</v>
      </c>
      <c r="M87" s="14" t="s">
        <v>156</v>
      </c>
      <c r="N87" s="4" t="s">
        <v>572</v>
      </c>
      <c r="O87" s="4" t="s">
        <v>477</v>
      </c>
    </row>
    <row r="88" spans="1:15" x14ac:dyDescent="0.2">
      <c r="A88" s="83" t="s">
        <v>157</v>
      </c>
      <c r="B88" s="64">
        <v>68</v>
      </c>
      <c r="C88" s="65">
        <f>SUM(C85:C87)</f>
        <v>0</v>
      </c>
      <c r="D88" s="84">
        <f>SUM(D85:D87)</f>
        <v>0</v>
      </c>
      <c r="F88" s="104">
        <f>SUM(F85:F87)</f>
        <v>0</v>
      </c>
      <c r="G88" s="66">
        <f t="shared" si="8"/>
        <v>0</v>
      </c>
      <c r="H88" s="65">
        <f>SUM(H85:H87)</f>
        <v>0</v>
      </c>
      <c r="I88" s="105">
        <f t="shared" si="7"/>
        <v>0</v>
      </c>
      <c r="K88" s="141">
        <f>D88-C88</f>
        <v>0</v>
      </c>
      <c r="L88" s="142">
        <f>IFERROR(K88/C88,0)</f>
        <v>0</v>
      </c>
      <c r="M88" s="14" t="s">
        <v>158</v>
      </c>
      <c r="N88" s="4" t="s">
        <v>573</v>
      </c>
      <c r="O88" s="4" t="s">
        <v>478</v>
      </c>
    </row>
    <row r="89" spans="1:15" x14ac:dyDescent="0.2">
      <c r="A89" s="76" t="s">
        <v>159</v>
      </c>
      <c r="B89" s="9"/>
      <c r="C89" s="11"/>
      <c r="D89" s="78"/>
      <c r="F89" s="106"/>
      <c r="G89" s="72"/>
      <c r="H89" s="71"/>
      <c r="I89" s="107">
        <f t="shared" si="7"/>
        <v>0</v>
      </c>
      <c r="K89" s="139">
        <f>D89-C89</f>
        <v>0</v>
      </c>
      <c r="L89" s="149" t="str">
        <f>IFERROR(K89/C89,"")</f>
        <v/>
      </c>
      <c r="M89" s="14" t="s">
        <v>28</v>
      </c>
    </row>
    <row r="90" spans="1:15" x14ac:dyDescent="0.2">
      <c r="A90" s="87" t="s">
        <v>160</v>
      </c>
      <c r="B90" s="64">
        <v>69</v>
      </c>
      <c r="C90" s="65">
        <f>C91+C92</f>
        <v>0</v>
      </c>
      <c r="D90" s="84">
        <f>D91+D92</f>
        <v>0</v>
      </c>
      <c r="F90" s="104">
        <f>F91+F92</f>
        <v>0</v>
      </c>
      <c r="G90" s="66">
        <f t="shared" si="8"/>
        <v>0</v>
      </c>
      <c r="H90" s="65">
        <f>H91+H92</f>
        <v>0</v>
      </c>
      <c r="I90" s="105">
        <f t="shared" si="7"/>
        <v>0</v>
      </c>
      <c r="K90" s="141">
        <f>D90-C90</f>
        <v>0</v>
      </c>
      <c r="L90" s="142">
        <f>IFERROR(K90/C90,0)</f>
        <v>0</v>
      </c>
      <c r="M90" s="14" t="s">
        <v>161</v>
      </c>
      <c r="N90" s="4" t="s">
        <v>574</v>
      </c>
      <c r="O90" s="4" t="s">
        <v>479</v>
      </c>
    </row>
    <row r="91" spans="1:15" x14ac:dyDescent="0.2">
      <c r="A91" s="85" t="s">
        <v>162</v>
      </c>
      <c r="B91" s="9">
        <v>70</v>
      </c>
      <c r="C91" s="11"/>
      <c r="D91" s="78">
        <v>0</v>
      </c>
      <c r="F91" s="100"/>
      <c r="G91" s="70"/>
      <c r="H91" s="69"/>
      <c r="I91" s="101">
        <f t="shared" si="7"/>
        <v>0</v>
      </c>
      <c r="K91" s="139">
        <f>D91-C91</f>
        <v>0</v>
      </c>
      <c r="L91" s="149">
        <f>IFERROR(K91/C91,0)</f>
        <v>0</v>
      </c>
      <c r="M91" s="14" t="s">
        <v>163</v>
      </c>
      <c r="N91" s="4" t="s">
        <v>575</v>
      </c>
      <c r="O91" s="4" t="s">
        <v>480</v>
      </c>
    </row>
    <row r="92" spans="1:15" x14ac:dyDescent="0.2">
      <c r="A92" s="85" t="s">
        <v>164</v>
      </c>
      <c r="B92" s="9">
        <v>71</v>
      </c>
      <c r="C92" s="11"/>
      <c r="D92" s="78">
        <v>0</v>
      </c>
      <c r="F92" s="102"/>
      <c r="G92" s="68"/>
      <c r="H92" s="67"/>
      <c r="I92" s="103">
        <f t="shared" si="7"/>
        <v>0</v>
      </c>
      <c r="K92" s="139">
        <f>D92-C92</f>
        <v>0</v>
      </c>
      <c r="L92" s="149">
        <f>IFERROR(K92/C92,0)</f>
        <v>0</v>
      </c>
      <c r="M92" s="14" t="s">
        <v>165</v>
      </c>
      <c r="N92" s="4" t="s">
        <v>576</v>
      </c>
      <c r="O92" s="4" t="s">
        <v>481</v>
      </c>
    </row>
    <row r="93" spans="1:15" x14ac:dyDescent="0.2">
      <c r="A93" s="87" t="s">
        <v>166</v>
      </c>
      <c r="B93" s="64">
        <v>72</v>
      </c>
      <c r="C93" s="65">
        <f>C94+C95</f>
        <v>0</v>
      </c>
      <c r="D93" s="84">
        <f>D94+D95</f>
        <v>0</v>
      </c>
      <c r="F93" s="104">
        <f>F94+F95</f>
        <v>0</v>
      </c>
      <c r="G93" s="66">
        <f t="shared" si="8"/>
        <v>0</v>
      </c>
      <c r="H93" s="65">
        <f>H94+H95</f>
        <v>0</v>
      </c>
      <c r="I93" s="105">
        <f t="shared" si="7"/>
        <v>0</v>
      </c>
      <c r="K93" s="141">
        <f>D93-C93</f>
        <v>0</v>
      </c>
      <c r="L93" s="142">
        <f>IFERROR(K93/C93,0)</f>
        <v>0</v>
      </c>
      <c r="M93" s="14" t="s">
        <v>167</v>
      </c>
      <c r="N93" s="4" t="s">
        <v>577</v>
      </c>
      <c r="O93" s="4" t="s">
        <v>482</v>
      </c>
    </row>
    <row r="94" spans="1:15" x14ac:dyDescent="0.2">
      <c r="A94" s="85" t="s">
        <v>168</v>
      </c>
      <c r="B94" s="9">
        <v>73</v>
      </c>
      <c r="C94" s="11"/>
      <c r="D94" s="78">
        <v>0</v>
      </c>
      <c r="F94" s="100"/>
      <c r="G94" s="70">
        <f t="shared" si="8"/>
        <v>0</v>
      </c>
      <c r="H94" s="69"/>
      <c r="I94" s="101">
        <f t="shared" si="7"/>
        <v>0</v>
      </c>
      <c r="K94" s="139">
        <f>D94-C94</f>
        <v>0</v>
      </c>
      <c r="L94" s="149">
        <f>IFERROR(K94/C94,0)</f>
        <v>0</v>
      </c>
      <c r="M94" s="14" t="s">
        <v>169</v>
      </c>
      <c r="N94" s="4" t="s">
        <v>578</v>
      </c>
      <c r="O94" s="4" t="s">
        <v>483</v>
      </c>
    </row>
    <row r="95" spans="1:15" x14ac:dyDescent="0.2">
      <c r="A95" s="85" t="s">
        <v>170</v>
      </c>
      <c r="B95" s="9">
        <v>74</v>
      </c>
      <c r="C95" s="11"/>
      <c r="D95" s="78">
        <v>0</v>
      </c>
      <c r="F95" s="102"/>
      <c r="G95" s="68">
        <f t="shared" si="8"/>
        <v>0</v>
      </c>
      <c r="H95" s="67"/>
      <c r="I95" s="103">
        <f t="shared" si="7"/>
        <v>0</v>
      </c>
      <c r="K95" s="139">
        <f>D95-C95</f>
        <v>0</v>
      </c>
      <c r="L95" s="149">
        <f>IFERROR(K95/C95,0)</f>
        <v>0</v>
      </c>
      <c r="M95" s="14" t="s">
        <v>171</v>
      </c>
      <c r="N95" s="4" t="s">
        <v>579</v>
      </c>
      <c r="O95" s="4" t="s">
        <v>484</v>
      </c>
    </row>
    <row r="96" spans="1:15" ht="20.399999999999999" x14ac:dyDescent="0.2">
      <c r="A96" s="87" t="s">
        <v>172</v>
      </c>
      <c r="B96" s="64">
        <v>75</v>
      </c>
      <c r="C96" s="65">
        <f>C97+C98</f>
        <v>0</v>
      </c>
      <c r="D96" s="84">
        <f>D97+D98</f>
        <v>0</v>
      </c>
      <c r="F96" s="104">
        <f>F97+F98</f>
        <v>0</v>
      </c>
      <c r="G96" s="66">
        <f t="shared" si="8"/>
        <v>0</v>
      </c>
      <c r="H96" s="65">
        <f>H97+H98</f>
        <v>0</v>
      </c>
      <c r="I96" s="105">
        <f t="shared" si="7"/>
        <v>0</v>
      </c>
      <c r="K96" s="141">
        <f>D96-C96</f>
        <v>0</v>
      </c>
      <c r="L96" s="142">
        <f>IFERROR(K96/C96,0)</f>
        <v>0</v>
      </c>
      <c r="M96" s="14" t="s">
        <v>173</v>
      </c>
      <c r="N96" s="4" t="s">
        <v>580</v>
      </c>
      <c r="O96" s="4" t="s">
        <v>485</v>
      </c>
    </row>
    <row r="97" spans="1:15" x14ac:dyDescent="0.2">
      <c r="A97" s="85" t="s">
        <v>174</v>
      </c>
      <c r="B97" s="9">
        <v>76</v>
      </c>
      <c r="C97" s="11"/>
      <c r="D97" s="78">
        <v>0</v>
      </c>
      <c r="F97" s="100"/>
      <c r="G97" s="70"/>
      <c r="H97" s="69"/>
      <c r="I97" s="101">
        <f t="shared" si="7"/>
        <v>0</v>
      </c>
      <c r="K97" s="139">
        <f>D97-C97</f>
        <v>0</v>
      </c>
      <c r="L97" s="149">
        <f>IFERROR(K97/C97,0)</f>
        <v>0</v>
      </c>
      <c r="M97" s="14" t="s">
        <v>175</v>
      </c>
      <c r="N97" s="4" t="s">
        <v>581</v>
      </c>
      <c r="O97" s="4" t="s">
        <v>486</v>
      </c>
    </row>
    <row r="98" spans="1:15" x14ac:dyDescent="0.2">
      <c r="A98" s="85" t="s">
        <v>176</v>
      </c>
      <c r="B98" s="9">
        <v>77</v>
      </c>
      <c r="C98" s="11"/>
      <c r="D98" s="78">
        <v>0</v>
      </c>
      <c r="F98" s="98"/>
      <c r="G98" s="13"/>
      <c r="H98" s="11"/>
      <c r="I98" s="99">
        <f t="shared" si="7"/>
        <v>0</v>
      </c>
      <c r="K98" s="139">
        <f>D98-C98</f>
        <v>0</v>
      </c>
      <c r="L98" s="149">
        <f>IFERROR(K98/C98,0)</f>
        <v>0</v>
      </c>
      <c r="M98" s="14" t="s">
        <v>177</v>
      </c>
      <c r="N98" s="4" t="s">
        <v>582</v>
      </c>
      <c r="O98" s="4" t="s">
        <v>487</v>
      </c>
    </row>
    <row r="99" spans="1:15" x14ac:dyDescent="0.2">
      <c r="A99" s="85" t="s">
        <v>178</v>
      </c>
      <c r="B99" s="9">
        <v>78</v>
      </c>
      <c r="C99" s="11"/>
      <c r="D99" s="78">
        <v>0</v>
      </c>
      <c r="F99" s="102"/>
      <c r="G99" s="68">
        <f t="shared" si="8"/>
        <v>0</v>
      </c>
      <c r="H99" s="67"/>
      <c r="I99" s="103">
        <f t="shared" si="7"/>
        <v>0</v>
      </c>
      <c r="K99" s="139">
        <f>D99-C99</f>
        <v>0</v>
      </c>
      <c r="L99" s="149">
        <f>IFERROR(K99/C99,0)</f>
        <v>0</v>
      </c>
      <c r="M99" s="14" t="s">
        <v>179</v>
      </c>
      <c r="N99" s="4" t="s">
        <v>583</v>
      </c>
      <c r="O99" s="4" t="s">
        <v>488</v>
      </c>
    </row>
    <row r="100" spans="1:15" x14ac:dyDescent="0.2">
      <c r="A100" s="83" t="s">
        <v>180</v>
      </c>
      <c r="B100" s="64">
        <v>79</v>
      </c>
      <c r="C100" s="65">
        <f>C90+C93+C96+C99</f>
        <v>0</v>
      </c>
      <c r="D100" s="84">
        <f>D90+D93+D96+D99</f>
        <v>0</v>
      </c>
      <c r="F100" s="104">
        <f>F90+F93+F96+F99</f>
        <v>0</v>
      </c>
      <c r="G100" s="66">
        <f t="shared" si="8"/>
        <v>0</v>
      </c>
      <c r="H100" s="65">
        <f>H90+H93+H96+H99</f>
        <v>0</v>
      </c>
      <c r="I100" s="105">
        <f t="shared" si="7"/>
        <v>0</v>
      </c>
      <c r="K100" s="141">
        <f>D100-C100</f>
        <v>0</v>
      </c>
      <c r="L100" s="142">
        <f>IFERROR(K100/C100,0)</f>
        <v>0</v>
      </c>
      <c r="M100" s="14" t="s">
        <v>181</v>
      </c>
      <c r="N100" s="4" t="s">
        <v>584</v>
      </c>
      <c r="O100" s="4" t="s">
        <v>489</v>
      </c>
    </row>
    <row r="101" spans="1:15" x14ac:dyDescent="0.2">
      <c r="A101" s="76" t="s">
        <v>182</v>
      </c>
      <c r="B101" s="9"/>
      <c r="C101" s="11"/>
      <c r="D101" s="78"/>
      <c r="F101" s="100"/>
      <c r="G101" s="70"/>
      <c r="H101" s="69"/>
      <c r="I101" s="101">
        <f t="shared" si="7"/>
        <v>0</v>
      </c>
      <c r="K101" s="139">
        <f>D101-C101</f>
        <v>0</v>
      </c>
      <c r="L101" s="149" t="str">
        <f>IFERROR(K101/C101,"")</f>
        <v/>
      </c>
      <c r="M101" s="14" t="s">
        <v>28</v>
      </c>
    </row>
    <row r="102" spans="1:15" x14ac:dyDescent="0.2">
      <c r="A102" s="76" t="s">
        <v>183</v>
      </c>
      <c r="B102" s="9"/>
      <c r="C102" s="11"/>
      <c r="D102" s="78"/>
      <c r="F102" s="98"/>
      <c r="G102" s="13"/>
      <c r="H102" s="11"/>
      <c r="I102" s="99">
        <f t="shared" si="7"/>
        <v>0</v>
      </c>
      <c r="K102" s="139">
        <f>D102-C102</f>
        <v>0</v>
      </c>
      <c r="L102" s="149" t="str">
        <f>IFERROR(K102/C102,"")</f>
        <v/>
      </c>
      <c r="M102" s="14" t="s">
        <v>28</v>
      </c>
    </row>
    <row r="103" spans="1:15" x14ac:dyDescent="0.2">
      <c r="A103" s="85" t="s">
        <v>184</v>
      </c>
      <c r="B103" s="9">
        <v>80</v>
      </c>
      <c r="C103" s="11"/>
      <c r="D103" s="78">
        <v>0</v>
      </c>
      <c r="F103" s="98"/>
      <c r="G103" s="13">
        <f t="shared" si="8"/>
        <v>0</v>
      </c>
      <c r="H103" s="11"/>
      <c r="I103" s="99">
        <f t="shared" si="7"/>
        <v>0</v>
      </c>
      <c r="K103" s="139">
        <f>D103-C103</f>
        <v>0</v>
      </c>
      <c r="L103" s="149">
        <f>IFERROR(K103/C103,0)</f>
        <v>0</v>
      </c>
      <c r="M103" s="14" t="s">
        <v>185</v>
      </c>
      <c r="N103" s="4" t="s">
        <v>585</v>
      </c>
      <c r="O103" s="4" t="s">
        <v>490</v>
      </c>
    </row>
    <row r="104" spans="1:15" x14ac:dyDescent="0.2">
      <c r="A104" s="85" t="s">
        <v>186</v>
      </c>
      <c r="B104" s="9">
        <v>81</v>
      </c>
      <c r="C104" s="11"/>
      <c r="D104" s="78">
        <v>0</v>
      </c>
      <c r="F104" s="98"/>
      <c r="G104" s="13">
        <f t="shared" si="8"/>
        <v>0</v>
      </c>
      <c r="H104" s="11"/>
      <c r="I104" s="99">
        <f t="shared" si="7"/>
        <v>0</v>
      </c>
      <c r="K104" s="139">
        <f>D104-C104</f>
        <v>0</v>
      </c>
      <c r="L104" s="149">
        <f>IFERROR(K104/C104,0)</f>
        <v>0</v>
      </c>
      <c r="M104" s="14" t="s">
        <v>187</v>
      </c>
      <c r="N104" s="4" t="s">
        <v>586</v>
      </c>
      <c r="O104" s="4" t="s">
        <v>491</v>
      </c>
    </row>
    <row r="105" spans="1:15" x14ac:dyDescent="0.2">
      <c r="A105" s="85" t="s">
        <v>188</v>
      </c>
      <c r="B105" s="9">
        <v>82</v>
      </c>
      <c r="C105" s="11"/>
      <c r="D105" s="78">
        <v>0</v>
      </c>
      <c r="F105" s="98"/>
      <c r="G105" s="13">
        <f t="shared" si="8"/>
        <v>0</v>
      </c>
      <c r="H105" s="11"/>
      <c r="I105" s="99">
        <f t="shared" si="7"/>
        <v>0</v>
      </c>
      <c r="K105" s="139">
        <f>D105-C105</f>
        <v>0</v>
      </c>
      <c r="L105" s="149">
        <f>IFERROR(K105/C105,0)</f>
        <v>0</v>
      </c>
      <c r="M105" s="14" t="s">
        <v>189</v>
      </c>
      <c r="N105" s="4" t="s">
        <v>587</v>
      </c>
      <c r="O105" s="4" t="s">
        <v>492</v>
      </c>
    </row>
    <row r="106" spans="1:15" x14ac:dyDescent="0.2">
      <c r="A106" s="85" t="s">
        <v>190</v>
      </c>
      <c r="B106" s="9">
        <v>83</v>
      </c>
      <c r="C106" s="11"/>
      <c r="D106" s="78">
        <v>0</v>
      </c>
      <c r="F106" s="98"/>
      <c r="G106" s="13">
        <f t="shared" si="8"/>
        <v>0</v>
      </c>
      <c r="H106" s="11"/>
      <c r="I106" s="99">
        <f t="shared" si="7"/>
        <v>0</v>
      </c>
      <c r="K106" s="139">
        <f>D106-C106</f>
        <v>0</v>
      </c>
      <c r="L106" s="149">
        <f>IFERROR(K106/C106,0)</f>
        <v>0</v>
      </c>
      <c r="M106" s="14" t="s">
        <v>191</v>
      </c>
      <c r="N106" s="4" t="s">
        <v>588</v>
      </c>
      <c r="O106" s="4" t="s">
        <v>493</v>
      </c>
    </row>
    <row r="107" spans="1:15" x14ac:dyDescent="0.2">
      <c r="A107" s="85" t="s">
        <v>192</v>
      </c>
      <c r="B107" s="9">
        <v>84</v>
      </c>
      <c r="C107" s="11"/>
      <c r="D107" s="78">
        <v>0</v>
      </c>
      <c r="F107" s="102"/>
      <c r="G107" s="68">
        <f t="shared" si="8"/>
        <v>0</v>
      </c>
      <c r="H107" s="67"/>
      <c r="I107" s="103">
        <f t="shared" si="7"/>
        <v>0</v>
      </c>
      <c r="K107" s="139">
        <f>D107-C107</f>
        <v>0</v>
      </c>
      <c r="L107" s="149">
        <f>IFERROR(K107/C107,0)</f>
        <v>0</v>
      </c>
      <c r="M107" s="14" t="s">
        <v>193</v>
      </c>
      <c r="N107" s="4" t="s">
        <v>589</v>
      </c>
      <c r="O107" s="4" t="s">
        <v>494</v>
      </c>
    </row>
    <row r="108" spans="1:15" x14ac:dyDescent="0.2">
      <c r="A108" s="83" t="s">
        <v>194</v>
      </c>
      <c r="B108" s="64">
        <v>85</v>
      </c>
      <c r="C108" s="65">
        <f>SUM(C103:C107)</f>
        <v>0</v>
      </c>
      <c r="D108" s="84">
        <f>SUM(D103:D107)</f>
        <v>0</v>
      </c>
      <c r="F108" s="104">
        <f>SUM(F103:F107)</f>
        <v>0</v>
      </c>
      <c r="G108" s="66">
        <f t="shared" si="8"/>
        <v>0</v>
      </c>
      <c r="H108" s="65">
        <f>SUM(H103:H107)</f>
        <v>0</v>
      </c>
      <c r="I108" s="105">
        <f t="shared" si="7"/>
        <v>0</v>
      </c>
      <c r="K108" s="141">
        <f>D108-C108</f>
        <v>0</v>
      </c>
      <c r="L108" s="142">
        <f>IFERROR(K108/C108,0)</f>
        <v>0</v>
      </c>
      <c r="M108" s="14" t="s">
        <v>195</v>
      </c>
      <c r="N108" s="4" t="s">
        <v>590</v>
      </c>
      <c r="O108" s="4" t="s">
        <v>495</v>
      </c>
    </row>
    <row r="109" spans="1:15" x14ac:dyDescent="0.2">
      <c r="A109" s="76" t="s">
        <v>196</v>
      </c>
      <c r="B109" s="9">
        <v>86</v>
      </c>
      <c r="C109" s="11"/>
      <c r="D109" s="78">
        <v>0</v>
      </c>
      <c r="F109" s="100"/>
      <c r="G109" s="70">
        <f t="shared" si="8"/>
        <v>0</v>
      </c>
      <c r="H109" s="69"/>
      <c r="I109" s="101">
        <f t="shared" si="7"/>
        <v>0</v>
      </c>
      <c r="K109" s="139">
        <f>D109-C109</f>
        <v>0</v>
      </c>
      <c r="L109" s="149">
        <f>IFERROR(K109/C109,0)</f>
        <v>0</v>
      </c>
      <c r="M109" s="14" t="s">
        <v>197</v>
      </c>
      <c r="N109" s="4" t="s">
        <v>591</v>
      </c>
      <c r="O109" s="4" t="s">
        <v>496</v>
      </c>
    </row>
    <row r="110" spans="1:15" x14ac:dyDescent="0.2">
      <c r="A110" s="76" t="s">
        <v>198</v>
      </c>
      <c r="B110" s="9">
        <v>87</v>
      </c>
      <c r="C110" s="11"/>
      <c r="D110" s="78">
        <v>0</v>
      </c>
      <c r="F110" s="98"/>
      <c r="G110" s="13">
        <f t="shared" si="8"/>
        <v>0</v>
      </c>
      <c r="H110" s="11"/>
      <c r="I110" s="99">
        <f t="shared" si="7"/>
        <v>0</v>
      </c>
      <c r="K110" s="139">
        <f>D110-C110</f>
        <v>0</v>
      </c>
      <c r="L110" s="149">
        <f>IFERROR(K110/C110,0)</f>
        <v>0</v>
      </c>
      <c r="M110" s="14" t="s">
        <v>199</v>
      </c>
      <c r="N110" s="4" t="s">
        <v>592</v>
      </c>
      <c r="O110" s="4" t="s">
        <v>497</v>
      </c>
    </row>
    <row r="111" spans="1:15" x14ac:dyDescent="0.2">
      <c r="A111" s="76" t="s">
        <v>200</v>
      </c>
      <c r="B111" s="9"/>
      <c r="C111" s="11"/>
      <c r="D111" s="78"/>
      <c r="F111" s="98"/>
      <c r="G111" s="13"/>
      <c r="H111" s="11"/>
      <c r="I111" s="99">
        <f t="shared" si="7"/>
        <v>0</v>
      </c>
      <c r="K111" s="139">
        <f>D111-C111</f>
        <v>0</v>
      </c>
      <c r="L111" s="149" t="str">
        <f>IFERROR(K111/C111,"")</f>
        <v/>
      </c>
      <c r="M111" s="14" t="s">
        <v>28</v>
      </c>
    </row>
    <row r="112" spans="1:15" x14ac:dyDescent="0.2">
      <c r="A112" s="85" t="s">
        <v>201</v>
      </c>
      <c r="B112" s="9">
        <v>88</v>
      </c>
      <c r="C112" s="11"/>
      <c r="D112" s="78">
        <v>0</v>
      </c>
      <c r="F112" s="98"/>
      <c r="G112" s="13">
        <f t="shared" si="8"/>
        <v>0</v>
      </c>
      <c r="H112" s="11"/>
      <c r="I112" s="99">
        <f t="shared" si="7"/>
        <v>0</v>
      </c>
      <c r="K112" s="139">
        <f>D112-C112</f>
        <v>0</v>
      </c>
      <c r="L112" s="149">
        <f>IFERROR(K112/C112,0)</f>
        <v>0</v>
      </c>
      <c r="M112" s="14" t="s">
        <v>202</v>
      </c>
      <c r="N112" s="4" t="s">
        <v>593</v>
      </c>
      <c r="O112" s="4" t="s">
        <v>498</v>
      </c>
    </row>
    <row r="113" spans="1:15" x14ac:dyDescent="0.2">
      <c r="A113" s="85" t="s">
        <v>203</v>
      </c>
      <c r="B113" s="9">
        <v>89</v>
      </c>
      <c r="C113" s="11"/>
      <c r="D113" s="78">
        <v>0</v>
      </c>
      <c r="F113" s="98"/>
      <c r="G113" s="13">
        <f t="shared" si="8"/>
        <v>0</v>
      </c>
      <c r="H113" s="11"/>
      <c r="I113" s="99">
        <f t="shared" si="7"/>
        <v>0</v>
      </c>
      <c r="K113" s="139">
        <f>D113-C113</f>
        <v>0</v>
      </c>
      <c r="L113" s="149">
        <f>IFERROR(K113/C113,0)</f>
        <v>0</v>
      </c>
      <c r="M113" s="14" t="s">
        <v>204</v>
      </c>
      <c r="N113" s="4" t="s">
        <v>594</v>
      </c>
      <c r="O113" s="4" t="s">
        <v>499</v>
      </c>
    </row>
    <row r="114" spans="1:15" x14ac:dyDescent="0.2">
      <c r="A114" s="85" t="s">
        <v>205</v>
      </c>
      <c r="B114" s="9">
        <v>90</v>
      </c>
      <c r="C114" s="11"/>
      <c r="D114" s="78">
        <v>0</v>
      </c>
      <c r="F114" s="102"/>
      <c r="G114" s="68">
        <f t="shared" si="8"/>
        <v>0</v>
      </c>
      <c r="H114" s="67"/>
      <c r="I114" s="103">
        <f t="shared" si="7"/>
        <v>0</v>
      </c>
      <c r="K114" s="139">
        <f>D114-C114</f>
        <v>0</v>
      </c>
      <c r="L114" s="149">
        <f>IFERROR(K114/C114,0)</f>
        <v>0</v>
      </c>
      <c r="M114" s="14" t="s">
        <v>206</v>
      </c>
      <c r="N114" s="4" t="s">
        <v>595</v>
      </c>
      <c r="O114" s="4" t="s">
        <v>500</v>
      </c>
    </row>
    <row r="115" spans="1:15" x14ac:dyDescent="0.2">
      <c r="A115" s="83" t="s">
        <v>207</v>
      </c>
      <c r="B115" s="64">
        <v>91</v>
      </c>
      <c r="C115" s="65">
        <f>SUM(C112:C114)</f>
        <v>0</v>
      </c>
      <c r="D115" s="84">
        <f>SUM(D112:D114)</f>
        <v>0</v>
      </c>
      <c r="F115" s="104">
        <f>SUM(F112:F114)</f>
        <v>0</v>
      </c>
      <c r="G115" s="66">
        <f t="shared" si="8"/>
        <v>0</v>
      </c>
      <c r="H115" s="65">
        <f>SUM(H112:H114)</f>
        <v>0</v>
      </c>
      <c r="I115" s="105">
        <f t="shared" si="7"/>
        <v>0</v>
      </c>
      <c r="K115" s="141">
        <f>D115-C115</f>
        <v>0</v>
      </c>
      <c r="L115" s="142">
        <f>IFERROR(K115/C115,0)</f>
        <v>0</v>
      </c>
      <c r="M115" s="14" t="s">
        <v>208</v>
      </c>
      <c r="N115" s="4" t="s">
        <v>596</v>
      </c>
      <c r="O115" s="4" t="s">
        <v>501</v>
      </c>
    </row>
    <row r="116" spans="1:15" x14ac:dyDescent="0.2">
      <c r="A116" s="85" t="s">
        <v>209</v>
      </c>
      <c r="B116" s="9">
        <v>92</v>
      </c>
      <c r="C116" s="11"/>
      <c r="D116" s="78">
        <v>0</v>
      </c>
      <c r="F116" s="100"/>
      <c r="G116" s="70">
        <f t="shared" si="8"/>
        <v>0</v>
      </c>
      <c r="H116" s="69"/>
      <c r="I116" s="101">
        <f t="shared" si="7"/>
        <v>0</v>
      </c>
      <c r="K116" s="139">
        <f>D116-C116</f>
        <v>0</v>
      </c>
      <c r="L116" s="149">
        <f>IFERROR(K116/C116,0)</f>
        <v>0</v>
      </c>
      <c r="M116" s="14" t="s">
        <v>210</v>
      </c>
      <c r="N116" s="4" t="s">
        <v>597</v>
      </c>
      <c r="O116" s="4" t="s">
        <v>502</v>
      </c>
    </row>
    <row r="117" spans="1:15" x14ac:dyDescent="0.2">
      <c r="A117" s="85" t="s">
        <v>211</v>
      </c>
      <c r="B117" s="9">
        <v>93</v>
      </c>
      <c r="C117" s="11"/>
      <c r="D117" s="78">
        <v>0</v>
      </c>
      <c r="F117" s="98"/>
      <c r="G117" s="13">
        <f t="shared" si="8"/>
        <v>0</v>
      </c>
      <c r="H117" s="11"/>
      <c r="I117" s="99">
        <f t="shared" si="7"/>
        <v>0</v>
      </c>
      <c r="K117" s="139">
        <f>D117-C117</f>
        <v>0</v>
      </c>
      <c r="L117" s="149">
        <f>IFERROR(K117/C117,0)</f>
        <v>0</v>
      </c>
      <c r="M117" s="14" t="s">
        <v>212</v>
      </c>
      <c r="N117" s="4" t="s">
        <v>598</v>
      </c>
      <c r="O117" s="4" t="s">
        <v>503</v>
      </c>
    </row>
    <row r="118" spans="1:15" x14ac:dyDescent="0.2">
      <c r="A118" s="85" t="s">
        <v>213</v>
      </c>
      <c r="B118" s="9">
        <v>94</v>
      </c>
      <c r="C118" s="11"/>
      <c r="D118" s="78">
        <v>0</v>
      </c>
      <c r="F118" s="98"/>
      <c r="G118" s="13">
        <f t="shared" si="8"/>
        <v>0</v>
      </c>
      <c r="H118" s="11"/>
      <c r="I118" s="99">
        <f t="shared" si="7"/>
        <v>0</v>
      </c>
      <c r="K118" s="139">
        <f>D118-C118</f>
        <v>0</v>
      </c>
      <c r="L118" s="149">
        <f>IFERROR(K118/C118,0)</f>
        <v>0</v>
      </c>
      <c r="M118" s="14" t="s">
        <v>214</v>
      </c>
      <c r="N118" s="4" t="s">
        <v>599</v>
      </c>
      <c r="O118" s="4" t="s">
        <v>504</v>
      </c>
    </row>
    <row r="119" spans="1:15" x14ac:dyDescent="0.2">
      <c r="A119" s="76" t="s">
        <v>215</v>
      </c>
      <c r="B119" s="9"/>
      <c r="C119" s="11"/>
      <c r="D119" s="78"/>
      <c r="F119" s="98"/>
      <c r="G119" s="13"/>
      <c r="H119" s="11"/>
      <c r="I119" s="99">
        <f t="shared" si="7"/>
        <v>0</v>
      </c>
      <c r="K119" s="139">
        <f>D119-C119</f>
        <v>0</v>
      </c>
      <c r="L119" s="149" t="str">
        <f>IFERROR(K119/C119,"")</f>
        <v/>
      </c>
      <c r="M119" s="14" t="s">
        <v>28</v>
      </c>
    </row>
    <row r="120" spans="1:15" x14ac:dyDescent="0.2">
      <c r="A120" s="85" t="s">
        <v>216</v>
      </c>
      <c r="B120" s="9">
        <v>95</v>
      </c>
      <c r="C120" s="11"/>
      <c r="D120" s="78">
        <v>0</v>
      </c>
      <c r="E120" s="8" t="s">
        <v>217</v>
      </c>
      <c r="F120" s="98"/>
      <c r="G120" s="13">
        <f t="shared" si="8"/>
        <v>0</v>
      </c>
      <c r="H120" s="11"/>
      <c r="I120" s="99">
        <f t="shared" si="7"/>
        <v>0</v>
      </c>
      <c r="K120" s="139">
        <f>D120-C120</f>
        <v>0</v>
      </c>
      <c r="L120" s="149">
        <f>IFERROR(K120/C120,0)</f>
        <v>0</v>
      </c>
      <c r="M120" s="14" t="s">
        <v>218</v>
      </c>
      <c r="N120" s="4" t="s">
        <v>600</v>
      </c>
      <c r="O120" s="4" t="s">
        <v>505</v>
      </c>
    </row>
    <row r="121" spans="1:15" x14ac:dyDescent="0.2">
      <c r="A121" s="85" t="s">
        <v>219</v>
      </c>
      <c r="B121" s="9">
        <v>96</v>
      </c>
      <c r="C121" s="11"/>
      <c r="D121" s="78">
        <v>0</v>
      </c>
      <c r="F121" s="98"/>
      <c r="G121" s="13">
        <f t="shared" si="8"/>
        <v>0</v>
      </c>
      <c r="H121" s="11"/>
      <c r="I121" s="99">
        <f t="shared" si="7"/>
        <v>0</v>
      </c>
      <c r="K121" s="139">
        <f>D121-C121</f>
        <v>0</v>
      </c>
      <c r="L121" s="149">
        <f>IFERROR(K121/C121,0)</f>
        <v>0</v>
      </c>
      <c r="M121" s="14" t="s">
        <v>220</v>
      </c>
      <c r="N121" s="4" t="s">
        <v>601</v>
      </c>
      <c r="O121" s="4" t="s">
        <v>506</v>
      </c>
    </row>
    <row r="122" spans="1:15" x14ac:dyDescent="0.2">
      <c r="A122" s="76" t="s">
        <v>221</v>
      </c>
      <c r="B122" s="9"/>
      <c r="C122" s="11"/>
      <c r="D122" s="78"/>
      <c r="F122" s="98"/>
      <c r="G122" s="13"/>
      <c r="H122" s="11"/>
      <c r="I122" s="99">
        <f t="shared" si="7"/>
        <v>0</v>
      </c>
      <c r="K122" s="139">
        <f>D122-C122</f>
        <v>0</v>
      </c>
      <c r="L122" s="149" t="str">
        <f>IFERROR(K122/C122,"")</f>
        <v/>
      </c>
      <c r="M122" s="14" t="s">
        <v>28</v>
      </c>
    </row>
    <row r="123" spans="1:15" x14ac:dyDescent="0.2">
      <c r="A123" s="85" t="s">
        <v>222</v>
      </c>
      <c r="B123" s="9">
        <v>97</v>
      </c>
      <c r="C123" s="11"/>
      <c r="D123" s="78">
        <v>0</v>
      </c>
      <c r="E123" s="8" t="s">
        <v>223</v>
      </c>
      <c r="F123" s="98"/>
      <c r="G123" s="13">
        <f t="shared" si="8"/>
        <v>0</v>
      </c>
      <c r="H123" s="11"/>
      <c r="I123" s="99">
        <f t="shared" si="7"/>
        <v>0</v>
      </c>
      <c r="K123" s="139">
        <f>D123-C123</f>
        <v>0</v>
      </c>
      <c r="L123" s="149">
        <f>IFERROR(K123/C123,0)</f>
        <v>0</v>
      </c>
      <c r="M123" s="14" t="s">
        <v>224</v>
      </c>
      <c r="N123" s="4" t="s">
        <v>602</v>
      </c>
      <c r="O123" s="4" t="s">
        <v>507</v>
      </c>
    </row>
    <row r="124" spans="1:15" x14ac:dyDescent="0.2">
      <c r="A124" s="85" t="s">
        <v>225</v>
      </c>
      <c r="B124" s="9">
        <v>98</v>
      </c>
      <c r="C124" s="11"/>
      <c r="D124" s="78">
        <v>0</v>
      </c>
      <c r="E124" s="8"/>
      <c r="F124" s="98"/>
      <c r="G124" s="13">
        <f t="shared" si="8"/>
        <v>0</v>
      </c>
      <c r="H124" s="11"/>
      <c r="I124" s="99">
        <f t="shared" si="7"/>
        <v>0</v>
      </c>
      <c r="K124" s="139">
        <f>D124-C124</f>
        <v>0</v>
      </c>
      <c r="L124" s="149">
        <f>IFERROR(K124/C124,0)</f>
        <v>0</v>
      </c>
      <c r="M124" s="14" t="s">
        <v>226</v>
      </c>
      <c r="N124" s="4" t="s">
        <v>603</v>
      </c>
      <c r="O124" s="4" t="s">
        <v>508</v>
      </c>
    </row>
    <row r="125" spans="1:15" x14ac:dyDescent="0.2">
      <c r="A125" s="85" t="s">
        <v>227</v>
      </c>
      <c r="B125" s="9">
        <v>99</v>
      </c>
      <c r="C125" s="11"/>
      <c r="D125" s="78">
        <v>0</v>
      </c>
      <c r="F125" s="102"/>
      <c r="G125" s="68">
        <f t="shared" si="8"/>
        <v>0</v>
      </c>
      <c r="H125" s="67"/>
      <c r="I125" s="103">
        <f t="shared" si="7"/>
        <v>0</v>
      </c>
      <c r="K125" s="139">
        <f>D125-C125</f>
        <v>0</v>
      </c>
      <c r="L125" s="149">
        <f>IFERROR(K125/C125,0)</f>
        <v>0</v>
      </c>
      <c r="M125" s="14" t="s">
        <v>228</v>
      </c>
      <c r="N125" s="4" t="s">
        <v>604</v>
      </c>
      <c r="O125" s="4" t="s">
        <v>509</v>
      </c>
    </row>
    <row r="126" spans="1:15" ht="20.399999999999999" x14ac:dyDescent="0.2">
      <c r="A126" s="83" t="s">
        <v>229</v>
      </c>
      <c r="B126" s="64">
        <v>100</v>
      </c>
      <c r="C126" s="65">
        <f>C108+C109+C110+C115-C116+C117-C118+C120-C121+C123-C124-C125</f>
        <v>0</v>
      </c>
      <c r="D126" s="84">
        <f>D108+D109+D110+D115-D116+D117-D118+D120-D121+D123-D124-D125</f>
        <v>0</v>
      </c>
      <c r="F126" s="104">
        <f>F108+F109+F110+F115-F116+F117-F118+F120-F121+F123-F124-F125</f>
        <v>0</v>
      </c>
      <c r="G126" s="66">
        <f t="shared" si="8"/>
        <v>0</v>
      </c>
      <c r="H126" s="65">
        <f>H108+H109+H110+H115-H116+H117-H118+H120-H121+H123-H124-H125</f>
        <v>0</v>
      </c>
      <c r="I126" s="105">
        <f t="shared" si="7"/>
        <v>0</v>
      </c>
      <c r="K126" s="141">
        <f>D126-C126</f>
        <v>0</v>
      </c>
      <c r="L126" s="142">
        <f>IFERROR(K126/C126,0)</f>
        <v>0</v>
      </c>
      <c r="M126" s="14" t="s">
        <v>230</v>
      </c>
      <c r="N126" s="4" t="s">
        <v>605</v>
      </c>
      <c r="O126" s="4" t="s">
        <v>510</v>
      </c>
    </row>
    <row r="127" spans="1:15" x14ac:dyDescent="0.2">
      <c r="A127" s="85" t="s">
        <v>231</v>
      </c>
      <c r="B127" s="9">
        <v>101</v>
      </c>
      <c r="C127" s="11"/>
      <c r="D127" s="78">
        <v>0</v>
      </c>
      <c r="F127" s="100"/>
      <c r="G127" s="70">
        <f t="shared" si="8"/>
        <v>0</v>
      </c>
      <c r="H127" s="69"/>
      <c r="I127" s="101">
        <f t="shared" si="7"/>
        <v>0</v>
      </c>
      <c r="K127" s="139">
        <f>D127-C127</f>
        <v>0</v>
      </c>
      <c r="L127" s="149">
        <f>IFERROR(K127/C127,0)</f>
        <v>0</v>
      </c>
      <c r="M127" s="14" t="s">
        <v>232</v>
      </c>
      <c r="N127" s="4" t="s">
        <v>606</v>
      </c>
      <c r="O127" s="4" t="s">
        <v>511</v>
      </c>
    </row>
    <row r="128" spans="1:15" x14ac:dyDescent="0.2">
      <c r="A128" s="85" t="s">
        <v>233</v>
      </c>
      <c r="B128" s="9">
        <v>102</v>
      </c>
      <c r="C128" s="11"/>
      <c r="D128" s="78">
        <v>0</v>
      </c>
      <c r="F128" s="102"/>
      <c r="G128" s="68"/>
      <c r="H128" s="67"/>
      <c r="I128" s="103">
        <f t="shared" si="7"/>
        <v>0</v>
      </c>
      <c r="K128" s="139">
        <f>D128-C128</f>
        <v>0</v>
      </c>
      <c r="L128" s="149">
        <f>IFERROR(K128/C128,0)</f>
        <v>0</v>
      </c>
      <c r="M128" s="14" t="s">
        <v>234</v>
      </c>
      <c r="N128" s="4" t="s">
        <v>607</v>
      </c>
      <c r="O128" s="4" t="s">
        <v>512</v>
      </c>
    </row>
    <row r="129" spans="1:15" ht="10.8" thickBot="1" x14ac:dyDescent="0.25">
      <c r="A129" s="88" t="s">
        <v>235</v>
      </c>
      <c r="B129" s="89">
        <v>103</v>
      </c>
      <c r="C129" s="90">
        <f>C126+C127</f>
        <v>0</v>
      </c>
      <c r="D129" s="91">
        <f>D126+D127</f>
        <v>0</v>
      </c>
      <c r="F129" s="110">
        <f>F126+F127</f>
        <v>0</v>
      </c>
      <c r="G129" s="111">
        <f t="shared" si="8"/>
        <v>0</v>
      </c>
      <c r="H129" s="90">
        <f>H126+H127</f>
        <v>0</v>
      </c>
      <c r="I129" s="112">
        <f t="shared" si="7"/>
        <v>0</v>
      </c>
      <c r="K129" s="143">
        <f>D129-C129</f>
        <v>0</v>
      </c>
      <c r="L129" s="144">
        <f>IFERROR(K129/C129,0)</f>
        <v>0</v>
      </c>
      <c r="M129" s="14" t="s">
        <v>236</v>
      </c>
      <c r="N129" s="4" t="s">
        <v>608</v>
      </c>
      <c r="O129" s="4" t="s">
        <v>513</v>
      </c>
    </row>
    <row r="130" spans="1:15" ht="10.8" thickBot="1" x14ac:dyDescent="0.25">
      <c r="C130" s="2"/>
      <c r="D130" s="2"/>
      <c r="F130" s="2">
        <v>0</v>
      </c>
      <c r="H130" s="2">
        <v>0</v>
      </c>
      <c r="K130" s="138"/>
    </row>
    <row r="131" spans="1:15" x14ac:dyDescent="0.2">
      <c r="A131" s="20" t="s">
        <v>237</v>
      </c>
      <c r="C131" s="21">
        <f>C37+C58+C59</f>
        <v>0</v>
      </c>
      <c r="D131" s="22">
        <f>D37+D58+D59</f>
        <v>0</v>
      </c>
      <c r="F131" s="21">
        <f>F37+F58+F59</f>
        <v>0</v>
      </c>
      <c r="G131" s="23">
        <f>G37+G58+G59</f>
        <v>0</v>
      </c>
      <c r="H131" s="21">
        <f>H37+H58+H59</f>
        <v>0</v>
      </c>
      <c r="I131" s="23">
        <f>I37+I58+I59</f>
        <v>0</v>
      </c>
      <c r="J131" s="6"/>
      <c r="K131" s="138"/>
    </row>
    <row r="132" spans="1:15" x14ac:dyDescent="0.2">
      <c r="A132" s="20" t="s">
        <v>238</v>
      </c>
      <c r="C132" s="24">
        <f>C71+C83+C88+C100+C129</f>
        <v>0</v>
      </c>
      <c r="D132" s="25">
        <f>D71+D83+D88+D100+D129</f>
        <v>0</v>
      </c>
      <c r="F132" s="24">
        <f>F71+F83+F88+F100+F129</f>
        <v>0</v>
      </c>
      <c r="G132" s="26">
        <f>G71+G83+G88+G100+G129</f>
        <v>0</v>
      </c>
      <c r="H132" s="24">
        <f>H71+H83+H88+H100+H129</f>
        <v>0</v>
      </c>
      <c r="I132" s="26">
        <f>I71+I83+I88+I100+I129</f>
        <v>0</v>
      </c>
      <c r="J132" s="6"/>
      <c r="K132" s="138"/>
    </row>
    <row r="133" spans="1:15" ht="10.8" thickBot="1" x14ac:dyDescent="0.25">
      <c r="A133" s="27" t="s">
        <v>239</v>
      </c>
      <c r="B133" s="16"/>
      <c r="C133" s="28">
        <f>C131-C132</f>
        <v>0</v>
      </c>
      <c r="D133" s="29">
        <f>D131-D132</f>
        <v>0</v>
      </c>
      <c r="F133" s="30">
        <f>F131-F132</f>
        <v>0</v>
      </c>
      <c r="G133" s="31">
        <f>G131-G132</f>
        <v>0</v>
      </c>
      <c r="H133" s="30">
        <f>H131-H132</f>
        <v>0</v>
      </c>
      <c r="I133" s="31">
        <f>I131-I132</f>
        <v>0</v>
      </c>
      <c r="J133" s="6"/>
      <c r="K133" s="138"/>
    </row>
    <row r="134" spans="1:15" x14ac:dyDescent="0.2">
      <c r="A134" s="32"/>
      <c r="D134" s="12">
        <f>D133/2</f>
        <v>0</v>
      </c>
      <c r="H134" s="2"/>
    </row>
    <row r="135" spans="1:15" x14ac:dyDescent="0.2">
      <c r="H135" s="2"/>
    </row>
    <row r="136" spans="1:15" x14ac:dyDescent="0.2">
      <c r="H136" s="2"/>
    </row>
    <row r="137" spans="1:15" x14ac:dyDescent="0.2">
      <c r="H137" s="2"/>
    </row>
    <row r="138" spans="1:15" x14ac:dyDescent="0.2">
      <c r="H138" s="2"/>
    </row>
    <row r="139" spans="1:15" x14ac:dyDescent="0.2">
      <c r="H139" s="2"/>
    </row>
    <row r="140" spans="1:15" x14ac:dyDescent="0.2">
      <c r="H140" s="2"/>
    </row>
    <row r="141" spans="1:15" x14ac:dyDescent="0.2">
      <c r="H141" s="2"/>
    </row>
    <row r="142" spans="1:15" x14ac:dyDescent="0.2">
      <c r="H142" s="2"/>
    </row>
    <row r="143" spans="1:15" s="3" customFormat="1" x14ac:dyDescent="0.2">
      <c r="A143" s="7"/>
      <c r="B143" s="4"/>
      <c r="C143" s="4"/>
      <c r="D143" s="4"/>
      <c r="E143" s="4"/>
      <c r="F143" s="2"/>
      <c r="H143" s="2"/>
    </row>
    <row r="144" spans="1:15" s="3" customFormat="1" x14ac:dyDescent="0.2">
      <c r="A144" s="7"/>
      <c r="B144" s="4"/>
      <c r="C144" s="4"/>
      <c r="D144" s="4"/>
      <c r="E144" s="4"/>
      <c r="F144" s="2"/>
      <c r="H144" s="2"/>
    </row>
    <row r="145" spans="1:8" s="3" customFormat="1" x14ac:dyDescent="0.2">
      <c r="A145" s="7"/>
      <c r="B145" s="4"/>
      <c r="C145" s="4"/>
      <c r="D145" s="4"/>
      <c r="E145" s="4"/>
      <c r="F145" s="2"/>
      <c r="H145" s="2"/>
    </row>
    <row r="146" spans="1:8" s="3" customFormat="1" x14ac:dyDescent="0.2">
      <c r="A146" s="7"/>
      <c r="B146" s="4"/>
      <c r="C146" s="4"/>
      <c r="D146" s="4"/>
      <c r="E146" s="4"/>
      <c r="F146" s="2"/>
      <c r="H146" s="2"/>
    </row>
    <row r="147" spans="1:8" s="3" customFormat="1" x14ac:dyDescent="0.2">
      <c r="A147" s="7"/>
      <c r="B147" s="4"/>
      <c r="C147" s="4"/>
      <c r="D147" s="4"/>
      <c r="E147" s="4"/>
      <c r="F147" s="2"/>
      <c r="H147" s="2"/>
    </row>
  </sheetData>
  <autoFilter ref="A7:P134" xr:uid="{BADA4DD7-F67C-4424-8B95-65714C093A2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38A1-37FE-4460-B497-5B92E81D3A03}">
  <sheetPr codeName="Sheet18">
    <tabColor rgb="FF00B050"/>
  </sheetPr>
  <dimension ref="A1:O87"/>
  <sheetViews>
    <sheetView showGridLines="0" tabSelected="1" zoomScaleNormal="100" workbookViewId="0">
      <pane xSplit="2" ySplit="9" topLeftCell="C10" activePane="bottomRight" state="frozen"/>
      <selection activeCell="A4" sqref="A4"/>
      <selection pane="topRight" activeCell="A4" sqref="A4"/>
      <selection pane="bottomLeft" activeCell="A4" sqref="A4"/>
      <selection pane="bottomRight" activeCell="A8" sqref="A8"/>
    </sheetView>
  </sheetViews>
  <sheetFormatPr defaultColWidth="9.109375" defaultRowHeight="10.199999999999999" outlineLevelCol="1" x14ac:dyDescent="0.2"/>
  <cols>
    <col min="1" max="1" width="56.88671875" style="36" customWidth="1"/>
    <col min="2" max="2" width="3.5546875" style="4" customWidth="1"/>
    <col min="3" max="3" width="12.109375" style="4" customWidth="1"/>
    <col min="4" max="4" width="12.6640625" style="4" customWidth="1"/>
    <col min="5" max="5" width="1.88671875" style="4" customWidth="1"/>
    <col min="6" max="7" width="14.44140625" style="4" bestFit="1" customWidth="1"/>
    <col min="8" max="9" width="14.44140625" style="4" customWidth="1"/>
    <col min="10" max="10" width="9.109375" style="4"/>
    <col min="11" max="12" width="9.109375" style="15"/>
    <col min="13" max="15" width="9.109375" style="4" outlineLevel="1"/>
    <col min="16" max="16384" width="9.109375" style="4"/>
  </cols>
  <sheetData>
    <row r="1" spans="1:15" x14ac:dyDescent="0.2">
      <c r="A1" s="54" t="s">
        <v>388</v>
      </c>
      <c r="B1" s="1"/>
      <c r="C1" s="1"/>
      <c r="D1" s="1"/>
      <c r="E1" s="33"/>
      <c r="F1" s="1"/>
      <c r="G1" s="1"/>
      <c r="H1" s="1"/>
      <c r="I1" s="1"/>
    </row>
    <row r="2" spans="1:15" ht="10.5" customHeight="1" x14ac:dyDescent="0.2">
      <c r="A2" s="5" t="s">
        <v>0</v>
      </c>
      <c r="B2" s="1"/>
      <c r="C2" s="1"/>
      <c r="D2" s="34"/>
      <c r="E2" s="33"/>
      <c r="F2" s="1"/>
      <c r="G2" s="1"/>
      <c r="H2" s="1"/>
      <c r="I2" s="1"/>
    </row>
    <row r="3" spans="1:15" x14ac:dyDescent="0.2">
      <c r="A3" s="57" t="s">
        <v>1</v>
      </c>
      <c r="B3" s="35"/>
      <c r="C3" s="35"/>
      <c r="D3" s="119"/>
      <c r="E3" s="120"/>
      <c r="F3" s="35"/>
      <c r="G3" s="35"/>
      <c r="H3" s="35"/>
      <c r="I3" s="35"/>
    </row>
    <row r="6" spans="1:15" x14ac:dyDescent="0.2">
      <c r="K6" s="37"/>
    </row>
    <row r="7" spans="1:15" ht="10.8" thickBot="1" x14ac:dyDescent="0.25">
      <c r="A7" s="117" t="s">
        <v>241</v>
      </c>
      <c r="C7" s="55" t="s">
        <v>391</v>
      </c>
      <c r="F7" s="56" t="s">
        <v>392</v>
      </c>
      <c r="G7" s="3"/>
      <c r="H7" s="3"/>
      <c r="I7" s="3"/>
    </row>
    <row r="8" spans="1:15" ht="20.399999999999999" x14ac:dyDescent="0.2">
      <c r="A8" s="73" t="s">
        <v>240</v>
      </c>
      <c r="B8" s="74" t="s">
        <v>6</v>
      </c>
      <c r="C8" s="74" t="s">
        <v>389</v>
      </c>
      <c r="D8" s="75" t="s">
        <v>390</v>
      </c>
      <c r="E8" s="60"/>
      <c r="F8" s="94" t="s">
        <v>395</v>
      </c>
      <c r="G8" s="115" t="s">
        <v>3</v>
      </c>
      <c r="H8" s="95" t="s">
        <v>395</v>
      </c>
      <c r="I8" s="116" t="s">
        <v>4</v>
      </c>
      <c r="K8" s="150" t="s">
        <v>9</v>
      </c>
      <c r="L8" s="151" t="s">
        <v>10</v>
      </c>
      <c r="M8" s="59" t="s">
        <v>396</v>
      </c>
      <c r="N8" s="59" t="s">
        <v>398</v>
      </c>
      <c r="O8" s="59" t="s">
        <v>399</v>
      </c>
    </row>
    <row r="9" spans="1:15" x14ac:dyDescent="0.2">
      <c r="A9" s="121" t="s">
        <v>242</v>
      </c>
      <c r="B9" s="122"/>
      <c r="C9" s="118" t="s">
        <v>7</v>
      </c>
      <c r="D9" s="123" t="s">
        <v>393</v>
      </c>
      <c r="E9" s="32"/>
      <c r="F9" s="62" t="s">
        <v>394</v>
      </c>
      <c r="G9" s="10" t="s">
        <v>8</v>
      </c>
      <c r="H9" s="62" t="s">
        <v>393</v>
      </c>
      <c r="I9" s="10" t="s">
        <v>8</v>
      </c>
      <c r="K9" s="152"/>
      <c r="L9" s="146"/>
    </row>
    <row r="10" spans="1:15" x14ac:dyDescent="0.2">
      <c r="A10" s="127" t="s">
        <v>243</v>
      </c>
      <c r="B10" s="128">
        <v>1</v>
      </c>
      <c r="C10" s="129">
        <f>C11+C12-C13+C14</f>
        <v>0</v>
      </c>
      <c r="D10" s="130">
        <f>D11+D12-D13+D14</f>
        <v>0</v>
      </c>
      <c r="E10" s="39"/>
      <c r="F10" s="137">
        <f>F11+F12-F13+F14</f>
        <v>0</v>
      </c>
      <c r="G10" s="137">
        <f t="shared" ref="G10:G24" si="0">C10-F10</f>
        <v>0</v>
      </c>
      <c r="H10" s="137">
        <f>H11+H12-H13+H14</f>
        <v>0</v>
      </c>
      <c r="I10" s="137">
        <f>D10-H10</f>
        <v>0</v>
      </c>
      <c r="K10" s="141">
        <f t="shared" ref="K10:K72" si="1">D10-C10</f>
        <v>0</v>
      </c>
      <c r="L10" s="142">
        <f>IFERROR(K10/C10,0)</f>
        <v>0</v>
      </c>
      <c r="M10" s="14" t="s">
        <v>244</v>
      </c>
      <c r="N10" s="4" t="s">
        <v>609</v>
      </c>
      <c r="O10" s="4" t="s">
        <v>610</v>
      </c>
    </row>
    <row r="11" spans="1:15" x14ac:dyDescent="0.2">
      <c r="A11" s="124" t="s">
        <v>245</v>
      </c>
      <c r="B11" s="40">
        <v>2</v>
      </c>
      <c r="C11" s="11"/>
      <c r="D11" s="78">
        <v>0</v>
      </c>
      <c r="E11" s="41"/>
      <c r="F11" s="42"/>
      <c r="G11" s="43">
        <f t="shared" si="0"/>
        <v>0</v>
      </c>
      <c r="H11" s="42"/>
      <c r="I11" s="43">
        <f t="shared" ref="I11:I73" si="2">D11-H11</f>
        <v>0</v>
      </c>
      <c r="K11" s="139">
        <f t="shared" si="1"/>
        <v>0</v>
      </c>
      <c r="L11" s="140">
        <f t="shared" ref="L11:L14" si="3">IFERROR(K11/C11,0)</f>
        <v>0</v>
      </c>
      <c r="M11" s="14" t="s">
        <v>246</v>
      </c>
      <c r="N11" s="4" t="s">
        <v>611</v>
      </c>
      <c r="O11" s="4" t="s">
        <v>612</v>
      </c>
    </row>
    <row r="12" spans="1:15" x14ac:dyDescent="0.2">
      <c r="A12" s="124" t="s">
        <v>247</v>
      </c>
      <c r="B12" s="40">
        <v>3</v>
      </c>
      <c r="C12" s="11"/>
      <c r="D12" s="78">
        <v>0</v>
      </c>
      <c r="E12" s="41"/>
      <c r="F12" s="42"/>
      <c r="G12" s="43">
        <f t="shared" si="0"/>
        <v>0</v>
      </c>
      <c r="H12" s="42"/>
      <c r="I12" s="43">
        <f t="shared" si="2"/>
        <v>0</v>
      </c>
      <c r="K12" s="139">
        <f t="shared" si="1"/>
        <v>0</v>
      </c>
      <c r="L12" s="140">
        <f t="shared" si="3"/>
        <v>0</v>
      </c>
      <c r="M12" s="14" t="s">
        <v>248</v>
      </c>
      <c r="N12" s="4" t="s">
        <v>613</v>
      </c>
      <c r="O12" s="4" t="s">
        <v>614</v>
      </c>
    </row>
    <row r="13" spans="1:15" x14ac:dyDescent="0.2">
      <c r="A13" s="124" t="s">
        <v>249</v>
      </c>
      <c r="B13" s="40">
        <v>4</v>
      </c>
      <c r="C13" s="11"/>
      <c r="D13" s="78">
        <v>0</v>
      </c>
      <c r="E13" s="41"/>
      <c r="F13" s="42"/>
      <c r="G13" s="43">
        <f t="shared" si="0"/>
        <v>0</v>
      </c>
      <c r="H13" s="42"/>
      <c r="I13" s="43">
        <f t="shared" si="2"/>
        <v>0</v>
      </c>
      <c r="K13" s="139">
        <f t="shared" si="1"/>
        <v>0</v>
      </c>
      <c r="L13" s="140">
        <f t="shared" si="3"/>
        <v>0</v>
      </c>
      <c r="M13" s="14" t="s">
        <v>250</v>
      </c>
      <c r="N13" s="4" t="s">
        <v>615</v>
      </c>
      <c r="O13" s="4" t="s">
        <v>616</v>
      </c>
    </row>
    <row r="14" spans="1:15" x14ac:dyDescent="0.2">
      <c r="A14" s="124" t="s">
        <v>251</v>
      </c>
      <c r="B14" s="40">
        <v>6</v>
      </c>
      <c r="C14" s="11"/>
      <c r="D14" s="78">
        <v>0</v>
      </c>
      <c r="E14" s="41"/>
      <c r="F14" s="42"/>
      <c r="G14" s="43">
        <f t="shared" si="0"/>
        <v>0</v>
      </c>
      <c r="H14" s="42"/>
      <c r="I14" s="43">
        <f t="shared" si="2"/>
        <v>0</v>
      </c>
      <c r="K14" s="139">
        <f t="shared" si="1"/>
        <v>0</v>
      </c>
      <c r="L14" s="140">
        <f t="shared" si="3"/>
        <v>0</v>
      </c>
      <c r="M14" s="14" t="s">
        <v>252</v>
      </c>
      <c r="N14" s="4" t="s">
        <v>617</v>
      </c>
      <c r="O14" s="4" t="s">
        <v>618</v>
      </c>
    </row>
    <row r="15" spans="1:15" x14ac:dyDescent="0.2">
      <c r="A15" s="124" t="s">
        <v>253</v>
      </c>
      <c r="B15" s="40"/>
      <c r="C15" s="11"/>
      <c r="D15" s="78">
        <v>0</v>
      </c>
      <c r="E15" s="41"/>
      <c r="F15" s="42"/>
      <c r="G15" s="43">
        <f t="shared" si="0"/>
        <v>0</v>
      </c>
      <c r="H15" s="42"/>
      <c r="I15" s="43">
        <f t="shared" si="2"/>
        <v>0</v>
      </c>
      <c r="K15" s="139">
        <f t="shared" si="1"/>
        <v>0</v>
      </c>
      <c r="L15" s="140" t="str">
        <f t="shared" ref="L10:L71" si="4">IFERROR(K15/C15,"")</f>
        <v/>
      </c>
      <c r="M15" s="14" t="s">
        <v>254</v>
      </c>
    </row>
    <row r="16" spans="1:15" x14ac:dyDescent="0.2">
      <c r="A16" s="124" t="s">
        <v>255</v>
      </c>
      <c r="B16" s="40">
        <v>7</v>
      </c>
      <c r="C16" s="11"/>
      <c r="D16" s="78">
        <v>0</v>
      </c>
      <c r="E16" s="44"/>
      <c r="F16" s="45"/>
      <c r="G16" s="46">
        <f t="shared" si="0"/>
        <v>0</v>
      </c>
      <c r="H16" s="45"/>
      <c r="I16" s="46">
        <f t="shared" si="2"/>
        <v>0</v>
      </c>
      <c r="K16" s="139">
        <f t="shared" si="1"/>
        <v>0</v>
      </c>
      <c r="L16" s="140">
        <f t="shared" ref="L16:L51" si="5">IFERROR(K16/C16,0)</f>
        <v>0</v>
      </c>
      <c r="M16" s="14" t="s">
        <v>256</v>
      </c>
      <c r="N16" s="4" t="s">
        <v>619</v>
      </c>
      <c r="O16" s="4" t="s">
        <v>620</v>
      </c>
    </row>
    <row r="17" spans="1:15" x14ac:dyDescent="0.2">
      <c r="A17" s="124" t="s">
        <v>257</v>
      </c>
      <c r="B17" s="40">
        <v>8</v>
      </c>
      <c r="C17" s="11"/>
      <c r="D17" s="78">
        <v>0</v>
      </c>
      <c r="E17" s="41"/>
      <c r="F17" s="42"/>
      <c r="G17" s="43">
        <f t="shared" si="0"/>
        <v>0</v>
      </c>
      <c r="H17" s="42"/>
      <c r="I17" s="43">
        <f t="shared" si="2"/>
        <v>0</v>
      </c>
      <c r="K17" s="139">
        <f t="shared" si="1"/>
        <v>0</v>
      </c>
      <c r="L17" s="140">
        <f t="shared" si="5"/>
        <v>0</v>
      </c>
      <c r="M17" s="14" t="s">
        <v>258</v>
      </c>
      <c r="N17" s="4" t="s">
        <v>621</v>
      </c>
      <c r="O17" s="4" t="s">
        <v>622</v>
      </c>
    </row>
    <row r="18" spans="1:15" ht="20.399999999999999" x14ac:dyDescent="0.2">
      <c r="A18" s="124" t="s">
        <v>259</v>
      </c>
      <c r="B18" s="40">
        <v>9</v>
      </c>
      <c r="C18" s="11"/>
      <c r="D18" s="78">
        <v>0</v>
      </c>
      <c r="E18" s="41"/>
      <c r="F18" s="42"/>
      <c r="G18" s="43">
        <f t="shared" si="0"/>
        <v>0</v>
      </c>
      <c r="H18" s="42"/>
      <c r="I18" s="43">
        <f t="shared" si="2"/>
        <v>0</v>
      </c>
      <c r="K18" s="139">
        <f t="shared" si="1"/>
        <v>0</v>
      </c>
      <c r="L18" s="140">
        <f t="shared" si="5"/>
        <v>0</v>
      </c>
      <c r="M18" s="14" t="s">
        <v>260</v>
      </c>
      <c r="N18" s="4" t="s">
        <v>623</v>
      </c>
      <c r="O18" s="4" t="s">
        <v>624</v>
      </c>
    </row>
    <row r="19" spans="1:15" x14ac:dyDescent="0.2">
      <c r="A19" s="153" t="s">
        <v>261</v>
      </c>
      <c r="B19" s="154">
        <v>10</v>
      </c>
      <c r="C19" s="18"/>
      <c r="D19" s="86">
        <v>0</v>
      </c>
      <c r="E19" s="41"/>
      <c r="F19" s="42"/>
      <c r="G19" s="43">
        <f t="shared" si="0"/>
        <v>0</v>
      </c>
      <c r="H19" s="42"/>
      <c r="I19" s="43">
        <f t="shared" si="2"/>
        <v>0</v>
      </c>
      <c r="K19" s="139">
        <f t="shared" si="1"/>
        <v>0</v>
      </c>
      <c r="L19" s="140">
        <f t="shared" si="5"/>
        <v>0</v>
      </c>
      <c r="M19" s="14" t="s">
        <v>262</v>
      </c>
      <c r="N19" s="4" t="s">
        <v>685</v>
      </c>
      <c r="O19" s="4" t="s">
        <v>625</v>
      </c>
    </row>
    <row r="20" spans="1:15" x14ac:dyDescent="0.2">
      <c r="A20" s="153" t="s">
        <v>263</v>
      </c>
      <c r="B20" s="154">
        <v>11</v>
      </c>
      <c r="C20" s="18"/>
      <c r="D20" s="86">
        <v>0</v>
      </c>
      <c r="E20" s="41"/>
      <c r="F20" s="42"/>
      <c r="G20" s="43">
        <f t="shared" si="0"/>
        <v>0</v>
      </c>
      <c r="H20" s="42"/>
      <c r="I20" s="43">
        <f t="shared" si="2"/>
        <v>0</v>
      </c>
      <c r="K20" s="139">
        <f t="shared" si="1"/>
        <v>0</v>
      </c>
      <c r="L20" s="140">
        <f t="shared" si="5"/>
        <v>0</v>
      </c>
      <c r="M20" s="14" t="s">
        <v>264</v>
      </c>
      <c r="N20" s="4" t="s">
        <v>686</v>
      </c>
      <c r="O20" s="4" t="s">
        <v>626</v>
      </c>
    </row>
    <row r="21" spans="1:15" ht="20.399999999999999" x14ac:dyDescent="0.2">
      <c r="A21" s="153" t="s">
        <v>265</v>
      </c>
      <c r="B21" s="154">
        <v>12</v>
      </c>
      <c r="C21" s="18"/>
      <c r="D21" s="86">
        <v>0</v>
      </c>
      <c r="E21" s="41"/>
      <c r="F21" s="42"/>
      <c r="G21" s="43">
        <f t="shared" si="0"/>
        <v>0</v>
      </c>
      <c r="H21" s="42"/>
      <c r="I21" s="43">
        <f t="shared" si="2"/>
        <v>0</v>
      </c>
      <c r="K21" s="139">
        <f t="shared" si="1"/>
        <v>0</v>
      </c>
      <c r="L21" s="140">
        <f t="shared" si="5"/>
        <v>0</v>
      </c>
      <c r="M21" s="14" t="s">
        <v>266</v>
      </c>
      <c r="N21" s="4" t="s">
        <v>687</v>
      </c>
      <c r="O21" s="4" t="s">
        <v>627</v>
      </c>
    </row>
    <row r="22" spans="1:15" x14ac:dyDescent="0.2">
      <c r="A22" s="155" t="s">
        <v>267</v>
      </c>
      <c r="B22" s="154">
        <v>13</v>
      </c>
      <c r="C22" s="18"/>
      <c r="D22" s="86">
        <v>0</v>
      </c>
      <c r="E22" s="41"/>
      <c r="F22" s="42"/>
      <c r="G22" s="43">
        <f t="shared" si="0"/>
        <v>0</v>
      </c>
      <c r="H22" s="42"/>
      <c r="I22" s="43">
        <f t="shared" si="2"/>
        <v>0</v>
      </c>
      <c r="K22" s="139">
        <f t="shared" si="1"/>
        <v>0</v>
      </c>
      <c r="L22" s="140">
        <f t="shared" si="5"/>
        <v>0</v>
      </c>
      <c r="M22" s="14" t="s">
        <v>268</v>
      </c>
      <c r="N22" s="4" t="s">
        <v>688</v>
      </c>
      <c r="O22" s="4" t="s">
        <v>628</v>
      </c>
    </row>
    <row r="23" spans="1:15" x14ac:dyDescent="0.2">
      <c r="A23" s="153" t="s">
        <v>269</v>
      </c>
      <c r="B23" s="154">
        <v>14</v>
      </c>
      <c r="C23" s="18"/>
      <c r="D23" s="86">
        <v>0</v>
      </c>
      <c r="E23" s="41"/>
      <c r="F23" s="42"/>
      <c r="G23" s="43">
        <f t="shared" si="0"/>
        <v>0</v>
      </c>
      <c r="H23" s="42"/>
      <c r="I23" s="43">
        <f t="shared" si="2"/>
        <v>0</v>
      </c>
      <c r="K23" s="139">
        <f t="shared" si="1"/>
        <v>0</v>
      </c>
      <c r="L23" s="140">
        <f t="shared" si="5"/>
        <v>0</v>
      </c>
      <c r="M23" s="14" t="s">
        <v>270</v>
      </c>
      <c r="N23" s="4" t="s">
        <v>689</v>
      </c>
      <c r="O23" s="4" t="s">
        <v>629</v>
      </c>
    </row>
    <row r="24" spans="1:15" x14ac:dyDescent="0.2">
      <c r="A24" s="153" t="s">
        <v>271</v>
      </c>
      <c r="B24" s="154">
        <v>15</v>
      </c>
      <c r="C24" s="18"/>
      <c r="D24" s="86">
        <v>0</v>
      </c>
      <c r="E24" s="41"/>
      <c r="F24" s="42"/>
      <c r="G24" s="43">
        <f t="shared" si="0"/>
        <v>0</v>
      </c>
      <c r="H24" s="42"/>
      <c r="I24" s="43">
        <f t="shared" si="2"/>
        <v>0</v>
      </c>
      <c r="K24" s="139">
        <f t="shared" si="1"/>
        <v>0</v>
      </c>
      <c r="L24" s="140">
        <f t="shared" si="5"/>
        <v>0</v>
      </c>
      <c r="M24" s="14" t="s">
        <v>272</v>
      </c>
      <c r="N24" s="4" t="s">
        <v>690</v>
      </c>
      <c r="O24" s="4" t="s">
        <v>630</v>
      </c>
    </row>
    <row r="25" spans="1:15" ht="20.399999999999999" x14ac:dyDescent="0.2">
      <c r="A25" s="127" t="s">
        <v>273</v>
      </c>
      <c r="B25" s="128">
        <v>16</v>
      </c>
      <c r="C25" s="129">
        <f>C10+C16-C17+C18+C19+C20+C21+C22</f>
        <v>0</v>
      </c>
      <c r="D25" s="130">
        <f>D10+D16-D17+D18+D19+D20+D21+D22</f>
        <v>0</v>
      </c>
      <c r="E25" s="39"/>
      <c r="F25" s="137">
        <f>F10+F16-F17+F18+F19+F20+F21+F22</f>
        <v>0</v>
      </c>
      <c r="G25" s="137">
        <f>G10+G16-G17+G18+G19+G20+G21+G22</f>
        <v>0</v>
      </c>
      <c r="H25" s="137">
        <f>H10+H16-H17+H18+H19+H20+H21+H22</f>
        <v>0</v>
      </c>
      <c r="I25" s="137">
        <f t="shared" si="2"/>
        <v>0</v>
      </c>
      <c r="K25" s="141">
        <f t="shared" si="1"/>
        <v>0</v>
      </c>
      <c r="L25" s="142">
        <f t="shared" si="5"/>
        <v>0</v>
      </c>
      <c r="M25" s="14" t="s">
        <v>274</v>
      </c>
      <c r="N25" s="4" t="s">
        <v>691</v>
      </c>
      <c r="O25" s="4" t="s">
        <v>631</v>
      </c>
    </row>
    <row r="26" spans="1:15" x14ac:dyDescent="0.2">
      <c r="A26" s="124" t="s">
        <v>275</v>
      </c>
      <c r="B26" s="40">
        <v>17</v>
      </c>
      <c r="C26" s="11"/>
      <c r="D26" s="78">
        <v>0</v>
      </c>
      <c r="E26" s="41" t="s">
        <v>276</v>
      </c>
      <c r="F26" s="42"/>
      <c r="G26" s="43">
        <f t="shared" ref="G26:G39" si="6">C26-F26</f>
        <v>0</v>
      </c>
      <c r="H26" s="42"/>
      <c r="I26" s="43">
        <f t="shared" si="2"/>
        <v>0</v>
      </c>
      <c r="K26" s="139">
        <f t="shared" si="1"/>
        <v>0</v>
      </c>
      <c r="L26" s="140">
        <f t="shared" si="5"/>
        <v>0</v>
      </c>
      <c r="M26" s="14" t="s">
        <v>277</v>
      </c>
      <c r="N26" s="4" t="s">
        <v>692</v>
      </c>
      <c r="O26" s="4" t="s">
        <v>632</v>
      </c>
    </row>
    <row r="27" spans="1:15" x14ac:dyDescent="0.2">
      <c r="A27" s="124" t="s">
        <v>278</v>
      </c>
      <c r="B27" s="40">
        <v>18</v>
      </c>
      <c r="C27" s="11"/>
      <c r="D27" s="78">
        <v>0</v>
      </c>
      <c r="E27" s="41" t="s">
        <v>276</v>
      </c>
      <c r="F27" s="42"/>
      <c r="G27" s="43">
        <f t="shared" si="6"/>
        <v>0</v>
      </c>
      <c r="H27" s="42"/>
      <c r="I27" s="43">
        <f t="shared" si="2"/>
        <v>0</v>
      </c>
      <c r="K27" s="139">
        <f t="shared" si="1"/>
        <v>0</v>
      </c>
      <c r="L27" s="140">
        <f t="shared" si="5"/>
        <v>0</v>
      </c>
      <c r="M27" s="14" t="s">
        <v>279</v>
      </c>
      <c r="N27" s="4" t="s">
        <v>693</v>
      </c>
      <c r="O27" s="4" t="s">
        <v>633</v>
      </c>
    </row>
    <row r="28" spans="1:15" x14ac:dyDescent="0.2">
      <c r="A28" s="124" t="s">
        <v>280</v>
      </c>
      <c r="B28" s="40">
        <v>19</v>
      </c>
      <c r="C28" s="11"/>
      <c r="D28" s="78">
        <v>0</v>
      </c>
      <c r="E28" s="41" t="s">
        <v>276</v>
      </c>
      <c r="F28" s="42"/>
      <c r="G28" s="43">
        <f t="shared" si="6"/>
        <v>0</v>
      </c>
      <c r="H28" s="42"/>
      <c r="I28" s="43">
        <f t="shared" si="2"/>
        <v>0</v>
      </c>
      <c r="K28" s="139">
        <f t="shared" si="1"/>
        <v>0</v>
      </c>
      <c r="L28" s="140">
        <f t="shared" si="5"/>
        <v>0</v>
      </c>
      <c r="M28" s="14" t="s">
        <v>281</v>
      </c>
      <c r="N28" s="4" t="s">
        <v>694</v>
      </c>
      <c r="O28" s="4" t="s">
        <v>634</v>
      </c>
    </row>
    <row r="29" spans="1:15" x14ac:dyDescent="0.2">
      <c r="A29" s="124" t="s">
        <v>282</v>
      </c>
      <c r="B29" s="40">
        <v>20</v>
      </c>
      <c r="C29" s="11"/>
      <c r="D29" s="78">
        <v>0</v>
      </c>
      <c r="E29" s="41"/>
      <c r="F29" s="42"/>
      <c r="G29" s="43">
        <f t="shared" si="6"/>
        <v>0</v>
      </c>
      <c r="H29" s="42"/>
      <c r="I29" s="43">
        <f t="shared" si="2"/>
        <v>0</v>
      </c>
      <c r="K29" s="139">
        <f t="shared" si="1"/>
        <v>0</v>
      </c>
      <c r="L29" s="140">
        <f t="shared" si="5"/>
        <v>0</v>
      </c>
      <c r="M29" s="14" t="s">
        <v>283</v>
      </c>
      <c r="N29" s="4" t="s">
        <v>695</v>
      </c>
      <c r="O29" s="4" t="s">
        <v>635</v>
      </c>
    </row>
    <row r="30" spans="1:15" x14ac:dyDescent="0.2">
      <c r="A30" s="124" t="s">
        <v>284</v>
      </c>
      <c r="B30" s="40">
        <v>21</v>
      </c>
      <c r="C30" s="11"/>
      <c r="D30" s="78">
        <v>0</v>
      </c>
      <c r="E30" s="41"/>
      <c r="F30" s="42"/>
      <c r="G30" s="43">
        <f t="shared" si="6"/>
        <v>0</v>
      </c>
      <c r="H30" s="42"/>
      <c r="I30" s="43">
        <f t="shared" si="2"/>
        <v>0</v>
      </c>
      <c r="K30" s="139">
        <f t="shared" si="1"/>
        <v>0</v>
      </c>
      <c r="L30" s="140">
        <f t="shared" si="5"/>
        <v>0</v>
      </c>
      <c r="M30" s="14" t="s">
        <v>285</v>
      </c>
      <c r="N30" s="4" t="s">
        <v>696</v>
      </c>
      <c r="O30" s="4" t="s">
        <v>636</v>
      </c>
    </row>
    <row r="31" spans="1:15" x14ac:dyDescent="0.2">
      <c r="A31" s="131" t="s">
        <v>286</v>
      </c>
      <c r="B31" s="128">
        <v>22</v>
      </c>
      <c r="C31" s="129">
        <f>C32+C33</f>
        <v>0</v>
      </c>
      <c r="D31" s="130">
        <f>D32+D33</f>
        <v>0</v>
      </c>
      <c r="E31" s="39" t="s">
        <v>276</v>
      </c>
      <c r="F31" s="137">
        <f>F32+F33</f>
        <v>0</v>
      </c>
      <c r="G31" s="137">
        <f t="shared" si="6"/>
        <v>0</v>
      </c>
      <c r="H31" s="137">
        <f>H32+H33</f>
        <v>0</v>
      </c>
      <c r="I31" s="137">
        <f t="shared" si="2"/>
        <v>0</v>
      </c>
      <c r="K31" s="141">
        <f t="shared" si="1"/>
        <v>0</v>
      </c>
      <c r="L31" s="142">
        <f t="shared" si="5"/>
        <v>0</v>
      </c>
      <c r="M31" s="14" t="s">
        <v>287</v>
      </c>
      <c r="N31" s="4" t="s">
        <v>697</v>
      </c>
      <c r="O31" s="4" t="s">
        <v>637</v>
      </c>
    </row>
    <row r="32" spans="1:15" x14ac:dyDescent="0.2">
      <c r="A32" s="124" t="s">
        <v>288</v>
      </c>
      <c r="B32" s="47">
        <v>23</v>
      </c>
      <c r="C32" s="11"/>
      <c r="D32" s="78">
        <v>0</v>
      </c>
      <c r="E32" s="41"/>
      <c r="F32" s="42"/>
      <c r="G32" s="43">
        <f t="shared" si="6"/>
        <v>0</v>
      </c>
      <c r="H32" s="42"/>
      <c r="I32" s="43">
        <f t="shared" si="2"/>
        <v>0</v>
      </c>
      <c r="K32" s="139">
        <f t="shared" si="1"/>
        <v>0</v>
      </c>
      <c r="L32" s="140">
        <f t="shared" si="5"/>
        <v>0</v>
      </c>
      <c r="M32" s="14" t="s">
        <v>289</v>
      </c>
      <c r="N32" s="4" t="s">
        <v>698</v>
      </c>
      <c r="O32" s="4" t="s">
        <v>638</v>
      </c>
    </row>
    <row r="33" spans="1:15" x14ac:dyDescent="0.2">
      <c r="A33" s="124" t="s">
        <v>290</v>
      </c>
      <c r="B33" s="47">
        <v>24</v>
      </c>
      <c r="C33" s="11"/>
      <c r="D33" s="78">
        <v>0</v>
      </c>
      <c r="E33" s="41"/>
      <c r="F33" s="42"/>
      <c r="G33" s="43">
        <f t="shared" si="6"/>
        <v>0</v>
      </c>
      <c r="H33" s="42"/>
      <c r="I33" s="43">
        <f t="shared" si="2"/>
        <v>0</v>
      </c>
      <c r="K33" s="139">
        <f t="shared" si="1"/>
        <v>0</v>
      </c>
      <c r="L33" s="140">
        <f t="shared" si="5"/>
        <v>0</v>
      </c>
      <c r="M33" s="14" t="s">
        <v>291</v>
      </c>
      <c r="N33" s="4" t="s">
        <v>699</v>
      </c>
      <c r="O33" s="4" t="s">
        <v>639</v>
      </c>
    </row>
    <row r="34" spans="1:15" x14ac:dyDescent="0.2">
      <c r="A34" s="131" t="s">
        <v>292</v>
      </c>
      <c r="B34" s="132">
        <v>25</v>
      </c>
      <c r="C34" s="129">
        <f>C35-C36</f>
        <v>0</v>
      </c>
      <c r="D34" s="130">
        <f>D35-D36</f>
        <v>0</v>
      </c>
      <c r="E34" s="39"/>
      <c r="F34" s="137">
        <f>F35-F36</f>
        <v>0</v>
      </c>
      <c r="G34" s="137">
        <f t="shared" si="6"/>
        <v>0</v>
      </c>
      <c r="H34" s="137">
        <f>H35-H36</f>
        <v>0</v>
      </c>
      <c r="I34" s="137">
        <f t="shared" si="2"/>
        <v>0</v>
      </c>
      <c r="K34" s="141">
        <f t="shared" si="1"/>
        <v>0</v>
      </c>
      <c r="L34" s="142">
        <f t="shared" si="5"/>
        <v>0</v>
      </c>
      <c r="M34" s="14" t="s">
        <v>293</v>
      </c>
      <c r="N34" s="4" t="s">
        <v>700</v>
      </c>
      <c r="O34" s="4" t="s">
        <v>640</v>
      </c>
    </row>
    <row r="35" spans="1:15" x14ac:dyDescent="0.2">
      <c r="A35" s="125" t="s">
        <v>294</v>
      </c>
      <c r="B35" s="40">
        <v>26</v>
      </c>
      <c r="C35" s="11"/>
      <c r="D35" s="78">
        <v>0</v>
      </c>
      <c r="E35" s="41" t="s">
        <v>276</v>
      </c>
      <c r="F35" s="42"/>
      <c r="G35" s="43">
        <f t="shared" si="6"/>
        <v>0</v>
      </c>
      <c r="H35" s="42"/>
      <c r="I35" s="43">
        <f t="shared" si="2"/>
        <v>0</v>
      </c>
      <c r="K35" s="139">
        <f t="shared" si="1"/>
        <v>0</v>
      </c>
      <c r="L35" s="140">
        <f t="shared" si="5"/>
        <v>0</v>
      </c>
      <c r="M35" s="14" t="s">
        <v>295</v>
      </c>
      <c r="N35" s="4" t="s">
        <v>701</v>
      </c>
      <c r="O35" s="4" t="s">
        <v>641</v>
      </c>
    </row>
    <row r="36" spans="1:15" x14ac:dyDescent="0.2">
      <c r="A36" s="125" t="s">
        <v>296</v>
      </c>
      <c r="B36" s="40">
        <v>27</v>
      </c>
      <c r="C36" s="11"/>
      <c r="D36" s="78">
        <v>0</v>
      </c>
      <c r="E36" s="41"/>
      <c r="F36" s="42"/>
      <c r="G36" s="43">
        <f t="shared" si="6"/>
        <v>0</v>
      </c>
      <c r="H36" s="42"/>
      <c r="I36" s="43">
        <f t="shared" si="2"/>
        <v>0</v>
      </c>
      <c r="K36" s="139">
        <f t="shared" si="1"/>
        <v>0</v>
      </c>
      <c r="L36" s="140">
        <f t="shared" si="5"/>
        <v>0</v>
      </c>
      <c r="M36" s="14" t="s">
        <v>297</v>
      </c>
      <c r="N36" s="4" t="s">
        <v>702</v>
      </c>
      <c r="O36" s="4" t="s">
        <v>642</v>
      </c>
    </row>
    <row r="37" spans="1:15" x14ac:dyDescent="0.2">
      <c r="A37" s="131" t="s">
        <v>298</v>
      </c>
      <c r="B37" s="132">
        <v>28</v>
      </c>
      <c r="C37" s="129">
        <f>C38-C39</f>
        <v>0</v>
      </c>
      <c r="D37" s="130">
        <f>D38-D39</f>
        <v>0</v>
      </c>
      <c r="E37" s="39"/>
      <c r="F37" s="137">
        <f>F38-F39</f>
        <v>0</v>
      </c>
      <c r="G37" s="137">
        <f t="shared" si="6"/>
        <v>0</v>
      </c>
      <c r="H37" s="137">
        <f>H38-H39</f>
        <v>0</v>
      </c>
      <c r="I37" s="137">
        <f t="shared" si="2"/>
        <v>0</v>
      </c>
      <c r="K37" s="141">
        <f t="shared" si="1"/>
        <v>0</v>
      </c>
      <c r="L37" s="142">
        <f t="shared" si="5"/>
        <v>0</v>
      </c>
      <c r="M37" s="14" t="s">
        <v>299</v>
      </c>
      <c r="N37" s="4" t="s">
        <v>703</v>
      </c>
      <c r="O37" s="4" t="s">
        <v>643</v>
      </c>
    </row>
    <row r="38" spans="1:15" x14ac:dyDescent="0.2">
      <c r="A38" s="125" t="s">
        <v>300</v>
      </c>
      <c r="B38" s="40">
        <v>29</v>
      </c>
      <c r="C38" s="11"/>
      <c r="D38" s="78">
        <v>0</v>
      </c>
      <c r="E38" s="41"/>
      <c r="F38" s="42"/>
      <c r="G38" s="43">
        <f t="shared" si="6"/>
        <v>0</v>
      </c>
      <c r="H38" s="42"/>
      <c r="I38" s="43">
        <f t="shared" si="2"/>
        <v>0</v>
      </c>
      <c r="K38" s="139">
        <f t="shared" si="1"/>
        <v>0</v>
      </c>
      <c r="L38" s="140">
        <f t="shared" si="5"/>
        <v>0</v>
      </c>
      <c r="M38" s="14" t="s">
        <v>301</v>
      </c>
      <c r="N38" s="4" t="s">
        <v>704</v>
      </c>
      <c r="O38" s="4" t="s">
        <v>644</v>
      </c>
    </row>
    <row r="39" spans="1:15" x14ac:dyDescent="0.2">
      <c r="A39" s="125" t="s">
        <v>302</v>
      </c>
      <c r="B39" s="40">
        <v>30</v>
      </c>
      <c r="C39" s="11"/>
      <c r="D39" s="78">
        <v>0</v>
      </c>
      <c r="E39" s="41"/>
      <c r="F39" s="42"/>
      <c r="G39" s="43">
        <f t="shared" si="6"/>
        <v>0</v>
      </c>
      <c r="H39" s="42"/>
      <c r="I39" s="43">
        <f t="shared" si="2"/>
        <v>0</v>
      </c>
      <c r="K39" s="139">
        <f t="shared" si="1"/>
        <v>0</v>
      </c>
      <c r="L39" s="140">
        <f t="shared" si="5"/>
        <v>0</v>
      </c>
      <c r="M39" s="14" t="s">
        <v>303</v>
      </c>
      <c r="N39" s="4" t="s">
        <v>705</v>
      </c>
      <c r="O39" s="4" t="s">
        <v>645</v>
      </c>
    </row>
    <row r="40" spans="1:15" x14ac:dyDescent="0.2">
      <c r="A40" s="131" t="s">
        <v>304</v>
      </c>
      <c r="B40" s="132">
        <v>31</v>
      </c>
      <c r="C40" s="129">
        <f>SUM(C41:C46)</f>
        <v>0</v>
      </c>
      <c r="D40" s="130">
        <f>SUM(D41:D46)</f>
        <v>0</v>
      </c>
      <c r="E40" s="39"/>
      <c r="F40" s="137">
        <f>SUM(F41:F46)</f>
        <v>0</v>
      </c>
      <c r="G40" s="137">
        <f>SUM(G41:G46)</f>
        <v>0</v>
      </c>
      <c r="H40" s="137">
        <f>SUM(H41:H46)</f>
        <v>0</v>
      </c>
      <c r="I40" s="137">
        <f t="shared" si="2"/>
        <v>0</v>
      </c>
      <c r="K40" s="141">
        <f t="shared" si="1"/>
        <v>0</v>
      </c>
      <c r="L40" s="142">
        <f t="shared" si="5"/>
        <v>0</v>
      </c>
      <c r="M40" s="14" t="s">
        <v>305</v>
      </c>
      <c r="N40" s="4" t="s">
        <v>706</v>
      </c>
      <c r="O40" s="4" t="s">
        <v>646</v>
      </c>
    </row>
    <row r="41" spans="1:15" ht="20.399999999999999" x14ac:dyDescent="0.2">
      <c r="A41" s="124" t="s">
        <v>306</v>
      </c>
      <c r="B41" s="40">
        <v>32</v>
      </c>
      <c r="C41" s="11"/>
      <c r="D41" s="78">
        <v>0</v>
      </c>
      <c r="E41" s="41"/>
      <c r="F41" s="42"/>
      <c r="G41" s="43">
        <f>C41-F41</f>
        <v>0</v>
      </c>
      <c r="H41" s="42"/>
      <c r="I41" s="43">
        <f t="shared" si="2"/>
        <v>0</v>
      </c>
      <c r="K41" s="139">
        <f t="shared" si="1"/>
        <v>0</v>
      </c>
      <c r="L41" s="140">
        <f t="shared" si="5"/>
        <v>0</v>
      </c>
      <c r="M41" s="14" t="s">
        <v>307</v>
      </c>
      <c r="N41" s="4" t="s">
        <v>707</v>
      </c>
      <c r="O41" s="4" t="s">
        <v>647</v>
      </c>
    </row>
    <row r="42" spans="1:15" ht="30.6" x14ac:dyDescent="0.2">
      <c r="A42" s="124" t="s">
        <v>308</v>
      </c>
      <c r="B42" s="40">
        <v>33</v>
      </c>
      <c r="C42" s="11"/>
      <c r="D42" s="78">
        <v>0</v>
      </c>
      <c r="E42" s="41"/>
      <c r="F42" s="42"/>
      <c r="G42" s="43">
        <f>C42-F42</f>
        <v>0</v>
      </c>
      <c r="H42" s="42"/>
      <c r="I42" s="43">
        <f t="shared" si="2"/>
        <v>0</v>
      </c>
      <c r="K42" s="139">
        <f t="shared" si="1"/>
        <v>0</v>
      </c>
      <c r="L42" s="140">
        <f t="shared" si="5"/>
        <v>0</v>
      </c>
      <c r="M42" s="14" t="s">
        <v>309</v>
      </c>
      <c r="N42" s="4" t="s">
        <v>708</v>
      </c>
      <c r="O42" s="4" t="s">
        <v>648</v>
      </c>
    </row>
    <row r="43" spans="1:15" x14ac:dyDescent="0.2">
      <c r="A43" s="124" t="s">
        <v>310</v>
      </c>
      <c r="B43" s="40">
        <v>34</v>
      </c>
      <c r="C43" s="11"/>
      <c r="D43" s="78">
        <v>0</v>
      </c>
      <c r="E43" s="41"/>
      <c r="F43" s="42"/>
      <c r="G43" s="43">
        <f>C43-F43</f>
        <v>0</v>
      </c>
      <c r="H43" s="42"/>
      <c r="I43" s="43">
        <f t="shared" si="2"/>
        <v>0</v>
      </c>
      <c r="K43" s="139">
        <f t="shared" si="1"/>
        <v>0</v>
      </c>
      <c r="L43" s="140">
        <f t="shared" si="5"/>
        <v>0</v>
      </c>
      <c r="M43" s="14" t="s">
        <v>311</v>
      </c>
      <c r="N43" s="4" t="s">
        <v>709</v>
      </c>
      <c r="O43" s="4" t="s">
        <v>649</v>
      </c>
    </row>
    <row r="44" spans="1:15" x14ac:dyDescent="0.2">
      <c r="A44" s="124" t="s">
        <v>312</v>
      </c>
      <c r="B44" s="40">
        <v>35</v>
      </c>
      <c r="C44" s="18"/>
      <c r="D44" s="86">
        <v>0</v>
      </c>
      <c r="E44" s="41"/>
      <c r="F44" s="42"/>
      <c r="G44" s="43">
        <f>C44-F44</f>
        <v>0</v>
      </c>
      <c r="H44" s="42"/>
      <c r="I44" s="43">
        <f t="shared" si="2"/>
        <v>0</v>
      </c>
      <c r="K44" s="139">
        <f t="shared" si="1"/>
        <v>0</v>
      </c>
      <c r="L44" s="140">
        <f t="shared" si="5"/>
        <v>0</v>
      </c>
      <c r="M44" s="14" t="s">
        <v>313</v>
      </c>
      <c r="N44" s="4" t="s">
        <v>710</v>
      </c>
      <c r="O44" s="4" t="s">
        <v>650</v>
      </c>
    </row>
    <row r="45" spans="1:15" x14ac:dyDescent="0.2">
      <c r="A45" s="124" t="s">
        <v>314</v>
      </c>
      <c r="B45" s="40">
        <v>36</v>
      </c>
      <c r="C45" s="11"/>
      <c r="D45" s="78">
        <v>0</v>
      </c>
      <c r="E45" s="41"/>
      <c r="F45" s="42"/>
      <c r="G45" s="43">
        <f t="shared" ref="G45:G81" si="7">C45-F45</f>
        <v>0</v>
      </c>
      <c r="H45" s="42"/>
      <c r="I45" s="43">
        <f t="shared" si="2"/>
        <v>0</v>
      </c>
      <c r="K45" s="139">
        <f t="shared" si="1"/>
        <v>0</v>
      </c>
      <c r="L45" s="140">
        <f t="shared" si="5"/>
        <v>0</v>
      </c>
      <c r="M45" s="14" t="s">
        <v>315</v>
      </c>
      <c r="N45" s="4" t="s">
        <v>711</v>
      </c>
      <c r="O45" s="4" t="s">
        <v>651</v>
      </c>
    </row>
    <row r="46" spans="1:15" x14ac:dyDescent="0.2">
      <c r="A46" s="124" t="s">
        <v>316</v>
      </c>
      <c r="B46" s="40">
        <v>37</v>
      </c>
      <c r="C46" s="11"/>
      <c r="D46" s="78">
        <v>0</v>
      </c>
      <c r="E46" s="41"/>
      <c r="F46" s="42"/>
      <c r="G46" s="43">
        <f t="shared" si="7"/>
        <v>0</v>
      </c>
      <c r="H46" s="42"/>
      <c r="I46" s="43">
        <f t="shared" si="2"/>
        <v>0</v>
      </c>
      <c r="K46" s="139">
        <f t="shared" si="1"/>
        <v>0</v>
      </c>
      <c r="L46" s="140">
        <f t="shared" si="5"/>
        <v>0</v>
      </c>
      <c r="M46" s="14" t="s">
        <v>317</v>
      </c>
      <c r="N46" s="4" t="s">
        <v>712</v>
      </c>
      <c r="O46" s="4" t="s">
        <v>652</v>
      </c>
    </row>
    <row r="47" spans="1:15" ht="20.399999999999999" x14ac:dyDescent="0.2">
      <c r="A47" s="124" t="s">
        <v>318</v>
      </c>
      <c r="B47" s="40">
        <v>38</v>
      </c>
      <c r="C47" s="11"/>
      <c r="D47" s="78">
        <v>0</v>
      </c>
      <c r="E47" s="41"/>
      <c r="F47" s="42"/>
      <c r="G47" s="43">
        <f t="shared" si="7"/>
        <v>0</v>
      </c>
      <c r="H47" s="42"/>
      <c r="I47" s="43">
        <f t="shared" si="2"/>
        <v>0</v>
      </c>
      <c r="K47" s="139">
        <f t="shared" si="1"/>
        <v>0</v>
      </c>
      <c r="L47" s="140">
        <f t="shared" si="5"/>
        <v>0</v>
      </c>
      <c r="M47" s="14" t="s">
        <v>319</v>
      </c>
      <c r="N47" s="4" t="e">
        <v>#N/A</v>
      </c>
      <c r="O47" s="4" t="e">
        <v>#N/A</v>
      </c>
    </row>
    <row r="48" spans="1:15" x14ac:dyDescent="0.2">
      <c r="A48" s="131" t="s">
        <v>320</v>
      </c>
      <c r="B48" s="132">
        <v>39</v>
      </c>
      <c r="C48" s="129">
        <f>C49-C50</f>
        <v>0</v>
      </c>
      <c r="D48" s="130">
        <f>D49-D50</f>
        <v>0</v>
      </c>
      <c r="E48" s="39"/>
      <c r="F48" s="137">
        <f>F49-F50</f>
        <v>0</v>
      </c>
      <c r="G48" s="137">
        <f t="shared" si="7"/>
        <v>0</v>
      </c>
      <c r="H48" s="137">
        <f>H49-H50</f>
        <v>0</v>
      </c>
      <c r="I48" s="137">
        <f t="shared" si="2"/>
        <v>0</v>
      </c>
      <c r="K48" s="141">
        <f t="shared" si="1"/>
        <v>0</v>
      </c>
      <c r="L48" s="142">
        <f t="shared" si="5"/>
        <v>0</v>
      </c>
      <c r="M48" s="14" t="s">
        <v>321</v>
      </c>
      <c r="N48" s="4" t="s">
        <v>713</v>
      </c>
      <c r="O48" s="4" t="s">
        <v>653</v>
      </c>
    </row>
    <row r="49" spans="1:15" x14ac:dyDescent="0.2">
      <c r="A49" s="124" t="s">
        <v>322</v>
      </c>
      <c r="B49" s="40">
        <v>40</v>
      </c>
      <c r="C49" s="11"/>
      <c r="D49" s="78">
        <v>0</v>
      </c>
      <c r="E49" s="41" t="s">
        <v>276</v>
      </c>
      <c r="F49" s="42"/>
      <c r="G49" s="43">
        <f t="shared" si="7"/>
        <v>0</v>
      </c>
      <c r="H49" s="42"/>
      <c r="I49" s="43">
        <f t="shared" si="2"/>
        <v>0</v>
      </c>
      <c r="K49" s="139">
        <f t="shared" si="1"/>
        <v>0</v>
      </c>
      <c r="L49" s="140">
        <f t="shared" si="5"/>
        <v>0</v>
      </c>
      <c r="M49" s="14" t="s">
        <v>323</v>
      </c>
      <c r="N49" s="4" t="s">
        <v>714</v>
      </c>
      <c r="O49" s="4" t="s">
        <v>654</v>
      </c>
    </row>
    <row r="50" spans="1:15" x14ac:dyDescent="0.2">
      <c r="A50" s="124" t="s">
        <v>324</v>
      </c>
      <c r="B50" s="40">
        <v>41</v>
      </c>
      <c r="C50" s="11"/>
      <c r="D50" s="78">
        <v>0</v>
      </c>
      <c r="E50" s="41"/>
      <c r="F50" s="42"/>
      <c r="G50" s="43">
        <f t="shared" si="7"/>
        <v>0</v>
      </c>
      <c r="H50" s="42"/>
      <c r="I50" s="43">
        <f t="shared" si="2"/>
        <v>0</v>
      </c>
      <c r="K50" s="139">
        <f t="shared" si="1"/>
        <v>0</v>
      </c>
      <c r="L50" s="140">
        <f t="shared" si="5"/>
        <v>0</v>
      </c>
      <c r="M50" s="14" t="s">
        <v>325</v>
      </c>
      <c r="N50" s="4" t="s">
        <v>715</v>
      </c>
      <c r="O50" s="4" t="s">
        <v>655</v>
      </c>
    </row>
    <row r="51" spans="1:15" ht="20.399999999999999" x14ac:dyDescent="0.2">
      <c r="A51" s="127" t="s">
        <v>326</v>
      </c>
      <c r="B51" s="132">
        <v>42</v>
      </c>
      <c r="C51" s="129">
        <f>SUM(C26:C29)-C30+C31+C34+C37+C40+C47+C48</f>
        <v>0</v>
      </c>
      <c r="D51" s="130">
        <f>SUM(D26:D29)-D30+D31+D34+D37+D40+D47+D48</f>
        <v>0</v>
      </c>
      <c r="E51" s="39"/>
      <c r="F51" s="137">
        <f>SUM(F26:F29)-F30+F31+F34+F37+F40+F48</f>
        <v>0</v>
      </c>
      <c r="G51" s="137">
        <f t="shared" si="7"/>
        <v>0</v>
      </c>
      <c r="H51" s="137">
        <f>SUM(H26:H29)-H30+H31+H34+H37+H40+H48</f>
        <v>0</v>
      </c>
      <c r="I51" s="137">
        <f t="shared" si="2"/>
        <v>0</v>
      </c>
      <c r="K51" s="141">
        <f t="shared" si="1"/>
        <v>0</v>
      </c>
      <c r="L51" s="142">
        <f t="shared" si="5"/>
        <v>0</v>
      </c>
      <c r="M51" s="14" t="s">
        <v>327</v>
      </c>
      <c r="N51" s="4" t="s">
        <v>716</v>
      </c>
      <c r="O51" s="4" t="s">
        <v>656</v>
      </c>
    </row>
    <row r="52" spans="1:15" x14ac:dyDescent="0.2">
      <c r="A52" s="121" t="s">
        <v>328</v>
      </c>
      <c r="B52" s="40"/>
      <c r="C52" s="48"/>
      <c r="D52" s="126"/>
      <c r="E52" s="41"/>
      <c r="F52" s="42"/>
      <c r="G52" s="43">
        <f t="shared" si="7"/>
        <v>0</v>
      </c>
      <c r="H52" s="42"/>
      <c r="I52" s="43">
        <f t="shared" si="2"/>
        <v>0</v>
      </c>
      <c r="K52" s="139">
        <f t="shared" si="1"/>
        <v>0</v>
      </c>
      <c r="L52" s="140" t="str">
        <f t="shared" si="4"/>
        <v/>
      </c>
      <c r="M52" s="14" t="s">
        <v>254</v>
      </c>
    </row>
    <row r="53" spans="1:15" x14ac:dyDescent="0.2">
      <c r="A53" s="127" t="s">
        <v>329</v>
      </c>
      <c r="B53" s="132">
        <v>43</v>
      </c>
      <c r="C53" s="129">
        <f>IF((C51-C25)&lt;0,-(C51-C25),0)</f>
        <v>0</v>
      </c>
      <c r="D53" s="130">
        <f>IF((D51-D25)&lt;0,-(D51-D25),0)</f>
        <v>0</v>
      </c>
      <c r="E53" s="39"/>
      <c r="F53" s="137">
        <f>IF((F51-F25)&lt;0,-(F51-F25),0)</f>
        <v>0</v>
      </c>
      <c r="G53" s="137">
        <f t="shared" si="7"/>
        <v>0</v>
      </c>
      <c r="H53" s="137">
        <f>IF((H51-H25)&lt;0,-(H51-H25),0)</f>
        <v>0</v>
      </c>
      <c r="I53" s="137">
        <f t="shared" si="2"/>
        <v>0</v>
      </c>
      <c r="K53" s="141">
        <f t="shared" si="1"/>
        <v>0</v>
      </c>
      <c r="L53" s="142">
        <f t="shared" ref="L53:L69" si="8">IFERROR(K53/C53,0)</f>
        <v>0</v>
      </c>
      <c r="M53" s="14" t="s">
        <v>330</v>
      </c>
      <c r="N53" s="4" t="s">
        <v>717</v>
      </c>
      <c r="O53" s="4" t="s">
        <v>657</v>
      </c>
    </row>
    <row r="54" spans="1:15" x14ac:dyDescent="0.2">
      <c r="A54" s="127" t="s">
        <v>331</v>
      </c>
      <c r="B54" s="132">
        <v>44</v>
      </c>
      <c r="C54" s="129">
        <f>IF(C53=0,C51-C25,0)</f>
        <v>0</v>
      </c>
      <c r="D54" s="130">
        <f>IF(D53=0,D51-D25,0)</f>
        <v>0</v>
      </c>
      <c r="E54" s="39"/>
      <c r="F54" s="137">
        <f>IF(F53=0,F51-F25,0)</f>
        <v>0</v>
      </c>
      <c r="G54" s="137">
        <f t="shared" si="7"/>
        <v>0</v>
      </c>
      <c r="H54" s="137">
        <f>IF(H53=0,H51-H25,0)</f>
        <v>0</v>
      </c>
      <c r="I54" s="137">
        <f t="shared" si="2"/>
        <v>0</v>
      </c>
      <c r="K54" s="141">
        <f t="shared" si="1"/>
        <v>0</v>
      </c>
      <c r="L54" s="142">
        <f t="shared" si="8"/>
        <v>0</v>
      </c>
      <c r="M54" s="14" t="s">
        <v>332</v>
      </c>
      <c r="N54" s="4" t="s">
        <v>718</v>
      </c>
      <c r="O54" s="4" t="s">
        <v>658</v>
      </c>
    </row>
    <row r="55" spans="1:15" x14ac:dyDescent="0.2">
      <c r="A55" s="124" t="s">
        <v>333</v>
      </c>
      <c r="B55" s="40">
        <v>45</v>
      </c>
      <c r="C55" s="11"/>
      <c r="D55" s="78">
        <v>0</v>
      </c>
      <c r="E55" s="41"/>
      <c r="F55" s="42"/>
      <c r="G55" s="43">
        <f t="shared" si="7"/>
        <v>0</v>
      </c>
      <c r="H55" s="42"/>
      <c r="I55" s="43">
        <f t="shared" si="2"/>
        <v>0</v>
      </c>
      <c r="K55" s="139">
        <f t="shared" si="1"/>
        <v>0</v>
      </c>
      <c r="L55" s="140">
        <f t="shared" si="8"/>
        <v>0</v>
      </c>
      <c r="M55" s="14" t="s">
        <v>334</v>
      </c>
      <c r="N55" s="4" t="s">
        <v>719</v>
      </c>
      <c r="O55" s="4" t="s">
        <v>659</v>
      </c>
    </row>
    <row r="56" spans="1:15" x14ac:dyDescent="0.2">
      <c r="A56" s="124" t="s">
        <v>335</v>
      </c>
      <c r="B56" s="40">
        <v>46</v>
      </c>
      <c r="C56" s="11"/>
      <c r="D56" s="78">
        <v>0</v>
      </c>
      <c r="E56" s="41"/>
      <c r="F56" s="42"/>
      <c r="G56" s="43">
        <f t="shared" si="7"/>
        <v>0</v>
      </c>
      <c r="H56" s="42"/>
      <c r="I56" s="43">
        <f t="shared" si="2"/>
        <v>0</v>
      </c>
      <c r="K56" s="139">
        <f t="shared" si="1"/>
        <v>0</v>
      </c>
      <c r="L56" s="140">
        <f t="shared" si="8"/>
        <v>0</v>
      </c>
      <c r="M56" s="14" t="s">
        <v>336</v>
      </c>
      <c r="N56" s="4" t="s">
        <v>720</v>
      </c>
      <c r="O56" s="4" t="s">
        <v>660</v>
      </c>
    </row>
    <row r="57" spans="1:15" x14ac:dyDescent="0.2">
      <c r="A57" s="124" t="s">
        <v>337</v>
      </c>
      <c r="B57" s="40">
        <v>47</v>
      </c>
      <c r="C57" s="11"/>
      <c r="D57" s="78">
        <v>0</v>
      </c>
      <c r="E57" s="41"/>
      <c r="F57" s="42"/>
      <c r="G57" s="43">
        <f t="shared" si="7"/>
        <v>0</v>
      </c>
      <c r="H57" s="42"/>
      <c r="I57" s="43">
        <f t="shared" si="2"/>
        <v>0</v>
      </c>
      <c r="K57" s="139">
        <f t="shared" si="1"/>
        <v>0</v>
      </c>
      <c r="L57" s="140">
        <f t="shared" si="8"/>
        <v>0</v>
      </c>
      <c r="M57" s="14" t="s">
        <v>338</v>
      </c>
      <c r="N57" s="4" t="s">
        <v>721</v>
      </c>
      <c r="O57" s="4" t="s">
        <v>661</v>
      </c>
    </row>
    <row r="58" spans="1:15" x14ac:dyDescent="0.2">
      <c r="A58" s="124" t="s">
        <v>335</v>
      </c>
      <c r="B58" s="40">
        <v>48</v>
      </c>
      <c r="C58" s="11"/>
      <c r="D58" s="78">
        <v>0</v>
      </c>
      <c r="E58" s="41"/>
      <c r="F58" s="42"/>
      <c r="G58" s="43">
        <f t="shared" si="7"/>
        <v>0</v>
      </c>
      <c r="H58" s="42"/>
      <c r="I58" s="43">
        <f t="shared" si="2"/>
        <v>0</v>
      </c>
      <c r="K58" s="139">
        <f t="shared" si="1"/>
        <v>0</v>
      </c>
      <c r="L58" s="140">
        <f t="shared" si="8"/>
        <v>0</v>
      </c>
      <c r="M58" s="14" t="s">
        <v>339</v>
      </c>
      <c r="N58" s="4" t="s">
        <v>722</v>
      </c>
      <c r="O58" s="4" t="s">
        <v>662</v>
      </c>
    </row>
    <row r="59" spans="1:15" x14ac:dyDescent="0.2">
      <c r="A59" s="124" t="s">
        <v>340</v>
      </c>
      <c r="B59" s="40">
        <v>49</v>
      </c>
      <c r="C59" s="11"/>
      <c r="D59" s="78">
        <v>0</v>
      </c>
      <c r="E59" s="41"/>
      <c r="F59" s="42"/>
      <c r="G59" s="43">
        <f t="shared" si="7"/>
        <v>0</v>
      </c>
      <c r="H59" s="42"/>
      <c r="I59" s="43">
        <f t="shared" si="2"/>
        <v>0</v>
      </c>
      <c r="K59" s="139">
        <f t="shared" si="1"/>
        <v>0</v>
      </c>
      <c r="L59" s="140">
        <f t="shared" si="8"/>
        <v>0</v>
      </c>
      <c r="M59" s="14" t="s">
        <v>341</v>
      </c>
      <c r="N59" s="4" t="s">
        <v>723</v>
      </c>
      <c r="O59" s="4" t="s">
        <v>663</v>
      </c>
    </row>
    <row r="60" spans="1:15" x14ac:dyDescent="0.2">
      <c r="A60" s="124" t="s">
        <v>342</v>
      </c>
      <c r="B60" s="40">
        <v>50</v>
      </c>
      <c r="C60" s="11"/>
      <c r="D60" s="78">
        <v>0</v>
      </c>
      <c r="E60" s="41"/>
      <c r="F60" s="42"/>
      <c r="G60" s="43">
        <f t="shared" si="7"/>
        <v>0</v>
      </c>
      <c r="H60" s="42"/>
      <c r="I60" s="43">
        <f t="shared" si="2"/>
        <v>0</v>
      </c>
      <c r="K60" s="139">
        <f t="shared" si="1"/>
        <v>0</v>
      </c>
      <c r="L60" s="140">
        <f t="shared" si="8"/>
        <v>0</v>
      </c>
      <c r="M60" s="14" t="s">
        <v>343</v>
      </c>
      <c r="N60" s="4" t="s">
        <v>724</v>
      </c>
      <c r="O60" s="4" t="s">
        <v>664</v>
      </c>
    </row>
    <row r="61" spans="1:15" x14ac:dyDescent="0.2">
      <c r="A61" s="124" t="s">
        <v>344</v>
      </c>
      <c r="B61" s="40">
        <v>51</v>
      </c>
      <c r="C61" s="11"/>
      <c r="D61" s="78">
        <v>0</v>
      </c>
      <c r="E61" s="41"/>
      <c r="F61" s="42"/>
      <c r="G61" s="43">
        <f t="shared" si="7"/>
        <v>0</v>
      </c>
      <c r="H61" s="42"/>
      <c r="I61" s="43">
        <f t="shared" si="2"/>
        <v>0</v>
      </c>
      <c r="K61" s="139">
        <f t="shared" si="1"/>
        <v>0</v>
      </c>
      <c r="L61" s="140">
        <f t="shared" si="8"/>
        <v>0</v>
      </c>
      <c r="M61" s="14" t="s">
        <v>345</v>
      </c>
      <c r="N61" s="4" t="s">
        <v>725</v>
      </c>
      <c r="O61" s="4" t="s">
        <v>665</v>
      </c>
    </row>
    <row r="62" spans="1:15" x14ac:dyDescent="0.2">
      <c r="A62" s="127" t="s">
        <v>346</v>
      </c>
      <c r="B62" s="132">
        <v>52</v>
      </c>
      <c r="C62" s="129">
        <f>C55+C57+C59+C60</f>
        <v>0</v>
      </c>
      <c r="D62" s="130">
        <f>D55+D57+D59+D60</f>
        <v>0</v>
      </c>
      <c r="E62" s="39"/>
      <c r="F62" s="137">
        <f>F55+F57+F59+F60</f>
        <v>0</v>
      </c>
      <c r="G62" s="137">
        <f t="shared" si="7"/>
        <v>0</v>
      </c>
      <c r="H62" s="137">
        <f>H55+H57+H59+H60</f>
        <v>0</v>
      </c>
      <c r="I62" s="137">
        <f t="shared" si="2"/>
        <v>0</v>
      </c>
      <c r="K62" s="141">
        <f t="shared" si="1"/>
        <v>0</v>
      </c>
      <c r="L62" s="142">
        <f t="shared" si="8"/>
        <v>0</v>
      </c>
      <c r="M62" s="14" t="s">
        <v>347</v>
      </c>
      <c r="N62" s="4" t="s">
        <v>726</v>
      </c>
      <c r="O62" s="4" t="s">
        <v>666</v>
      </c>
    </row>
    <row r="63" spans="1:15" ht="20.399999999999999" x14ac:dyDescent="0.2">
      <c r="A63" s="131" t="s">
        <v>348</v>
      </c>
      <c r="B63" s="132">
        <v>53</v>
      </c>
      <c r="C63" s="129">
        <f>C64-C65</f>
        <v>0</v>
      </c>
      <c r="D63" s="130">
        <f>D64-D65</f>
        <v>0</v>
      </c>
      <c r="E63" s="39"/>
      <c r="F63" s="137">
        <f>F64-F65</f>
        <v>0</v>
      </c>
      <c r="G63" s="137">
        <f t="shared" si="7"/>
        <v>0</v>
      </c>
      <c r="H63" s="137">
        <f>H64-H65</f>
        <v>0</v>
      </c>
      <c r="I63" s="137">
        <f t="shared" si="2"/>
        <v>0</v>
      </c>
      <c r="K63" s="141">
        <f t="shared" si="1"/>
        <v>0</v>
      </c>
      <c r="L63" s="142">
        <f t="shared" si="8"/>
        <v>0</v>
      </c>
      <c r="M63" s="14" t="s">
        <v>349</v>
      </c>
      <c r="N63" s="4" t="s">
        <v>727</v>
      </c>
      <c r="O63" s="4" t="s">
        <v>667</v>
      </c>
    </row>
    <row r="64" spans="1:15" x14ac:dyDescent="0.2">
      <c r="A64" s="124" t="s">
        <v>350</v>
      </c>
      <c r="B64" s="40">
        <v>54</v>
      </c>
      <c r="C64" s="11"/>
      <c r="D64" s="78">
        <v>0</v>
      </c>
      <c r="E64" s="41"/>
      <c r="F64" s="42"/>
      <c r="G64" s="43">
        <f t="shared" si="7"/>
        <v>0</v>
      </c>
      <c r="H64" s="42"/>
      <c r="I64" s="43">
        <f t="shared" si="2"/>
        <v>0</v>
      </c>
      <c r="K64" s="139">
        <f t="shared" si="1"/>
        <v>0</v>
      </c>
      <c r="L64" s="140">
        <f t="shared" si="8"/>
        <v>0</v>
      </c>
      <c r="M64" s="14" t="s">
        <v>351</v>
      </c>
      <c r="N64" s="4" t="s">
        <v>728</v>
      </c>
      <c r="O64" s="4" t="s">
        <v>668</v>
      </c>
    </row>
    <row r="65" spans="1:15" x14ac:dyDescent="0.2">
      <c r="A65" s="124" t="s">
        <v>352</v>
      </c>
      <c r="B65" s="40">
        <v>55</v>
      </c>
      <c r="C65" s="11"/>
      <c r="D65" s="78">
        <v>0</v>
      </c>
      <c r="E65" s="41"/>
      <c r="F65" s="42"/>
      <c r="G65" s="43">
        <f t="shared" si="7"/>
        <v>0</v>
      </c>
      <c r="H65" s="42"/>
      <c r="I65" s="43">
        <f t="shared" si="2"/>
        <v>0</v>
      </c>
      <c r="K65" s="139">
        <f t="shared" si="1"/>
        <v>0</v>
      </c>
      <c r="L65" s="140">
        <f t="shared" si="8"/>
        <v>0</v>
      </c>
      <c r="M65" s="14" t="s">
        <v>353</v>
      </c>
      <c r="N65" s="4" t="s">
        <v>729</v>
      </c>
      <c r="O65" s="4" t="s">
        <v>669</v>
      </c>
    </row>
    <row r="66" spans="1:15" x14ac:dyDescent="0.2">
      <c r="A66" s="124" t="s">
        <v>354</v>
      </c>
      <c r="B66" s="40">
        <v>56</v>
      </c>
      <c r="C66" s="11"/>
      <c r="D66" s="78">
        <v>0</v>
      </c>
      <c r="E66" s="41"/>
      <c r="F66" s="42"/>
      <c r="G66" s="43">
        <f t="shared" si="7"/>
        <v>0</v>
      </c>
      <c r="H66" s="42"/>
      <c r="I66" s="43">
        <f t="shared" si="2"/>
        <v>0</v>
      </c>
      <c r="K66" s="139">
        <f t="shared" si="1"/>
        <v>0</v>
      </c>
      <c r="L66" s="140">
        <f t="shared" si="8"/>
        <v>0</v>
      </c>
      <c r="M66" s="14" t="s">
        <v>355</v>
      </c>
      <c r="N66" s="4" t="s">
        <v>730</v>
      </c>
      <c r="O66" s="4" t="s">
        <v>670</v>
      </c>
    </row>
    <row r="67" spans="1:15" x14ac:dyDescent="0.2">
      <c r="A67" s="124" t="s">
        <v>356</v>
      </c>
      <c r="B67" s="40">
        <v>57</v>
      </c>
      <c r="C67" s="11"/>
      <c r="D67" s="78">
        <v>0</v>
      </c>
      <c r="E67" s="41"/>
      <c r="F67" s="42"/>
      <c r="G67" s="43">
        <f t="shared" si="7"/>
        <v>0</v>
      </c>
      <c r="H67" s="42"/>
      <c r="I67" s="43">
        <f t="shared" si="2"/>
        <v>0</v>
      </c>
      <c r="K67" s="139">
        <f t="shared" si="1"/>
        <v>0</v>
      </c>
      <c r="L67" s="140">
        <f t="shared" si="8"/>
        <v>0</v>
      </c>
      <c r="M67" s="14" t="s">
        <v>357</v>
      </c>
      <c r="N67" s="4" t="s">
        <v>731</v>
      </c>
      <c r="O67" s="4" t="s">
        <v>671</v>
      </c>
    </row>
    <row r="68" spans="1:15" x14ac:dyDescent="0.2">
      <c r="A68" s="124" t="s">
        <v>358</v>
      </c>
      <c r="B68" s="40">
        <v>58</v>
      </c>
      <c r="C68" s="11"/>
      <c r="D68" s="78">
        <v>0</v>
      </c>
      <c r="E68" s="41"/>
      <c r="F68" s="42"/>
      <c r="G68" s="43">
        <f t="shared" si="7"/>
        <v>0</v>
      </c>
      <c r="H68" s="42"/>
      <c r="I68" s="43">
        <f t="shared" si="2"/>
        <v>0</v>
      </c>
      <c r="K68" s="139">
        <f t="shared" si="1"/>
        <v>0</v>
      </c>
      <c r="L68" s="140">
        <f t="shared" si="8"/>
        <v>0</v>
      </c>
      <c r="M68" s="14" t="s">
        <v>359</v>
      </c>
      <c r="N68" s="4" t="s">
        <v>732</v>
      </c>
      <c r="O68" s="4" t="s">
        <v>672</v>
      </c>
    </row>
    <row r="69" spans="1:15" x14ac:dyDescent="0.2">
      <c r="A69" s="127" t="s">
        <v>360</v>
      </c>
      <c r="B69" s="132">
        <v>59</v>
      </c>
      <c r="C69" s="129">
        <f>C63+C66+C68</f>
        <v>0</v>
      </c>
      <c r="D69" s="130">
        <f>D63+D66+D68</f>
        <v>0</v>
      </c>
      <c r="E69" s="39"/>
      <c r="F69" s="137">
        <f>F63+F66+F68</f>
        <v>0</v>
      </c>
      <c r="G69" s="137">
        <f t="shared" si="7"/>
        <v>0</v>
      </c>
      <c r="H69" s="137">
        <f>H63+H66+H68</f>
        <v>0</v>
      </c>
      <c r="I69" s="137">
        <f t="shared" si="2"/>
        <v>0</v>
      </c>
      <c r="K69" s="141">
        <f t="shared" si="1"/>
        <v>0</v>
      </c>
      <c r="L69" s="142">
        <f t="shared" si="8"/>
        <v>0</v>
      </c>
      <c r="M69" s="14" t="s">
        <v>361</v>
      </c>
      <c r="N69" s="4" t="s">
        <v>733</v>
      </c>
      <c r="O69" s="4" t="s">
        <v>673</v>
      </c>
    </row>
    <row r="70" spans="1:15" x14ac:dyDescent="0.2">
      <c r="A70" s="121" t="s">
        <v>362</v>
      </c>
      <c r="B70" s="40"/>
      <c r="C70" s="48"/>
      <c r="D70" s="126"/>
      <c r="E70" s="41"/>
      <c r="F70" s="42"/>
      <c r="G70" s="43">
        <f t="shared" si="7"/>
        <v>0</v>
      </c>
      <c r="H70" s="42"/>
      <c r="I70" s="43">
        <f t="shared" si="2"/>
        <v>0</v>
      </c>
      <c r="K70" s="139">
        <f t="shared" si="1"/>
        <v>0</v>
      </c>
      <c r="L70" s="140" t="str">
        <f t="shared" si="4"/>
        <v/>
      </c>
      <c r="M70" s="14" t="s">
        <v>254</v>
      </c>
    </row>
    <row r="71" spans="1:15" x14ac:dyDescent="0.2">
      <c r="A71" s="127" t="s">
        <v>363</v>
      </c>
      <c r="B71" s="132">
        <v>60</v>
      </c>
      <c r="C71" s="129">
        <f>IF((C69-C62)&lt;0,-(C69-C62),0)</f>
        <v>0</v>
      </c>
      <c r="D71" s="130">
        <f>IF((D69-D62)&lt;0,-(D69-D62),0)</f>
        <v>0</v>
      </c>
      <c r="E71" s="39"/>
      <c r="F71" s="137">
        <f>IF((F69-F62)&lt;0,-(F69-F62),0)</f>
        <v>0</v>
      </c>
      <c r="G71" s="137">
        <f>IF((G69-G62)&lt;0,-(G69-G62),0)</f>
        <v>0</v>
      </c>
      <c r="H71" s="137">
        <f>IF((H69-H62)&lt;0,-(H69-H62),0)</f>
        <v>0</v>
      </c>
      <c r="I71" s="137">
        <f>IF((I69-I62)&lt;0,-(I69-I62),0)</f>
        <v>0</v>
      </c>
      <c r="K71" s="141">
        <f t="shared" si="1"/>
        <v>0</v>
      </c>
      <c r="L71" s="142">
        <f t="shared" ref="L71:L74" si="9">IFERROR(K71/C71,0)</f>
        <v>0</v>
      </c>
      <c r="M71" s="14" t="s">
        <v>364</v>
      </c>
      <c r="N71" s="4" t="s">
        <v>734</v>
      </c>
      <c r="O71" s="4" t="s">
        <v>674</v>
      </c>
    </row>
    <row r="72" spans="1:15" x14ac:dyDescent="0.2">
      <c r="A72" s="127" t="s">
        <v>365</v>
      </c>
      <c r="B72" s="132">
        <v>61</v>
      </c>
      <c r="C72" s="129">
        <f>IF(C71=0,C69-C62,0)</f>
        <v>0</v>
      </c>
      <c r="D72" s="130">
        <f>IF(D71=0,D69-D62,0)</f>
        <v>0</v>
      </c>
      <c r="E72" s="39"/>
      <c r="F72" s="137">
        <f>IF(F71=0,F69-F62,0)</f>
        <v>0</v>
      </c>
      <c r="G72" s="137">
        <f>IF(G71=0,G69-G62,0)</f>
        <v>0</v>
      </c>
      <c r="H72" s="137">
        <f>IF(H71=0,H69-H62,0)</f>
        <v>0</v>
      </c>
      <c r="I72" s="137">
        <f>IF(I71=0,I69-I62,0)</f>
        <v>0</v>
      </c>
      <c r="K72" s="141">
        <f t="shared" si="1"/>
        <v>0</v>
      </c>
      <c r="L72" s="142">
        <f t="shared" si="9"/>
        <v>0</v>
      </c>
      <c r="M72" s="14" t="s">
        <v>366</v>
      </c>
      <c r="N72" s="4" t="s">
        <v>735</v>
      </c>
      <c r="O72" s="4" t="s">
        <v>675</v>
      </c>
    </row>
    <row r="73" spans="1:15" x14ac:dyDescent="0.2">
      <c r="A73" s="127" t="s">
        <v>367</v>
      </c>
      <c r="B73" s="132">
        <v>62</v>
      </c>
      <c r="C73" s="129">
        <f>C25+C62</f>
        <v>0</v>
      </c>
      <c r="D73" s="130">
        <f>D25+D62</f>
        <v>0</v>
      </c>
      <c r="E73" s="39"/>
      <c r="F73" s="137">
        <f>F25+F62</f>
        <v>0</v>
      </c>
      <c r="G73" s="137">
        <f t="shared" si="7"/>
        <v>0</v>
      </c>
      <c r="H73" s="137">
        <f>H25+H62</f>
        <v>0</v>
      </c>
      <c r="I73" s="137">
        <f t="shared" si="2"/>
        <v>0</v>
      </c>
      <c r="K73" s="141">
        <f t="shared" ref="K73:K83" si="10">D73-C73</f>
        <v>0</v>
      </c>
      <c r="L73" s="142">
        <f t="shared" si="9"/>
        <v>0</v>
      </c>
      <c r="M73" s="14" t="s">
        <v>368</v>
      </c>
      <c r="N73" s="4" t="s">
        <v>736</v>
      </c>
      <c r="O73" s="4" t="s">
        <v>676</v>
      </c>
    </row>
    <row r="74" spans="1:15" x14ac:dyDescent="0.2">
      <c r="A74" s="127" t="s">
        <v>369</v>
      </c>
      <c r="B74" s="132">
        <v>63</v>
      </c>
      <c r="C74" s="129">
        <f>C51+C69</f>
        <v>0</v>
      </c>
      <c r="D74" s="130">
        <f>D51+D69</f>
        <v>0</v>
      </c>
      <c r="E74" s="39"/>
      <c r="F74" s="137">
        <f>F51+F69</f>
        <v>0</v>
      </c>
      <c r="G74" s="137">
        <f t="shared" si="7"/>
        <v>0</v>
      </c>
      <c r="H74" s="137">
        <f>H51+H69</f>
        <v>0</v>
      </c>
      <c r="I74" s="137">
        <f t="shared" ref="I74:I81" si="11">D74-H74</f>
        <v>0</v>
      </c>
      <c r="K74" s="141">
        <f t="shared" si="10"/>
        <v>0</v>
      </c>
      <c r="L74" s="142">
        <f t="shared" si="9"/>
        <v>0</v>
      </c>
      <c r="M74" s="14" t="s">
        <v>370</v>
      </c>
      <c r="N74" s="4" t="s">
        <v>737</v>
      </c>
      <c r="O74" s="4" t="s">
        <v>677</v>
      </c>
    </row>
    <row r="75" spans="1:15" x14ac:dyDescent="0.2">
      <c r="A75" s="121" t="s">
        <v>371</v>
      </c>
      <c r="B75" s="40"/>
      <c r="C75" s="48"/>
      <c r="D75" s="126"/>
      <c r="E75" s="41"/>
      <c r="F75" s="42"/>
      <c r="G75" s="43">
        <f t="shared" si="7"/>
        <v>0</v>
      </c>
      <c r="H75" s="42"/>
      <c r="I75" s="43">
        <f t="shared" si="11"/>
        <v>0</v>
      </c>
      <c r="K75" s="139">
        <f t="shared" si="10"/>
        <v>0</v>
      </c>
      <c r="L75" s="140" t="str">
        <f t="shared" ref="L72:L83" si="12">IFERROR(K75/C75,"")</f>
        <v/>
      </c>
      <c r="M75" s="14" t="s">
        <v>254</v>
      </c>
    </row>
    <row r="76" spans="1:15" x14ac:dyDescent="0.2">
      <c r="A76" s="127" t="s">
        <v>372</v>
      </c>
      <c r="B76" s="132">
        <v>64</v>
      </c>
      <c r="C76" s="129">
        <f>IF((C74-C73)&lt;0,-(C74-C73),0)</f>
        <v>0</v>
      </c>
      <c r="D76" s="130">
        <f>IF((D74-D73)&lt;0,-(D74-D73),0)</f>
        <v>0</v>
      </c>
      <c r="E76" s="39"/>
      <c r="F76" s="137">
        <f>IF((F74-F73)&lt;0,-(F74-F73),0)</f>
        <v>0</v>
      </c>
      <c r="G76" s="137">
        <f>IF((G74-G73)&lt;0,-(G74-G73),0)</f>
        <v>0</v>
      </c>
      <c r="H76" s="137">
        <f>IF((H74-H73)&lt;0,-(H74-H73),0)</f>
        <v>0</v>
      </c>
      <c r="I76" s="137">
        <f>IF((I74-I73)&lt;0,-(I74-I73),0)</f>
        <v>0</v>
      </c>
      <c r="K76" s="141">
        <f t="shared" si="10"/>
        <v>0</v>
      </c>
      <c r="L76" s="142">
        <f t="shared" ref="L76:L80" si="13">IFERROR(K76/C76,0)</f>
        <v>0</v>
      </c>
      <c r="M76" s="14" t="s">
        <v>373</v>
      </c>
      <c r="N76" s="4" t="s">
        <v>738</v>
      </c>
      <c r="O76" s="4" t="s">
        <v>678</v>
      </c>
    </row>
    <row r="77" spans="1:15" x14ac:dyDescent="0.2">
      <c r="A77" s="127" t="s">
        <v>374</v>
      </c>
      <c r="B77" s="132">
        <v>65</v>
      </c>
      <c r="C77" s="129">
        <f>IF(C76=0,C74-C73,0)</f>
        <v>0</v>
      </c>
      <c r="D77" s="130">
        <f>IF(D76=0,D74-D73,0)</f>
        <v>0</v>
      </c>
      <c r="E77" s="39"/>
      <c r="F77" s="137">
        <f>IF(F76=0,F74-F73,0)</f>
        <v>0</v>
      </c>
      <c r="G77" s="137">
        <f>IF(G76=0,G74-G73,0)</f>
        <v>0</v>
      </c>
      <c r="H77" s="137">
        <f>IF(H76=0,H74-H73,0)</f>
        <v>0</v>
      </c>
      <c r="I77" s="137">
        <f>IF(I76=0,I74-I73,0)</f>
        <v>0</v>
      </c>
      <c r="K77" s="141">
        <f t="shared" si="10"/>
        <v>0</v>
      </c>
      <c r="L77" s="142">
        <f t="shared" si="13"/>
        <v>0</v>
      </c>
      <c r="M77" s="14" t="s">
        <v>375</v>
      </c>
      <c r="N77" s="4" t="s">
        <v>739</v>
      </c>
      <c r="O77" s="4" t="s">
        <v>679</v>
      </c>
    </row>
    <row r="78" spans="1:15" x14ac:dyDescent="0.2">
      <c r="A78" s="124" t="s">
        <v>376</v>
      </c>
      <c r="B78" s="40">
        <v>66</v>
      </c>
      <c r="C78" s="11"/>
      <c r="D78" s="78">
        <v>0</v>
      </c>
      <c r="E78" s="41"/>
      <c r="F78" s="42"/>
      <c r="G78" s="43">
        <f t="shared" si="7"/>
        <v>0</v>
      </c>
      <c r="H78" s="42"/>
      <c r="I78" s="43">
        <f t="shared" si="11"/>
        <v>0</v>
      </c>
      <c r="K78" s="139">
        <f t="shared" si="10"/>
        <v>0</v>
      </c>
      <c r="L78" s="140">
        <f t="shared" si="13"/>
        <v>0</v>
      </c>
      <c r="M78" s="14" t="s">
        <v>377</v>
      </c>
      <c r="N78" s="4" t="s">
        <v>740</v>
      </c>
      <c r="O78" s="4" t="s">
        <v>680</v>
      </c>
    </row>
    <row r="79" spans="1:15" x14ac:dyDescent="0.2">
      <c r="A79" s="124" t="s">
        <v>378</v>
      </c>
      <c r="B79" s="40">
        <v>67</v>
      </c>
      <c r="C79" s="11"/>
      <c r="D79" s="78">
        <v>0</v>
      </c>
      <c r="E79" s="41"/>
      <c r="F79" s="42"/>
      <c r="G79" s="43">
        <f t="shared" si="7"/>
        <v>0</v>
      </c>
      <c r="H79" s="42"/>
      <c r="I79" s="43">
        <f t="shared" si="11"/>
        <v>0</v>
      </c>
      <c r="K79" s="139">
        <f t="shared" si="10"/>
        <v>0</v>
      </c>
      <c r="L79" s="140">
        <f t="shared" si="13"/>
        <v>0</v>
      </c>
      <c r="M79" s="14" t="s">
        <v>379</v>
      </c>
      <c r="N79" s="4" t="s">
        <v>741</v>
      </c>
      <c r="O79" s="4" t="s">
        <v>681</v>
      </c>
    </row>
    <row r="80" spans="1:15" x14ac:dyDescent="0.2">
      <c r="A80" s="124" t="s">
        <v>380</v>
      </c>
      <c r="B80" s="40">
        <v>68</v>
      </c>
      <c r="C80" s="11"/>
      <c r="D80" s="78">
        <v>0</v>
      </c>
      <c r="E80" s="41"/>
      <c r="F80" s="42"/>
      <c r="G80" s="43">
        <f t="shared" si="7"/>
        <v>0</v>
      </c>
      <c r="H80" s="42"/>
      <c r="I80" s="43">
        <f t="shared" si="11"/>
        <v>0</v>
      </c>
      <c r="K80" s="139">
        <f t="shared" si="10"/>
        <v>0</v>
      </c>
      <c r="L80" s="140">
        <f t="shared" si="13"/>
        <v>0</v>
      </c>
      <c r="M80" s="14" t="s">
        <v>381</v>
      </c>
      <c r="N80" s="4" t="s">
        <v>742</v>
      </c>
      <c r="O80" s="4" t="s">
        <v>682</v>
      </c>
    </row>
    <row r="81" spans="1:15" x14ac:dyDescent="0.2">
      <c r="A81" s="121" t="s">
        <v>382</v>
      </c>
      <c r="B81" s="48"/>
      <c r="C81" s="48"/>
      <c r="D81" s="126"/>
      <c r="E81" s="41"/>
      <c r="F81" s="42"/>
      <c r="G81" s="43">
        <f t="shared" si="7"/>
        <v>0</v>
      </c>
      <c r="H81" s="42"/>
      <c r="I81" s="43">
        <f t="shared" si="11"/>
        <v>0</v>
      </c>
      <c r="K81" s="139">
        <f t="shared" si="10"/>
        <v>0</v>
      </c>
      <c r="L81" s="140" t="str">
        <f t="shared" si="12"/>
        <v/>
      </c>
      <c r="M81" s="14" t="s">
        <v>254</v>
      </c>
    </row>
    <row r="82" spans="1:15" x14ac:dyDescent="0.2">
      <c r="A82" s="127" t="s">
        <v>383</v>
      </c>
      <c r="B82" s="132">
        <v>69</v>
      </c>
      <c r="C82" s="129">
        <f>IF((C76-C77-C78-C79-C80)&gt;0,(C76-C77-C78-C79-C80),0)</f>
        <v>0</v>
      </c>
      <c r="D82" s="130">
        <f>IF((D76-D77-D78-D79-D80)&gt;0,(D76-D77-D78-D79-D80),0)</f>
        <v>0</v>
      </c>
      <c r="E82" s="39"/>
      <c r="F82" s="137">
        <f t="shared" ref="F82:I82" si="14">IF((F76-F77-F78-F79-F80)&gt;0,(F76-F77-F78-F79-F80),0)</f>
        <v>0</v>
      </c>
      <c r="G82" s="137">
        <f t="shared" si="14"/>
        <v>0</v>
      </c>
      <c r="H82" s="137">
        <f t="shared" si="14"/>
        <v>0</v>
      </c>
      <c r="I82" s="137">
        <f t="shared" si="14"/>
        <v>0</v>
      </c>
      <c r="K82" s="141">
        <f t="shared" si="10"/>
        <v>0</v>
      </c>
      <c r="L82" s="142">
        <f t="shared" ref="L82:L83" si="15">IFERROR(K82/C82,0)</f>
        <v>0</v>
      </c>
      <c r="M82" s="14" t="s">
        <v>384</v>
      </c>
      <c r="N82" s="4" t="s">
        <v>743</v>
      </c>
      <c r="O82" s="4" t="s">
        <v>683</v>
      </c>
    </row>
    <row r="83" spans="1:15" ht="10.8" thickBot="1" x14ac:dyDescent="0.25">
      <c r="A83" s="133" t="s">
        <v>385</v>
      </c>
      <c r="B83" s="134">
        <v>70</v>
      </c>
      <c r="C83" s="135">
        <f>IF(C82=0,-(C76-C77-C78-C79-C80),0)</f>
        <v>0</v>
      </c>
      <c r="D83" s="136">
        <f>IF(D82=0,-(D76-D77-D78-D79-D80),0)</f>
        <v>0</v>
      </c>
      <c r="E83" s="39"/>
      <c r="F83" s="137">
        <f t="shared" ref="F83:I83" si="16">IF(F82=0,-(F76-F77-F78-F79-F80),0)</f>
        <v>0</v>
      </c>
      <c r="G83" s="137">
        <f t="shared" si="16"/>
        <v>0</v>
      </c>
      <c r="H83" s="137">
        <f t="shared" si="16"/>
        <v>0</v>
      </c>
      <c r="I83" s="137">
        <f t="shared" si="16"/>
        <v>0</v>
      </c>
      <c r="K83" s="143">
        <f t="shared" si="10"/>
        <v>0</v>
      </c>
      <c r="L83" s="144">
        <f t="shared" si="15"/>
        <v>0</v>
      </c>
      <c r="M83" s="14" t="s">
        <v>386</v>
      </c>
      <c r="N83" s="4" t="s">
        <v>744</v>
      </c>
      <c r="O83" s="4" t="s">
        <v>684</v>
      </c>
    </row>
    <row r="84" spans="1:15" x14ac:dyDescent="0.2">
      <c r="B84" s="7"/>
      <c r="C84" s="49"/>
      <c r="D84" s="2"/>
      <c r="E84" s="50"/>
      <c r="F84" s="2"/>
      <c r="G84" s="2"/>
      <c r="H84" s="2"/>
      <c r="I84" s="2"/>
      <c r="K84" s="138"/>
    </row>
    <row r="85" spans="1:15" ht="10.8" thickBot="1" x14ac:dyDescent="0.25">
      <c r="C85" s="2"/>
      <c r="D85" s="2"/>
      <c r="E85" s="50"/>
      <c r="F85" s="2"/>
      <c r="G85" s="2"/>
      <c r="H85" s="2"/>
      <c r="I85" s="2"/>
      <c r="K85" s="138"/>
    </row>
    <row r="86" spans="1:15" x14ac:dyDescent="0.2">
      <c r="A86" s="51" t="s">
        <v>387</v>
      </c>
      <c r="C86" s="21">
        <f>' BS 2020'!C123-' BS 2020'!C124</f>
        <v>0</v>
      </c>
      <c r="D86" s="22">
        <f>' BS 2020'!D123-' BS 2020'!D124</f>
        <v>0</v>
      </c>
      <c r="E86" s="41"/>
      <c r="F86" s="21">
        <f>' BS 2020'!F123-' BS 2020'!F124</f>
        <v>0</v>
      </c>
      <c r="G86" s="22">
        <f>C86-F86</f>
        <v>0</v>
      </c>
      <c r="H86" s="21">
        <f>' BS 2020'!H123-' BS 2020'!H124</f>
        <v>0</v>
      </c>
      <c r="I86" s="22">
        <f>D86-H86</f>
        <v>0</v>
      </c>
      <c r="K86" s="138"/>
    </row>
    <row r="87" spans="1:15" ht="10.8" thickBot="1" x14ac:dyDescent="0.25">
      <c r="A87" s="52" t="s">
        <v>239</v>
      </c>
      <c r="C87" s="30">
        <f>(C82-C83)-C86</f>
        <v>0</v>
      </c>
      <c r="D87" s="31">
        <f>SUM(D82:D83)-D86</f>
        <v>0</v>
      </c>
      <c r="E87" s="53"/>
      <c r="F87" s="30">
        <f t="shared" ref="F87:I87" si="17">(F82-F83)-F86</f>
        <v>0</v>
      </c>
      <c r="G87" s="31">
        <f t="shared" si="17"/>
        <v>0</v>
      </c>
      <c r="H87" s="30">
        <f t="shared" si="17"/>
        <v>0</v>
      </c>
      <c r="I87" s="31">
        <f t="shared" si="17"/>
        <v>0</v>
      </c>
      <c r="K87" s="138"/>
    </row>
  </sheetData>
  <autoFilter ref="A8:M84" xr:uid="{5F22BA60-E287-4924-A40A-7C4621E53C2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15BFC0CA378E459F748E23D0B2DB7A" ma:contentTypeVersion="13" ma:contentTypeDescription="Create a new document." ma:contentTypeScope="" ma:versionID="768f5cd16910dc55f3904312a49e889b">
  <xsd:schema xmlns:xsd="http://www.w3.org/2001/XMLSchema" xmlns:xs="http://www.w3.org/2001/XMLSchema" xmlns:p="http://schemas.microsoft.com/office/2006/metadata/properties" xmlns:ns2="226124fc-066b-40bb-903d-efd7f6f609f0" xmlns:ns3="5e383ab6-37ca-4f9d-9dd9-f0779fa822b4" targetNamespace="http://schemas.microsoft.com/office/2006/metadata/properties" ma:root="true" ma:fieldsID="c9decb1240753154b26fe56c688a22a1" ns2:_="" ns3:_="">
    <xsd:import namespace="226124fc-066b-40bb-903d-efd7f6f609f0"/>
    <xsd:import namespace="5e383ab6-37ca-4f9d-9dd9-f0779fa822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124fc-066b-40bb-903d-efd7f6f609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83ab6-37ca-4f9d-9dd9-f0779fa822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DC1E11-0F3A-4CFC-962F-42224EFFE60E}"/>
</file>

<file path=customXml/itemProps2.xml><?xml version="1.0" encoding="utf-8"?>
<ds:datastoreItem xmlns:ds="http://schemas.openxmlformats.org/officeDocument/2006/customXml" ds:itemID="{EC9DA90C-AA54-45FD-8966-A5FC03518669}"/>
</file>

<file path=customXml/itemProps3.xml><?xml version="1.0" encoding="utf-8"?>
<ds:datastoreItem xmlns:ds="http://schemas.openxmlformats.org/officeDocument/2006/customXml" ds:itemID="{41AC6E6C-2D79-4414-A3FE-61FCB0D189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BS 2020</vt:lpstr>
      <vt:lpstr>P&amp;L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Soare</dc:creator>
  <cp:lastModifiedBy>Andrei Soare</cp:lastModifiedBy>
  <dcterms:created xsi:type="dcterms:W3CDTF">2021-05-05T12:27:28Z</dcterms:created>
  <dcterms:modified xsi:type="dcterms:W3CDTF">2021-05-05T13:05:22Z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0x010100ED15BFC0CA378E459F748E23D0B2DB7A</vt:lpwstr>
  </property>
</Properties>
</file>