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F367CC20-CBE2-45FE-95CA-49D1998DDEA0/Library/Application Support/Drafts/"/>
    </mc:Choice>
  </mc:AlternateContent>
  <xr:revisionPtr revIDLastSave="10" documentId="8_{71A73D73-4F10-BD40-B478-8A64F2EE0726}" xr6:coauthVersionLast="47" xr6:coauthVersionMax="47" xr10:uidLastSave="{9AEE893D-0AA2-493C-9116-72989F0BE141}"/>
  <bookViews>
    <workbookView xWindow="0" yWindow="0" windowWidth="0" windowHeight="0" activeTab="1" xr2:uid="{00000000-000D-0000-FFFF-FFFF00000000}"/>
  </bookViews>
  <sheets>
    <sheet name="Sheet1" sheetId="1" r:id="rId1"/>
    <sheet name="Plot It!" sheetId="3" r:id="rId2"/>
    <sheet name="Plot it2!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3" l="1" a="1"/>
  <c r="E9" i="3"/>
  <c r="H10" i="4"/>
  <c r="G10" i="4"/>
  <c r="G5" i="4" a="1"/>
  <c r="G5" i="4"/>
  <c r="D2" i="4" a="1"/>
  <c r="D2" i="4"/>
  <c r="C2" i="4" a="1"/>
  <c r="C2" i="4"/>
  <c r="F14" i="3"/>
  <c r="E14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<sst xmlns="http://schemas.openxmlformats.org/spreadsheetml/2006/main" count="19" uniqueCount="16">
  <si>
    <t>Temperature (C)</t>
  </si>
  <si>
    <t>Volume (m^3)</t>
  </si>
  <si>
    <t>X (cm)</t>
  </si>
  <si>
    <t>Y (s)</t>
  </si>
  <si>
    <t>Linest</t>
  </si>
  <si>
    <t>Slope (s/cm)</t>
  </si>
  <si>
    <t>y-int (s)</t>
  </si>
  <si>
    <t>Mean</t>
  </si>
  <si>
    <t>SE</t>
  </si>
  <si>
    <t>AE</t>
  </si>
  <si>
    <t>t (time)</t>
  </si>
  <si>
    <t> S (speed)</t>
  </si>
  <si>
    <t>Ln of t (time)</t>
  </si>
  <si>
    <t>Ln of S (speed)</t>
  </si>
  <si>
    <t>Slope (m/s)</t>
  </si>
  <si>
    <t>y-int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</si>
</sst>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Volume versus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Sheet1!$A$2:$A$6</c:f>
              <c:numCache>
                <c:formatCode>General</c:formatCode>
                <c:ptCount val="5"/>
                <c:pt idx="0">
                  <c:v>12</c:v>
                </c:pt>
                <c:pt idx="1">
                  <c:v>31</c:v>
                </c:pt>
                <c:pt idx="2">
                  <c:v>3</c:v>
                </c:pt>
                <c:pt idx="3">
                  <c:v>21</c:v>
                </c:pt>
                <c:pt idx="4">
                  <c:v>5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17</c:v>
                </c:pt>
                <c:pt idx="1">
                  <c:v>99</c:v>
                </c:pt>
                <c:pt idx="2">
                  <c:v>2</c:v>
                </c:pt>
                <c:pt idx="3">
                  <c:v>54</c:v>
                </c:pt>
                <c:pt idx="4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DA2A-3B4B-9416-9743B749A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0742208"/>
        <c:axId val="1020743936"/>
      </c:scatterChart>
      <c:valAx>
        <c:axId val="102074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>
                    <a:solidFill>
                      <a:srgbClr val="000000"/>
                    </a:solidFill>
                    <a:effectLst/>
                    <a:latin typeface="Calibri" panose="020F0502020204030204" pitchFamily="34" charset="0"/>
                  </a:rPr>
                  <a:t>Temperature (C)</a:t>
                </a: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743936"/>
        <c:crosses val="autoZero"/>
        <c:crossBetween val="midCat"/>
      </c:valAx>
      <c:valAx>
        <c:axId val="102074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>
                    <a:solidFill>
                      <a:srgbClr val="000000"/>
                    </a:solidFill>
                    <a:effectLst/>
                    <a:latin typeface="Calibri" panose="020F0502020204030204" pitchFamily="34" charset="0"/>
                  </a:rPr>
                  <a:t>Volume (m^3)</a:t>
                </a: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74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  <a:r>
              <a:rPr lang="en-US" sz="1800"/>
              <a:t>Time vs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'Plot It!'!$A$2:$A$13</c:f>
              <c:numCache>
                <c:formatCode>General</c:formatCode>
                <c:ptCount val="12"/>
                <c:pt idx="0">
                  <c:v>5</c:v>
                </c:pt>
                <c:pt idx="1">
                  <c:v>7</c:v>
                </c:pt>
                <c:pt idx="2">
                  <c:v>4</c:v>
                </c:pt>
                <c:pt idx="3">
                  <c:v>6</c:v>
                </c:pt>
                <c:pt idx="4">
                  <c:v>6</c:v>
                </c:pt>
                <c:pt idx="5">
                  <c:v>2</c:v>
                </c:pt>
                <c:pt idx="6">
                  <c:v>20</c:v>
                </c:pt>
                <c:pt idx="7">
                  <c:v>6</c:v>
                </c:pt>
                <c:pt idx="8">
                  <c:v>1</c:v>
                </c:pt>
                <c:pt idx="9">
                  <c:v>8</c:v>
                </c:pt>
                <c:pt idx="10">
                  <c:v>16</c:v>
                </c:pt>
                <c:pt idx="11">
                  <c:v>4</c:v>
                </c:pt>
              </c:numCache>
            </c:numRef>
          </c:xVal>
          <c:yVal>
            <c:numRef>
              <c:f>'Plot It!'!$B$2:$B$13</c:f>
              <c:numCache>
                <c:formatCode>General</c:formatCode>
                <c:ptCount val="12"/>
                <c:pt idx="0">
                  <c:v>13.5</c:v>
                </c:pt>
                <c:pt idx="1">
                  <c:v>17.2</c:v>
                </c:pt>
                <c:pt idx="2">
                  <c:v>10.9</c:v>
                </c:pt>
                <c:pt idx="3">
                  <c:v>14.9</c:v>
                </c:pt>
                <c:pt idx="4">
                  <c:v>15.4</c:v>
                </c:pt>
                <c:pt idx="5">
                  <c:v>7</c:v>
                </c:pt>
                <c:pt idx="6">
                  <c:v>43.3</c:v>
                </c:pt>
                <c:pt idx="7">
                  <c:v>15.1</c:v>
                </c:pt>
                <c:pt idx="8">
                  <c:v>4.8</c:v>
                </c:pt>
                <c:pt idx="9">
                  <c:v>19</c:v>
                </c:pt>
                <c:pt idx="10">
                  <c:v>34.700000000000003</c:v>
                </c:pt>
                <c:pt idx="11">
                  <c:v>11.3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F0-C74D-9597-3C2C857FD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3343248"/>
        <c:axId val="1023345616"/>
      </c:scatterChart>
      <c:valAx>
        <c:axId val="102334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Distance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345616"/>
        <c:crosses val="autoZero"/>
        <c:crossBetween val="midCat"/>
      </c:valAx>
      <c:valAx>
        <c:axId val="102334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343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Speed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'Plot it2!'!$A$2:$A$13</c:f>
              <c:numCache>
                <c:formatCode>General</c:formatCode>
                <c:ptCount val="12"/>
                <c:pt idx="0">
                  <c:v>3.5</c:v>
                </c:pt>
                <c:pt idx="1">
                  <c:v>12.4</c:v>
                </c:pt>
                <c:pt idx="2">
                  <c:v>6.8</c:v>
                </c:pt>
                <c:pt idx="3">
                  <c:v>3.5</c:v>
                </c:pt>
                <c:pt idx="4">
                  <c:v>17.2</c:v>
                </c:pt>
                <c:pt idx="5">
                  <c:v>9.6999999999999993</c:v>
                </c:pt>
                <c:pt idx="6">
                  <c:v>11</c:v>
                </c:pt>
                <c:pt idx="7">
                  <c:v>9.9</c:v>
                </c:pt>
                <c:pt idx="8">
                  <c:v>10.8</c:v>
                </c:pt>
                <c:pt idx="9">
                  <c:v>4.5</c:v>
                </c:pt>
                <c:pt idx="10">
                  <c:v>8.1999999999999993</c:v>
                </c:pt>
                <c:pt idx="11">
                  <c:v>10.6</c:v>
                </c:pt>
              </c:numCache>
            </c:numRef>
          </c:xVal>
          <c:yVal>
            <c:numRef>
              <c:f>'Plot it2!'!$B$2:$B$13</c:f>
              <c:numCache>
                <c:formatCode>General</c:formatCode>
                <c:ptCount val="12"/>
                <c:pt idx="0">
                  <c:v>2.5209416999999998</c:v>
                </c:pt>
                <c:pt idx="1">
                  <c:v>59.558931999999999</c:v>
                </c:pt>
                <c:pt idx="2">
                  <c:v>13.763707999999999</c:v>
                </c:pt>
                <c:pt idx="3">
                  <c:v>2.5209416999999998</c:v>
                </c:pt>
                <c:pt idx="4">
                  <c:v>135.16271</c:v>
                </c:pt>
                <c:pt idx="5">
                  <c:v>32.434579999999997</c:v>
                </c:pt>
                <c:pt idx="6">
                  <c:v>43.944276000000002</c:v>
                </c:pt>
                <c:pt idx="7">
                  <c:v>34.221938999999999</c:v>
                </c:pt>
                <c:pt idx="8">
                  <c:v>41.764997000000001</c:v>
                </c:pt>
                <c:pt idx="9">
                  <c:v>5.2252410999999999</c:v>
                </c:pt>
                <c:pt idx="10">
                  <c:v>20.880065999999999</c:v>
                </c:pt>
                <c:pt idx="11">
                  <c:v>40.339942000000001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F9-AE4D-90F8-8733DD195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271472"/>
        <c:axId val="1021203408"/>
      </c:scatterChart>
      <c:valAx>
        <c:axId val="1021271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203408"/>
        <c:crosses val="autoZero"/>
        <c:crossBetween val="midCat"/>
      </c:valAx>
      <c:valAx>
        <c:axId val="102120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271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Log-log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'Plot it2!'!$C$2:$C$13</c:f>
              <c:numCache>
                <c:formatCode>General</c:formatCode>
                <c:ptCount val="12"/>
                <c:pt idx="0">
                  <c:v>1.2527629684953681</c:v>
                </c:pt>
                <c:pt idx="1">
                  <c:v>2.5176964726109912</c:v>
                </c:pt>
                <c:pt idx="2">
                  <c:v>1.9169226121820611</c:v>
                </c:pt>
                <c:pt idx="3">
                  <c:v>1.2527629684953681</c:v>
                </c:pt>
                <c:pt idx="4">
                  <c:v>2.8449093838194073</c:v>
                </c:pt>
                <c:pt idx="5">
                  <c:v>2.2721258855093369</c:v>
                </c:pt>
                <c:pt idx="6">
                  <c:v>2.3978952727983707</c:v>
                </c:pt>
                <c:pt idx="7">
                  <c:v>2.2925347571405443</c:v>
                </c:pt>
                <c:pt idx="8">
                  <c:v>2.379546134130174</c:v>
                </c:pt>
                <c:pt idx="9">
                  <c:v>1.5040773967762742</c:v>
                </c:pt>
                <c:pt idx="10">
                  <c:v>2.1041341542702074</c:v>
                </c:pt>
                <c:pt idx="11">
                  <c:v>2.3608540011180215</c:v>
                </c:pt>
              </c:numCache>
            </c:numRef>
          </c:xVal>
          <c:yVal>
            <c:numRef>
              <c:f>'Plot it2!'!$D$2:$D$13</c:f>
              <c:numCache>
                <c:formatCode>General</c:formatCode>
                <c:ptCount val="12"/>
                <c:pt idx="0">
                  <c:v>0.92463252219462611</c:v>
                </c:pt>
                <c:pt idx="1">
                  <c:v>4.0869662761573879</c:v>
                </c:pt>
                <c:pt idx="2">
                  <c:v>2.6220352729470475</c:v>
                </c:pt>
                <c:pt idx="3">
                  <c:v>0.92463252219462611</c:v>
                </c:pt>
                <c:pt idx="4">
                  <c:v>4.9064793119558274</c:v>
                </c:pt>
                <c:pt idx="5">
                  <c:v>3.4792251376063072</c:v>
                </c:pt>
                <c:pt idx="6">
                  <c:v>3.7829223767415132</c:v>
                </c:pt>
                <c:pt idx="7">
                  <c:v>3.5328669296290829</c:v>
                </c:pt>
                <c:pt idx="8">
                  <c:v>3.7320585963773869</c:v>
                </c:pt>
                <c:pt idx="9">
                  <c:v>1.653500940326964</c:v>
                </c:pt>
                <c:pt idx="10">
                  <c:v>3.0387949239289824</c:v>
                </c:pt>
                <c:pt idx="11">
                  <c:v>3.6973420947461526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B0-BA47-A8CD-56A67C54E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804864"/>
        <c:axId val="604807136"/>
      </c:scatterChart>
      <c:valAx>
        <c:axId val="60480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Ln of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807136"/>
        <c:crosses val="autoZero"/>
        <c:crossBetween val="midCat"/>
      </c:valAx>
      <c:valAx>
        <c:axId val="60480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Ln of speed/distance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804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287815</xdr:colOff>
      <xdr:row>6</xdr:row>
      <xdr:rowOff>177682</xdr:rowOff>
    </xdr:from>
    <xdr:to>
      <xdr:col>6</xdr:col>
      <xdr:colOff>599226</xdr:colOff>
      <xdr:row>23</xdr:row>
      <xdr:rowOff>183345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F64893-A3F9-F43E-2137-82CCCC6FC7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109299</xdr:colOff>
      <xdr:row>16</xdr:row>
      <xdr:rowOff>95101</xdr:rowOff>
    </xdr:from>
    <xdr:to>
      <xdr:col>9</xdr:col>
      <xdr:colOff>361803</xdr:colOff>
      <xdr:row>37</xdr:row>
      <xdr:rowOff>73837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2D34FE-6557-8C76-1801-240466809C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131055</xdr:rowOff>
    </xdr:from>
    <xdr:to>
      <xdr:col>8</xdr:col>
      <xdr:colOff>480520</xdr:colOff>
      <xdr:row>35</xdr:row>
      <xdr:rowOff>122903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B07369-241C-B73E-1944-B640EEB31C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587204</xdr:colOff>
      <xdr:row>13</xdr:row>
      <xdr:rowOff>109248</xdr:rowOff>
    </xdr:from>
    <xdr:to>
      <xdr:col>18</xdr:col>
      <xdr:colOff>327742</xdr:colOff>
      <xdr:row>35</xdr:row>
      <xdr:rowOff>68279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AD470D0-58F7-FF5B-C699-F4F8BB8924B9}"/>
            </a:ext>
            <a:ext uri="{147F2762-F138-4A5C-976F-8EAC2B608ADB}">
              <a16:predDERef xmlns:a16="http://schemas.microsoft.com/office/drawing/2014/main" pred="{CBB07369-241C-B73E-1944-B640EEB31C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F223D-8D4A-994E-A75A-6C5D4820BD27}">
  <dimension ref="A1:B6"/>
  <sheetViews>
    <sheetView zoomScaleNormal="150" zoomScaleSheetLayoutView="100" workbookViewId="0">
      <selection activeCell="N15" sqref="N15"/>
    </sheetView>
  </sheetViews>
  <sheetFormatPr defaultRowHeight="15"/>
  <cols>
    <col min="1" max="1" width="14.42578125" customWidth="1"/>
    <col min="2" max="2" width="13" customWidth="1"/>
  </cols>
  <sheetData>
    <row r="1" spans="1:2">
      <c r="A1" s="1" t="s">
        <v>0</v>
      </c>
      <c r="B1" s="1" t="s">
        <v>1</v>
      </c>
    </row>
    <row r="2" spans="1:2">
      <c r="A2" s="1">
        <v>12</v>
      </c>
      <c r="B2" s="1">
        <v>17</v>
      </c>
    </row>
    <row r="3" spans="1:2">
      <c r="A3" s="1">
        <v>31</v>
      </c>
      <c r="B3" s="1">
        <v>99</v>
      </c>
    </row>
    <row r="4" spans="1:2">
      <c r="A4" s="1">
        <v>3</v>
      </c>
      <c r="B4" s="1">
        <v>2</v>
      </c>
    </row>
    <row r="5" spans="1:2">
      <c r="A5" s="1">
        <v>21</v>
      </c>
      <c r="B5" s="1">
        <v>54</v>
      </c>
    </row>
    <row r="6" spans="1:2">
      <c r="A6" s="1">
        <v>5</v>
      </c>
      <c r="B6" s="1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4EC48-0B5A-C44E-BECC-82549893E045}">
  <dimension ref="A1:F14"/>
  <sheetViews>
    <sheetView tabSelected="1" zoomScaleNormal="150" zoomScaleSheetLayoutView="100" workbookViewId="0">
      <selection activeCell="H16" sqref="H16"/>
    </sheetView>
  </sheetViews>
  <sheetFormatPr defaultRowHeight="15"/>
  <cols>
    <col min="1" max="1" width="10.42578125" customWidth="1"/>
    <col min="5" max="5" width="11.7109375" customWidth="1"/>
    <col min="6" max="6" width="12" customWidth="1"/>
  </cols>
  <sheetData>
    <row r="1" spans="1:6">
      <c r="A1" s="1" t="s">
        <v>2</v>
      </c>
      <c r="B1" s="1" t="s">
        <v>3</v>
      </c>
    </row>
    <row r="2" spans="1:6">
      <c r="A2" s="1">
        <v>5</v>
      </c>
      <c r="B2" s="1">
        <v>13.5</v>
      </c>
    </row>
    <row r="3" spans="1:6">
      <c r="A3" s="1">
        <v>7</v>
      </c>
      <c r="B3" s="1">
        <v>17.2</v>
      </c>
    </row>
    <row r="4" spans="1:6">
      <c r="A4" s="1">
        <v>4</v>
      </c>
      <c r="B4" s="1">
        <v>10.9</v>
      </c>
    </row>
    <row r="5" spans="1:6">
      <c r="A5" s="1">
        <v>6</v>
      </c>
      <c r="B5" s="1">
        <v>14.9</v>
      </c>
    </row>
    <row r="6" spans="1:6">
      <c r="A6" s="1">
        <v>6</v>
      </c>
      <c r="B6" s="1">
        <v>15.4</v>
      </c>
    </row>
    <row r="7" spans="1:6">
      <c r="A7" s="1">
        <v>2</v>
      </c>
      <c r="B7" s="1">
        <v>7</v>
      </c>
    </row>
    <row r="8" spans="1:6">
      <c r="A8" s="1">
        <v>20</v>
      </c>
      <c r="B8" s="1">
        <v>43.3</v>
      </c>
      <c r="D8" s="1" t="s">
        <v>4</v>
      </c>
      <c r="E8" s="1" t="s">
        <v>5</v>
      </c>
      <c r="F8" s="1" t="s">
        <v>6</v>
      </c>
    </row>
    <row r="9" spans="1:6">
      <c r="A9" s="1">
        <v>6</v>
      </c>
      <c r="B9" s="1">
        <v>15.1</v>
      </c>
      <c r="D9" s="1" t="s">
        <v>7</v>
      </c>
      <c r="E9" s="1" cm="1">
        <f t="array" ref="E9:F13">LINEST(B2:B13,A2:A13,1,1)</f>
        <v>2.0009151620084098</v>
      </c>
      <c r="F9" s="1">
        <v>3.085184269107101</v>
      </c>
    </row>
    <row r="10" spans="1:6">
      <c r="A10" s="1">
        <v>1</v>
      </c>
      <c r="B10" s="1">
        <v>4.8</v>
      </c>
      <c r="D10" s="1" t="s">
        <v>8</v>
      </c>
      <c r="E10" s="1">
        <v>1.429920710331686E-2</v>
      </c>
      <c r="F10" s="1">
        <v>0.12648939910546886</v>
      </c>
    </row>
    <row r="11" spans="1:6">
      <c r="A11" s="1">
        <v>8</v>
      </c>
      <c r="B11" s="1">
        <v>19</v>
      </c>
      <c r="D11" s="2"/>
      <c r="E11" s="2">
        <v>0.99948955985367338</v>
      </c>
      <c r="F11" s="2">
        <v>0.26246609146974931</v>
      </c>
    </row>
    <row r="12" spans="1:6">
      <c r="A12" s="1">
        <v>16</v>
      </c>
      <c r="B12" s="1">
        <v>34.700000000000003</v>
      </c>
      <c r="D12" s="1"/>
      <c r="E12" s="1">
        <v>19580.935532728374</v>
      </c>
      <c r="F12" s="1">
        <v>10</v>
      </c>
    </row>
    <row r="13" spans="1:6">
      <c r="A13" s="1">
        <v>4</v>
      </c>
      <c r="B13" s="1">
        <v>11.3</v>
      </c>
      <c r="D13" s="1"/>
      <c r="E13" s="1">
        <v>1348.9002821749523</v>
      </c>
      <c r="F13" s="1">
        <v>0.68888449171406818</v>
      </c>
    </row>
    <row r="14" spans="1:6">
      <c r="D14" s="1" t="s">
        <v>9</v>
      </c>
      <c r="E14" s="1">
        <f>1.96*E10</f>
        <v>2.8026445922501045E-2</v>
      </c>
      <c r="F14" s="1">
        <f>1.96*F10</f>
        <v>0.24791922224671895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AC5A1-A7DC-6546-99C8-8C162BE7A16C}">
  <dimension ref="A1:H13"/>
  <sheetViews>
    <sheetView zoomScaleNormal="150" zoomScaleSheetLayoutView="100" workbookViewId="0">
      <selection activeCell="U22" sqref="U22"/>
    </sheetView>
  </sheetViews>
  <sheetFormatPr defaultRowHeight="15"/>
  <cols>
    <col min="2" max="2" width="9.42578125" bestFit="1" customWidth="1"/>
    <col min="3" max="3" width="13.140625" customWidth="1"/>
    <col min="4" max="4" width="13" customWidth="1"/>
    <col min="7" max="7" width="12.7109375" customWidth="1"/>
    <col min="8" max="8" width="12.85546875" customWidth="1"/>
  </cols>
  <sheetData>
    <row r="1" spans="1:8">
      <c r="A1" s="1" t="s">
        <v>10</v>
      </c>
      <c r="B1" s="1" t="s">
        <v>11</v>
      </c>
      <c r="C1" s="1" t="s">
        <v>12</v>
      </c>
      <c r="D1" s="1" t="s">
        <v>13</v>
      </c>
    </row>
    <row r="2" spans="1:8">
      <c r="A2" s="1">
        <v>3.5</v>
      </c>
      <c r="B2" s="1">
        <v>2.5209416999999998</v>
      </c>
      <c r="C2" s="1" cm="1">
        <f t="array" ref="C2:C13">LN(A2:A13)</f>
        <v>1.2527629684953681</v>
      </c>
      <c r="D2" s="1" cm="1">
        <f t="array" ref="D2:D13">LN(B2:B13)</f>
        <v>0.92463252219462611</v>
      </c>
    </row>
    <row r="3" spans="1:8">
      <c r="A3" s="1">
        <v>12.4</v>
      </c>
      <c r="B3" s="1">
        <v>59.558931999999999</v>
      </c>
      <c r="C3" s="1">
        <v>2.5176964726109912</v>
      </c>
      <c r="D3" s="1">
        <v>4.0869662761573879</v>
      </c>
    </row>
    <row r="4" spans="1:8">
      <c r="A4" s="1">
        <v>6.8</v>
      </c>
      <c r="B4" s="1">
        <v>13.763707999999999</v>
      </c>
      <c r="C4" s="1">
        <v>1.9169226121820611</v>
      </c>
      <c r="D4" s="1">
        <v>2.6220352729470475</v>
      </c>
      <c r="F4" s="1"/>
      <c r="G4" s="1" t="s">
        <v>14</v>
      </c>
      <c r="H4" s="1" t="s">
        <v>15</v>
      </c>
    </row>
    <row r="5" spans="1:8">
      <c r="A5" s="1">
        <v>3.5</v>
      </c>
      <c r="B5" s="1">
        <v>2.5209416999999998</v>
      </c>
      <c r="C5" s="1">
        <v>1.2527629684953681</v>
      </c>
      <c r="D5" s="1">
        <v>0.92463252219462611</v>
      </c>
      <c r="F5" s="1" t="s">
        <v>7</v>
      </c>
      <c r="G5" s="1" cm="1">
        <f t="array" ref="G5:H9">LINEST(_xlfn.ANCHORARRAY(D2),_xlfn.ANCHORARRAY(C2),1,1)</f>
        <v>2.4771679928425434</v>
      </c>
      <c r="H5" s="1">
        <v>-2.1488417494218806</v>
      </c>
    </row>
    <row r="6" spans="1:8">
      <c r="A6" s="1">
        <v>17.2</v>
      </c>
      <c r="B6" s="1">
        <v>135.16271</v>
      </c>
      <c r="C6" s="1">
        <v>2.8449093838194073</v>
      </c>
      <c r="D6" s="1">
        <v>4.9064793119558274</v>
      </c>
      <c r="F6" s="1" t="s">
        <v>8</v>
      </c>
      <c r="G6" s="1">
        <v>1.7823410163473826E-2</v>
      </c>
      <c r="H6" s="1">
        <v>3.8275194599367589E-2</v>
      </c>
    </row>
    <row r="7" spans="1:8">
      <c r="A7" s="1">
        <v>9.6999999999999993</v>
      </c>
      <c r="B7" s="1">
        <v>32.434579999999997</v>
      </c>
      <c r="C7" s="1">
        <v>2.2721258855093369</v>
      </c>
      <c r="D7" s="1">
        <v>3.4792251376063072</v>
      </c>
      <c r="F7" s="1"/>
      <c r="G7" s="1">
        <v>0.9994825767840595</v>
      </c>
      <c r="H7" s="1">
        <v>3.0112447532773513E-2</v>
      </c>
    </row>
    <row r="8" spans="1:8">
      <c r="A8" s="1">
        <v>11</v>
      </c>
      <c r="B8" s="1">
        <v>43.944276000000002</v>
      </c>
      <c r="C8" s="1">
        <v>2.3978952727983707</v>
      </c>
      <c r="D8" s="1">
        <v>3.7829223767415132</v>
      </c>
      <c r="F8" s="1"/>
      <c r="G8" s="1">
        <v>19316.539072707419</v>
      </c>
      <c r="H8" s="1">
        <v>10</v>
      </c>
    </row>
    <row r="9" spans="1:8">
      <c r="A9" s="1">
        <v>9.9</v>
      </c>
      <c r="B9" s="1">
        <v>34.221938999999999</v>
      </c>
      <c r="C9" s="1">
        <v>2.2925347571405443</v>
      </c>
      <c r="D9" s="1">
        <v>3.5328669296290829</v>
      </c>
      <c r="F9" s="1"/>
      <c r="G9" s="1">
        <v>17.515455242030264</v>
      </c>
      <c r="H9" s="1">
        <v>9.0675949641403769E-3</v>
      </c>
    </row>
    <row r="10" spans="1:8">
      <c r="A10" s="1">
        <v>10.8</v>
      </c>
      <c r="B10" s="1">
        <v>41.764997000000001</v>
      </c>
      <c r="C10" s="1">
        <v>2.379546134130174</v>
      </c>
      <c r="D10" s="1">
        <v>3.7320585963773869</v>
      </c>
      <c r="F10" s="1" t="s">
        <v>9</v>
      </c>
      <c r="G10" s="1">
        <f>1.96*G6</f>
        <v>3.49338839204087E-2</v>
      </c>
      <c r="H10" s="1">
        <f>1.96*H6</f>
        <v>7.5019381414760472E-2</v>
      </c>
    </row>
    <row r="11" spans="1:8">
      <c r="A11" s="1">
        <v>4.5</v>
      </c>
      <c r="B11" s="1">
        <v>5.2252410999999999</v>
      </c>
      <c r="C11" s="1">
        <v>1.5040773967762742</v>
      </c>
      <c r="D11" s="1">
        <v>1.653500940326964</v>
      </c>
    </row>
    <row r="12" spans="1:8">
      <c r="A12" s="1">
        <v>8.1999999999999993</v>
      </c>
      <c r="B12" s="1">
        <v>20.880065999999999</v>
      </c>
      <c r="C12" s="1">
        <v>2.1041341542702074</v>
      </c>
      <c r="D12" s="1">
        <v>3.0387949239289824</v>
      </c>
    </row>
    <row r="13" spans="1:8">
      <c r="A13" s="1">
        <v>10.6</v>
      </c>
      <c r="B13" s="1">
        <v>40.339942000000001</v>
      </c>
      <c r="C13" s="1">
        <v>2.3608540011180215</v>
      </c>
      <c r="D13" s="1">
        <v>3.6973420947461526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 Doan</dc:creator>
  <cp:keywords/>
  <dc:description/>
  <cp:lastModifiedBy>Nathan Doan</cp:lastModifiedBy>
  <cp:revision/>
  <dcterms:created xsi:type="dcterms:W3CDTF">2024-01-16T15:49:52Z</dcterms:created>
  <dcterms:modified xsi:type="dcterms:W3CDTF">2024-01-17T03:09:29Z</dcterms:modified>
  <cp:category/>
  <cp:contentStatus/>
</cp:coreProperties>
</file>