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935" windowHeight="778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4" i="1" l="1"/>
  <c r="R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9" i="1"/>
  <c r="I10" i="1"/>
  <c r="I11" i="1"/>
  <c r="I12" i="1"/>
  <c r="I13" i="1"/>
  <c r="I14" i="1"/>
  <c r="I15" i="1"/>
  <c r="I5" i="1"/>
  <c r="I8" i="1" l="1"/>
  <c r="I7" i="1"/>
  <c r="I6" i="1"/>
  <c r="R5" i="1"/>
  <c r="Q5" i="1"/>
  <c r="I4" i="1"/>
  <c r="R2" i="1"/>
  <c r="Q2" i="1"/>
  <c r="I3" i="1"/>
  <c r="R3" i="1"/>
  <c r="Q3" i="1"/>
  <c r="M2" i="1"/>
  <c r="L2" i="1"/>
  <c r="I2" i="1"/>
</calcChain>
</file>

<file path=xl/sharedStrings.xml><?xml version="1.0" encoding="utf-8"?>
<sst xmlns="http://schemas.openxmlformats.org/spreadsheetml/2006/main" count="81" uniqueCount="41">
  <si>
    <t>case</t>
  </si>
  <si>
    <t>app</t>
  </si>
  <si>
    <t>Category</t>
  </si>
  <si>
    <t>algorithm</t>
  </si>
  <si>
    <t>Tp</t>
  </si>
  <si>
    <t>Precision(noise)</t>
  </si>
  <si>
    <t>Recall (noise)</t>
  </si>
  <si>
    <r>
      <rPr>
        <sz val="12"/>
        <color rgb="FF1D1F22"/>
        <rFont val="Arial"/>
        <family val="2"/>
      </rPr>
      <t>outliers</t>
    </r>
    <r>
      <rPr>
        <sz val="12"/>
        <color rgb="FF1D1F22"/>
        <rFont val="宋体"/>
        <charset val="134"/>
      </rPr>
      <t>：</t>
    </r>
  </si>
  <si>
    <t>m_P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</si>
  <si>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_R</t>
    </r>
  </si>
  <si>
    <t>Gabor</t>
  </si>
  <si>
    <t>Hog</t>
  </si>
  <si>
    <t>AE</t>
  </si>
  <si>
    <t>AE</t>
    <phoneticPr fontId="6" type="noConversion"/>
  </si>
  <si>
    <t>com.rainbowshops</t>
    <phoneticPr fontId="6" type="noConversion"/>
  </si>
  <si>
    <t>Shopping</t>
    <phoneticPr fontId="6" type="noConversion"/>
  </si>
  <si>
    <t>Travel &amp; Local</t>
    <phoneticPr fontId="6" type="noConversion"/>
  </si>
  <si>
    <t>Comics</t>
    <phoneticPr fontId="6" type="noConversion"/>
  </si>
  <si>
    <t xml:space="preserve"> Medical</t>
    <phoneticPr fontId="6" type="noConversion"/>
  </si>
  <si>
    <t>Entertainment</t>
    <phoneticPr fontId="6" type="noConversion"/>
  </si>
  <si>
    <t>Books &amp; Reference</t>
    <phoneticPr fontId="6" type="noConversion"/>
  </si>
  <si>
    <t>Sports</t>
    <phoneticPr fontId="6" type="noConversion"/>
  </si>
  <si>
    <t xml:space="preserve">Books &amp; Reference   </t>
    <phoneticPr fontId="6" type="noConversion"/>
  </si>
  <si>
    <t>Finance</t>
    <phoneticPr fontId="6" type="noConversion"/>
  </si>
  <si>
    <t>appinventor.ai_app_jcstudio.FodaSe</t>
    <phoneticPr fontId="6" type="noConversion"/>
  </si>
  <si>
    <t>org.grabpoints.android</t>
    <phoneticPr fontId="6" type="noConversion"/>
  </si>
  <si>
    <t>com.zihua.android.mytracks</t>
    <phoneticPr fontId="6" type="noConversion"/>
  </si>
  <si>
    <t>biz.andxor.hearingaid</t>
    <phoneticPr fontId="6" type="noConversion"/>
  </si>
  <si>
    <t>cclk.studio.hatkaraoke</t>
    <phoneticPr fontId="6" type="noConversion"/>
  </si>
  <si>
    <t>cherryapps.pokeguide</t>
    <phoneticPr fontId="6" type="noConversion"/>
  </si>
  <si>
    <t>com.allfootball.news</t>
    <phoneticPr fontId="6" type="noConversion"/>
  </si>
  <si>
    <t>org.stocktwits.android.activity</t>
    <phoneticPr fontId="6" type="noConversion"/>
  </si>
  <si>
    <t>sachith.com.dictionary.offline</t>
    <phoneticPr fontId="6" type="noConversion"/>
  </si>
  <si>
    <t>Mistaken</t>
    <phoneticPr fontId="6" type="noConversion"/>
  </si>
  <si>
    <t>Not found</t>
    <phoneticPr fontId="6" type="noConversion"/>
  </si>
  <si>
    <t>Found</t>
    <phoneticPr fontId="6" type="noConversion"/>
  </si>
  <si>
    <t>GUI_num</t>
    <phoneticPr fontId="6" type="noConversion"/>
  </si>
  <si>
    <t>defined_outlier</t>
    <phoneticPr fontId="6" type="noConversion"/>
  </si>
  <si>
    <t>overall_num</t>
    <phoneticPr fontId="6" type="noConversion"/>
  </si>
  <si>
    <t xml:space="preserve">Entertainment </t>
    <phoneticPr fontId="6" type="noConversion"/>
  </si>
  <si>
    <t>GUI2Vec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</si>
</sst>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1D1F22"/>
      <name val="Arial"/>
      <family val="2"/>
    </font>
    <font>
      <sz val="11"/>
      <color rgb="FF0070C0"/>
      <name val="宋体"/>
      <charset val="134"/>
      <scheme val="minor"/>
    </font>
    <font>
      <sz val="12"/>
      <color rgb="FF1D1F22"/>
      <name val="宋体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130" zoomScaleNormal="130" workbookViewId="0">
      <selection activeCell="N10" sqref="N10"/>
    </sheetView>
  </sheetViews>
  <sheetFormatPr defaultColWidth="9" defaultRowHeight="13.5" x14ac:dyDescent="0.15"/>
  <cols>
    <col min="1" max="1" width="5" customWidth="1"/>
    <col min="2" max="2" width="12.875" customWidth="1"/>
    <col min="3" max="3" width="7.5" customWidth="1"/>
    <col min="4" max="4" width="8.75" customWidth="1"/>
    <col min="5" max="5" width="17" style="14" customWidth="1"/>
    <col min="6" max="6" width="15" customWidth="1"/>
    <col min="7" max="7" width="10.75" customWidth="1"/>
    <col min="8" max="8" width="10.75" style="1" customWidth="1"/>
    <col min="9" max="9" width="10.75" customWidth="1"/>
    <col min="10" max="10" width="10.625" style="2" customWidth="1"/>
    <col min="11" max="11" width="10.5" style="3" customWidth="1"/>
    <col min="12" max="12" width="16.5" customWidth="1"/>
    <col min="13" max="13" width="13.875" customWidth="1"/>
    <col min="16" max="16" width="10.5" customWidth="1"/>
    <col min="17" max="18" width="12.625"/>
  </cols>
  <sheetData>
    <row r="1" spans="1:18" ht="15" x14ac:dyDescent="0.15">
      <c r="A1" t="s">
        <v>0</v>
      </c>
      <c r="B1" t="s">
        <v>1</v>
      </c>
      <c r="C1" s="10" t="s">
        <v>36</v>
      </c>
      <c r="D1" t="s">
        <v>2</v>
      </c>
      <c r="E1" s="12" t="s">
        <v>37</v>
      </c>
      <c r="F1" s="5" t="s">
        <v>38</v>
      </c>
      <c r="G1" t="s">
        <v>3</v>
      </c>
      <c r="H1" s="1" t="s">
        <v>35</v>
      </c>
      <c r="I1" s="5" t="s">
        <v>4</v>
      </c>
      <c r="J1" s="2" t="s">
        <v>34</v>
      </c>
      <c r="K1" s="3" t="s">
        <v>33</v>
      </c>
      <c r="L1" s="7" t="s">
        <v>5</v>
      </c>
      <c r="M1" s="7" t="s">
        <v>6</v>
      </c>
      <c r="O1" s="7" t="s">
        <v>7</v>
      </c>
      <c r="P1" t="s">
        <v>3</v>
      </c>
      <c r="Q1" s="4" t="s">
        <v>8</v>
      </c>
      <c r="R1" s="4" t="s">
        <v>9</v>
      </c>
    </row>
    <row r="2" spans="1:18" x14ac:dyDescent="0.15">
      <c r="A2" s="9">
        <v>1</v>
      </c>
      <c r="B2" s="6" t="s">
        <v>14</v>
      </c>
      <c r="C2" s="6">
        <v>19</v>
      </c>
      <c r="D2" s="6" t="s">
        <v>15</v>
      </c>
      <c r="E2" s="13">
        <v>2</v>
      </c>
      <c r="F2" s="6">
        <v>17</v>
      </c>
      <c r="G2" t="s">
        <v>10</v>
      </c>
      <c r="H2" s="1">
        <v>2</v>
      </c>
      <c r="I2">
        <f>F2-K2</f>
        <v>15</v>
      </c>
      <c r="J2" s="2">
        <v>0</v>
      </c>
      <c r="K2" s="3">
        <v>2</v>
      </c>
      <c r="L2">
        <f>H2/(H2+K2)</f>
        <v>0.5</v>
      </c>
      <c r="M2">
        <f>H2/E2</f>
        <v>1</v>
      </c>
      <c r="P2" t="s">
        <v>11</v>
      </c>
      <c r="Q2">
        <f>SUM(H3,H7,H11,H15,H19,H23,H27,H31,H35,H39)/(SUM(H3,H7,H11,H15,H19,H23,H27,H31,H35,H39)+SUM(K3,K7,K11,K15,K19,K23,K27,K31,K35,K39))</f>
        <v>0.28813559322033899</v>
      </c>
      <c r="R2">
        <f>SUM(H3,H7,H11,H15,H19,H23,H27,H31,H35,H39)/SUM(E3,E7,E11,E15,E19,E23,E27,E31,E35,E39)</f>
        <v>0.70833333333333337</v>
      </c>
    </row>
    <row r="3" spans="1:18" x14ac:dyDescent="0.15">
      <c r="A3" s="9"/>
      <c r="B3" s="6"/>
      <c r="C3" s="6"/>
      <c r="D3" s="6"/>
      <c r="E3" s="13">
        <v>2</v>
      </c>
      <c r="F3" s="6">
        <v>17</v>
      </c>
      <c r="G3" t="s">
        <v>11</v>
      </c>
      <c r="H3" s="1">
        <v>2</v>
      </c>
      <c r="I3">
        <f>F3-K3</f>
        <v>12</v>
      </c>
      <c r="J3" s="2">
        <v>0</v>
      </c>
      <c r="K3" s="3">
        <v>5</v>
      </c>
      <c r="L3">
        <f>H3/(H3+K3)</f>
        <v>0.2857142857142857</v>
      </c>
      <c r="M3">
        <f>H3/E3</f>
        <v>1</v>
      </c>
      <c r="P3" t="s">
        <v>10</v>
      </c>
      <c r="Q3">
        <f>SUM(H2,H6,H10,H14,H18,H22,H26,H30,H34,H38)/(SUM(H2,H6,H10,H14,H18,H22,H26,H30,H34,H38)+SUM(K2,K6,K10,K14,K18,K22,K26,K30,K34,K38))</f>
        <v>0.5757575757575758</v>
      </c>
      <c r="R3">
        <f>SUM(H2,H6,H10,H14,H18,H22,H26,H30,H34,H38)/SUM(E2,E6,E10,E14,E18,E22,E26,E30,E34,E38)</f>
        <v>0.79166666666666663</v>
      </c>
    </row>
    <row r="4" spans="1:18" x14ac:dyDescent="0.15">
      <c r="A4" s="9"/>
      <c r="B4" s="6"/>
      <c r="C4" s="6"/>
      <c r="D4" s="6"/>
      <c r="E4" s="13">
        <v>2</v>
      </c>
      <c r="F4" s="6">
        <v>17</v>
      </c>
      <c r="G4" t="s">
        <v>40</v>
      </c>
      <c r="H4" s="1">
        <v>1</v>
      </c>
      <c r="I4">
        <f>F4-K4</f>
        <v>17</v>
      </c>
      <c r="J4" s="2">
        <v>1</v>
      </c>
      <c r="K4" s="3">
        <v>0</v>
      </c>
      <c r="L4">
        <f>H4/(H4+K4)</f>
        <v>1</v>
      </c>
      <c r="M4">
        <f>H4/E4</f>
        <v>0.5</v>
      </c>
      <c r="P4" t="s">
        <v>13</v>
      </c>
      <c r="Q4">
        <f>SUM(H5,H9,H13,H17,H21,H25,H29,H33,H37,H41)/(SUM(H5,H9,H13,H17,H21,H25,H29,H33,H37,H41)+SUM(K5,K9,K13,K17,K21,K25,K29,K33,K37,K41))</f>
        <v>0.6428571428571429</v>
      </c>
      <c r="R4">
        <f>SUM(H5,H9,H13,H17,H21,H25,H29,H33,H37,H41)/SUM(E5,E9,E13,E17,E21,E25,E29,E33,E37,E41)</f>
        <v>0.75</v>
      </c>
    </row>
    <row r="5" spans="1:18" x14ac:dyDescent="0.15">
      <c r="A5" s="9"/>
      <c r="B5" s="6"/>
      <c r="C5" s="6"/>
      <c r="D5" s="6"/>
      <c r="E5" s="13">
        <v>2</v>
      </c>
      <c r="F5" s="6">
        <v>17</v>
      </c>
      <c r="G5" t="s">
        <v>12</v>
      </c>
      <c r="H5" s="1">
        <v>2</v>
      </c>
      <c r="I5">
        <f>F5-K5</f>
        <v>16</v>
      </c>
      <c r="J5" s="2">
        <v>0</v>
      </c>
      <c r="K5" s="3">
        <v>1</v>
      </c>
      <c r="L5">
        <f>H5/(H5+K5)</f>
        <v>0.66666666666666663</v>
      </c>
      <c r="M5">
        <f>H5/E5</f>
        <v>1</v>
      </c>
      <c r="P5" t="s">
        <v>40</v>
      </c>
      <c r="Q5" s="8">
        <f>SUM(H4,H8,H12,H16,H20,H24,H28,H32,H36,H40)/(SUM(H4,H8,H12,H16,H20,H24,H28,H32,H36,H40)+SUM(K4,K8,K12,K16,K20,K24,K28,K32,K36,K40))</f>
        <v>0.91304347826086951</v>
      </c>
      <c r="R5" s="11">
        <f>SUM(H4,H8,H12,H16,H20,H24,H28,H32,H36,H40)/SUM(E4,E8,E12,E16,E20,E24,E28,E32,E36,E40)</f>
        <v>0.875</v>
      </c>
    </row>
    <row r="6" spans="1:18" x14ac:dyDescent="0.15">
      <c r="A6" s="9">
        <v>2</v>
      </c>
      <c r="B6" t="s">
        <v>25</v>
      </c>
      <c r="C6">
        <v>14</v>
      </c>
      <c r="D6" t="s">
        <v>39</v>
      </c>
      <c r="E6" s="14">
        <v>4</v>
      </c>
      <c r="F6">
        <v>10</v>
      </c>
      <c r="G6" t="s">
        <v>10</v>
      </c>
      <c r="H6" s="1">
        <v>4</v>
      </c>
      <c r="I6">
        <f>F6-K6</f>
        <v>10</v>
      </c>
      <c r="J6" s="2">
        <v>0</v>
      </c>
      <c r="K6" s="3">
        <v>0</v>
      </c>
      <c r="L6">
        <f>H6/(H6+K6)</f>
        <v>1</v>
      </c>
      <c r="M6">
        <f>H6/E6</f>
        <v>1</v>
      </c>
    </row>
    <row r="7" spans="1:18" x14ac:dyDescent="0.15">
      <c r="A7" s="9"/>
      <c r="E7" s="14">
        <v>4</v>
      </c>
      <c r="F7">
        <v>10</v>
      </c>
      <c r="G7" t="s">
        <v>11</v>
      </c>
      <c r="H7" s="1">
        <v>1</v>
      </c>
      <c r="I7">
        <f>F7-K7</f>
        <v>10</v>
      </c>
      <c r="J7" s="2">
        <v>3</v>
      </c>
      <c r="K7" s="3">
        <v>0</v>
      </c>
      <c r="L7">
        <f>H7/(H7+K7)</f>
        <v>1</v>
      </c>
      <c r="M7">
        <f>H7/E7</f>
        <v>0.25</v>
      </c>
    </row>
    <row r="8" spans="1:18" x14ac:dyDescent="0.15">
      <c r="A8" s="9"/>
      <c r="E8" s="14">
        <v>4</v>
      </c>
      <c r="F8">
        <v>10</v>
      </c>
      <c r="G8" t="s">
        <v>40</v>
      </c>
      <c r="H8" s="1">
        <v>4</v>
      </c>
      <c r="I8">
        <f>F8-K8</f>
        <v>10</v>
      </c>
      <c r="J8" s="2">
        <v>0</v>
      </c>
      <c r="K8" s="3">
        <v>0</v>
      </c>
      <c r="L8">
        <f>H8/(H8+K8)</f>
        <v>1</v>
      </c>
      <c r="M8">
        <f>H8/E8</f>
        <v>1</v>
      </c>
    </row>
    <row r="9" spans="1:18" x14ac:dyDescent="0.15">
      <c r="A9" s="9"/>
      <c r="E9" s="14">
        <v>4</v>
      </c>
      <c r="F9">
        <v>10</v>
      </c>
      <c r="G9" t="s">
        <v>12</v>
      </c>
      <c r="H9" s="1">
        <v>2</v>
      </c>
      <c r="I9">
        <f>F9-K9</f>
        <v>6</v>
      </c>
      <c r="J9" s="2">
        <v>2</v>
      </c>
      <c r="K9" s="3">
        <v>4</v>
      </c>
      <c r="L9">
        <f>H9/(H9+K9)</f>
        <v>0.33333333333333331</v>
      </c>
      <c r="M9">
        <f>H9/E9</f>
        <v>0.5</v>
      </c>
    </row>
    <row r="10" spans="1:18" x14ac:dyDescent="0.15">
      <c r="A10" s="9">
        <v>3</v>
      </c>
      <c r="B10" t="s">
        <v>26</v>
      </c>
      <c r="C10">
        <v>18</v>
      </c>
      <c r="D10" t="s">
        <v>16</v>
      </c>
      <c r="E10" s="14">
        <v>4</v>
      </c>
      <c r="F10">
        <v>14</v>
      </c>
      <c r="G10" t="s">
        <v>10</v>
      </c>
      <c r="H10" s="1">
        <v>4</v>
      </c>
      <c r="I10">
        <f>F10-K10</f>
        <v>14</v>
      </c>
      <c r="J10" s="2">
        <v>0</v>
      </c>
      <c r="K10" s="3">
        <v>0</v>
      </c>
      <c r="L10">
        <f>H10/(H10+K10)</f>
        <v>1</v>
      </c>
      <c r="M10">
        <f>H10/E10</f>
        <v>1</v>
      </c>
    </row>
    <row r="11" spans="1:18" x14ac:dyDescent="0.15">
      <c r="A11" s="9"/>
      <c r="E11" s="14">
        <v>4</v>
      </c>
      <c r="F11">
        <v>14</v>
      </c>
      <c r="G11" t="s">
        <v>11</v>
      </c>
      <c r="H11" s="1">
        <v>3</v>
      </c>
      <c r="I11">
        <f>F11-K11</f>
        <v>14</v>
      </c>
      <c r="J11" s="2">
        <v>1</v>
      </c>
      <c r="K11" s="3">
        <v>0</v>
      </c>
      <c r="L11">
        <f>H11/(H11+K11)</f>
        <v>1</v>
      </c>
      <c r="M11">
        <f>H11/E11</f>
        <v>0.75</v>
      </c>
    </row>
    <row r="12" spans="1:18" x14ac:dyDescent="0.15">
      <c r="A12" s="9"/>
      <c r="E12" s="14">
        <v>4</v>
      </c>
      <c r="F12">
        <v>14</v>
      </c>
      <c r="G12" t="s">
        <v>40</v>
      </c>
      <c r="H12" s="1">
        <v>4</v>
      </c>
      <c r="I12">
        <f>F12-K12</f>
        <v>14</v>
      </c>
      <c r="J12" s="2">
        <v>0</v>
      </c>
      <c r="K12" s="3">
        <v>0</v>
      </c>
      <c r="L12">
        <f>H12/(H12+K12)</f>
        <v>1</v>
      </c>
      <c r="M12">
        <f>H12/E12</f>
        <v>1</v>
      </c>
    </row>
    <row r="13" spans="1:18" x14ac:dyDescent="0.15">
      <c r="A13" s="9"/>
      <c r="E13" s="14">
        <v>4</v>
      </c>
      <c r="F13">
        <v>14</v>
      </c>
      <c r="G13" t="s">
        <v>12</v>
      </c>
      <c r="H13" s="1">
        <v>4</v>
      </c>
      <c r="I13">
        <f>F13-K13</f>
        <v>14</v>
      </c>
      <c r="J13" s="2">
        <v>0</v>
      </c>
      <c r="K13" s="3">
        <v>0</v>
      </c>
      <c r="L13">
        <f>H13/(H13+K13)</f>
        <v>1</v>
      </c>
      <c r="M13">
        <f>H13/E13</f>
        <v>1</v>
      </c>
    </row>
    <row r="14" spans="1:18" x14ac:dyDescent="0.15">
      <c r="A14" s="9">
        <v>4</v>
      </c>
      <c r="B14" t="s">
        <v>24</v>
      </c>
      <c r="C14">
        <v>14</v>
      </c>
      <c r="D14" t="s">
        <v>17</v>
      </c>
      <c r="E14" s="14">
        <v>1</v>
      </c>
      <c r="F14">
        <v>13</v>
      </c>
      <c r="G14" t="s">
        <v>10</v>
      </c>
      <c r="H14" s="1">
        <v>1</v>
      </c>
      <c r="I14">
        <f>F14-K14</f>
        <v>11</v>
      </c>
      <c r="J14" s="2">
        <v>0</v>
      </c>
      <c r="K14" s="3">
        <v>2</v>
      </c>
      <c r="L14">
        <f>H14/(H14+K14)</f>
        <v>0.33333333333333331</v>
      </c>
      <c r="M14">
        <f>H14/E14</f>
        <v>1</v>
      </c>
    </row>
    <row r="15" spans="1:18" x14ac:dyDescent="0.15">
      <c r="A15" s="9"/>
      <c r="E15" s="14">
        <v>1</v>
      </c>
      <c r="F15">
        <v>13</v>
      </c>
      <c r="G15" t="s">
        <v>11</v>
      </c>
      <c r="H15" s="1">
        <v>1</v>
      </c>
      <c r="I15">
        <f>F15-K15</f>
        <v>5</v>
      </c>
      <c r="J15" s="2">
        <v>0</v>
      </c>
      <c r="K15" s="3">
        <v>8</v>
      </c>
      <c r="L15">
        <f>H15/(H15+K15)</f>
        <v>0.1111111111111111</v>
      </c>
      <c r="M15">
        <f>H15/E15</f>
        <v>1</v>
      </c>
    </row>
    <row r="16" spans="1:18" x14ac:dyDescent="0.15">
      <c r="A16" s="9"/>
      <c r="E16" s="14">
        <v>1</v>
      </c>
      <c r="F16">
        <v>13</v>
      </c>
      <c r="G16" t="s">
        <v>40</v>
      </c>
      <c r="H16" s="1">
        <v>1</v>
      </c>
      <c r="I16">
        <f>F16-K16</f>
        <v>13</v>
      </c>
      <c r="J16" s="2">
        <v>0</v>
      </c>
      <c r="K16" s="3">
        <v>0</v>
      </c>
      <c r="L16">
        <f>H16/(H16+K16)</f>
        <v>1</v>
      </c>
      <c r="M16">
        <f>H16/E16</f>
        <v>1</v>
      </c>
    </row>
    <row r="17" spans="1:13" x14ac:dyDescent="0.15">
      <c r="A17" s="9"/>
      <c r="E17" s="14">
        <v>1</v>
      </c>
      <c r="F17">
        <v>13</v>
      </c>
      <c r="G17" t="s">
        <v>12</v>
      </c>
      <c r="H17" s="1">
        <v>1</v>
      </c>
      <c r="I17">
        <f>F17-K17</f>
        <v>13</v>
      </c>
      <c r="J17" s="2">
        <v>0</v>
      </c>
      <c r="K17" s="3">
        <v>0</v>
      </c>
      <c r="L17">
        <f>H17/(H17+K17)</f>
        <v>1</v>
      </c>
      <c r="M17">
        <f>H17/E17</f>
        <v>1</v>
      </c>
    </row>
    <row r="18" spans="1:13" x14ac:dyDescent="0.15">
      <c r="A18" s="9">
        <v>5</v>
      </c>
      <c r="B18" t="s">
        <v>27</v>
      </c>
      <c r="C18">
        <v>12</v>
      </c>
      <c r="D18" t="s">
        <v>18</v>
      </c>
      <c r="E18" s="14">
        <v>2</v>
      </c>
      <c r="F18">
        <v>10</v>
      </c>
      <c r="G18" t="s">
        <v>10</v>
      </c>
      <c r="H18" s="1">
        <v>2</v>
      </c>
      <c r="I18">
        <f>F18-K18</f>
        <v>10</v>
      </c>
      <c r="J18" s="2">
        <v>0</v>
      </c>
      <c r="K18" s="3">
        <v>0</v>
      </c>
      <c r="L18">
        <f>H18/(H18+K18)</f>
        <v>1</v>
      </c>
      <c r="M18">
        <f>H18/E18</f>
        <v>1</v>
      </c>
    </row>
    <row r="19" spans="1:13" x14ac:dyDescent="0.15">
      <c r="A19" s="9"/>
      <c r="E19" s="14">
        <v>2</v>
      </c>
      <c r="F19">
        <v>10</v>
      </c>
      <c r="G19" t="s">
        <v>11</v>
      </c>
      <c r="H19" s="1">
        <v>2</v>
      </c>
      <c r="I19">
        <f>F19-K19</f>
        <v>5</v>
      </c>
      <c r="J19" s="2">
        <v>0</v>
      </c>
      <c r="K19" s="3">
        <v>5</v>
      </c>
      <c r="L19">
        <f>H19/(H19+K19)</f>
        <v>0.2857142857142857</v>
      </c>
      <c r="M19">
        <f>H19/E19</f>
        <v>1</v>
      </c>
    </row>
    <row r="20" spans="1:13" x14ac:dyDescent="0.15">
      <c r="A20" s="9"/>
      <c r="E20" s="14">
        <v>2</v>
      </c>
      <c r="F20">
        <v>10</v>
      </c>
      <c r="G20" t="s">
        <v>40</v>
      </c>
      <c r="H20" s="1">
        <v>1</v>
      </c>
      <c r="I20">
        <f>F20-K20</f>
        <v>10</v>
      </c>
      <c r="J20" s="2">
        <v>1</v>
      </c>
      <c r="K20" s="3">
        <v>0</v>
      </c>
      <c r="L20">
        <f>H20/(H20+K20)</f>
        <v>1</v>
      </c>
      <c r="M20">
        <f>H20/E20</f>
        <v>0.5</v>
      </c>
    </row>
    <row r="21" spans="1:13" x14ac:dyDescent="0.15">
      <c r="A21" s="9"/>
      <c r="E21" s="14">
        <v>2</v>
      </c>
      <c r="F21">
        <v>10</v>
      </c>
      <c r="G21" t="s">
        <v>12</v>
      </c>
      <c r="H21" s="1">
        <v>1</v>
      </c>
      <c r="I21">
        <f>F21-K21</f>
        <v>9</v>
      </c>
      <c r="J21" s="2">
        <v>1</v>
      </c>
      <c r="K21" s="3">
        <v>1</v>
      </c>
      <c r="L21">
        <f>H21/(H21+K21)</f>
        <v>0.5</v>
      </c>
      <c r="M21">
        <f>H21/E21</f>
        <v>0.5</v>
      </c>
    </row>
    <row r="22" spans="1:13" x14ac:dyDescent="0.15">
      <c r="A22" s="9">
        <v>6</v>
      </c>
      <c r="B22" t="s">
        <v>28</v>
      </c>
      <c r="C22">
        <v>19</v>
      </c>
      <c r="D22" t="s">
        <v>19</v>
      </c>
      <c r="E22" s="14">
        <v>2</v>
      </c>
      <c r="F22">
        <v>17</v>
      </c>
      <c r="G22" t="s">
        <v>10</v>
      </c>
      <c r="H22" s="1">
        <v>2</v>
      </c>
      <c r="I22">
        <f>F22-K22</f>
        <v>14</v>
      </c>
      <c r="J22" s="2">
        <v>0</v>
      </c>
      <c r="K22" s="3">
        <v>3</v>
      </c>
      <c r="L22">
        <f>H22/(H22+K22)</f>
        <v>0.4</v>
      </c>
      <c r="M22">
        <f>H22/E22</f>
        <v>1</v>
      </c>
    </row>
    <row r="23" spans="1:13" x14ac:dyDescent="0.15">
      <c r="A23" s="9"/>
      <c r="E23" s="14">
        <v>2</v>
      </c>
      <c r="F23">
        <v>17</v>
      </c>
      <c r="G23" t="s">
        <v>11</v>
      </c>
      <c r="H23" s="1">
        <v>1</v>
      </c>
      <c r="I23">
        <f>F23-K23</f>
        <v>14</v>
      </c>
      <c r="J23" s="2">
        <v>1</v>
      </c>
      <c r="K23" s="3">
        <v>3</v>
      </c>
      <c r="L23">
        <f>H23/(H23+K23)</f>
        <v>0.25</v>
      </c>
      <c r="M23">
        <f>H23/E23</f>
        <v>0.5</v>
      </c>
    </row>
    <row r="24" spans="1:13" x14ac:dyDescent="0.15">
      <c r="A24" s="9"/>
      <c r="E24" s="14">
        <v>2</v>
      </c>
      <c r="F24">
        <v>17</v>
      </c>
      <c r="G24" t="s">
        <v>40</v>
      </c>
      <c r="H24" s="1">
        <v>2</v>
      </c>
      <c r="I24">
        <f>F24-K24</f>
        <v>17</v>
      </c>
      <c r="J24" s="2">
        <v>0</v>
      </c>
      <c r="K24" s="3">
        <v>0</v>
      </c>
      <c r="L24">
        <f>H24/(H24+K24)</f>
        <v>1</v>
      </c>
      <c r="M24">
        <f>H24/E24</f>
        <v>1</v>
      </c>
    </row>
    <row r="25" spans="1:13" x14ac:dyDescent="0.15">
      <c r="A25" s="9"/>
      <c r="E25" s="14">
        <v>2</v>
      </c>
      <c r="F25">
        <v>17</v>
      </c>
      <c r="G25" t="s">
        <v>12</v>
      </c>
      <c r="H25" s="1">
        <v>2</v>
      </c>
      <c r="I25">
        <f>F25-K25</f>
        <v>16</v>
      </c>
      <c r="J25" s="2">
        <v>0</v>
      </c>
      <c r="K25" s="3">
        <v>1</v>
      </c>
      <c r="L25">
        <f>H25/(H25+K25)</f>
        <v>0.66666666666666663</v>
      </c>
      <c r="M25">
        <f>H25/E25</f>
        <v>1</v>
      </c>
    </row>
    <row r="26" spans="1:13" x14ac:dyDescent="0.15">
      <c r="A26" s="9">
        <v>7</v>
      </c>
      <c r="B26" t="s">
        <v>29</v>
      </c>
      <c r="C26">
        <v>13</v>
      </c>
      <c r="D26" t="s">
        <v>20</v>
      </c>
      <c r="E26" s="14">
        <v>1</v>
      </c>
      <c r="F26">
        <v>12</v>
      </c>
      <c r="G26" t="s">
        <v>10</v>
      </c>
      <c r="H26" s="1">
        <v>0</v>
      </c>
      <c r="I26">
        <f>F26-K26</f>
        <v>10</v>
      </c>
      <c r="J26" s="2">
        <v>1</v>
      </c>
      <c r="K26" s="3">
        <v>2</v>
      </c>
      <c r="L26">
        <f>H26/(H26+K26)</f>
        <v>0</v>
      </c>
      <c r="M26">
        <f>H26/E26</f>
        <v>0</v>
      </c>
    </row>
    <row r="27" spans="1:13" x14ac:dyDescent="0.15">
      <c r="A27" s="9"/>
      <c r="E27" s="14">
        <v>1</v>
      </c>
      <c r="F27">
        <v>12</v>
      </c>
      <c r="G27" t="s">
        <v>11</v>
      </c>
      <c r="H27" s="1">
        <v>1</v>
      </c>
      <c r="I27">
        <f>F27-K27</f>
        <v>4</v>
      </c>
      <c r="J27" s="2">
        <v>0</v>
      </c>
      <c r="K27" s="3">
        <v>8</v>
      </c>
      <c r="L27">
        <f>H27/(H27+K27)</f>
        <v>0.1111111111111111</v>
      </c>
      <c r="M27">
        <f>H27/E27</f>
        <v>1</v>
      </c>
    </row>
    <row r="28" spans="1:13" x14ac:dyDescent="0.15">
      <c r="A28" s="9"/>
      <c r="E28" s="14">
        <v>1</v>
      </c>
      <c r="F28">
        <v>12</v>
      </c>
      <c r="G28" t="s">
        <v>40</v>
      </c>
      <c r="H28" s="1">
        <v>1</v>
      </c>
      <c r="I28">
        <f>F28-K28</f>
        <v>12</v>
      </c>
      <c r="J28" s="2">
        <v>0</v>
      </c>
      <c r="K28" s="3">
        <v>0</v>
      </c>
      <c r="L28">
        <f>H28/(H28+K28)</f>
        <v>1</v>
      </c>
      <c r="M28">
        <f>H28/E28</f>
        <v>1</v>
      </c>
    </row>
    <row r="29" spans="1:13" x14ac:dyDescent="0.15">
      <c r="A29" s="9"/>
      <c r="E29" s="14">
        <v>1</v>
      </c>
      <c r="F29">
        <v>12</v>
      </c>
      <c r="G29" t="s">
        <v>12</v>
      </c>
      <c r="H29" s="1">
        <v>1</v>
      </c>
      <c r="I29">
        <f>F29-K29</f>
        <v>12</v>
      </c>
      <c r="J29" s="2">
        <v>0</v>
      </c>
      <c r="K29" s="3">
        <v>0</v>
      </c>
      <c r="L29">
        <f>H29/(H29+K29)</f>
        <v>1</v>
      </c>
      <c r="M29">
        <f>H29/E29</f>
        <v>1</v>
      </c>
    </row>
    <row r="30" spans="1:13" x14ac:dyDescent="0.15">
      <c r="A30" s="9">
        <v>8</v>
      </c>
      <c r="B30" t="s">
        <v>30</v>
      </c>
      <c r="C30">
        <v>16</v>
      </c>
      <c r="D30" t="s">
        <v>21</v>
      </c>
      <c r="E30" s="14">
        <v>4</v>
      </c>
      <c r="F30">
        <v>12</v>
      </c>
      <c r="G30" t="s">
        <v>10</v>
      </c>
      <c r="H30" s="1">
        <v>2</v>
      </c>
      <c r="I30">
        <f>F30-K30</f>
        <v>12</v>
      </c>
      <c r="J30" s="2">
        <v>2</v>
      </c>
      <c r="K30" s="3">
        <v>0</v>
      </c>
      <c r="L30">
        <f>H30/(H30+K30)</f>
        <v>1</v>
      </c>
      <c r="M30">
        <f>H30/E30</f>
        <v>0.5</v>
      </c>
    </row>
    <row r="31" spans="1:13" x14ac:dyDescent="0.15">
      <c r="A31" s="9"/>
      <c r="E31" s="14">
        <v>4</v>
      </c>
      <c r="F31">
        <v>12</v>
      </c>
      <c r="G31" t="s">
        <v>11</v>
      </c>
      <c r="H31" s="1">
        <v>2</v>
      </c>
      <c r="I31">
        <f>F31-K31</f>
        <v>12</v>
      </c>
      <c r="J31" s="2">
        <v>2</v>
      </c>
      <c r="K31" s="3">
        <v>0</v>
      </c>
      <c r="L31">
        <f>H31/(H31+K31)</f>
        <v>1</v>
      </c>
      <c r="M31">
        <f>H31/E31</f>
        <v>0.5</v>
      </c>
    </row>
    <row r="32" spans="1:13" x14ac:dyDescent="0.15">
      <c r="A32" s="9"/>
      <c r="E32" s="14">
        <v>4</v>
      </c>
      <c r="F32">
        <v>12</v>
      </c>
      <c r="G32" t="s">
        <v>40</v>
      </c>
      <c r="H32" s="1">
        <v>4</v>
      </c>
      <c r="I32">
        <f>F32-K32</f>
        <v>11</v>
      </c>
      <c r="J32" s="2">
        <v>0</v>
      </c>
      <c r="K32" s="3">
        <v>1</v>
      </c>
      <c r="L32">
        <f>H32/(H32+K32)</f>
        <v>0.8</v>
      </c>
      <c r="M32">
        <f>H32/E32</f>
        <v>1</v>
      </c>
    </row>
    <row r="33" spans="1:13" x14ac:dyDescent="0.15">
      <c r="A33" s="9"/>
      <c r="E33" s="14">
        <v>4</v>
      </c>
      <c r="F33">
        <v>12</v>
      </c>
      <c r="G33" t="s">
        <v>12</v>
      </c>
      <c r="H33" s="1">
        <v>2</v>
      </c>
      <c r="I33">
        <f>F33-K33</f>
        <v>10</v>
      </c>
      <c r="J33" s="2">
        <v>2</v>
      </c>
      <c r="K33" s="3">
        <v>2</v>
      </c>
      <c r="L33">
        <f>H33/(H33+K33)</f>
        <v>0.5</v>
      </c>
      <c r="M33">
        <f>H33/E33</f>
        <v>0.5</v>
      </c>
    </row>
    <row r="34" spans="1:13" x14ac:dyDescent="0.15">
      <c r="A34" s="9">
        <v>9</v>
      </c>
      <c r="B34" t="s">
        <v>31</v>
      </c>
      <c r="C34">
        <v>11</v>
      </c>
      <c r="D34" t="s">
        <v>23</v>
      </c>
      <c r="E34" s="14">
        <v>1</v>
      </c>
      <c r="F34">
        <v>10</v>
      </c>
      <c r="G34" t="s">
        <v>10</v>
      </c>
      <c r="H34" s="1">
        <v>1</v>
      </c>
      <c r="I34">
        <f>F34-K34</f>
        <v>5</v>
      </c>
      <c r="J34" s="2">
        <v>0</v>
      </c>
      <c r="K34" s="3">
        <v>5</v>
      </c>
      <c r="L34">
        <f>H34/(H34+K34)</f>
        <v>0.16666666666666666</v>
      </c>
      <c r="M34">
        <f>H34/E34</f>
        <v>1</v>
      </c>
    </row>
    <row r="35" spans="1:13" x14ac:dyDescent="0.15">
      <c r="A35" s="9"/>
      <c r="E35" s="14">
        <v>1</v>
      </c>
      <c r="F35">
        <v>10</v>
      </c>
      <c r="G35" t="s">
        <v>11</v>
      </c>
      <c r="H35" s="1">
        <v>1</v>
      </c>
      <c r="I35">
        <f>F35-K35</f>
        <v>5</v>
      </c>
      <c r="J35" s="2">
        <v>0</v>
      </c>
      <c r="K35" s="3">
        <v>5</v>
      </c>
      <c r="L35">
        <f>H35/(H35+K35)</f>
        <v>0.16666666666666666</v>
      </c>
      <c r="M35">
        <f>H35/E35</f>
        <v>1</v>
      </c>
    </row>
    <row r="36" spans="1:13" x14ac:dyDescent="0.15">
      <c r="A36" s="9"/>
      <c r="E36" s="14">
        <v>1</v>
      </c>
      <c r="F36">
        <v>10</v>
      </c>
      <c r="G36" t="s">
        <v>40</v>
      </c>
      <c r="H36" s="1">
        <v>1</v>
      </c>
      <c r="I36">
        <f>F36-K36</f>
        <v>9</v>
      </c>
      <c r="J36" s="2">
        <v>0</v>
      </c>
      <c r="K36" s="3">
        <v>1</v>
      </c>
      <c r="L36">
        <f>H36/(H36+K36)</f>
        <v>0.5</v>
      </c>
      <c r="M36">
        <f>H36/E36</f>
        <v>1</v>
      </c>
    </row>
    <row r="37" spans="1:13" x14ac:dyDescent="0.15">
      <c r="A37" s="9"/>
      <c r="E37" s="14">
        <v>1</v>
      </c>
      <c r="F37">
        <v>10</v>
      </c>
      <c r="G37" t="s">
        <v>12</v>
      </c>
      <c r="H37" s="1">
        <v>1</v>
      </c>
      <c r="I37">
        <f>F37-K37</f>
        <v>9</v>
      </c>
      <c r="J37" s="2">
        <v>0</v>
      </c>
      <c r="K37" s="3">
        <v>1</v>
      </c>
      <c r="L37">
        <f>H37/(H37+K37)</f>
        <v>0.5</v>
      </c>
      <c r="M37">
        <f>H37/E37</f>
        <v>1</v>
      </c>
    </row>
    <row r="38" spans="1:13" x14ac:dyDescent="0.15">
      <c r="A38" s="9">
        <v>10</v>
      </c>
      <c r="B38" t="s">
        <v>32</v>
      </c>
      <c r="C38">
        <v>11</v>
      </c>
      <c r="D38" t="s">
        <v>22</v>
      </c>
      <c r="E38" s="14">
        <v>3</v>
      </c>
      <c r="F38">
        <v>8</v>
      </c>
      <c r="G38" t="s">
        <v>10</v>
      </c>
      <c r="H38" s="1">
        <v>1</v>
      </c>
      <c r="I38">
        <f>F38-K38</f>
        <v>8</v>
      </c>
      <c r="J38" s="2">
        <v>2</v>
      </c>
      <c r="K38" s="3">
        <v>0</v>
      </c>
      <c r="L38">
        <f>H38/(H38+K38)</f>
        <v>1</v>
      </c>
      <c r="M38">
        <f>H38/E38</f>
        <v>0.33333333333333331</v>
      </c>
    </row>
    <row r="39" spans="1:13" x14ac:dyDescent="0.15">
      <c r="A39" s="9"/>
      <c r="E39" s="14">
        <v>3</v>
      </c>
      <c r="F39">
        <v>8</v>
      </c>
      <c r="G39" t="s">
        <v>11</v>
      </c>
      <c r="H39" s="1">
        <v>3</v>
      </c>
      <c r="I39">
        <f>F39-K39</f>
        <v>0</v>
      </c>
      <c r="J39" s="2">
        <v>0</v>
      </c>
      <c r="K39" s="3">
        <v>8</v>
      </c>
      <c r="L39">
        <f>H39/(H39+K39)</f>
        <v>0.27272727272727271</v>
      </c>
      <c r="M39">
        <f>H39/E39</f>
        <v>1</v>
      </c>
    </row>
    <row r="40" spans="1:13" x14ac:dyDescent="0.15">
      <c r="A40" s="9"/>
      <c r="E40" s="14">
        <v>3</v>
      </c>
      <c r="F40">
        <v>8</v>
      </c>
      <c r="G40" t="s">
        <v>40</v>
      </c>
      <c r="H40" s="1">
        <v>2</v>
      </c>
      <c r="I40">
        <f>F40-K40</f>
        <v>8</v>
      </c>
      <c r="J40" s="2">
        <v>1</v>
      </c>
      <c r="K40" s="3">
        <v>0</v>
      </c>
      <c r="L40">
        <f>H40/(H40+K40)</f>
        <v>1</v>
      </c>
      <c r="M40">
        <f>H40/E40</f>
        <v>0.66666666666666663</v>
      </c>
    </row>
    <row r="41" spans="1:13" x14ac:dyDescent="0.15">
      <c r="A41" s="9"/>
      <c r="E41" s="14">
        <v>3</v>
      </c>
      <c r="F41">
        <v>8</v>
      </c>
      <c r="G41" t="s">
        <v>12</v>
      </c>
      <c r="H41" s="1">
        <v>2</v>
      </c>
      <c r="I41">
        <f>F41-K41</f>
        <v>8</v>
      </c>
      <c r="J41" s="2">
        <v>1</v>
      </c>
      <c r="K41" s="3">
        <v>0</v>
      </c>
      <c r="L41">
        <f>H41/(H41+K41)</f>
        <v>1</v>
      </c>
      <c r="M41">
        <f>H41/E41</f>
        <v>0.66666666666666663</v>
      </c>
    </row>
  </sheetData>
  <mergeCells count="10"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2019-05-02T06:22:00Z</dcterms:created>
  <dcterms:modified xsi:type="dcterms:W3CDTF">2019-05-16T12:41:17Z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