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1" i="1" l="1"/>
  <c r="G20" i="1"/>
  <c r="G19" i="1"/>
  <c r="G9" i="1" l="1"/>
  <c r="G3" i="1"/>
  <c r="F9" i="1"/>
  <c r="F3" i="1"/>
  <c r="E11" i="1"/>
  <c r="E10" i="1"/>
  <c r="D12" i="1"/>
  <c r="C12" i="1"/>
  <c r="E20" i="1" s="1"/>
  <c r="H3" i="1" l="1"/>
  <c r="H9" i="1"/>
  <c r="D6" i="1"/>
  <c r="C6" i="1"/>
  <c r="E19" i="1" s="1"/>
  <c r="E21" i="1" s="1"/>
  <c r="E5" i="1"/>
  <c r="E4" i="1"/>
  <c r="I21" i="1" l="1"/>
</calcChain>
</file>

<file path=xl/sharedStrings.xml><?xml version="1.0" encoding="utf-8"?>
<sst xmlns="http://schemas.openxmlformats.org/spreadsheetml/2006/main" count="44" uniqueCount="33">
  <si>
    <t>App</t>
    <phoneticPr fontId="1" type="noConversion"/>
  </si>
  <si>
    <t>Po</t>
    <phoneticPr fontId="1" type="noConversion"/>
  </si>
  <si>
    <t>Pe</t>
    <phoneticPr fontId="1" type="noConversion"/>
  </si>
  <si>
    <t>K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</si>
  <si>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</si>
  <si>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</si>
  <si>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</si>
  <si>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</si>
  <si>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</si>
  <si>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</si>
  <si>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</si>
  <si>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n</t>
    <phoneticPr fontId="1" type="noConversion"/>
  </si>
  <si>
    <t>nr1</t>
    <phoneticPr fontId="1" type="noConversion"/>
  </si>
  <si>
    <t>nr2</t>
    <phoneticPr fontId="1" type="noConversion"/>
  </si>
  <si>
    <t>nc1</t>
    <phoneticPr fontId="1" type="noConversion"/>
  </si>
  <si>
    <t>(a+d)/n</t>
    <phoneticPr fontId="1" type="noConversion"/>
  </si>
  <si>
    <t>(a+b)(a+c)+(c+d)(b+d)/n^2</t>
    <phoneticPr fontId="1" type="noConversion"/>
  </si>
  <si>
    <t>(Po-Pe)/(1-Pe)</t>
    <phoneticPr fontId="1" type="noConversion"/>
  </si>
  <si>
    <t>selection</t>
    <phoneticPr fontId="1" type="noConversion"/>
  </si>
  <si>
    <t>same</t>
    <phoneticPr fontId="1" type="noConversion"/>
  </si>
  <si>
    <t>differ</t>
    <phoneticPr fontId="1" type="noConversion"/>
  </si>
  <si>
    <t>total</t>
  </si>
  <si>
    <t>total</t>
    <phoneticPr fontId="1" type="noConversion"/>
  </si>
  <si>
    <t>same_mean</t>
    <phoneticPr fontId="1" type="noConversion"/>
  </si>
  <si>
    <t>differ_mean</t>
    <phoneticPr fontId="1" type="noConversion"/>
  </si>
  <si>
    <t>Ground Truth：pair0-pair191 from same app， pair192-pair383 from different apps</t>
    <phoneticPr fontId="1" type="noConversion"/>
  </si>
  <si>
    <t>P1</t>
    <phoneticPr fontId="1" type="noConversion"/>
  </si>
  <si>
    <t>P2</t>
    <phoneticPr fontId="1" type="noConversion"/>
  </si>
  <si>
    <t>same_P1</t>
    <phoneticPr fontId="1" type="noConversion"/>
  </si>
  <si>
    <t>differ_P1</t>
    <phoneticPr fontId="1" type="noConversion"/>
  </si>
  <si>
    <t>same_P2</t>
    <phoneticPr fontId="1" type="noConversion"/>
  </si>
  <si>
    <t>differ_P2</t>
    <phoneticPr fontId="1" type="noConversion"/>
  </si>
  <si>
    <t>Kappa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</si>
</sst>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90" zoomScaleNormal="190" workbookViewId="0">
      <selection activeCell="H18" sqref="H18"/>
    </sheetView>
  </sheetViews>
  <sheetFormatPr defaultRowHeight="13.5" x14ac:dyDescent="0.15"/>
  <cols>
    <col min="1" max="5" width="9" style="1"/>
    <col min="6" max="6" width="11.5" style="1" customWidth="1"/>
    <col min="7" max="7" width="23.5" style="1" customWidth="1"/>
    <col min="8" max="8" width="14.375" style="1" customWidth="1"/>
    <col min="9" max="16384" width="9" style="1"/>
  </cols>
  <sheetData>
    <row r="1" spans="1:8" s="12" customFormat="1" x14ac:dyDescent="0.15">
      <c r="A1" s="12" t="s">
        <v>25</v>
      </c>
    </row>
    <row r="2" spans="1:8" x14ac:dyDescent="0.15">
      <c r="C2" s="14" t="s">
        <v>0</v>
      </c>
      <c r="D2" s="14"/>
      <c r="E2" s="14" t="s">
        <v>21</v>
      </c>
      <c r="F2" s="1" t="s">
        <v>1</v>
      </c>
      <c r="G2" s="1" t="s">
        <v>2</v>
      </c>
      <c r="H2" s="1" t="s">
        <v>3</v>
      </c>
    </row>
    <row r="3" spans="1:8" x14ac:dyDescent="0.15">
      <c r="A3" s="1" t="s">
        <v>26</v>
      </c>
      <c r="C3" s="12" t="s">
        <v>19</v>
      </c>
      <c r="D3" s="12" t="s">
        <v>20</v>
      </c>
      <c r="E3" s="14"/>
      <c r="F3" s="1">
        <f>(C4+D5)/E6</f>
        <v>0.94010416666666663</v>
      </c>
      <c r="G3" s="1">
        <f>((C4+D4)*(C4+C5)+(C5+D5)*(D4+D5))/(E6*E6)</f>
        <v>0.5</v>
      </c>
      <c r="H3" s="1">
        <f>(F3-G3)/(1-G3)</f>
        <v>0.88020833333333326</v>
      </c>
    </row>
    <row r="4" spans="1:8" x14ac:dyDescent="0.15">
      <c r="A4" s="14" t="s">
        <v>18</v>
      </c>
      <c r="B4" s="1" t="s">
        <v>19</v>
      </c>
      <c r="C4" s="1">
        <v>181</v>
      </c>
      <c r="D4" s="1">
        <v>12</v>
      </c>
      <c r="E4" s="1">
        <f>SUM(C4:D4)</f>
        <v>193</v>
      </c>
    </row>
    <row r="5" spans="1:8" x14ac:dyDescent="0.15">
      <c r="A5" s="14"/>
      <c r="B5" s="1" t="s">
        <v>20</v>
      </c>
      <c r="C5" s="1">
        <v>11</v>
      </c>
      <c r="D5" s="1">
        <v>180</v>
      </c>
      <c r="E5" s="1">
        <f>SUM(C5:D5)</f>
        <v>191</v>
      </c>
    </row>
    <row r="6" spans="1:8" x14ac:dyDescent="0.15">
      <c r="A6" s="14" t="s">
        <v>22</v>
      </c>
      <c r="B6" s="14"/>
      <c r="C6" s="1">
        <f>SUM(C4:C5)</f>
        <v>192</v>
      </c>
      <c r="D6" s="1">
        <f>SUM(D4:D5)</f>
        <v>192</v>
      </c>
      <c r="E6" s="1">
        <v>384</v>
      </c>
    </row>
    <row r="8" spans="1:8" x14ac:dyDescent="0.15">
      <c r="C8" s="14" t="s">
        <v>0</v>
      </c>
      <c r="D8" s="14"/>
      <c r="E8" s="14" t="s">
        <v>21</v>
      </c>
    </row>
    <row r="9" spans="1:8" x14ac:dyDescent="0.15">
      <c r="A9" s="1" t="s">
        <v>27</v>
      </c>
      <c r="C9" s="12" t="s">
        <v>19</v>
      </c>
      <c r="D9" s="12" t="s">
        <v>20</v>
      </c>
      <c r="E9" s="14"/>
      <c r="F9" s="1">
        <f>(C10+D11)/E12</f>
        <v>0.88020833333333337</v>
      </c>
      <c r="G9" s="1">
        <f t="shared" ref="G9" si="0">((C10+D10)*(C10+C11)+(C11+D11)*(D10+D11))/(E12*E12)</f>
        <v>0.5</v>
      </c>
      <c r="H9" s="1">
        <f t="shared" ref="H9" si="1">(F9-G9)/(1-G9)</f>
        <v>0.76041666666666674</v>
      </c>
    </row>
    <row r="10" spans="1:8" x14ac:dyDescent="0.15">
      <c r="A10" s="14" t="s">
        <v>18</v>
      </c>
      <c r="B10" s="12" t="s">
        <v>19</v>
      </c>
      <c r="C10" s="1">
        <v>162</v>
      </c>
      <c r="D10" s="1">
        <v>16</v>
      </c>
      <c r="E10" s="1">
        <f>SUM(C10:D10)</f>
        <v>178</v>
      </c>
    </row>
    <row r="11" spans="1:8" x14ac:dyDescent="0.15">
      <c r="A11" s="14"/>
      <c r="B11" s="12" t="s">
        <v>20</v>
      </c>
      <c r="C11" s="1">
        <v>30</v>
      </c>
      <c r="D11" s="1">
        <v>176</v>
      </c>
      <c r="E11" s="1">
        <f>SUM(C11:D11)</f>
        <v>206</v>
      </c>
    </row>
    <row r="12" spans="1:8" x14ac:dyDescent="0.15">
      <c r="A12" s="14" t="s">
        <v>22</v>
      </c>
      <c r="B12" s="14"/>
      <c r="C12" s="1">
        <f>SUM(C10:C11)</f>
        <v>192</v>
      </c>
      <c r="D12" s="1">
        <f>SUM(D10:D11)</f>
        <v>192</v>
      </c>
      <c r="E12" s="1">
        <v>384</v>
      </c>
    </row>
    <row r="13" spans="1:8" ht="14.25" thickBot="1" x14ac:dyDescent="0.2"/>
    <row r="14" spans="1:8" x14ac:dyDescent="0.15">
      <c r="B14" s="2"/>
      <c r="C14" s="3" t="s">
        <v>4</v>
      </c>
      <c r="D14" s="3" t="s">
        <v>6</v>
      </c>
      <c r="E14" s="4"/>
      <c r="F14" s="1" t="s">
        <v>15</v>
      </c>
      <c r="G14" s="1" t="s">
        <v>16</v>
      </c>
      <c r="H14" s="1" t="s">
        <v>17</v>
      </c>
    </row>
    <row r="15" spans="1:8" x14ac:dyDescent="0.15">
      <c r="B15" s="5" t="s">
        <v>4</v>
      </c>
      <c r="C15" s="6" t="s">
        <v>7</v>
      </c>
      <c r="D15" s="6" t="s">
        <v>8</v>
      </c>
      <c r="E15" s="7" t="s">
        <v>12</v>
      </c>
    </row>
    <row r="16" spans="1:8" x14ac:dyDescent="0.15">
      <c r="B16" s="5" t="s">
        <v>5</v>
      </c>
      <c r="C16" s="6" t="s">
        <v>9</v>
      </c>
      <c r="D16" s="6" t="s">
        <v>10</v>
      </c>
      <c r="E16" s="7" t="s">
        <v>13</v>
      </c>
    </row>
    <row r="17" spans="2:9" ht="14.25" thickBot="1" x14ac:dyDescent="0.2">
      <c r="B17" s="8"/>
      <c r="C17" s="9" t="s">
        <v>14</v>
      </c>
      <c r="D17" s="9"/>
      <c r="E17" s="10" t="s">
        <v>11</v>
      </c>
    </row>
    <row r="19" spans="2:9" x14ac:dyDescent="0.15">
      <c r="D19" s="1" t="s">
        <v>28</v>
      </c>
      <c r="E19" s="1">
        <f>C4/C6</f>
        <v>0.94270833333333337</v>
      </c>
      <c r="F19" s="1" t="s">
        <v>29</v>
      </c>
      <c r="G19" s="1">
        <f>D5/D6</f>
        <v>0.9375</v>
      </c>
    </row>
    <row r="20" spans="2:9" x14ac:dyDescent="0.15">
      <c r="D20" s="11" t="s">
        <v>30</v>
      </c>
      <c r="E20" s="1">
        <f>C10/C12</f>
        <v>0.84375</v>
      </c>
      <c r="F20" s="11" t="s">
        <v>31</v>
      </c>
      <c r="G20" s="1">
        <f>D11/D12</f>
        <v>0.91666666666666663</v>
      </c>
    </row>
    <row r="21" spans="2:9" x14ac:dyDescent="0.15">
      <c r="D21" s="1" t="s">
        <v>23</v>
      </c>
      <c r="E21" s="1">
        <f>AVERAGEA(E19:E20)</f>
        <v>0.89322916666666674</v>
      </c>
      <c r="F21" s="11" t="s">
        <v>24</v>
      </c>
      <c r="G21" s="1">
        <f>AVERAGEA(G19:G20)</f>
        <v>0.92708333333333326</v>
      </c>
      <c r="H21" s="13" t="s">
        <v>32</v>
      </c>
      <c r="I21" s="1">
        <f>AVERAGEA(H3,H9)</f>
        <v>0.8203125</v>
      </c>
    </row>
  </sheetData>
  <mergeCells count="8">
    <mergeCell ref="E2:E3"/>
    <mergeCell ref="C8:D8"/>
    <mergeCell ref="E8:E9"/>
    <mergeCell ref="A10:A11"/>
    <mergeCell ref="A12:B12"/>
    <mergeCell ref="A4:A5"/>
    <mergeCell ref="C2:D2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2019-05-16T12:25:13Z</dcterms:modified>
</cp:coreProperties>
</file>