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ocuments\"/>
    </mc:Choice>
  </mc:AlternateContent>
  <xr:revisionPtr revIDLastSave="0" documentId="13_ncr:1_{F324F349-1C35-445B-AD73-CB337B15B3D5}" xr6:coauthVersionLast="47" xr6:coauthVersionMax="47" xr10:uidLastSave="{00000000-0000-0000-0000-000000000000}"/>
  <bookViews>
    <workbookView xWindow="-98" yWindow="-98" windowWidth="20670" windowHeight="11715" xr2:uid="{F4276B9D-9EF4-49DF-9972-5A1B79A3DF02}"/>
  </bookViews>
  <sheets>
    <sheet name="Cálculos Básicos" sheetId="2" r:id="rId1"/>
    <sheet name="Ordem de Execução" sheetId="19" r:id="rId2"/>
    <sheet name="Função Soma" sheetId="1" r:id="rId3"/>
    <sheet name="Função AutoSoma" sheetId="30" r:id="rId4"/>
    <sheet name="Função Média" sheetId="20" r:id="rId5"/>
    <sheet name="Função Máximo" sheetId="21" r:id="rId6"/>
    <sheet name="Função Mínimo" sheetId="23" r:id="rId7"/>
    <sheet name="Função Maior" sheetId="24" r:id="rId8"/>
    <sheet name="Função Menor" sheetId="25" r:id="rId9"/>
    <sheet name="Função Se" sheetId="26" r:id="rId10"/>
    <sheet name="Função E" sheetId="27" r:id="rId11"/>
    <sheet name="Função OU" sheetId="28" r:id="rId12"/>
    <sheet name="Função Se com 3 Argumentos" sheetId="29" r:id="rId13"/>
    <sheet name="Funções de Contagem" sheetId="22" r:id="rId14"/>
    <sheet name="Controle de Produtos" sheetId="16" r:id="rId15"/>
    <sheet name="Redução de Preços" sheetId="31" r:id="rId16"/>
    <sheet name="Função PGTO" sheetId="17" r:id="rId17"/>
    <sheet name="Financiamento de Imóveis" sheetId="18" r:id="rId18"/>
    <sheet name="Lição de Casa" sheetId="3" r:id="rId19"/>
  </sheets>
  <externalReferences>
    <externalReference r:id="rId20"/>
    <externalReference r:id="rId21"/>
    <externalReference r:id="rId22"/>
  </externalReferences>
  <definedNames>
    <definedName name="hoteis_smart_lucro_liquido">'[1]Hotéis Smart'!$C$3:$C$9</definedName>
    <definedName name="RegrasProch">'[2]PROCV e PROCH'!$I$12:$L$13</definedName>
    <definedName name="taxaComissao2">'[3]Nomes de Intervalos'!$G$4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31" l="1"/>
  <c r="F7" i="31"/>
  <c r="F6" i="31"/>
  <c r="F5" i="31"/>
  <c r="F4" i="31"/>
  <c r="F3" i="31"/>
  <c r="H8" i="19"/>
  <c r="F8" i="19"/>
  <c r="H7" i="19"/>
  <c r="F7" i="19"/>
  <c r="H6" i="19"/>
  <c r="F6" i="19"/>
  <c r="H5" i="19"/>
  <c r="F5" i="19"/>
  <c r="H4" i="19"/>
  <c r="F4" i="19"/>
</calcChain>
</file>

<file path=xl/sharedStrings.xml><?xml version="1.0" encoding="utf-8"?>
<sst xmlns="http://schemas.openxmlformats.org/spreadsheetml/2006/main" count="1590" uniqueCount="161">
  <si>
    <t>Hospedagem</t>
  </si>
  <si>
    <t>Janeiro</t>
  </si>
  <si>
    <t>Entradas</t>
  </si>
  <si>
    <t>Extras</t>
  </si>
  <si>
    <t>Funcionamento</t>
  </si>
  <si>
    <t>Funcionários</t>
  </si>
  <si>
    <t>Alimentação</t>
  </si>
  <si>
    <t>Impostos</t>
  </si>
  <si>
    <t xml:space="preserve">Extras </t>
  </si>
  <si>
    <t>Total</t>
  </si>
  <si>
    <t>Fevereiro</t>
  </si>
  <si>
    <t>Março</t>
  </si>
  <si>
    <t>Abril</t>
  </si>
  <si>
    <t>Saídas</t>
  </si>
  <si>
    <t>Serviços</t>
  </si>
  <si>
    <t>Fluxo de Caixa Pessoal</t>
  </si>
  <si>
    <t>Salário</t>
  </si>
  <si>
    <t>Dividendos</t>
  </si>
  <si>
    <t>Habitação</t>
  </si>
  <si>
    <t>Transporte</t>
  </si>
  <si>
    <t>Item</t>
  </si>
  <si>
    <t>Valor</t>
  </si>
  <si>
    <t>Pão Integral</t>
  </si>
  <si>
    <t>Bolo Chocolate</t>
  </si>
  <si>
    <t>Operadores</t>
  </si>
  <si>
    <t>+</t>
  </si>
  <si>
    <t>-</t>
  </si>
  <si>
    <t>*</t>
  </si>
  <si>
    <t>/</t>
  </si>
  <si>
    <t>Símbolo</t>
  </si>
  <si>
    <t>Adição</t>
  </si>
  <si>
    <t>Subtração</t>
  </si>
  <si>
    <t>Multiplicação</t>
  </si>
  <si>
    <t>Divisão</t>
  </si>
  <si>
    <t>Potência</t>
  </si>
  <si>
    <t>^</t>
  </si>
  <si>
    <t>Cálculos Básicos</t>
  </si>
  <si>
    <t>Cálculo Manual</t>
  </si>
  <si>
    <t>Cálculo Referência de Célula</t>
  </si>
  <si>
    <t>(3+3)*5</t>
  </si>
  <si>
    <t>30/5*3</t>
  </si>
  <si>
    <t>5+3-6</t>
  </si>
  <si>
    <t>Resultado</t>
  </si>
  <si>
    <t>Cont.Números</t>
  </si>
  <si>
    <t>Cont.Valores</t>
  </si>
  <si>
    <t>Contar.Vazio</t>
  </si>
  <si>
    <t xml:space="preserve">Controle de Produtos </t>
  </si>
  <si>
    <t>ID</t>
  </si>
  <si>
    <t>Produto</t>
  </si>
  <si>
    <t>Reajuste</t>
  </si>
  <si>
    <t>Desconto</t>
  </si>
  <si>
    <t>iMac</t>
  </si>
  <si>
    <t>Teclado</t>
  </si>
  <si>
    <t>Mouse</t>
  </si>
  <si>
    <t>Compras a Prazo</t>
  </si>
  <si>
    <t>Valor Parcelado</t>
  </si>
  <si>
    <t>Taxa Mensal</t>
  </si>
  <si>
    <t>Tempo em Meses</t>
  </si>
  <si>
    <t xml:space="preserve">Valor da Parcela </t>
  </si>
  <si>
    <t>TV OLED 70ʺ</t>
  </si>
  <si>
    <t>Home Theater 2.1</t>
  </si>
  <si>
    <t>Home Theater 7.1</t>
  </si>
  <si>
    <t xml:space="preserve">Financiamento de Imóveis </t>
  </si>
  <si>
    <t>Apartamento</t>
  </si>
  <si>
    <t>Valor Financiado</t>
  </si>
  <si>
    <t>Taxa de Juros</t>
  </si>
  <si>
    <t>Valor da Parcela</t>
  </si>
  <si>
    <t>1 Quarto</t>
  </si>
  <si>
    <t>2 Quartos</t>
  </si>
  <si>
    <t>3 Quartos</t>
  </si>
  <si>
    <t>4 Quartos</t>
  </si>
  <si>
    <t>Ordem de Execução</t>
  </si>
  <si>
    <t>1º Parênteses</t>
  </si>
  <si>
    <t xml:space="preserve">2º Potência </t>
  </si>
  <si>
    <t>3º Divisão</t>
  </si>
  <si>
    <t>4º Multiplicação</t>
  </si>
  <si>
    <t>5º Adição</t>
  </si>
  <si>
    <t xml:space="preserve">6º Subtração </t>
  </si>
  <si>
    <t>Hotel Smart São Paulo</t>
  </si>
  <si>
    <t>Reserva</t>
  </si>
  <si>
    <t>Nome do Pax</t>
  </si>
  <si>
    <t>Estado</t>
  </si>
  <si>
    <t>Cidade</t>
  </si>
  <si>
    <t>Cristiano Aparecido</t>
  </si>
  <si>
    <t>Ronaldo Lima</t>
  </si>
  <si>
    <t>Juliana Amaral</t>
  </si>
  <si>
    <t>Rafael De Sousa</t>
  </si>
  <si>
    <t>RJ</t>
  </si>
  <si>
    <t>Rio de Janeiro</t>
  </si>
  <si>
    <t xml:space="preserve">Igor Souza </t>
  </si>
  <si>
    <t>MG</t>
  </si>
  <si>
    <t>Belo Horizonte</t>
  </si>
  <si>
    <t>Joyce Coutinho</t>
  </si>
  <si>
    <t>GO</t>
  </si>
  <si>
    <t>Goiânia</t>
  </si>
  <si>
    <t>Paulo Sergio</t>
  </si>
  <si>
    <t>Aparecida de Goiânia</t>
  </si>
  <si>
    <t>Cris Luziane</t>
  </si>
  <si>
    <t>Uberlândia</t>
  </si>
  <si>
    <t xml:space="preserve">Evelin Ferreira </t>
  </si>
  <si>
    <t>São Gonçalo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</si>
  <si>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</si>
  <si>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</si>
  <si>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</si>
  <si>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</si>
  <si>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</si>
  <si>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</si>
  <si>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</si>
  <si>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</si>
  <si>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</si>
  <si>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</si>
  <si>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</si>
  <si>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</si>
  <si>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</si>
  <si>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</si>
  <si>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</si>
  <si>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</si>
  <si>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</si>
  <si>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Franclin Fagundes</t>
  </si>
  <si>
    <t>Jasiel Souza</t>
  </si>
  <si>
    <t>Emilly Cerqueira</t>
  </si>
  <si>
    <t>Média das Reservas</t>
  </si>
  <si>
    <t>Status</t>
  </si>
  <si>
    <t>Confirmada</t>
  </si>
  <si>
    <t>Em Análise</t>
  </si>
  <si>
    <t>Cancelada</t>
  </si>
  <si>
    <t>Maior Reservas</t>
  </si>
  <si>
    <t>Menor Reservas</t>
  </si>
  <si>
    <t>Maior Reserva</t>
  </si>
  <si>
    <t>Menor Reserva</t>
  </si>
  <si>
    <t>RS</t>
  </si>
  <si>
    <t>Porto Alegre</t>
  </si>
  <si>
    <t>José Luiz</t>
  </si>
  <si>
    <t>Roberto Lima</t>
  </si>
  <si>
    <t>Rodrigo Ferreira</t>
  </si>
  <si>
    <t>Caxias do Sul</t>
  </si>
  <si>
    <t>Pelotas</t>
  </si>
  <si>
    <t>Canoas</t>
  </si>
  <si>
    <t>Cristina Alencar</t>
  </si>
  <si>
    <t>João Pedro</t>
  </si>
  <si>
    <t>Danilo Santos</t>
  </si>
  <si>
    <t>Matheus Oliveira</t>
  </si>
  <si>
    <t>João Lima</t>
  </si>
  <si>
    <t>Leonardo Gomes</t>
  </si>
  <si>
    <t>Forma Pagamento</t>
  </si>
  <si>
    <t>PIX</t>
  </si>
  <si>
    <t>Boleto Bancário</t>
  </si>
  <si>
    <t>Cartão de Crédito</t>
  </si>
  <si>
    <t>Subtotal</t>
  </si>
  <si>
    <t>iPhone</t>
  </si>
  <si>
    <t>Smartphone</t>
  </si>
  <si>
    <t>Notebook</t>
  </si>
  <si>
    <t>Categoria</t>
  </si>
  <si>
    <t>Computador</t>
  </si>
  <si>
    <t>Acessórios</t>
  </si>
  <si>
    <t>Valor Final</t>
  </si>
  <si>
    <t>Saldo</t>
  </si>
  <si>
    <t>Totais</t>
  </si>
  <si>
    <t xml:space="preserve"> </t>
  </si>
  <si>
    <r>
      <t>TV LED 55</t>
    </r>
    <r>
      <rPr>
        <sz val="11"/>
        <rFont val="Calibri"/>
        <family val="2"/>
      </rPr>
      <t>ʺ</t>
    </r>
  </si>
  <si>
    <t>Duração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</si>
</sst>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0"/>
    <numFmt numFmtId="166" formatCode="_-[$R$-416]\ * #,##0.00_-;\-[$R$-416]\ * #,##0.00_-;_-[$R$-416]\ * &quot;-&quot;??_-;_-@_-"/>
    <numFmt numFmtId="167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8"/>
      <color theme="8" tint="0.7999816888943144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7FC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339966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/>
      <right style="thin">
        <color theme="4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  <border>
      <left/>
      <right/>
      <top/>
      <bottom style="thin">
        <color theme="4" tint="-0.499984740745262"/>
      </bottom>
      <diagonal/>
    </border>
    <border>
      <left/>
      <right/>
      <top/>
      <bottom style="thin">
        <color theme="6" tint="-0.499984740745262"/>
      </bottom>
      <diagonal/>
    </border>
  </borders>
  <cellStyleXfs count="6">
    <xf numFmtId="0" fontId="0" fillId="0" borderId="0"/>
    <xf numFmtId="0" fontId="1" fillId="0" borderId="1" applyNumberFormat="0" applyFont="0" applyFill="0" applyAlignment="0"/>
    <xf numFmtId="0" fontId="1" fillId="0" borderId="2" applyNumberFormat="0" applyFont="0" applyFill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/>
  </cellStyleXfs>
  <cellXfs count="74">
    <xf numFmtId="0" fontId="0" fillId="0" borderId="0" xfId="0"/>
    <xf numFmtId="0" fontId="0" fillId="0" borderId="0" xfId="0" applyBorder="1"/>
    <xf numFmtId="164" fontId="0" fillId="0" borderId="0" xfId="0" applyNumberFormat="1" applyBorder="1"/>
    <xf numFmtId="44" fontId="0" fillId="0" borderId="0" xfId="0" applyNumberFormat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4" borderId="0" xfId="0" applyFont="1" applyFill="1"/>
    <xf numFmtId="0" fontId="2" fillId="3" borderId="0" xfId="0" applyFont="1" applyFill="1"/>
    <xf numFmtId="44" fontId="0" fillId="0" borderId="6" xfId="0" applyNumberFormat="1" applyBorder="1"/>
    <xf numFmtId="44" fontId="0" fillId="0" borderId="0" xfId="0" applyNumberFormat="1" applyBorder="1"/>
    <xf numFmtId="0" fontId="2" fillId="3" borderId="0" xfId="0" applyFont="1" applyFill="1" applyBorder="1"/>
    <xf numFmtId="44" fontId="0" fillId="0" borderId="7" xfId="0" applyNumberFormat="1" applyBorder="1"/>
    <xf numFmtId="0" fontId="5" fillId="3" borderId="0" xfId="0" applyFont="1" applyFill="1" applyAlignment="1">
      <alignment horizontal="center" vertical="center"/>
    </xf>
    <xf numFmtId="0" fontId="2" fillId="5" borderId="0" xfId="0" applyFont="1" applyFill="1" applyAlignment="1"/>
    <xf numFmtId="164" fontId="0" fillId="0" borderId="6" xfId="0" applyNumberFormat="1" applyBorder="1"/>
    <xf numFmtId="0" fontId="4" fillId="4" borderId="0" xfId="0" applyFont="1" applyFill="1" applyAlignment="1"/>
    <xf numFmtId="0" fontId="2" fillId="5" borderId="4" xfId="0" applyFont="1" applyFill="1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left" indent="1"/>
    </xf>
    <xf numFmtId="1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3" applyFont="1"/>
    <xf numFmtId="167" fontId="0" fillId="0" borderId="0" xfId="4" applyNumberFormat="1" applyFont="1" applyAlignment="1">
      <alignment horizontal="center"/>
    </xf>
    <xf numFmtId="0" fontId="0" fillId="0" borderId="6" xfId="0" applyNumberFormat="1" applyBorder="1"/>
    <xf numFmtId="0" fontId="7" fillId="0" borderId="0" xfId="0" applyFont="1" applyFill="1" applyBorder="1"/>
    <xf numFmtId="0" fontId="7" fillId="0" borderId="0" xfId="0" applyFont="1" applyFill="1" applyBorder="1" applyAlignment="1"/>
    <xf numFmtId="165" fontId="7" fillId="0" borderId="0" xfId="0" applyNumberFormat="1" applyFont="1" applyFill="1" applyBorder="1" applyAlignment="1">
      <alignment horizontal="left"/>
    </xf>
    <xf numFmtId="166" fontId="7" fillId="0" borderId="0" xfId="0" applyNumberFormat="1" applyFont="1" applyFill="1" applyBorder="1"/>
    <xf numFmtId="9" fontId="7" fillId="0" borderId="0" xfId="4" applyFont="1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164" fontId="0" fillId="0" borderId="9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44" fontId="3" fillId="7" borderId="13" xfId="0" applyNumberFormat="1" applyFont="1" applyFill="1" applyBorder="1"/>
    <xf numFmtId="44" fontId="3" fillId="7" borderId="14" xfId="0" applyNumberFormat="1" applyFont="1" applyFill="1" applyBorder="1"/>
    <xf numFmtId="44" fontId="3" fillId="8" borderId="15" xfId="0" applyNumberFormat="1" applyFont="1" applyFill="1" applyBorder="1"/>
    <xf numFmtId="0" fontId="2" fillId="5" borderId="13" xfId="0" applyFont="1" applyFill="1" applyBorder="1"/>
    <xf numFmtId="44" fontId="3" fillId="7" borderId="16" xfId="0" applyNumberFormat="1" applyFont="1" applyFill="1" applyBorder="1"/>
    <xf numFmtId="44" fontId="7" fillId="0" borderId="0" xfId="3" applyFont="1" applyFill="1" applyBorder="1"/>
    <xf numFmtId="167" fontId="7" fillId="0" borderId="0" xfId="4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8" fontId="7" fillId="0" borderId="0" xfId="0" applyNumberFormat="1" applyFont="1" applyFill="1" applyBorder="1"/>
    <xf numFmtId="10" fontId="7" fillId="0" borderId="0" xfId="4" applyNumberFormat="1" applyFont="1" applyFill="1" applyBorder="1" applyAlignment="1">
      <alignment horizontal="center"/>
    </xf>
    <xf numFmtId="8" fontId="7" fillId="0" borderId="0" xfId="3" applyNumberFormat="1" applyFont="1" applyFill="1" applyBorder="1"/>
    <xf numFmtId="0" fontId="9" fillId="0" borderId="0" xfId="0" applyFont="1"/>
    <xf numFmtId="9" fontId="0" fillId="0" borderId="0" xfId="4" applyFont="1"/>
    <xf numFmtId="165" fontId="7" fillId="0" borderId="0" xfId="0" applyNumberFormat="1" applyFont="1" applyAlignment="1">
      <alignment horizontal="left"/>
    </xf>
    <xf numFmtId="0" fontId="7" fillId="0" borderId="0" xfId="0" applyFont="1"/>
    <xf numFmtId="166" fontId="7" fillId="0" borderId="0" xfId="0" applyNumberFormat="1" applyFont="1"/>
    <xf numFmtId="44" fontId="7" fillId="0" borderId="0" xfId="3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0" fillId="6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3" borderId="8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8" fontId="3" fillId="7" borderId="14" xfId="0" applyNumberFormat="1" applyFont="1" applyFill="1" applyBorder="1"/>
  </cellXfs>
  <cellStyles count="6">
    <cellStyle name="Borda Verde Esquerda" xfId="1" xr:uid="{2EC4079E-C482-44C3-90EE-B8DCEEF44AB6}"/>
    <cellStyle name="Borda Verde Inferior Esquerda" xfId="2" xr:uid="{A868133B-5A1C-431F-A8F8-2F4BFAD50519}"/>
    <cellStyle name="GrayCell" xfId="5" xr:uid="{42443F5C-3797-4A8B-B41E-09ACC0DC2AEA}"/>
    <cellStyle name="Moeda" xfId="3" builtinId="4"/>
    <cellStyle name="Normal" xfId="0" builtinId="0"/>
    <cellStyle name="Porcentagem" xfId="4" builtinId="5"/>
  </cellStyles>
  <dxfs count="0"/>
  <tableStyles count="0" defaultTableStyle="TableStyleMedium2" defaultPivotStyle="PivotStyleLight16"/>
  <colors>
    <mruColors>
      <color rgb="FFF2F7FC"/>
      <color rgb="FF106E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2</xdr:row>
      <xdr:rowOff>58615</xdr:rowOff>
    </xdr:from>
    <xdr:to>
      <xdr:col>14</xdr:col>
      <xdr:colOff>95251</xdr:colOff>
      <xdr:row>6</xdr:row>
      <xdr:rowOff>21981</xdr:rowOff>
    </xdr:to>
    <xdr:graphicFrame macro="">
      <xdr:nvGraphicFramePr>
        <xdr:cNvPr id="30" name="Diagrama 29">
          <a:extLst>
            <a:ext uri="{FF2B5EF4-FFF2-40B4-BE49-F238E27FC236}">
              <a16:creationId xmlns:a16="http://schemas.microsoft.com/office/drawing/2014/main" id="{A495571A-519A-4465-AE1B-86C28E35C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2</xdr:row>
      <xdr:rowOff>58615</xdr:rowOff>
    </xdr:from>
    <xdr:to>
      <xdr:col>14</xdr:col>
      <xdr:colOff>95251</xdr:colOff>
      <xdr:row>6</xdr:row>
      <xdr:rowOff>21981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D2492635-353D-49E1-97FC-55E9A221F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69608</xdr:colOff>
      <xdr:row>0</xdr:row>
      <xdr:rowOff>454269</xdr:rowOff>
    </xdr:from>
    <xdr:to>
      <xdr:col>11</xdr:col>
      <xdr:colOff>304068</xdr:colOff>
      <xdr:row>7</xdr:row>
      <xdr:rowOff>93051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F0E1BF4-BD77-47FB-9489-11F8C8F02ADF}"/>
            </a:ext>
          </a:extLst>
        </xdr:cNvPr>
        <xdr:cNvSpPr txBox="1"/>
      </xdr:nvSpPr>
      <xdr:spPr>
        <a:xfrm>
          <a:off x="7744560" y="454269"/>
          <a:ext cx="1798758" cy="118476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Desconto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Formas de Pagamento</a:t>
          </a:r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PIX </a:t>
          </a:r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7%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Boleto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Bancário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5%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Cartão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Crédito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0%</a:t>
          </a:r>
          <a:endParaRPr lang="pt-BR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69608</xdr:colOff>
      <xdr:row>0</xdr:row>
      <xdr:rowOff>454269</xdr:rowOff>
    </xdr:from>
    <xdr:to>
      <xdr:col>11</xdr:col>
      <xdr:colOff>304068</xdr:colOff>
      <xdr:row>7</xdr:row>
      <xdr:rowOff>93051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2BB66B0-5FB2-4BB4-829E-743486F1E512}"/>
            </a:ext>
          </a:extLst>
        </xdr:cNvPr>
        <xdr:cNvSpPr txBox="1"/>
      </xdr:nvSpPr>
      <xdr:spPr>
        <a:xfrm>
          <a:off x="7744560" y="454269"/>
          <a:ext cx="1798758" cy="118476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Desconto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Se pagou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com 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PIX </a:t>
          </a:r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e o Subtotal for maior ou igual a R$ 1.500, desconto 7,5%</a:t>
          </a:r>
          <a:endParaRPr lang="pt-BR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69608</xdr:colOff>
      <xdr:row>0</xdr:row>
      <xdr:rowOff>454269</xdr:rowOff>
    </xdr:from>
    <xdr:to>
      <xdr:col>11</xdr:col>
      <xdr:colOff>304068</xdr:colOff>
      <xdr:row>7</xdr:row>
      <xdr:rowOff>93051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1479908-C229-44E8-839A-0B3767D559FF}"/>
            </a:ext>
          </a:extLst>
        </xdr:cNvPr>
        <xdr:cNvSpPr txBox="1"/>
      </xdr:nvSpPr>
      <xdr:spPr>
        <a:xfrm>
          <a:off x="7427671" y="454269"/>
          <a:ext cx="1796560" cy="119135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Desconto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Se pagou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com 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PIX </a:t>
          </a:r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ou Subtotal for maior ou igual a R$ 2.300, desconto 6,5%</a:t>
          </a:r>
          <a:endParaRPr lang="pt-BR"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69608</xdr:colOff>
      <xdr:row>0</xdr:row>
      <xdr:rowOff>454269</xdr:rowOff>
    </xdr:from>
    <xdr:to>
      <xdr:col>11</xdr:col>
      <xdr:colOff>304068</xdr:colOff>
      <xdr:row>9</xdr:row>
      <xdr:rowOff>117231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7FA314B-3A3C-4B60-9958-1B8BAE96EA38}"/>
            </a:ext>
          </a:extLst>
        </xdr:cNvPr>
        <xdr:cNvSpPr txBox="1"/>
      </xdr:nvSpPr>
      <xdr:spPr>
        <a:xfrm>
          <a:off x="7425839" y="454269"/>
          <a:ext cx="1798758" cy="156796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Desconto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Se pagou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com 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PIX </a:t>
          </a:r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e o Subtotal for:</a:t>
          </a:r>
        </a:p>
        <a:p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&gt;=4.000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 </a:t>
          </a:r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7,5%</a:t>
          </a: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&gt;= 3.000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5,0%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&gt;= 2.300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3,0%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 2.300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1,5%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>
            <a:effectLst/>
          </a:endParaRPr>
        </a:p>
        <a:p>
          <a:endParaRPr lang="pt-BR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73268</xdr:colOff>
      <xdr:row>1</xdr:row>
      <xdr:rowOff>0</xdr:rowOff>
    </xdr:from>
    <xdr:to>
      <xdr:col>8</xdr:col>
      <xdr:colOff>575160</xdr:colOff>
      <xdr:row>9</xdr:row>
      <xdr:rowOff>131885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AAE25D3-4443-41BC-B168-66DF3DBD04CA}"/>
            </a:ext>
          </a:extLst>
        </xdr:cNvPr>
        <xdr:cNvSpPr txBox="1"/>
      </xdr:nvSpPr>
      <xdr:spPr>
        <a:xfrm>
          <a:off x="4575663" y="446942"/>
          <a:ext cx="1798757" cy="156796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Reajuste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Categorias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Smartphone e Valor &lt; R$ 5.000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3%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Computador e Valor &lt; 10.000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5%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Outras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0%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>
            <a:effectLst/>
          </a:endParaRPr>
        </a:p>
        <a:p>
          <a:endParaRPr lang="pt-BR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73268</xdr:colOff>
      <xdr:row>1</xdr:row>
      <xdr:rowOff>0</xdr:rowOff>
    </xdr:from>
    <xdr:to>
      <xdr:col>8</xdr:col>
      <xdr:colOff>575160</xdr:colOff>
      <xdr:row>8</xdr:row>
      <xdr:rowOff>91586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7ED88F2-7C64-4768-A0BD-07AFB026011F}"/>
            </a:ext>
          </a:extLst>
        </xdr:cNvPr>
        <xdr:cNvSpPr txBox="1"/>
      </xdr:nvSpPr>
      <xdr:spPr>
        <a:xfrm>
          <a:off x="4659556" y="447675"/>
          <a:ext cx="1797292" cy="135841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Redução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Categorias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Smartphone  ou Computador e Valor &gt; R$ 5.000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4,5%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Outras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1,7%</a:t>
          </a:r>
          <a:endParaRPr lang="pt-BR">
            <a:effectLst/>
          </a:endParaRPr>
        </a:p>
        <a:p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>
            <a:effectLst/>
          </a:endParaRPr>
        </a:p>
        <a:p>
          <a:endParaRPr lang="pt-BR">
            <a:effectLst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76933</xdr:colOff>
      <xdr:row>1</xdr:row>
      <xdr:rowOff>3664</xdr:rowOff>
    </xdr:from>
    <xdr:to>
      <xdr:col>10</xdr:col>
      <xdr:colOff>578824</xdr:colOff>
      <xdr:row>6</xdr:row>
      <xdr:rowOff>10990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979599E-11B2-4693-94C4-095F5FA38FBE}"/>
            </a:ext>
          </a:extLst>
        </xdr:cNvPr>
        <xdr:cNvSpPr txBox="1"/>
      </xdr:nvSpPr>
      <xdr:spPr>
        <a:xfrm>
          <a:off x="6942260" y="450606"/>
          <a:ext cx="1798756" cy="9048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Juros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Simples:</a:t>
          </a:r>
        </a:p>
        <a:p>
          <a:endParaRPr lang="pt-BR" sz="800" baseline="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Tabela Price - Sistema Francês de Amortização</a:t>
          </a:r>
          <a:endParaRPr lang="pt-BR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esktop/excel-basico-avancado-arquivos-fontes/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EEBF-E2BD-4DEA-98A9-72335F514779}">
  <sheetPr>
    <tabColor theme="8" tint="0.79998168889431442"/>
  </sheetPr>
  <dimension ref="A1:I10"/>
  <sheetViews>
    <sheetView showGridLines="0" tabSelected="1" zoomScale="130" zoomScaleNormal="130" workbookViewId="0">
      <selection activeCell="F4" sqref="F4"/>
    </sheetView>
  </sheetViews>
  <sheetFormatPr defaultRowHeight="14.25" x14ac:dyDescent="0.45"/>
  <cols>
    <col min="1" max="1" width="14.3984375" bestFit="1" customWidth="1"/>
    <col min="2" max="2" width="10.73046875" customWidth="1"/>
    <col min="4" max="4" width="13.73046875" customWidth="1"/>
    <col min="5" max="5" width="12.86328125" customWidth="1"/>
    <col min="6" max="6" width="14.59765625" bestFit="1" customWidth="1"/>
    <col min="7" max="7" width="1.59765625" customWidth="1"/>
    <col min="8" max="8" width="26.73046875" bestFit="1" customWidth="1"/>
    <col min="9" max="9" width="9.1328125" customWidth="1"/>
  </cols>
  <sheetData>
    <row r="1" spans="1:9" ht="23.25" x14ac:dyDescent="0.45">
      <c r="A1" s="66" t="s">
        <v>36</v>
      </c>
      <c r="B1" s="66"/>
      <c r="C1" s="66"/>
      <c r="D1" s="66"/>
      <c r="E1" s="66"/>
      <c r="F1" s="66"/>
      <c r="G1" s="66"/>
      <c r="H1" s="66"/>
    </row>
    <row r="3" spans="1:9" x14ac:dyDescent="0.45">
      <c r="A3" s="11" t="s">
        <v>20</v>
      </c>
      <c r="B3" s="11" t="s">
        <v>21</v>
      </c>
      <c r="D3" s="11" t="s">
        <v>24</v>
      </c>
      <c r="E3" s="11" t="s">
        <v>29</v>
      </c>
      <c r="F3" s="12" t="s">
        <v>37</v>
      </c>
      <c r="G3" s="4"/>
      <c r="H3" s="15" t="s">
        <v>38</v>
      </c>
      <c r="I3" s="1"/>
    </row>
    <row r="4" spans="1:9" x14ac:dyDescent="0.45">
      <c r="A4" t="s">
        <v>23</v>
      </c>
      <c r="B4" s="3">
        <v>15</v>
      </c>
      <c r="D4" t="s">
        <v>30</v>
      </c>
      <c r="E4" s="1" t="s">
        <v>25</v>
      </c>
      <c r="F4" s="13"/>
      <c r="G4" s="14"/>
      <c r="H4" s="16"/>
      <c r="I4" s="1"/>
    </row>
    <row r="5" spans="1:9" x14ac:dyDescent="0.45">
      <c r="A5" t="s">
        <v>22</v>
      </c>
      <c r="B5" s="3">
        <v>5</v>
      </c>
      <c r="D5" t="s">
        <v>31</v>
      </c>
      <c r="E5" s="1" t="s">
        <v>26</v>
      </c>
      <c r="F5" s="13"/>
      <c r="G5" s="14"/>
      <c r="H5" s="13"/>
      <c r="I5" s="1"/>
    </row>
    <row r="6" spans="1:9" x14ac:dyDescent="0.45">
      <c r="D6" t="s">
        <v>32</v>
      </c>
      <c r="E6" s="1" t="s">
        <v>27</v>
      </c>
      <c r="F6" s="13"/>
      <c r="G6" s="14"/>
      <c r="H6" s="13"/>
      <c r="I6" s="1"/>
    </row>
    <row r="7" spans="1:9" x14ac:dyDescent="0.45">
      <c r="D7" t="s">
        <v>33</v>
      </c>
      <c r="E7" s="1" t="s">
        <v>28</v>
      </c>
      <c r="F7" s="13"/>
      <c r="G7" s="14"/>
      <c r="H7" s="13"/>
      <c r="I7" s="1"/>
    </row>
    <row r="8" spans="1:9" x14ac:dyDescent="0.45">
      <c r="D8" t="s">
        <v>34</v>
      </c>
      <c r="E8" s="1" t="s">
        <v>35</v>
      </c>
      <c r="F8" s="13"/>
      <c r="G8" s="14"/>
      <c r="H8" s="13"/>
      <c r="I8" s="1"/>
    </row>
    <row r="10" spans="1:9" x14ac:dyDescent="0.45">
      <c r="H10" s="3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15C8-2B8C-4601-9C14-3D7F8F64A832}">
  <sheetPr>
    <tabColor theme="8" tint="-0.249977111117893"/>
  </sheetPr>
  <dimension ref="A1:H40"/>
  <sheetViews>
    <sheetView showGridLines="0" zoomScale="130" zoomScaleNormal="130" workbookViewId="0">
      <selection activeCell="G3" sqref="G3"/>
    </sheetView>
  </sheetViews>
  <sheetFormatPr defaultRowHeight="14.25" x14ac:dyDescent="0.45"/>
  <cols>
    <col min="1" max="1" width="12.3984375" customWidth="1"/>
    <col min="2" max="2" width="16.265625" bestFit="1" customWidth="1"/>
    <col min="3" max="3" width="6.86328125" style="10" bestFit="1" customWidth="1"/>
    <col min="4" max="4" width="19.59765625" style="5" customWidth="1"/>
    <col min="5" max="5" width="11.3984375" style="10" bestFit="1" customWidth="1"/>
    <col min="6" max="6" width="16.73046875" style="10" customWidth="1"/>
    <col min="7" max="7" width="8.19921875" style="10" bestFit="1" customWidth="1"/>
    <col min="8" max="8" width="11.53125" style="10" customWidth="1"/>
    <col min="9" max="9" width="3.73046875" customWidth="1"/>
  </cols>
  <sheetData>
    <row r="1" spans="1:8" ht="36" customHeight="1" x14ac:dyDescent="0.45">
      <c r="A1" s="66" t="s">
        <v>78</v>
      </c>
      <c r="B1" s="66"/>
      <c r="C1" s="66"/>
      <c r="D1" s="66"/>
      <c r="E1" s="66"/>
      <c r="F1" s="66"/>
      <c r="G1" s="17"/>
      <c r="H1" s="17"/>
    </row>
    <row r="2" spans="1:8" ht="15" customHeight="1" x14ac:dyDescent="0.45">
      <c r="A2" s="25" t="s">
        <v>79</v>
      </c>
      <c r="B2" s="25" t="s">
        <v>80</v>
      </c>
      <c r="C2" s="26" t="s">
        <v>81</v>
      </c>
      <c r="D2" s="27" t="s">
        <v>82</v>
      </c>
      <c r="E2" s="18" t="s">
        <v>148</v>
      </c>
      <c r="F2" s="18" t="s">
        <v>144</v>
      </c>
      <c r="G2" s="26" t="s">
        <v>50</v>
      </c>
      <c r="H2" s="26" t="s">
        <v>9</v>
      </c>
    </row>
    <row r="3" spans="1:8" x14ac:dyDescent="0.45">
      <c r="A3" s="22">
        <v>44562</v>
      </c>
      <c r="B3" t="s">
        <v>83</v>
      </c>
      <c r="C3" s="10" t="s">
        <v>130</v>
      </c>
      <c r="D3" s="5" t="s">
        <v>131</v>
      </c>
      <c r="E3" s="3">
        <v>1499.96</v>
      </c>
      <c r="F3" s="3" t="s">
        <v>145</v>
      </c>
      <c r="G3" s="60"/>
      <c r="H3" s="31"/>
    </row>
    <row r="4" spans="1:8" x14ac:dyDescent="0.45">
      <c r="A4" s="22">
        <v>44563</v>
      </c>
      <c r="B4" t="s">
        <v>84</v>
      </c>
      <c r="C4" s="10" t="s">
        <v>130</v>
      </c>
      <c r="D4" s="5" t="s">
        <v>135</v>
      </c>
      <c r="E4" s="3">
        <v>1750.11</v>
      </c>
      <c r="F4" s="3" t="s">
        <v>145</v>
      </c>
      <c r="G4" s="60"/>
      <c r="H4" s="31"/>
    </row>
    <row r="5" spans="1:8" x14ac:dyDescent="0.45">
      <c r="A5" s="22">
        <v>44564</v>
      </c>
      <c r="B5" t="s">
        <v>85</v>
      </c>
      <c r="C5" s="10" t="s">
        <v>130</v>
      </c>
      <c r="D5" s="5" t="s">
        <v>136</v>
      </c>
      <c r="E5" s="3">
        <v>2499.98</v>
      </c>
      <c r="F5" s="3" t="s">
        <v>146</v>
      </c>
      <c r="G5" s="60"/>
      <c r="H5" s="31"/>
    </row>
    <row r="6" spans="1:8" x14ac:dyDescent="0.45">
      <c r="A6" s="22">
        <v>44565</v>
      </c>
      <c r="B6" t="s">
        <v>86</v>
      </c>
      <c r="C6" s="10" t="s">
        <v>87</v>
      </c>
      <c r="D6" s="5" t="s">
        <v>88</v>
      </c>
      <c r="E6" s="3">
        <v>2200.33</v>
      </c>
      <c r="F6" s="3" t="s">
        <v>147</v>
      </c>
      <c r="G6" s="60"/>
      <c r="H6" s="31"/>
    </row>
    <row r="7" spans="1:8" x14ac:dyDescent="0.45">
      <c r="A7" s="22">
        <v>44566</v>
      </c>
      <c r="B7" t="s">
        <v>89</v>
      </c>
      <c r="C7" s="10" t="s">
        <v>90</v>
      </c>
      <c r="D7" s="5" t="s">
        <v>91</v>
      </c>
      <c r="E7" s="3">
        <v>2350.2199999999998</v>
      </c>
      <c r="F7" s="3" t="s">
        <v>147</v>
      </c>
      <c r="G7" s="60"/>
      <c r="H7" s="31"/>
    </row>
    <row r="8" spans="1:8" x14ac:dyDescent="0.45">
      <c r="A8" s="22">
        <v>44566</v>
      </c>
      <c r="B8" t="s">
        <v>132</v>
      </c>
      <c r="C8" s="10" t="s">
        <v>93</v>
      </c>
      <c r="D8" s="5" t="s">
        <v>94</v>
      </c>
      <c r="E8" s="3">
        <v>7834.93</v>
      </c>
      <c r="F8" s="3" t="s">
        <v>145</v>
      </c>
      <c r="G8" s="60"/>
      <c r="H8" s="31"/>
    </row>
    <row r="9" spans="1:8" x14ac:dyDescent="0.45">
      <c r="A9" s="22">
        <v>44567</v>
      </c>
      <c r="B9" t="s">
        <v>92</v>
      </c>
      <c r="C9" s="10" t="s">
        <v>93</v>
      </c>
      <c r="D9" s="5" t="s">
        <v>94</v>
      </c>
      <c r="E9" s="3">
        <v>2300.4499999999998</v>
      </c>
      <c r="F9" s="3" t="s">
        <v>147</v>
      </c>
      <c r="G9" s="60"/>
      <c r="H9" s="31"/>
    </row>
    <row r="10" spans="1:8" x14ac:dyDescent="0.45">
      <c r="A10" s="22">
        <v>44568</v>
      </c>
      <c r="B10" t="s">
        <v>95</v>
      </c>
      <c r="C10" s="10" t="s">
        <v>93</v>
      </c>
      <c r="D10" s="5" t="s">
        <v>96</v>
      </c>
      <c r="E10" s="3">
        <v>1800.86</v>
      </c>
      <c r="F10" s="3" t="s">
        <v>146</v>
      </c>
      <c r="G10" s="60"/>
      <c r="H10" s="31"/>
    </row>
    <row r="11" spans="1:8" x14ac:dyDescent="0.45">
      <c r="A11" s="22">
        <v>44569</v>
      </c>
      <c r="B11" t="s">
        <v>97</v>
      </c>
      <c r="C11" s="10" t="s">
        <v>90</v>
      </c>
      <c r="D11" s="5" t="s">
        <v>98</v>
      </c>
      <c r="E11" s="3">
        <v>900.44</v>
      </c>
      <c r="F11" s="3" t="s">
        <v>145</v>
      </c>
      <c r="G11" s="60"/>
      <c r="H11" s="31"/>
    </row>
    <row r="12" spans="1:8" x14ac:dyDescent="0.45">
      <c r="A12" s="22">
        <v>44570</v>
      </c>
      <c r="B12" t="s">
        <v>99</v>
      </c>
      <c r="C12" s="10" t="s">
        <v>87</v>
      </c>
      <c r="D12" s="5" t="s">
        <v>100</v>
      </c>
      <c r="E12" s="3">
        <v>3799.96</v>
      </c>
      <c r="F12" s="3" t="s">
        <v>145</v>
      </c>
      <c r="G12" s="60"/>
      <c r="H12" s="31"/>
    </row>
    <row r="13" spans="1:8" x14ac:dyDescent="0.45">
      <c r="A13" s="22">
        <v>44570</v>
      </c>
      <c r="B13" t="s">
        <v>133</v>
      </c>
      <c r="C13" s="10" t="s">
        <v>90</v>
      </c>
      <c r="D13" s="5" t="s">
        <v>98</v>
      </c>
      <c r="E13" s="3">
        <v>4823.95</v>
      </c>
      <c r="F13" s="3" t="s">
        <v>145</v>
      </c>
      <c r="G13" s="60"/>
      <c r="H13" s="31"/>
    </row>
    <row r="14" spans="1:8" x14ac:dyDescent="0.45">
      <c r="A14" s="22">
        <v>44571</v>
      </c>
      <c r="B14" t="s">
        <v>101</v>
      </c>
      <c r="C14" s="10" t="s">
        <v>130</v>
      </c>
      <c r="D14" s="5" t="s">
        <v>137</v>
      </c>
      <c r="E14" s="3">
        <v>1499.94</v>
      </c>
      <c r="F14" s="3" t="s">
        <v>147</v>
      </c>
      <c r="G14" s="60"/>
      <c r="H14" s="31"/>
    </row>
    <row r="15" spans="1:8" x14ac:dyDescent="0.45">
      <c r="A15" s="22">
        <v>44572</v>
      </c>
      <c r="B15" t="s">
        <v>102</v>
      </c>
      <c r="C15" s="10" t="s">
        <v>130</v>
      </c>
      <c r="D15" s="5" t="s">
        <v>137</v>
      </c>
      <c r="E15" s="3">
        <v>1750.17</v>
      </c>
      <c r="F15" s="3" t="s">
        <v>147</v>
      </c>
      <c r="G15" s="60"/>
      <c r="H15" s="31"/>
    </row>
    <row r="16" spans="1:8" x14ac:dyDescent="0.45">
      <c r="A16" s="22">
        <v>44573</v>
      </c>
      <c r="B16" t="s">
        <v>103</v>
      </c>
      <c r="C16" s="10" t="s">
        <v>87</v>
      </c>
      <c r="D16" s="5" t="s">
        <v>100</v>
      </c>
      <c r="E16" s="3">
        <v>2350.2199999999998</v>
      </c>
      <c r="F16" s="3" t="s">
        <v>145</v>
      </c>
      <c r="G16" s="60"/>
      <c r="H16" s="31"/>
    </row>
    <row r="17" spans="1:8" x14ac:dyDescent="0.45">
      <c r="A17" s="22">
        <v>44574</v>
      </c>
      <c r="B17" t="s">
        <v>104</v>
      </c>
      <c r="C17" s="10" t="s">
        <v>90</v>
      </c>
      <c r="D17" s="5" t="s">
        <v>98</v>
      </c>
      <c r="E17" s="3">
        <v>2199.96</v>
      </c>
      <c r="F17" s="3" t="s">
        <v>145</v>
      </c>
      <c r="G17" s="60"/>
      <c r="H17" s="31"/>
    </row>
    <row r="18" spans="1:8" x14ac:dyDescent="0.45">
      <c r="A18" s="22">
        <v>44575</v>
      </c>
      <c r="B18" t="s">
        <v>105</v>
      </c>
      <c r="C18" s="10" t="s">
        <v>93</v>
      </c>
      <c r="D18" s="5" t="s">
        <v>96</v>
      </c>
      <c r="E18" s="3">
        <v>2350.4499999999998</v>
      </c>
      <c r="F18" s="3" t="s">
        <v>146</v>
      </c>
      <c r="G18" s="60"/>
      <c r="H18" s="31"/>
    </row>
    <row r="19" spans="1:8" x14ac:dyDescent="0.45">
      <c r="A19" s="22">
        <v>44576</v>
      </c>
      <c r="B19" t="s">
        <v>106</v>
      </c>
      <c r="C19" s="10" t="s">
        <v>93</v>
      </c>
      <c r="D19" s="5" t="s">
        <v>94</v>
      </c>
      <c r="E19" s="3">
        <v>2299.92</v>
      </c>
      <c r="F19" s="3" t="s">
        <v>145</v>
      </c>
      <c r="G19" s="60"/>
      <c r="H19" s="31"/>
    </row>
    <row r="20" spans="1:8" x14ac:dyDescent="0.45">
      <c r="A20" s="22">
        <v>44576</v>
      </c>
      <c r="B20" t="s">
        <v>134</v>
      </c>
      <c r="C20" s="10" t="s">
        <v>130</v>
      </c>
      <c r="D20" s="5" t="s">
        <v>137</v>
      </c>
      <c r="E20" s="3">
        <v>3457.33</v>
      </c>
      <c r="F20" s="3" t="s">
        <v>145</v>
      </c>
      <c r="G20" s="60"/>
      <c r="H20" s="31"/>
    </row>
    <row r="21" spans="1:8" x14ac:dyDescent="0.45">
      <c r="A21" s="22">
        <v>44576</v>
      </c>
      <c r="B21" t="s">
        <v>141</v>
      </c>
      <c r="C21" s="10" t="s">
        <v>130</v>
      </c>
      <c r="D21" s="5" t="s">
        <v>136</v>
      </c>
      <c r="E21" s="3">
        <v>6345.98</v>
      </c>
      <c r="F21" s="3" t="s">
        <v>147</v>
      </c>
      <c r="G21" s="60"/>
      <c r="H21" s="31"/>
    </row>
    <row r="22" spans="1:8" x14ac:dyDescent="0.45">
      <c r="A22" s="22">
        <v>44577</v>
      </c>
      <c r="B22" t="s">
        <v>107</v>
      </c>
      <c r="C22" s="10" t="s">
        <v>90</v>
      </c>
      <c r="D22" s="5" t="s">
        <v>91</v>
      </c>
      <c r="E22" s="3">
        <v>1800.76</v>
      </c>
      <c r="F22" s="3" t="s">
        <v>146</v>
      </c>
      <c r="G22" s="60"/>
      <c r="H22" s="31"/>
    </row>
    <row r="23" spans="1:8" x14ac:dyDescent="0.45">
      <c r="A23" s="22">
        <v>44578</v>
      </c>
      <c r="B23" t="s">
        <v>108</v>
      </c>
      <c r="C23" s="10" t="s">
        <v>87</v>
      </c>
      <c r="D23" s="5" t="s">
        <v>88</v>
      </c>
      <c r="E23" s="3">
        <v>877.34</v>
      </c>
      <c r="F23" s="3" t="s">
        <v>145</v>
      </c>
      <c r="G23" s="60"/>
      <c r="H23" s="31"/>
    </row>
    <row r="24" spans="1:8" x14ac:dyDescent="0.45">
      <c r="A24" s="22">
        <v>44579</v>
      </c>
      <c r="B24" t="s">
        <v>109</v>
      </c>
      <c r="C24" s="10" t="s">
        <v>130</v>
      </c>
      <c r="D24" s="5" t="s">
        <v>136</v>
      </c>
      <c r="E24" s="3">
        <v>2800.45</v>
      </c>
      <c r="F24" s="3" t="s">
        <v>146</v>
      </c>
      <c r="G24" s="60"/>
      <c r="H24" s="31"/>
    </row>
    <row r="25" spans="1:8" x14ac:dyDescent="0.45">
      <c r="A25" s="22">
        <v>44580</v>
      </c>
      <c r="B25" t="s">
        <v>110</v>
      </c>
      <c r="C25" s="10" t="s">
        <v>130</v>
      </c>
      <c r="D25" s="5" t="s">
        <v>135</v>
      </c>
      <c r="E25" s="3">
        <v>1598.12</v>
      </c>
      <c r="F25" s="3" t="s">
        <v>145</v>
      </c>
      <c r="G25" s="60"/>
      <c r="H25" s="31"/>
    </row>
    <row r="26" spans="1:8" x14ac:dyDescent="0.45">
      <c r="A26" s="22">
        <v>44581</v>
      </c>
      <c r="B26" t="s">
        <v>111</v>
      </c>
      <c r="C26" s="10" t="s">
        <v>130</v>
      </c>
      <c r="D26" s="5" t="s">
        <v>131</v>
      </c>
      <c r="E26" s="3">
        <v>1750.34</v>
      </c>
      <c r="F26" s="3" t="s">
        <v>146</v>
      </c>
      <c r="G26" s="60"/>
      <c r="H26" s="31"/>
    </row>
    <row r="27" spans="1:8" x14ac:dyDescent="0.45">
      <c r="A27" s="22">
        <v>44582</v>
      </c>
      <c r="B27" t="s">
        <v>112</v>
      </c>
      <c r="C27" s="10" t="s">
        <v>87</v>
      </c>
      <c r="D27" s="5" t="s">
        <v>100</v>
      </c>
      <c r="E27" s="3">
        <v>2499.96</v>
      </c>
      <c r="F27" s="3" t="s">
        <v>146</v>
      </c>
      <c r="G27" s="60"/>
      <c r="H27" s="31"/>
    </row>
    <row r="28" spans="1:8" x14ac:dyDescent="0.45">
      <c r="A28" s="22">
        <v>44583</v>
      </c>
      <c r="B28" t="s">
        <v>113</v>
      </c>
      <c r="C28" s="10" t="s">
        <v>90</v>
      </c>
      <c r="D28" s="5" t="s">
        <v>98</v>
      </c>
      <c r="E28" s="3">
        <v>2199.96</v>
      </c>
      <c r="F28" s="3" t="s">
        <v>145</v>
      </c>
      <c r="G28" s="60"/>
      <c r="H28" s="31"/>
    </row>
    <row r="29" spans="1:8" x14ac:dyDescent="0.45">
      <c r="A29" s="22">
        <v>44584</v>
      </c>
      <c r="B29" t="s">
        <v>114</v>
      </c>
      <c r="C29" s="10" t="s">
        <v>93</v>
      </c>
      <c r="D29" s="5" t="s">
        <v>96</v>
      </c>
      <c r="E29" s="3">
        <v>2349.9699999999998</v>
      </c>
      <c r="F29" s="3" t="s">
        <v>147</v>
      </c>
      <c r="G29" s="60"/>
      <c r="H29" s="31"/>
    </row>
    <row r="30" spans="1:8" x14ac:dyDescent="0.45">
      <c r="A30" s="22">
        <v>44585</v>
      </c>
      <c r="B30" t="s">
        <v>138</v>
      </c>
      <c r="C30" s="10" t="s">
        <v>90</v>
      </c>
      <c r="D30" s="5" t="s">
        <v>98</v>
      </c>
      <c r="E30" s="3">
        <v>3745</v>
      </c>
      <c r="F30" s="3" t="s">
        <v>145</v>
      </c>
      <c r="G30" s="60"/>
      <c r="H30" s="31"/>
    </row>
    <row r="31" spans="1:8" x14ac:dyDescent="0.45">
      <c r="A31" s="22">
        <v>44585</v>
      </c>
      <c r="B31" t="s">
        <v>115</v>
      </c>
      <c r="C31" s="10" t="s">
        <v>93</v>
      </c>
      <c r="D31" s="5" t="s">
        <v>94</v>
      </c>
      <c r="E31" s="3">
        <v>2300.9899999999998</v>
      </c>
      <c r="F31" s="3" t="s">
        <v>145</v>
      </c>
      <c r="G31" s="60"/>
      <c r="H31" s="31"/>
    </row>
    <row r="32" spans="1:8" x14ac:dyDescent="0.45">
      <c r="A32" s="22">
        <v>44586</v>
      </c>
      <c r="B32" t="s">
        <v>116</v>
      </c>
      <c r="C32" s="10" t="s">
        <v>90</v>
      </c>
      <c r="D32" s="5" t="s">
        <v>91</v>
      </c>
      <c r="E32" s="3">
        <v>1799.98</v>
      </c>
      <c r="F32" s="3" t="s">
        <v>145</v>
      </c>
      <c r="G32" s="60"/>
      <c r="H32" s="31"/>
    </row>
    <row r="33" spans="1:8" x14ac:dyDescent="0.45">
      <c r="A33" s="22">
        <v>44587</v>
      </c>
      <c r="B33" t="s">
        <v>117</v>
      </c>
      <c r="C33" s="10" t="s">
        <v>93</v>
      </c>
      <c r="D33" s="5" t="s">
        <v>96</v>
      </c>
      <c r="E33" s="3">
        <v>1125.45</v>
      </c>
      <c r="F33" s="3" t="s">
        <v>145</v>
      </c>
      <c r="G33" s="60"/>
      <c r="H33" s="31"/>
    </row>
    <row r="34" spans="1:8" x14ac:dyDescent="0.45">
      <c r="A34" s="22">
        <v>44588</v>
      </c>
      <c r="B34" t="s">
        <v>140</v>
      </c>
      <c r="C34" s="10" t="s">
        <v>90</v>
      </c>
      <c r="D34" s="5" t="s">
        <v>98</v>
      </c>
      <c r="E34" s="3">
        <v>2945.33</v>
      </c>
      <c r="F34" s="3" t="s">
        <v>147</v>
      </c>
      <c r="G34" s="60"/>
      <c r="H34" s="31"/>
    </row>
    <row r="35" spans="1:8" x14ac:dyDescent="0.45">
      <c r="A35" s="22">
        <v>44588</v>
      </c>
      <c r="B35" t="s">
        <v>139</v>
      </c>
      <c r="C35" s="10" t="s">
        <v>87</v>
      </c>
      <c r="D35" s="5" t="s">
        <v>100</v>
      </c>
      <c r="E35" s="3">
        <v>3456.85</v>
      </c>
      <c r="F35" s="3" t="s">
        <v>145</v>
      </c>
      <c r="G35" s="60"/>
      <c r="H35" s="31"/>
    </row>
    <row r="36" spans="1:8" x14ac:dyDescent="0.45">
      <c r="A36" s="22">
        <v>44589</v>
      </c>
      <c r="B36" t="s">
        <v>118</v>
      </c>
      <c r="C36" s="10" t="s">
        <v>87</v>
      </c>
      <c r="D36" s="5" t="s">
        <v>100</v>
      </c>
      <c r="E36" s="3">
        <v>1545.54</v>
      </c>
      <c r="F36" s="3" t="s">
        <v>145</v>
      </c>
      <c r="G36" s="60"/>
      <c r="H36" s="31"/>
    </row>
    <row r="37" spans="1:8" x14ac:dyDescent="0.45">
      <c r="A37" s="22">
        <v>44590</v>
      </c>
      <c r="B37" t="s">
        <v>119</v>
      </c>
      <c r="C37" s="10" t="s">
        <v>130</v>
      </c>
      <c r="D37" s="5" t="s">
        <v>137</v>
      </c>
      <c r="E37" s="3">
        <v>1750.93</v>
      </c>
      <c r="F37" s="3" t="s">
        <v>146</v>
      </c>
      <c r="G37" s="60"/>
      <c r="H37" s="31"/>
    </row>
    <row r="38" spans="1:8" x14ac:dyDescent="0.45">
      <c r="A38" s="22">
        <v>44591</v>
      </c>
      <c r="B38" t="s">
        <v>120</v>
      </c>
      <c r="C38" s="10" t="s">
        <v>93</v>
      </c>
      <c r="D38" s="5" t="s">
        <v>94</v>
      </c>
      <c r="E38" s="3">
        <v>2500.34</v>
      </c>
      <c r="F38" s="3" t="s">
        <v>146</v>
      </c>
      <c r="G38" s="60"/>
      <c r="H38" s="31"/>
    </row>
    <row r="39" spans="1:8" x14ac:dyDescent="0.45">
      <c r="A39" s="22">
        <v>44592</v>
      </c>
      <c r="B39" t="s">
        <v>142</v>
      </c>
      <c r="C39" s="23" t="s">
        <v>93</v>
      </c>
      <c r="D39" s="5" t="s">
        <v>96</v>
      </c>
      <c r="E39" s="24">
        <v>2934.45</v>
      </c>
      <c r="F39" s="3" t="s">
        <v>145</v>
      </c>
      <c r="G39" s="60"/>
      <c r="H39" s="31"/>
    </row>
    <row r="40" spans="1:8" x14ac:dyDescent="0.45">
      <c r="A40" s="22">
        <v>44592</v>
      </c>
      <c r="B40" t="s">
        <v>143</v>
      </c>
      <c r="C40" s="23" t="s">
        <v>93</v>
      </c>
      <c r="D40" s="5" t="s">
        <v>96</v>
      </c>
      <c r="E40" s="24">
        <v>5982.45</v>
      </c>
      <c r="F40" s="3" t="s">
        <v>145</v>
      </c>
      <c r="G40" s="60"/>
      <c r="H40" s="31"/>
    </row>
  </sheetData>
  <mergeCells count="1">
    <mergeCell ref="A1:F1"/>
  </mergeCells>
  <dataValidations count="1">
    <dataValidation type="list" allowBlank="1" showInputMessage="1" showErrorMessage="1" sqref="F3:F40" xr:uid="{760C25D0-02E5-451F-8A02-D57B1E2AEC0D}">
      <formula1>"PIX,Boleto Bancário,Cartão de Crédito"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6D16-F75C-4A73-B99D-A029D7BC18CA}">
  <sheetPr>
    <tabColor theme="8" tint="-0.499984740745262"/>
  </sheetPr>
  <dimension ref="A1:H40"/>
  <sheetViews>
    <sheetView showGridLines="0" zoomScale="130" zoomScaleNormal="130" workbookViewId="0">
      <selection activeCell="G3" sqref="G3"/>
    </sheetView>
  </sheetViews>
  <sheetFormatPr defaultRowHeight="14.25" x14ac:dyDescent="0.45"/>
  <cols>
    <col min="1" max="1" width="12.3984375" customWidth="1"/>
    <col min="2" max="2" width="16.265625" bestFit="1" customWidth="1"/>
    <col min="3" max="3" width="6.86328125" style="10" bestFit="1" customWidth="1"/>
    <col min="4" max="4" width="19.59765625" style="5" customWidth="1"/>
    <col min="5" max="5" width="11.3984375" style="10" bestFit="1" customWidth="1"/>
    <col min="6" max="6" width="16.73046875" style="10" customWidth="1"/>
    <col min="7" max="7" width="8.19921875" style="10" bestFit="1" customWidth="1"/>
    <col min="8" max="8" width="11.53125" style="10" customWidth="1"/>
    <col min="9" max="9" width="3.73046875" customWidth="1"/>
  </cols>
  <sheetData>
    <row r="1" spans="1:8" ht="36" customHeight="1" x14ac:dyDescent="0.45">
      <c r="A1" s="66" t="s">
        <v>78</v>
      </c>
      <c r="B1" s="66"/>
      <c r="C1" s="66"/>
      <c r="D1" s="66"/>
      <c r="E1" s="66"/>
      <c r="F1" s="66"/>
      <c r="G1" s="17"/>
      <c r="H1" s="17"/>
    </row>
    <row r="2" spans="1:8" ht="15" customHeight="1" x14ac:dyDescent="0.45">
      <c r="A2" s="25" t="s">
        <v>79</v>
      </c>
      <c r="B2" s="25" t="s">
        <v>80</v>
      </c>
      <c r="C2" s="26" t="s">
        <v>81</v>
      </c>
      <c r="D2" s="27" t="s">
        <v>82</v>
      </c>
      <c r="E2" s="18" t="s">
        <v>148</v>
      </c>
      <c r="F2" s="18" t="s">
        <v>144</v>
      </c>
      <c r="G2" s="26" t="s">
        <v>50</v>
      </c>
      <c r="H2" s="26" t="s">
        <v>9</v>
      </c>
    </row>
    <row r="3" spans="1:8" x14ac:dyDescent="0.45">
      <c r="A3" s="22">
        <v>44562</v>
      </c>
      <c r="B3" t="s">
        <v>83</v>
      </c>
      <c r="C3" s="10" t="s">
        <v>130</v>
      </c>
      <c r="D3" s="5" t="s">
        <v>131</v>
      </c>
      <c r="E3" s="3">
        <v>1499.96</v>
      </c>
      <c r="F3" s="3" t="s">
        <v>145</v>
      </c>
      <c r="G3" s="32"/>
      <c r="H3" s="31"/>
    </row>
    <row r="4" spans="1:8" x14ac:dyDescent="0.45">
      <c r="A4" s="22">
        <v>44563</v>
      </c>
      <c r="B4" t="s">
        <v>84</v>
      </c>
      <c r="C4" s="10" t="s">
        <v>130</v>
      </c>
      <c r="D4" s="5" t="s">
        <v>135</v>
      </c>
      <c r="E4" s="3">
        <v>1750.11</v>
      </c>
      <c r="F4" s="3" t="s">
        <v>145</v>
      </c>
      <c r="G4" s="32"/>
      <c r="H4" s="31"/>
    </row>
    <row r="5" spans="1:8" x14ac:dyDescent="0.45">
      <c r="A5" s="22">
        <v>44564</v>
      </c>
      <c r="B5" t="s">
        <v>85</v>
      </c>
      <c r="C5" s="10" t="s">
        <v>130</v>
      </c>
      <c r="D5" s="5" t="s">
        <v>136</v>
      </c>
      <c r="E5" s="3">
        <v>2499.98</v>
      </c>
      <c r="F5" s="3" t="s">
        <v>146</v>
      </c>
      <c r="G5" s="32"/>
      <c r="H5" s="31"/>
    </row>
    <row r="6" spans="1:8" x14ac:dyDescent="0.45">
      <c r="A6" s="22">
        <v>44565</v>
      </c>
      <c r="B6" t="s">
        <v>86</v>
      </c>
      <c r="C6" s="10" t="s">
        <v>87</v>
      </c>
      <c r="D6" s="5" t="s">
        <v>88</v>
      </c>
      <c r="E6" s="3">
        <v>2200.33</v>
      </c>
      <c r="F6" s="3" t="s">
        <v>147</v>
      </c>
      <c r="G6" s="32"/>
      <c r="H6" s="31"/>
    </row>
    <row r="7" spans="1:8" x14ac:dyDescent="0.45">
      <c r="A7" s="22">
        <v>44566</v>
      </c>
      <c r="B7" t="s">
        <v>89</v>
      </c>
      <c r="C7" s="10" t="s">
        <v>90</v>
      </c>
      <c r="D7" s="5" t="s">
        <v>91</v>
      </c>
      <c r="E7" s="3">
        <v>2350.2199999999998</v>
      </c>
      <c r="F7" s="3" t="s">
        <v>147</v>
      </c>
      <c r="G7" s="32"/>
      <c r="H7" s="31"/>
    </row>
    <row r="8" spans="1:8" x14ac:dyDescent="0.45">
      <c r="A8" s="22">
        <v>44566</v>
      </c>
      <c r="B8" t="s">
        <v>132</v>
      </c>
      <c r="C8" s="10" t="s">
        <v>93</v>
      </c>
      <c r="D8" s="5" t="s">
        <v>94</v>
      </c>
      <c r="E8" s="3">
        <v>7834.93</v>
      </c>
      <c r="F8" s="3" t="s">
        <v>145</v>
      </c>
      <c r="G8" s="32"/>
      <c r="H8" s="31"/>
    </row>
    <row r="9" spans="1:8" x14ac:dyDescent="0.45">
      <c r="A9" s="22">
        <v>44567</v>
      </c>
      <c r="B9" t="s">
        <v>92</v>
      </c>
      <c r="C9" s="10" t="s">
        <v>93</v>
      </c>
      <c r="D9" s="5" t="s">
        <v>94</v>
      </c>
      <c r="E9" s="3">
        <v>2300.4499999999998</v>
      </c>
      <c r="F9" s="3" t="s">
        <v>147</v>
      </c>
      <c r="G9" s="32"/>
      <c r="H9" s="31"/>
    </row>
    <row r="10" spans="1:8" x14ac:dyDescent="0.45">
      <c r="A10" s="22">
        <v>44568</v>
      </c>
      <c r="B10" t="s">
        <v>95</v>
      </c>
      <c r="C10" s="10" t="s">
        <v>93</v>
      </c>
      <c r="D10" s="5" t="s">
        <v>96</v>
      </c>
      <c r="E10" s="3">
        <v>1800.86</v>
      </c>
      <c r="F10" s="3" t="s">
        <v>146</v>
      </c>
      <c r="G10" s="32"/>
      <c r="H10" s="31"/>
    </row>
    <row r="11" spans="1:8" x14ac:dyDescent="0.45">
      <c r="A11" s="22">
        <v>44569</v>
      </c>
      <c r="B11" t="s">
        <v>97</v>
      </c>
      <c r="C11" s="10" t="s">
        <v>90</v>
      </c>
      <c r="D11" s="5" t="s">
        <v>98</v>
      </c>
      <c r="E11" s="3">
        <v>900.44</v>
      </c>
      <c r="F11" s="3" t="s">
        <v>145</v>
      </c>
      <c r="G11" s="32"/>
      <c r="H11" s="31"/>
    </row>
    <row r="12" spans="1:8" x14ac:dyDescent="0.45">
      <c r="A12" s="22">
        <v>44570</v>
      </c>
      <c r="B12" t="s">
        <v>99</v>
      </c>
      <c r="C12" s="10" t="s">
        <v>87</v>
      </c>
      <c r="D12" s="5" t="s">
        <v>100</v>
      </c>
      <c r="E12" s="3">
        <v>3799.96</v>
      </c>
      <c r="F12" s="3" t="s">
        <v>145</v>
      </c>
      <c r="G12" s="32"/>
      <c r="H12" s="31"/>
    </row>
    <row r="13" spans="1:8" x14ac:dyDescent="0.45">
      <c r="A13" s="22">
        <v>44570</v>
      </c>
      <c r="B13" t="s">
        <v>133</v>
      </c>
      <c r="C13" s="10" t="s">
        <v>90</v>
      </c>
      <c r="D13" s="5" t="s">
        <v>98</v>
      </c>
      <c r="E13" s="3">
        <v>4823.95</v>
      </c>
      <c r="F13" s="3" t="s">
        <v>145</v>
      </c>
      <c r="G13" s="32"/>
      <c r="H13" s="31"/>
    </row>
    <row r="14" spans="1:8" x14ac:dyDescent="0.45">
      <c r="A14" s="22">
        <v>44571</v>
      </c>
      <c r="B14" t="s">
        <v>101</v>
      </c>
      <c r="C14" s="10" t="s">
        <v>130</v>
      </c>
      <c r="D14" s="5" t="s">
        <v>137</v>
      </c>
      <c r="E14" s="3">
        <v>1499.94</v>
      </c>
      <c r="F14" s="3" t="s">
        <v>147</v>
      </c>
      <c r="G14" s="32"/>
      <c r="H14" s="31"/>
    </row>
    <row r="15" spans="1:8" x14ac:dyDescent="0.45">
      <c r="A15" s="22">
        <v>44572</v>
      </c>
      <c r="B15" t="s">
        <v>102</v>
      </c>
      <c r="C15" s="10" t="s">
        <v>130</v>
      </c>
      <c r="D15" s="5" t="s">
        <v>137</v>
      </c>
      <c r="E15" s="3">
        <v>1750.17</v>
      </c>
      <c r="F15" s="3" t="s">
        <v>147</v>
      </c>
      <c r="G15" s="32"/>
      <c r="H15" s="31"/>
    </row>
    <row r="16" spans="1:8" x14ac:dyDescent="0.45">
      <c r="A16" s="22">
        <v>44573</v>
      </c>
      <c r="B16" t="s">
        <v>103</v>
      </c>
      <c r="C16" s="10" t="s">
        <v>87</v>
      </c>
      <c r="D16" s="5" t="s">
        <v>100</v>
      </c>
      <c r="E16" s="3">
        <v>2350.2199999999998</v>
      </c>
      <c r="F16" s="3" t="s">
        <v>145</v>
      </c>
      <c r="G16" s="32"/>
      <c r="H16" s="31"/>
    </row>
    <row r="17" spans="1:8" x14ac:dyDescent="0.45">
      <c r="A17" s="22">
        <v>44574</v>
      </c>
      <c r="B17" t="s">
        <v>104</v>
      </c>
      <c r="C17" s="10" t="s">
        <v>90</v>
      </c>
      <c r="D17" s="5" t="s">
        <v>98</v>
      </c>
      <c r="E17" s="3">
        <v>2199.96</v>
      </c>
      <c r="F17" s="3" t="s">
        <v>145</v>
      </c>
      <c r="G17" s="32"/>
      <c r="H17" s="31"/>
    </row>
    <row r="18" spans="1:8" x14ac:dyDescent="0.45">
      <c r="A18" s="22">
        <v>44575</v>
      </c>
      <c r="B18" t="s">
        <v>105</v>
      </c>
      <c r="C18" s="10" t="s">
        <v>93</v>
      </c>
      <c r="D18" s="5" t="s">
        <v>96</v>
      </c>
      <c r="E18" s="3">
        <v>2350.4499999999998</v>
      </c>
      <c r="F18" s="3" t="s">
        <v>146</v>
      </c>
      <c r="G18" s="32"/>
      <c r="H18" s="31"/>
    </row>
    <row r="19" spans="1:8" x14ac:dyDescent="0.45">
      <c r="A19" s="22">
        <v>44576</v>
      </c>
      <c r="B19" t="s">
        <v>106</v>
      </c>
      <c r="C19" s="10" t="s">
        <v>93</v>
      </c>
      <c r="D19" s="5" t="s">
        <v>94</v>
      </c>
      <c r="E19" s="3">
        <v>2299.92</v>
      </c>
      <c r="F19" s="3" t="s">
        <v>145</v>
      </c>
      <c r="G19" s="32"/>
      <c r="H19" s="31"/>
    </row>
    <row r="20" spans="1:8" x14ac:dyDescent="0.45">
      <c r="A20" s="22">
        <v>44576</v>
      </c>
      <c r="B20" t="s">
        <v>134</v>
      </c>
      <c r="C20" s="10" t="s">
        <v>130</v>
      </c>
      <c r="D20" s="5" t="s">
        <v>137</v>
      </c>
      <c r="E20" s="3">
        <v>3457.33</v>
      </c>
      <c r="F20" s="3" t="s">
        <v>145</v>
      </c>
      <c r="G20" s="32"/>
      <c r="H20" s="31"/>
    </row>
    <row r="21" spans="1:8" x14ac:dyDescent="0.45">
      <c r="A21" s="22">
        <v>44576</v>
      </c>
      <c r="B21" t="s">
        <v>141</v>
      </c>
      <c r="C21" s="10" t="s">
        <v>130</v>
      </c>
      <c r="D21" s="5" t="s">
        <v>136</v>
      </c>
      <c r="E21" s="3">
        <v>6345.98</v>
      </c>
      <c r="F21" s="3" t="s">
        <v>147</v>
      </c>
      <c r="G21" s="32"/>
      <c r="H21" s="31"/>
    </row>
    <row r="22" spans="1:8" x14ac:dyDescent="0.45">
      <c r="A22" s="22">
        <v>44577</v>
      </c>
      <c r="B22" t="s">
        <v>107</v>
      </c>
      <c r="C22" s="10" t="s">
        <v>90</v>
      </c>
      <c r="D22" s="5" t="s">
        <v>91</v>
      </c>
      <c r="E22" s="3">
        <v>1800.76</v>
      </c>
      <c r="F22" s="3" t="s">
        <v>146</v>
      </c>
      <c r="G22" s="32"/>
      <c r="H22" s="31"/>
    </row>
    <row r="23" spans="1:8" x14ac:dyDescent="0.45">
      <c r="A23" s="22">
        <v>44578</v>
      </c>
      <c r="B23" t="s">
        <v>108</v>
      </c>
      <c r="C23" s="10" t="s">
        <v>87</v>
      </c>
      <c r="D23" s="5" t="s">
        <v>88</v>
      </c>
      <c r="E23" s="3">
        <v>877.34</v>
      </c>
      <c r="F23" s="3" t="s">
        <v>145</v>
      </c>
      <c r="G23" s="32"/>
      <c r="H23" s="31"/>
    </row>
    <row r="24" spans="1:8" x14ac:dyDescent="0.45">
      <c r="A24" s="22">
        <v>44579</v>
      </c>
      <c r="B24" t="s">
        <v>109</v>
      </c>
      <c r="C24" s="10" t="s">
        <v>130</v>
      </c>
      <c r="D24" s="5" t="s">
        <v>136</v>
      </c>
      <c r="E24" s="3">
        <v>2800.45</v>
      </c>
      <c r="F24" s="3" t="s">
        <v>146</v>
      </c>
      <c r="G24" s="32"/>
      <c r="H24" s="31"/>
    </row>
    <row r="25" spans="1:8" x14ac:dyDescent="0.45">
      <c r="A25" s="22">
        <v>44580</v>
      </c>
      <c r="B25" t="s">
        <v>110</v>
      </c>
      <c r="C25" s="10" t="s">
        <v>130</v>
      </c>
      <c r="D25" s="5" t="s">
        <v>135</v>
      </c>
      <c r="E25" s="3">
        <v>1598.12</v>
      </c>
      <c r="F25" s="3" t="s">
        <v>145</v>
      </c>
      <c r="G25" s="32"/>
      <c r="H25" s="31"/>
    </row>
    <row r="26" spans="1:8" x14ac:dyDescent="0.45">
      <c r="A26" s="22">
        <v>44581</v>
      </c>
      <c r="B26" t="s">
        <v>111</v>
      </c>
      <c r="C26" s="10" t="s">
        <v>130</v>
      </c>
      <c r="D26" s="5" t="s">
        <v>131</v>
      </c>
      <c r="E26" s="3">
        <v>1750.34</v>
      </c>
      <c r="F26" s="3" t="s">
        <v>146</v>
      </c>
      <c r="G26" s="32"/>
      <c r="H26" s="31"/>
    </row>
    <row r="27" spans="1:8" x14ac:dyDescent="0.45">
      <c r="A27" s="22">
        <v>44582</v>
      </c>
      <c r="B27" t="s">
        <v>112</v>
      </c>
      <c r="C27" s="10" t="s">
        <v>87</v>
      </c>
      <c r="D27" s="5" t="s">
        <v>100</v>
      </c>
      <c r="E27" s="3">
        <v>2499.96</v>
      </c>
      <c r="F27" s="3" t="s">
        <v>146</v>
      </c>
      <c r="G27" s="32"/>
      <c r="H27" s="31"/>
    </row>
    <row r="28" spans="1:8" x14ac:dyDescent="0.45">
      <c r="A28" s="22">
        <v>44583</v>
      </c>
      <c r="B28" t="s">
        <v>113</v>
      </c>
      <c r="C28" s="10" t="s">
        <v>90</v>
      </c>
      <c r="D28" s="5" t="s">
        <v>98</v>
      </c>
      <c r="E28" s="3">
        <v>2199.96</v>
      </c>
      <c r="F28" s="3" t="s">
        <v>145</v>
      </c>
      <c r="G28" s="32"/>
      <c r="H28" s="31"/>
    </row>
    <row r="29" spans="1:8" x14ac:dyDescent="0.45">
      <c r="A29" s="22">
        <v>44584</v>
      </c>
      <c r="B29" t="s">
        <v>114</v>
      </c>
      <c r="C29" s="10" t="s">
        <v>93</v>
      </c>
      <c r="D29" s="5" t="s">
        <v>96</v>
      </c>
      <c r="E29" s="3">
        <v>2349.9699999999998</v>
      </c>
      <c r="F29" s="3" t="s">
        <v>147</v>
      </c>
      <c r="G29" s="32"/>
      <c r="H29" s="31"/>
    </row>
    <row r="30" spans="1:8" x14ac:dyDescent="0.45">
      <c r="A30" s="22">
        <v>44585</v>
      </c>
      <c r="B30" t="s">
        <v>138</v>
      </c>
      <c r="C30" s="10" t="s">
        <v>90</v>
      </c>
      <c r="D30" s="5" t="s">
        <v>98</v>
      </c>
      <c r="E30" s="3">
        <v>3745</v>
      </c>
      <c r="F30" s="3" t="s">
        <v>145</v>
      </c>
      <c r="G30" s="32"/>
      <c r="H30" s="31"/>
    </row>
    <row r="31" spans="1:8" x14ac:dyDescent="0.45">
      <c r="A31" s="22">
        <v>44585</v>
      </c>
      <c r="B31" t="s">
        <v>115</v>
      </c>
      <c r="C31" s="10" t="s">
        <v>93</v>
      </c>
      <c r="D31" s="5" t="s">
        <v>94</v>
      </c>
      <c r="E31" s="3">
        <v>2300.9899999999998</v>
      </c>
      <c r="F31" s="3" t="s">
        <v>145</v>
      </c>
      <c r="G31" s="32"/>
      <c r="H31" s="31"/>
    </row>
    <row r="32" spans="1:8" x14ac:dyDescent="0.45">
      <c r="A32" s="22">
        <v>44586</v>
      </c>
      <c r="B32" t="s">
        <v>116</v>
      </c>
      <c r="C32" s="10" t="s">
        <v>90</v>
      </c>
      <c r="D32" s="5" t="s">
        <v>91</v>
      </c>
      <c r="E32" s="3">
        <v>1799.98</v>
      </c>
      <c r="F32" s="3" t="s">
        <v>145</v>
      </c>
      <c r="G32" s="32"/>
      <c r="H32" s="31"/>
    </row>
    <row r="33" spans="1:8" x14ac:dyDescent="0.45">
      <c r="A33" s="22">
        <v>44587</v>
      </c>
      <c r="B33" t="s">
        <v>117</v>
      </c>
      <c r="C33" s="10" t="s">
        <v>93</v>
      </c>
      <c r="D33" s="5" t="s">
        <v>96</v>
      </c>
      <c r="E33" s="3">
        <v>1125.45</v>
      </c>
      <c r="F33" s="3" t="s">
        <v>145</v>
      </c>
      <c r="G33" s="32"/>
      <c r="H33" s="31"/>
    </row>
    <row r="34" spans="1:8" x14ac:dyDescent="0.45">
      <c r="A34" s="22">
        <v>44588</v>
      </c>
      <c r="B34" t="s">
        <v>140</v>
      </c>
      <c r="C34" s="10" t="s">
        <v>90</v>
      </c>
      <c r="D34" s="5" t="s">
        <v>98</v>
      </c>
      <c r="E34" s="3">
        <v>2945.33</v>
      </c>
      <c r="F34" s="3" t="s">
        <v>147</v>
      </c>
      <c r="G34" s="32"/>
      <c r="H34" s="31"/>
    </row>
    <row r="35" spans="1:8" x14ac:dyDescent="0.45">
      <c r="A35" s="22">
        <v>44588</v>
      </c>
      <c r="B35" t="s">
        <v>139</v>
      </c>
      <c r="C35" s="10" t="s">
        <v>87</v>
      </c>
      <c r="D35" s="5" t="s">
        <v>100</v>
      </c>
      <c r="E35" s="3">
        <v>3456.85</v>
      </c>
      <c r="F35" s="3" t="s">
        <v>145</v>
      </c>
      <c r="G35" s="32"/>
      <c r="H35" s="31"/>
    </row>
    <row r="36" spans="1:8" x14ac:dyDescent="0.45">
      <c r="A36" s="22">
        <v>44589</v>
      </c>
      <c r="B36" t="s">
        <v>118</v>
      </c>
      <c r="C36" s="10" t="s">
        <v>87</v>
      </c>
      <c r="D36" s="5" t="s">
        <v>100</v>
      </c>
      <c r="E36" s="3">
        <v>1545.54</v>
      </c>
      <c r="F36" s="3" t="s">
        <v>145</v>
      </c>
      <c r="G36" s="32"/>
      <c r="H36" s="31"/>
    </row>
    <row r="37" spans="1:8" x14ac:dyDescent="0.45">
      <c r="A37" s="22">
        <v>44590</v>
      </c>
      <c r="B37" t="s">
        <v>119</v>
      </c>
      <c r="C37" s="10" t="s">
        <v>130</v>
      </c>
      <c r="D37" s="5" t="s">
        <v>137</v>
      </c>
      <c r="E37" s="3">
        <v>1750.93</v>
      </c>
      <c r="F37" s="3" t="s">
        <v>146</v>
      </c>
      <c r="G37" s="32"/>
      <c r="H37" s="31"/>
    </row>
    <row r="38" spans="1:8" x14ac:dyDescent="0.45">
      <c r="A38" s="22">
        <v>44591</v>
      </c>
      <c r="B38" t="s">
        <v>120</v>
      </c>
      <c r="C38" s="10" t="s">
        <v>93</v>
      </c>
      <c r="D38" s="5" t="s">
        <v>94</v>
      </c>
      <c r="E38" s="3">
        <v>2500.34</v>
      </c>
      <c r="F38" s="3" t="s">
        <v>146</v>
      </c>
      <c r="G38" s="32"/>
      <c r="H38" s="31"/>
    </row>
    <row r="39" spans="1:8" x14ac:dyDescent="0.45">
      <c r="A39" s="22">
        <v>44592</v>
      </c>
      <c r="B39" t="s">
        <v>142</v>
      </c>
      <c r="C39" s="23" t="s">
        <v>93</v>
      </c>
      <c r="D39" s="5" t="s">
        <v>96</v>
      </c>
      <c r="E39" s="24">
        <v>2934.45</v>
      </c>
      <c r="F39" s="3" t="s">
        <v>145</v>
      </c>
      <c r="G39" s="32"/>
      <c r="H39" s="31"/>
    </row>
    <row r="40" spans="1:8" x14ac:dyDescent="0.45">
      <c r="A40" s="22">
        <v>44592</v>
      </c>
      <c r="B40" t="s">
        <v>143</v>
      </c>
      <c r="C40" s="23" t="s">
        <v>93</v>
      </c>
      <c r="D40" s="5" t="s">
        <v>96</v>
      </c>
      <c r="E40" s="24">
        <v>5982.45</v>
      </c>
      <c r="F40" s="3" t="s">
        <v>145</v>
      </c>
      <c r="G40" s="32"/>
      <c r="H40" s="31"/>
    </row>
  </sheetData>
  <mergeCells count="1">
    <mergeCell ref="A1:F1"/>
  </mergeCells>
  <dataValidations count="1">
    <dataValidation type="list" allowBlank="1" showInputMessage="1" showErrorMessage="1" sqref="F3:F40" xr:uid="{151F905B-B98F-4B3E-8001-E67D33ABB069}">
      <formula1>"PIX,Boleto Bancário,Cartão de Crédito"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11E6-D12C-4716-AAE9-23A961E7AB21}">
  <sheetPr>
    <tabColor theme="8" tint="-0.249977111117893"/>
  </sheetPr>
  <dimension ref="A1:H40"/>
  <sheetViews>
    <sheetView showGridLines="0" zoomScale="130" zoomScaleNormal="130" workbookViewId="0">
      <selection activeCell="G3" sqref="G3"/>
    </sheetView>
  </sheetViews>
  <sheetFormatPr defaultRowHeight="14.25" x14ac:dyDescent="0.45"/>
  <cols>
    <col min="1" max="1" width="12.3984375" customWidth="1"/>
    <col min="2" max="2" width="16.265625" bestFit="1" customWidth="1"/>
    <col min="3" max="3" width="6.86328125" style="10" bestFit="1" customWidth="1"/>
    <col min="4" max="4" width="19.59765625" style="5" customWidth="1"/>
    <col min="5" max="5" width="11.3984375" style="10" bestFit="1" customWidth="1"/>
    <col min="6" max="6" width="16.73046875" style="10" customWidth="1"/>
    <col min="7" max="7" width="8.19921875" style="10" bestFit="1" customWidth="1"/>
    <col min="8" max="8" width="11.53125" style="10" customWidth="1"/>
    <col min="9" max="9" width="3.73046875" customWidth="1"/>
  </cols>
  <sheetData>
    <row r="1" spans="1:8" ht="36" customHeight="1" x14ac:dyDescent="0.45">
      <c r="A1" s="66" t="s">
        <v>78</v>
      </c>
      <c r="B1" s="66"/>
      <c r="C1" s="66"/>
      <c r="D1" s="66"/>
      <c r="E1" s="66"/>
      <c r="F1" s="66"/>
      <c r="G1" s="17"/>
      <c r="H1" s="17"/>
    </row>
    <row r="2" spans="1:8" ht="15" customHeight="1" x14ac:dyDescent="0.45">
      <c r="A2" s="25" t="s">
        <v>79</v>
      </c>
      <c r="B2" s="25" t="s">
        <v>80</v>
      </c>
      <c r="C2" s="26" t="s">
        <v>81</v>
      </c>
      <c r="D2" s="27" t="s">
        <v>82</v>
      </c>
      <c r="E2" s="18" t="s">
        <v>148</v>
      </c>
      <c r="F2" s="18" t="s">
        <v>144</v>
      </c>
      <c r="G2" s="26" t="s">
        <v>50</v>
      </c>
      <c r="H2" s="26" t="s">
        <v>9</v>
      </c>
    </row>
    <row r="3" spans="1:8" x14ac:dyDescent="0.45">
      <c r="A3" s="22">
        <v>44562</v>
      </c>
      <c r="B3" t="s">
        <v>83</v>
      </c>
      <c r="C3" s="10" t="s">
        <v>130</v>
      </c>
      <c r="D3" s="5" t="s">
        <v>131</v>
      </c>
      <c r="E3" s="3">
        <v>1499.96</v>
      </c>
      <c r="F3" s="3" t="s">
        <v>145</v>
      </c>
      <c r="G3" s="32"/>
      <c r="H3" s="31"/>
    </row>
    <row r="4" spans="1:8" x14ac:dyDescent="0.45">
      <c r="A4" s="22">
        <v>44563</v>
      </c>
      <c r="B4" t="s">
        <v>84</v>
      </c>
      <c r="C4" s="10" t="s">
        <v>130</v>
      </c>
      <c r="D4" s="5" t="s">
        <v>135</v>
      </c>
      <c r="E4" s="3">
        <v>1750.11</v>
      </c>
      <c r="F4" s="3" t="s">
        <v>145</v>
      </c>
      <c r="G4" s="32"/>
      <c r="H4" s="31"/>
    </row>
    <row r="5" spans="1:8" x14ac:dyDescent="0.45">
      <c r="A5" s="22">
        <v>44564</v>
      </c>
      <c r="B5" t="s">
        <v>85</v>
      </c>
      <c r="C5" s="10" t="s">
        <v>130</v>
      </c>
      <c r="D5" s="5" t="s">
        <v>136</v>
      </c>
      <c r="E5" s="3">
        <v>2499.98</v>
      </c>
      <c r="F5" s="3" t="s">
        <v>146</v>
      </c>
      <c r="G5" s="32"/>
      <c r="H5" s="31"/>
    </row>
    <row r="6" spans="1:8" x14ac:dyDescent="0.45">
      <c r="A6" s="22">
        <v>44565</v>
      </c>
      <c r="B6" t="s">
        <v>86</v>
      </c>
      <c r="C6" s="10" t="s">
        <v>87</v>
      </c>
      <c r="D6" s="5" t="s">
        <v>88</v>
      </c>
      <c r="E6" s="3">
        <v>2200.33</v>
      </c>
      <c r="F6" s="3" t="s">
        <v>147</v>
      </c>
      <c r="G6" s="32"/>
      <c r="H6" s="31"/>
    </row>
    <row r="7" spans="1:8" x14ac:dyDescent="0.45">
      <c r="A7" s="22">
        <v>44566</v>
      </c>
      <c r="B7" t="s">
        <v>89</v>
      </c>
      <c r="C7" s="10" t="s">
        <v>90</v>
      </c>
      <c r="D7" s="5" t="s">
        <v>91</v>
      </c>
      <c r="E7" s="3">
        <v>2350.2199999999998</v>
      </c>
      <c r="F7" s="3" t="s">
        <v>147</v>
      </c>
      <c r="G7" s="32"/>
      <c r="H7" s="31"/>
    </row>
    <row r="8" spans="1:8" x14ac:dyDescent="0.45">
      <c r="A8" s="22">
        <v>44566</v>
      </c>
      <c r="B8" t="s">
        <v>132</v>
      </c>
      <c r="C8" s="10" t="s">
        <v>93</v>
      </c>
      <c r="D8" s="5" t="s">
        <v>94</v>
      </c>
      <c r="E8" s="3">
        <v>7834.93</v>
      </c>
      <c r="F8" s="3" t="s">
        <v>145</v>
      </c>
      <c r="G8" s="32"/>
      <c r="H8" s="31"/>
    </row>
    <row r="9" spans="1:8" x14ac:dyDescent="0.45">
      <c r="A9" s="22">
        <v>44567</v>
      </c>
      <c r="B9" t="s">
        <v>92</v>
      </c>
      <c r="C9" s="10" t="s">
        <v>93</v>
      </c>
      <c r="D9" s="5" t="s">
        <v>94</v>
      </c>
      <c r="E9" s="3">
        <v>2300.4499999999998</v>
      </c>
      <c r="F9" s="3" t="s">
        <v>147</v>
      </c>
      <c r="G9" s="32"/>
      <c r="H9" s="31"/>
    </row>
    <row r="10" spans="1:8" x14ac:dyDescent="0.45">
      <c r="A10" s="22">
        <v>44568</v>
      </c>
      <c r="B10" t="s">
        <v>95</v>
      </c>
      <c r="C10" s="10" t="s">
        <v>93</v>
      </c>
      <c r="D10" s="5" t="s">
        <v>96</v>
      </c>
      <c r="E10" s="3">
        <v>1800.86</v>
      </c>
      <c r="F10" s="3" t="s">
        <v>146</v>
      </c>
      <c r="G10" s="32"/>
      <c r="H10" s="31"/>
    </row>
    <row r="11" spans="1:8" x14ac:dyDescent="0.45">
      <c r="A11" s="22">
        <v>44569</v>
      </c>
      <c r="B11" t="s">
        <v>97</v>
      </c>
      <c r="C11" s="10" t="s">
        <v>90</v>
      </c>
      <c r="D11" s="5" t="s">
        <v>98</v>
      </c>
      <c r="E11" s="3">
        <v>900.44</v>
      </c>
      <c r="F11" s="3" t="s">
        <v>145</v>
      </c>
      <c r="G11" s="32"/>
      <c r="H11" s="31"/>
    </row>
    <row r="12" spans="1:8" x14ac:dyDescent="0.45">
      <c r="A12" s="22">
        <v>44570</v>
      </c>
      <c r="B12" t="s">
        <v>99</v>
      </c>
      <c r="C12" s="10" t="s">
        <v>87</v>
      </c>
      <c r="D12" s="5" t="s">
        <v>100</v>
      </c>
      <c r="E12" s="3">
        <v>3799.96</v>
      </c>
      <c r="F12" s="3" t="s">
        <v>145</v>
      </c>
      <c r="G12" s="32"/>
      <c r="H12" s="31"/>
    </row>
    <row r="13" spans="1:8" x14ac:dyDescent="0.45">
      <c r="A13" s="22">
        <v>44570</v>
      </c>
      <c r="B13" t="s">
        <v>133</v>
      </c>
      <c r="C13" s="10" t="s">
        <v>90</v>
      </c>
      <c r="D13" s="5" t="s">
        <v>98</v>
      </c>
      <c r="E13" s="3">
        <v>4823.95</v>
      </c>
      <c r="F13" s="3" t="s">
        <v>145</v>
      </c>
      <c r="G13" s="32"/>
      <c r="H13" s="31"/>
    </row>
    <row r="14" spans="1:8" x14ac:dyDescent="0.45">
      <c r="A14" s="22">
        <v>44571</v>
      </c>
      <c r="B14" t="s">
        <v>101</v>
      </c>
      <c r="C14" s="10" t="s">
        <v>130</v>
      </c>
      <c r="D14" s="5" t="s">
        <v>137</v>
      </c>
      <c r="E14" s="3">
        <v>1499.94</v>
      </c>
      <c r="F14" s="3" t="s">
        <v>147</v>
      </c>
      <c r="G14" s="32"/>
      <c r="H14" s="31"/>
    </row>
    <row r="15" spans="1:8" x14ac:dyDescent="0.45">
      <c r="A15" s="22">
        <v>44572</v>
      </c>
      <c r="B15" t="s">
        <v>102</v>
      </c>
      <c r="C15" s="10" t="s">
        <v>130</v>
      </c>
      <c r="D15" s="5" t="s">
        <v>137</v>
      </c>
      <c r="E15" s="3">
        <v>1750.17</v>
      </c>
      <c r="F15" s="3" t="s">
        <v>147</v>
      </c>
      <c r="G15" s="32"/>
      <c r="H15" s="31"/>
    </row>
    <row r="16" spans="1:8" x14ac:dyDescent="0.45">
      <c r="A16" s="22">
        <v>44573</v>
      </c>
      <c r="B16" t="s">
        <v>103</v>
      </c>
      <c r="C16" s="10" t="s">
        <v>87</v>
      </c>
      <c r="D16" s="5" t="s">
        <v>100</v>
      </c>
      <c r="E16" s="3">
        <v>2350.2199999999998</v>
      </c>
      <c r="F16" s="3" t="s">
        <v>145</v>
      </c>
      <c r="G16" s="32"/>
      <c r="H16" s="31"/>
    </row>
    <row r="17" spans="1:8" x14ac:dyDescent="0.45">
      <c r="A17" s="22">
        <v>44574</v>
      </c>
      <c r="B17" t="s">
        <v>104</v>
      </c>
      <c r="C17" s="10" t="s">
        <v>90</v>
      </c>
      <c r="D17" s="5" t="s">
        <v>98</v>
      </c>
      <c r="E17" s="3">
        <v>2199.96</v>
      </c>
      <c r="F17" s="3" t="s">
        <v>145</v>
      </c>
      <c r="G17" s="32"/>
      <c r="H17" s="31"/>
    </row>
    <row r="18" spans="1:8" x14ac:dyDescent="0.45">
      <c r="A18" s="22">
        <v>44575</v>
      </c>
      <c r="B18" t="s">
        <v>105</v>
      </c>
      <c r="C18" s="10" t="s">
        <v>93</v>
      </c>
      <c r="D18" s="5" t="s">
        <v>96</v>
      </c>
      <c r="E18" s="3">
        <v>2350.4499999999998</v>
      </c>
      <c r="F18" s="3" t="s">
        <v>146</v>
      </c>
      <c r="G18" s="32"/>
      <c r="H18" s="31"/>
    </row>
    <row r="19" spans="1:8" x14ac:dyDescent="0.45">
      <c r="A19" s="22">
        <v>44576</v>
      </c>
      <c r="B19" t="s">
        <v>106</v>
      </c>
      <c r="C19" s="10" t="s">
        <v>93</v>
      </c>
      <c r="D19" s="5" t="s">
        <v>94</v>
      </c>
      <c r="E19" s="3">
        <v>2299.92</v>
      </c>
      <c r="F19" s="3" t="s">
        <v>145</v>
      </c>
      <c r="G19" s="32"/>
      <c r="H19" s="31"/>
    </row>
    <row r="20" spans="1:8" x14ac:dyDescent="0.45">
      <c r="A20" s="22">
        <v>44576</v>
      </c>
      <c r="B20" t="s">
        <v>134</v>
      </c>
      <c r="C20" s="10" t="s">
        <v>130</v>
      </c>
      <c r="D20" s="5" t="s">
        <v>137</v>
      </c>
      <c r="E20" s="3">
        <v>3457.33</v>
      </c>
      <c r="F20" s="3" t="s">
        <v>145</v>
      </c>
      <c r="G20" s="32"/>
      <c r="H20" s="31"/>
    </row>
    <row r="21" spans="1:8" x14ac:dyDescent="0.45">
      <c r="A21" s="22">
        <v>44576</v>
      </c>
      <c r="B21" t="s">
        <v>141</v>
      </c>
      <c r="C21" s="10" t="s">
        <v>130</v>
      </c>
      <c r="D21" s="5" t="s">
        <v>136</v>
      </c>
      <c r="E21" s="3">
        <v>6345.98</v>
      </c>
      <c r="F21" s="3" t="s">
        <v>147</v>
      </c>
      <c r="G21" s="32"/>
      <c r="H21" s="31"/>
    </row>
    <row r="22" spans="1:8" x14ac:dyDescent="0.45">
      <c r="A22" s="22">
        <v>44577</v>
      </c>
      <c r="B22" t="s">
        <v>107</v>
      </c>
      <c r="C22" s="10" t="s">
        <v>90</v>
      </c>
      <c r="D22" s="5" t="s">
        <v>91</v>
      </c>
      <c r="E22" s="3">
        <v>1800.76</v>
      </c>
      <c r="F22" s="3" t="s">
        <v>146</v>
      </c>
      <c r="G22" s="32"/>
      <c r="H22" s="31"/>
    </row>
    <row r="23" spans="1:8" x14ac:dyDescent="0.45">
      <c r="A23" s="22">
        <v>44578</v>
      </c>
      <c r="B23" t="s">
        <v>108</v>
      </c>
      <c r="C23" s="10" t="s">
        <v>87</v>
      </c>
      <c r="D23" s="5" t="s">
        <v>88</v>
      </c>
      <c r="E23" s="3">
        <v>877.34</v>
      </c>
      <c r="F23" s="3" t="s">
        <v>145</v>
      </c>
      <c r="G23" s="32"/>
      <c r="H23" s="31"/>
    </row>
    <row r="24" spans="1:8" x14ac:dyDescent="0.45">
      <c r="A24" s="22">
        <v>44579</v>
      </c>
      <c r="B24" t="s">
        <v>109</v>
      </c>
      <c r="C24" s="10" t="s">
        <v>130</v>
      </c>
      <c r="D24" s="5" t="s">
        <v>136</v>
      </c>
      <c r="E24" s="3">
        <v>2800.45</v>
      </c>
      <c r="F24" s="3" t="s">
        <v>146</v>
      </c>
      <c r="G24" s="32"/>
      <c r="H24" s="31"/>
    </row>
    <row r="25" spans="1:8" x14ac:dyDescent="0.45">
      <c r="A25" s="22">
        <v>44580</v>
      </c>
      <c r="B25" t="s">
        <v>110</v>
      </c>
      <c r="C25" s="10" t="s">
        <v>130</v>
      </c>
      <c r="D25" s="5" t="s">
        <v>135</v>
      </c>
      <c r="E25" s="3">
        <v>1598.12</v>
      </c>
      <c r="F25" s="3" t="s">
        <v>145</v>
      </c>
      <c r="G25" s="32"/>
      <c r="H25" s="31"/>
    </row>
    <row r="26" spans="1:8" x14ac:dyDescent="0.45">
      <c r="A26" s="22">
        <v>44581</v>
      </c>
      <c r="B26" t="s">
        <v>111</v>
      </c>
      <c r="C26" s="10" t="s">
        <v>130</v>
      </c>
      <c r="D26" s="5" t="s">
        <v>131</v>
      </c>
      <c r="E26" s="3">
        <v>1750.34</v>
      </c>
      <c r="F26" s="3" t="s">
        <v>146</v>
      </c>
      <c r="G26" s="32"/>
      <c r="H26" s="31"/>
    </row>
    <row r="27" spans="1:8" x14ac:dyDescent="0.45">
      <c r="A27" s="22">
        <v>44582</v>
      </c>
      <c r="B27" t="s">
        <v>112</v>
      </c>
      <c r="C27" s="10" t="s">
        <v>87</v>
      </c>
      <c r="D27" s="5" t="s">
        <v>100</v>
      </c>
      <c r="E27" s="3">
        <v>2499.96</v>
      </c>
      <c r="F27" s="3" t="s">
        <v>146</v>
      </c>
      <c r="G27" s="32"/>
      <c r="H27" s="31"/>
    </row>
    <row r="28" spans="1:8" x14ac:dyDescent="0.45">
      <c r="A28" s="22">
        <v>44583</v>
      </c>
      <c r="B28" t="s">
        <v>113</v>
      </c>
      <c r="C28" s="10" t="s">
        <v>90</v>
      </c>
      <c r="D28" s="5" t="s">
        <v>98</v>
      </c>
      <c r="E28" s="3">
        <v>2199.96</v>
      </c>
      <c r="F28" s="3" t="s">
        <v>145</v>
      </c>
      <c r="G28" s="32"/>
      <c r="H28" s="31"/>
    </row>
    <row r="29" spans="1:8" x14ac:dyDescent="0.45">
      <c r="A29" s="22">
        <v>44584</v>
      </c>
      <c r="B29" t="s">
        <v>114</v>
      </c>
      <c r="C29" s="10" t="s">
        <v>93</v>
      </c>
      <c r="D29" s="5" t="s">
        <v>96</v>
      </c>
      <c r="E29" s="3">
        <v>2349.9699999999998</v>
      </c>
      <c r="F29" s="3" t="s">
        <v>147</v>
      </c>
      <c r="G29" s="32"/>
      <c r="H29" s="31"/>
    </row>
    <row r="30" spans="1:8" x14ac:dyDescent="0.45">
      <c r="A30" s="22">
        <v>44585</v>
      </c>
      <c r="B30" t="s">
        <v>138</v>
      </c>
      <c r="C30" s="10" t="s">
        <v>90</v>
      </c>
      <c r="D30" s="5" t="s">
        <v>98</v>
      </c>
      <c r="E30" s="3">
        <v>3745</v>
      </c>
      <c r="F30" s="3" t="s">
        <v>145</v>
      </c>
      <c r="G30" s="32"/>
      <c r="H30" s="31"/>
    </row>
    <row r="31" spans="1:8" x14ac:dyDescent="0.45">
      <c r="A31" s="22">
        <v>44585</v>
      </c>
      <c r="B31" t="s">
        <v>115</v>
      </c>
      <c r="C31" s="10" t="s">
        <v>93</v>
      </c>
      <c r="D31" s="5" t="s">
        <v>94</v>
      </c>
      <c r="E31" s="3">
        <v>2300.9899999999998</v>
      </c>
      <c r="F31" s="3" t="s">
        <v>145</v>
      </c>
      <c r="G31" s="32"/>
      <c r="H31" s="31"/>
    </row>
    <row r="32" spans="1:8" x14ac:dyDescent="0.45">
      <c r="A32" s="22">
        <v>44586</v>
      </c>
      <c r="B32" t="s">
        <v>116</v>
      </c>
      <c r="C32" s="10" t="s">
        <v>90</v>
      </c>
      <c r="D32" s="5" t="s">
        <v>91</v>
      </c>
      <c r="E32" s="3">
        <v>1799.98</v>
      </c>
      <c r="F32" s="3" t="s">
        <v>145</v>
      </c>
      <c r="G32" s="32"/>
      <c r="H32" s="31"/>
    </row>
    <row r="33" spans="1:8" x14ac:dyDescent="0.45">
      <c r="A33" s="22">
        <v>44587</v>
      </c>
      <c r="B33" t="s">
        <v>117</v>
      </c>
      <c r="C33" s="10" t="s">
        <v>93</v>
      </c>
      <c r="D33" s="5" t="s">
        <v>96</v>
      </c>
      <c r="E33" s="3">
        <v>1125.45</v>
      </c>
      <c r="F33" s="3" t="s">
        <v>145</v>
      </c>
      <c r="G33" s="32"/>
      <c r="H33" s="31"/>
    </row>
    <row r="34" spans="1:8" x14ac:dyDescent="0.45">
      <c r="A34" s="22">
        <v>44588</v>
      </c>
      <c r="B34" t="s">
        <v>140</v>
      </c>
      <c r="C34" s="10" t="s">
        <v>90</v>
      </c>
      <c r="D34" s="5" t="s">
        <v>98</v>
      </c>
      <c r="E34" s="3">
        <v>2945.33</v>
      </c>
      <c r="F34" s="3" t="s">
        <v>147</v>
      </c>
      <c r="G34" s="32"/>
      <c r="H34" s="31"/>
    </row>
    <row r="35" spans="1:8" x14ac:dyDescent="0.45">
      <c r="A35" s="22">
        <v>44588</v>
      </c>
      <c r="B35" t="s">
        <v>139</v>
      </c>
      <c r="C35" s="10" t="s">
        <v>87</v>
      </c>
      <c r="D35" s="5" t="s">
        <v>100</v>
      </c>
      <c r="E35" s="3">
        <v>3456.85</v>
      </c>
      <c r="F35" s="3" t="s">
        <v>145</v>
      </c>
      <c r="G35" s="32"/>
      <c r="H35" s="31"/>
    </row>
    <row r="36" spans="1:8" x14ac:dyDescent="0.45">
      <c r="A36" s="22">
        <v>44589</v>
      </c>
      <c r="B36" t="s">
        <v>118</v>
      </c>
      <c r="C36" s="10" t="s">
        <v>87</v>
      </c>
      <c r="D36" s="5" t="s">
        <v>100</v>
      </c>
      <c r="E36" s="3">
        <v>1545.54</v>
      </c>
      <c r="F36" s="3" t="s">
        <v>145</v>
      </c>
      <c r="G36" s="32"/>
      <c r="H36" s="31"/>
    </row>
    <row r="37" spans="1:8" x14ac:dyDescent="0.45">
      <c r="A37" s="22">
        <v>44590</v>
      </c>
      <c r="B37" t="s">
        <v>119</v>
      </c>
      <c r="C37" s="10" t="s">
        <v>130</v>
      </c>
      <c r="D37" s="5" t="s">
        <v>137</v>
      </c>
      <c r="E37" s="3">
        <v>1750.93</v>
      </c>
      <c r="F37" s="3" t="s">
        <v>146</v>
      </c>
      <c r="G37" s="32"/>
      <c r="H37" s="31"/>
    </row>
    <row r="38" spans="1:8" x14ac:dyDescent="0.45">
      <c r="A38" s="22">
        <v>44591</v>
      </c>
      <c r="B38" t="s">
        <v>120</v>
      </c>
      <c r="C38" s="10" t="s">
        <v>93</v>
      </c>
      <c r="D38" s="5" t="s">
        <v>94</v>
      </c>
      <c r="E38" s="3">
        <v>2500.34</v>
      </c>
      <c r="F38" s="3" t="s">
        <v>146</v>
      </c>
      <c r="G38" s="32"/>
      <c r="H38" s="31"/>
    </row>
    <row r="39" spans="1:8" x14ac:dyDescent="0.45">
      <c r="A39" s="22">
        <v>44592</v>
      </c>
      <c r="B39" t="s">
        <v>142</v>
      </c>
      <c r="C39" s="23" t="s">
        <v>93</v>
      </c>
      <c r="D39" s="5" t="s">
        <v>96</v>
      </c>
      <c r="E39" s="24">
        <v>2934.45</v>
      </c>
      <c r="F39" s="3" t="s">
        <v>145</v>
      </c>
      <c r="G39" s="32"/>
      <c r="H39" s="31"/>
    </row>
    <row r="40" spans="1:8" x14ac:dyDescent="0.45">
      <c r="A40" s="22">
        <v>44592</v>
      </c>
      <c r="B40" t="s">
        <v>143</v>
      </c>
      <c r="C40" s="23" t="s">
        <v>93</v>
      </c>
      <c r="D40" s="5" t="s">
        <v>96</v>
      </c>
      <c r="E40" s="24">
        <v>5982.45</v>
      </c>
      <c r="F40" s="3" t="s">
        <v>145</v>
      </c>
      <c r="G40" s="32"/>
      <c r="H40" s="31"/>
    </row>
  </sheetData>
  <mergeCells count="1">
    <mergeCell ref="A1:F1"/>
  </mergeCells>
  <dataValidations count="1">
    <dataValidation type="list" allowBlank="1" showInputMessage="1" showErrorMessage="1" sqref="F3:F40" xr:uid="{F65D352A-955A-47DE-B87E-218BBA969D3C}">
      <formula1>"PIX,Boleto Bancário,Cartão de Crédito"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3006-A8EC-4493-811A-8981961FD4E4}">
  <sheetPr>
    <tabColor theme="8" tint="0.39997558519241921"/>
  </sheetPr>
  <dimension ref="A1:H40"/>
  <sheetViews>
    <sheetView showGridLines="0" zoomScale="130" zoomScaleNormal="130" workbookViewId="0">
      <selection activeCell="G3" sqref="G3"/>
    </sheetView>
  </sheetViews>
  <sheetFormatPr defaultRowHeight="14.25" x14ac:dyDescent="0.45"/>
  <cols>
    <col min="1" max="1" width="12.3984375" customWidth="1"/>
    <col min="2" max="2" width="16.265625" bestFit="1" customWidth="1"/>
    <col min="3" max="3" width="6.86328125" style="10" bestFit="1" customWidth="1"/>
    <col min="4" max="4" width="19.59765625" style="5" customWidth="1"/>
    <col min="5" max="5" width="11.3984375" style="10" bestFit="1" customWidth="1"/>
    <col min="6" max="6" width="16.73046875" style="10" customWidth="1"/>
    <col min="7" max="7" width="8.19921875" style="10" bestFit="1" customWidth="1"/>
    <col min="8" max="8" width="11.53125" style="10" customWidth="1"/>
    <col min="9" max="9" width="3.73046875" customWidth="1"/>
  </cols>
  <sheetData>
    <row r="1" spans="1:8" ht="36" customHeight="1" x14ac:dyDescent="0.45">
      <c r="A1" s="66" t="s">
        <v>78</v>
      </c>
      <c r="B1" s="66"/>
      <c r="C1" s="66"/>
      <c r="D1" s="66"/>
      <c r="E1" s="66"/>
      <c r="F1" s="66"/>
      <c r="G1" s="17"/>
      <c r="H1" s="17"/>
    </row>
    <row r="2" spans="1:8" ht="15" customHeight="1" x14ac:dyDescent="0.45">
      <c r="A2" s="25" t="s">
        <v>79</v>
      </c>
      <c r="B2" s="25" t="s">
        <v>80</v>
      </c>
      <c r="C2" s="26" t="s">
        <v>81</v>
      </c>
      <c r="D2" s="27" t="s">
        <v>82</v>
      </c>
      <c r="E2" s="18" t="s">
        <v>148</v>
      </c>
      <c r="F2" s="18" t="s">
        <v>144</v>
      </c>
      <c r="G2" s="26" t="s">
        <v>50</v>
      </c>
      <c r="H2" s="26" t="s">
        <v>9</v>
      </c>
    </row>
    <row r="3" spans="1:8" x14ac:dyDescent="0.45">
      <c r="A3" s="22">
        <v>44562</v>
      </c>
      <c r="B3" t="s">
        <v>83</v>
      </c>
      <c r="C3" s="10" t="s">
        <v>130</v>
      </c>
      <c r="D3" s="5" t="s">
        <v>131</v>
      </c>
      <c r="E3" s="3">
        <v>1499.96</v>
      </c>
      <c r="F3" s="3" t="s">
        <v>145</v>
      </c>
      <c r="G3" s="32"/>
      <c r="H3" s="31"/>
    </row>
    <row r="4" spans="1:8" x14ac:dyDescent="0.45">
      <c r="A4" s="22">
        <v>44563</v>
      </c>
      <c r="B4" t="s">
        <v>84</v>
      </c>
      <c r="C4" s="10" t="s">
        <v>130</v>
      </c>
      <c r="D4" s="5" t="s">
        <v>135</v>
      </c>
      <c r="E4" s="3">
        <v>1750.11</v>
      </c>
      <c r="F4" s="3" t="s">
        <v>145</v>
      </c>
      <c r="G4" s="32"/>
      <c r="H4" s="31"/>
    </row>
    <row r="5" spans="1:8" x14ac:dyDescent="0.45">
      <c r="A5" s="22">
        <v>44564</v>
      </c>
      <c r="B5" t="s">
        <v>85</v>
      </c>
      <c r="C5" s="10" t="s">
        <v>130</v>
      </c>
      <c r="D5" s="5" t="s">
        <v>136</v>
      </c>
      <c r="E5" s="3">
        <v>2499.98</v>
      </c>
      <c r="F5" s="3" t="s">
        <v>146</v>
      </c>
      <c r="G5" s="32"/>
      <c r="H5" s="31"/>
    </row>
    <row r="6" spans="1:8" x14ac:dyDescent="0.45">
      <c r="A6" s="22">
        <v>44565</v>
      </c>
      <c r="B6" t="s">
        <v>86</v>
      </c>
      <c r="C6" s="10" t="s">
        <v>87</v>
      </c>
      <c r="D6" s="5" t="s">
        <v>88</v>
      </c>
      <c r="E6" s="3">
        <v>2200.33</v>
      </c>
      <c r="F6" s="3" t="s">
        <v>147</v>
      </c>
      <c r="G6" s="32"/>
      <c r="H6" s="31"/>
    </row>
    <row r="7" spans="1:8" x14ac:dyDescent="0.45">
      <c r="A7" s="22">
        <v>44566</v>
      </c>
      <c r="B7" t="s">
        <v>89</v>
      </c>
      <c r="C7" s="10" t="s">
        <v>90</v>
      </c>
      <c r="D7" s="5" t="s">
        <v>91</v>
      </c>
      <c r="E7" s="3">
        <v>2350.2199999999998</v>
      </c>
      <c r="F7" s="3" t="s">
        <v>147</v>
      </c>
      <c r="G7" s="32"/>
      <c r="H7" s="31"/>
    </row>
    <row r="8" spans="1:8" x14ac:dyDescent="0.45">
      <c r="A8" s="22">
        <v>44566</v>
      </c>
      <c r="B8" t="s">
        <v>132</v>
      </c>
      <c r="C8" s="10" t="s">
        <v>93</v>
      </c>
      <c r="D8" s="5" t="s">
        <v>94</v>
      </c>
      <c r="E8" s="3">
        <v>7834.93</v>
      </c>
      <c r="F8" s="3" t="s">
        <v>145</v>
      </c>
      <c r="G8" s="32"/>
      <c r="H8" s="31"/>
    </row>
    <row r="9" spans="1:8" x14ac:dyDescent="0.45">
      <c r="A9" s="22">
        <v>44567</v>
      </c>
      <c r="B9" t="s">
        <v>92</v>
      </c>
      <c r="C9" s="10" t="s">
        <v>93</v>
      </c>
      <c r="D9" s="5" t="s">
        <v>94</v>
      </c>
      <c r="E9" s="3">
        <v>2300.4499999999998</v>
      </c>
      <c r="F9" s="3" t="s">
        <v>147</v>
      </c>
      <c r="G9" s="32"/>
      <c r="H9" s="31"/>
    </row>
    <row r="10" spans="1:8" x14ac:dyDescent="0.45">
      <c r="A10" s="22">
        <v>44568</v>
      </c>
      <c r="B10" t="s">
        <v>95</v>
      </c>
      <c r="C10" s="10" t="s">
        <v>93</v>
      </c>
      <c r="D10" s="5" t="s">
        <v>96</v>
      </c>
      <c r="E10" s="3">
        <v>1800.86</v>
      </c>
      <c r="F10" s="3" t="s">
        <v>146</v>
      </c>
      <c r="G10" s="32"/>
      <c r="H10" s="31"/>
    </row>
    <row r="11" spans="1:8" x14ac:dyDescent="0.45">
      <c r="A11" s="22">
        <v>44569</v>
      </c>
      <c r="B11" t="s">
        <v>97</v>
      </c>
      <c r="C11" s="10" t="s">
        <v>90</v>
      </c>
      <c r="D11" s="5" t="s">
        <v>98</v>
      </c>
      <c r="E11" s="3">
        <v>900.44</v>
      </c>
      <c r="F11" s="3" t="s">
        <v>145</v>
      </c>
      <c r="G11" s="32"/>
      <c r="H11" s="31"/>
    </row>
    <row r="12" spans="1:8" x14ac:dyDescent="0.45">
      <c r="A12" s="22">
        <v>44570</v>
      </c>
      <c r="B12" t="s">
        <v>99</v>
      </c>
      <c r="C12" s="10" t="s">
        <v>87</v>
      </c>
      <c r="D12" s="5" t="s">
        <v>100</v>
      </c>
      <c r="E12" s="3">
        <v>3799.96</v>
      </c>
      <c r="F12" s="3" t="s">
        <v>145</v>
      </c>
      <c r="G12" s="32"/>
      <c r="H12" s="31"/>
    </row>
    <row r="13" spans="1:8" x14ac:dyDescent="0.45">
      <c r="A13" s="22">
        <v>44570</v>
      </c>
      <c r="B13" t="s">
        <v>133</v>
      </c>
      <c r="C13" s="10" t="s">
        <v>90</v>
      </c>
      <c r="D13" s="5" t="s">
        <v>98</v>
      </c>
      <c r="E13" s="3">
        <v>4823.95</v>
      </c>
      <c r="F13" s="3" t="s">
        <v>145</v>
      </c>
      <c r="G13" s="32"/>
      <c r="H13" s="31"/>
    </row>
    <row r="14" spans="1:8" x14ac:dyDescent="0.45">
      <c r="A14" s="22">
        <v>44571</v>
      </c>
      <c r="B14" t="s">
        <v>101</v>
      </c>
      <c r="C14" s="10" t="s">
        <v>130</v>
      </c>
      <c r="D14" s="5" t="s">
        <v>137</v>
      </c>
      <c r="E14" s="3">
        <v>1499.94</v>
      </c>
      <c r="F14" s="3" t="s">
        <v>147</v>
      </c>
      <c r="G14" s="32"/>
      <c r="H14" s="31"/>
    </row>
    <row r="15" spans="1:8" x14ac:dyDescent="0.45">
      <c r="A15" s="22">
        <v>44572</v>
      </c>
      <c r="B15" t="s">
        <v>102</v>
      </c>
      <c r="C15" s="10" t="s">
        <v>130</v>
      </c>
      <c r="D15" s="5" t="s">
        <v>137</v>
      </c>
      <c r="E15" s="3">
        <v>1750.17</v>
      </c>
      <c r="F15" s="3" t="s">
        <v>147</v>
      </c>
      <c r="G15" s="32"/>
      <c r="H15" s="31"/>
    </row>
    <row r="16" spans="1:8" x14ac:dyDescent="0.45">
      <c r="A16" s="22">
        <v>44573</v>
      </c>
      <c r="B16" t="s">
        <v>103</v>
      </c>
      <c r="C16" s="10" t="s">
        <v>87</v>
      </c>
      <c r="D16" s="5" t="s">
        <v>100</v>
      </c>
      <c r="E16" s="3">
        <v>2350.2199999999998</v>
      </c>
      <c r="F16" s="3" t="s">
        <v>145</v>
      </c>
      <c r="G16" s="32"/>
      <c r="H16" s="31"/>
    </row>
    <row r="17" spans="1:8" x14ac:dyDescent="0.45">
      <c r="A17" s="22">
        <v>44574</v>
      </c>
      <c r="B17" t="s">
        <v>104</v>
      </c>
      <c r="C17" s="10" t="s">
        <v>90</v>
      </c>
      <c r="D17" s="5" t="s">
        <v>98</v>
      </c>
      <c r="E17" s="3">
        <v>2199.96</v>
      </c>
      <c r="F17" s="3" t="s">
        <v>145</v>
      </c>
      <c r="G17" s="32"/>
      <c r="H17" s="31"/>
    </row>
    <row r="18" spans="1:8" x14ac:dyDescent="0.45">
      <c r="A18" s="22">
        <v>44575</v>
      </c>
      <c r="B18" t="s">
        <v>105</v>
      </c>
      <c r="C18" s="10" t="s">
        <v>93</v>
      </c>
      <c r="D18" s="5" t="s">
        <v>96</v>
      </c>
      <c r="E18" s="3">
        <v>2350.4499999999998</v>
      </c>
      <c r="F18" s="3" t="s">
        <v>146</v>
      </c>
      <c r="G18" s="32"/>
      <c r="H18" s="31"/>
    </row>
    <row r="19" spans="1:8" x14ac:dyDescent="0.45">
      <c r="A19" s="22">
        <v>44576</v>
      </c>
      <c r="B19" t="s">
        <v>106</v>
      </c>
      <c r="C19" s="10" t="s">
        <v>93</v>
      </c>
      <c r="D19" s="5" t="s">
        <v>94</v>
      </c>
      <c r="E19" s="3">
        <v>2299.92</v>
      </c>
      <c r="F19" s="3" t="s">
        <v>145</v>
      </c>
      <c r="G19" s="32"/>
      <c r="H19" s="31"/>
    </row>
    <row r="20" spans="1:8" x14ac:dyDescent="0.45">
      <c r="A20" s="22">
        <v>44576</v>
      </c>
      <c r="B20" t="s">
        <v>134</v>
      </c>
      <c r="C20" s="10" t="s">
        <v>130</v>
      </c>
      <c r="D20" s="5" t="s">
        <v>137</v>
      </c>
      <c r="E20" s="3">
        <v>3457.33</v>
      </c>
      <c r="F20" s="3" t="s">
        <v>145</v>
      </c>
      <c r="G20" s="32"/>
      <c r="H20" s="31"/>
    </row>
    <row r="21" spans="1:8" x14ac:dyDescent="0.45">
      <c r="A21" s="22">
        <v>44576</v>
      </c>
      <c r="B21" t="s">
        <v>141</v>
      </c>
      <c r="C21" s="10" t="s">
        <v>130</v>
      </c>
      <c r="D21" s="5" t="s">
        <v>136</v>
      </c>
      <c r="E21" s="3">
        <v>6345.98</v>
      </c>
      <c r="F21" s="3" t="s">
        <v>147</v>
      </c>
      <c r="G21" s="32"/>
      <c r="H21" s="31"/>
    </row>
    <row r="22" spans="1:8" x14ac:dyDescent="0.45">
      <c r="A22" s="22">
        <v>44577</v>
      </c>
      <c r="B22" t="s">
        <v>107</v>
      </c>
      <c r="C22" s="10" t="s">
        <v>90</v>
      </c>
      <c r="D22" s="5" t="s">
        <v>91</v>
      </c>
      <c r="E22" s="3">
        <v>1800.76</v>
      </c>
      <c r="F22" s="3" t="s">
        <v>146</v>
      </c>
      <c r="G22" s="32"/>
      <c r="H22" s="31"/>
    </row>
    <row r="23" spans="1:8" x14ac:dyDescent="0.45">
      <c r="A23" s="22">
        <v>44578</v>
      </c>
      <c r="B23" t="s">
        <v>108</v>
      </c>
      <c r="C23" s="10" t="s">
        <v>87</v>
      </c>
      <c r="D23" s="5" t="s">
        <v>88</v>
      </c>
      <c r="E23" s="3">
        <v>877.34</v>
      </c>
      <c r="F23" s="3" t="s">
        <v>145</v>
      </c>
      <c r="G23" s="32"/>
      <c r="H23" s="31"/>
    </row>
    <row r="24" spans="1:8" x14ac:dyDescent="0.45">
      <c r="A24" s="22">
        <v>44579</v>
      </c>
      <c r="B24" t="s">
        <v>109</v>
      </c>
      <c r="C24" s="10" t="s">
        <v>130</v>
      </c>
      <c r="D24" s="5" t="s">
        <v>136</v>
      </c>
      <c r="E24" s="3">
        <v>2800.45</v>
      </c>
      <c r="F24" s="3" t="s">
        <v>146</v>
      </c>
      <c r="G24" s="32"/>
      <c r="H24" s="31"/>
    </row>
    <row r="25" spans="1:8" x14ac:dyDescent="0.45">
      <c r="A25" s="22">
        <v>44580</v>
      </c>
      <c r="B25" t="s">
        <v>110</v>
      </c>
      <c r="C25" s="10" t="s">
        <v>130</v>
      </c>
      <c r="D25" s="5" t="s">
        <v>135</v>
      </c>
      <c r="E25" s="3">
        <v>1598.12</v>
      </c>
      <c r="F25" s="3" t="s">
        <v>145</v>
      </c>
      <c r="G25" s="32"/>
      <c r="H25" s="31"/>
    </row>
    <row r="26" spans="1:8" x14ac:dyDescent="0.45">
      <c r="A26" s="22">
        <v>44581</v>
      </c>
      <c r="B26" t="s">
        <v>111</v>
      </c>
      <c r="C26" s="10" t="s">
        <v>130</v>
      </c>
      <c r="D26" s="5" t="s">
        <v>131</v>
      </c>
      <c r="E26" s="3">
        <v>1750.34</v>
      </c>
      <c r="F26" s="3" t="s">
        <v>146</v>
      </c>
      <c r="G26" s="32"/>
      <c r="H26" s="31"/>
    </row>
    <row r="27" spans="1:8" x14ac:dyDescent="0.45">
      <c r="A27" s="22">
        <v>44582</v>
      </c>
      <c r="B27" t="s">
        <v>112</v>
      </c>
      <c r="C27" s="10" t="s">
        <v>87</v>
      </c>
      <c r="D27" s="5" t="s">
        <v>100</v>
      </c>
      <c r="E27" s="3">
        <v>2499.96</v>
      </c>
      <c r="F27" s="3" t="s">
        <v>146</v>
      </c>
      <c r="G27" s="32"/>
      <c r="H27" s="31"/>
    </row>
    <row r="28" spans="1:8" x14ac:dyDescent="0.45">
      <c r="A28" s="22">
        <v>44583</v>
      </c>
      <c r="B28" t="s">
        <v>113</v>
      </c>
      <c r="C28" s="10" t="s">
        <v>90</v>
      </c>
      <c r="D28" s="5" t="s">
        <v>98</v>
      </c>
      <c r="E28" s="3">
        <v>2199.96</v>
      </c>
      <c r="F28" s="3" t="s">
        <v>145</v>
      </c>
      <c r="G28" s="32"/>
      <c r="H28" s="31"/>
    </row>
    <row r="29" spans="1:8" x14ac:dyDescent="0.45">
      <c r="A29" s="22">
        <v>44584</v>
      </c>
      <c r="B29" t="s">
        <v>114</v>
      </c>
      <c r="C29" s="10" t="s">
        <v>93</v>
      </c>
      <c r="D29" s="5" t="s">
        <v>96</v>
      </c>
      <c r="E29" s="3">
        <v>2349.9699999999998</v>
      </c>
      <c r="F29" s="3" t="s">
        <v>147</v>
      </c>
      <c r="G29" s="32"/>
      <c r="H29" s="31"/>
    </row>
    <row r="30" spans="1:8" x14ac:dyDescent="0.45">
      <c r="A30" s="22">
        <v>44585</v>
      </c>
      <c r="B30" t="s">
        <v>138</v>
      </c>
      <c r="C30" s="10" t="s">
        <v>90</v>
      </c>
      <c r="D30" s="5" t="s">
        <v>98</v>
      </c>
      <c r="E30" s="3">
        <v>3745</v>
      </c>
      <c r="F30" s="3" t="s">
        <v>145</v>
      </c>
      <c r="G30" s="32"/>
      <c r="H30" s="31"/>
    </row>
    <row r="31" spans="1:8" x14ac:dyDescent="0.45">
      <c r="A31" s="22">
        <v>44585</v>
      </c>
      <c r="B31" t="s">
        <v>115</v>
      </c>
      <c r="C31" s="10" t="s">
        <v>93</v>
      </c>
      <c r="D31" s="5" t="s">
        <v>94</v>
      </c>
      <c r="E31" s="3">
        <v>2300.9899999999998</v>
      </c>
      <c r="F31" s="3" t="s">
        <v>145</v>
      </c>
      <c r="G31" s="32"/>
      <c r="H31" s="31"/>
    </row>
    <row r="32" spans="1:8" x14ac:dyDescent="0.45">
      <c r="A32" s="22">
        <v>44586</v>
      </c>
      <c r="B32" t="s">
        <v>116</v>
      </c>
      <c r="C32" s="10" t="s">
        <v>90</v>
      </c>
      <c r="D32" s="5" t="s">
        <v>91</v>
      </c>
      <c r="E32" s="3">
        <v>1799.98</v>
      </c>
      <c r="F32" s="3" t="s">
        <v>145</v>
      </c>
      <c r="G32" s="32"/>
      <c r="H32" s="31"/>
    </row>
    <row r="33" spans="1:8" x14ac:dyDescent="0.45">
      <c r="A33" s="22">
        <v>44587</v>
      </c>
      <c r="B33" t="s">
        <v>117</v>
      </c>
      <c r="C33" s="10" t="s">
        <v>93</v>
      </c>
      <c r="D33" s="5" t="s">
        <v>96</v>
      </c>
      <c r="E33" s="3">
        <v>1125.45</v>
      </c>
      <c r="F33" s="3" t="s">
        <v>145</v>
      </c>
      <c r="G33" s="32"/>
      <c r="H33" s="31"/>
    </row>
    <row r="34" spans="1:8" x14ac:dyDescent="0.45">
      <c r="A34" s="22">
        <v>44588</v>
      </c>
      <c r="B34" t="s">
        <v>140</v>
      </c>
      <c r="C34" s="10" t="s">
        <v>90</v>
      </c>
      <c r="D34" s="5" t="s">
        <v>98</v>
      </c>
      <c r="E34" s="3">
        <v>2945.33</v>
      </c>
      <c r="F34" s="3" t="s">
        <v>147</v>
      </c>
      <c r="G34" s="32"/>
      <c r="H34" s="31"/>
    </row>
    <row r="35" spans="1:8" x14ac:dyDescent="0.45">
      <c r="A35" s="22">
        <v>44588</v>
      </c>
      <c r="B35" t="s">
        <v>139</v>
      </c>
      <c r="C35" s="10" t="s">
        <v>87</v>
      </c>
      <c r="D35" s="5" t="s">
        <v>100</v>
      </c>
      <c r="E35" s="3">
        <v>3456.85</v>
      </c>
      <c r="F35" s="3" t="s">
        <v>145</v>
      </c>
      <c r="G35" s="32"/>
      <c r="H35" s="31"/>
    </row>
    <row r="36" spans="1:8" x14ac:dyDescent="0.45">
      <c r="A36" s="22">
        <v>44589</v>
      </c>
      <c r="B36" t="s">
        <v>118</v>
      </c>
      <c r="C36" s="10" t="s">
        <v>87</v>
      </c>
      <c r="D36" s="5" t="s">
        <v>100</v>
      </c>
      <c r="E36" s="3">
        <v>1545.54</v>
      </c>
      <c r="F36" s="3" t="s">
        <v>145</v>
      </c>
      <c r="G36" s="32"/>
      <c r="H36" s="31"/>
    </row>
    <row r="37" spans="1:8" x14ac:dyDescent="0.45">
      <c r="A37" s="22">
        <v>44590</v>
      </c>
      <c r="B37" t="s">
        <v>119</v>
      </c>
      <c r="C37" s="10" t="s">
        <v>130</v>
      </c>
      <c r="D37" s="5" t="s">
        <v>137</v>
      </c>
      <c r="E37" s="3">
        <v>1750.93</v>
      </c>
      <c r="F37" s="3" t="s">
        <v>146</v>
      </c>
      <c r="G37" s="32"/>
      <c r="H37" s="31"/>
    </row>
    <row r="38" spans="1:8" x14ac:dyDescent="0.45">
      <c r="A38" s="22">
        <v>44591</v>
      </c>
      <c r="B38" t="s">
        <v>120</v>
      </c>
      <c r="C38" s="10" t="s">
        <v>93</v>
      </c>
      <c r="D38" s="5" t="s">
        <v>94</v>
      </c>
      <c r="E38" s="3">
        <v>2500.34</v>
      </c>
      <c r="F38" s="3" t="s">
        <v>146</v>
      </c>
      <c r="G38" s="32"/>
      <c r="H38" s="31"/>
    </row>
    <row r="39" spans="1:8" x14ac:dyDescent="0.45">
      <c r="A39" s="22">
        <v>44592</v>
      </c>
      <c r="B39" t="s">
        <v>142</v>
      </c>
      <c r="C39" s="23" t="s">
        <v>93</v>
      </c>
      <c r="D39" s="5" t="s">
        <v>96</v>
      </c>
      <c r="E39" s="24">
        <v>2934.45</v>
      </c>
      <c r="F39" s="3" t="s">
        <v>145</v>
      </c>
      <c r="G39" s="32"/>
      <c r="H39" s="31"/>
    </row>
    <row r="40" spans="1:8" x14ac:dyDescent="0.45">
      <c r="A40" s="22">
        <v>44592</v>
      </c>
      <c r="B40" t="s">
        <v>143</v>
      </c>
      <c r="C40" s="23" t="s">
        <v>93</v>
      </c>
      <c r="D40" s="5" t="s">
        <v>96</v>
      </c>
      <c r="E40" s="24">
        <v>5982.45</v>
      </c>
      <c r="F40" s="3" t="s">
        <v>145</v>
      </c>
      <c r="G40" s="32"/>
      <c r="H40" s="31"/>
    </row>
  </sheetData>
  <mergeCells count="1">
    <mergeCell ref="A1:F1"/>
  </mergeCells>
  <dataValidations count="1">
    <dataValidation type="list" allowBlank="1" showInputMessage="1" showErrorMessage="1" sqref="F3:F40" xr:uid="{4CDC67B3-DC38-4F5B-AF8B-36378C8849AC}">
      <formula1>"PIX,Boleto Bancário,Cartão de Crédito"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2CE1-6124-47D9-B9FB-7E35F70A5EF5}">
  <sheetPr>
    <tabColor theme="8" tint="0.59999389629810485"/>
  </sheetPr>
  <dimension ref="A1:I40"/>
  <sheetViews>
    <sheetView showGridLines="0" zoomScale="130" zoomScaleNormal="130" workbookViewId="0">
      <selection activeCell="I2" sqref="I2"/>
    </sheetView>
  </sheetViews>
  <sheetFormatPr defaultRowHeight="14.25" x14ac:dyDescent="0.45"/>
  <cols>
    <col min="1" max="1" width="12.3984375" customWidth="1"/>
    <col min="2" max="2" width="16.265625" bestFit="1" customWidth="1"/>
    <col min="3" max="3" width="6.86328125" style="9" bestFit="1" customWidth="1"/>
    <col min="4" max="4" width="19.59765625" style="5" customWidth="1"/>
    <col min="5" max="5" width="11.3984375" style="9" bestFit="1" customWidth="1"/>
    <col min="6" max="6" width="16.73046875" style="9" customWidth="1"/>
    <col min="7" max="7" width="3.73046875" customWidth="1"/>
    <col min="8" max="8" width="15.59765625" customWidth="1"/>
    <col min="9" max="9" width="11.3984375" customWidth="1"/>
  </cols>
  <sheetData>
    <row r="1" spans="1:9" ht="36" customHeight="1" x14ac:dyDescent="0.45">
      <c r="A1" s="66" t="s">
        <v>78</v>
      </c>
      <c r="B1" s="66"/>
      <c r="C1" s="66"/>
      <c r="D1" s="66"/>
      <c r="E1" s="66"/>
      <c r="F1" s="66"/>
    </row>
    <row r="2" spans="1:9" ht="15" customHeight="1" x14ac:dyDescent="0.45">
      <c r="A2" s="25" t="s">
        <v>79</v>
      </c>
      <c r="B2" s="25" t="s">
        <v>80</v>
      </c>
      <c r="C2" s="26" t="s">
        <v>81</v>
      </c>
      <c r="D2" s="27" t="s">
        <v>82</v>
      </c>
      <c r="E2" s="26" t="s">
        <v>9</v>
      </c>
      <c r="F2" s="18" t="s">
        <v>122</v>
      </c>
      <c r="H2" s="28" t="s">
        <v>43</v>
      </c>
      <c r="I2" s="33"/>
    </row>
    <row r="3" spans="1:9" x14ac:dyDescent="0.45">
      <c r="A3" s="22">
        <v>44562</v>
      </c>
      <c r="B3" t="s">
        <v>83</v>
      </c>
      <c r="C3" s="9" t="s">
        <v>130</v>
      </c>
      <c r="D3" s="5" t="s">
        <v>131</v>
      </c>
      <c r="E3" s="3">
        <v>1499.96</v>
      </c>
      <c r="F3" s="3" t="s">
        <v>123</v>
      </c>
      <c r="H3" s="28" t="s">
        <v>44</v>
      </c>
      <c r="I3" s="33"/>
    </row>
    <row r="4" spans="1:9" x14ac:dyDescent="0.45">
      <c r="A4" s="22">
        <v>44563</v>
      </c>
      <c r="B4" t="s">
        <v>84</v>
      </c>
      <c r="C4" s="9" t="s">
        <v>130</v>
      </c>
      <c r="D4" s="5" t="s">
        <v>135</v>
      </c>
      <c r="E4" s="3">
        <v>1750.11</v>
      </c>
      <c r="F4" s="3" t="s">
        <v>123</v>
      </c>
      <c r="H4" s="28" t="s">
        <v>45</v>
      </c>
      <c r="I4" s="33"/>
    </row>
    <row r="5" spans="1:9" x14ac:dyDescent="0.45">
      <c r="A5" s="22">
        <v>44564</v>
      </c>
      <c r="B5" t="s">
        <v>85</v>
      </c>
      <c r="C5" s="9" t="s">
        <v>130</v>
      </c>
      <c r="D5" s="5" t="s">
        <v>136</v>
      </c>
      <c r="E5" s="3">
        <v>2499.98</v>
      </c>
      <c r="F5" s="3" t="s">
        <v>123</v>
      </c>
    </row>
    <row r="6" spans="1:9" x14ac:dyDescent="0.45">
      <c r="A6" s="22">
        <v>44565</v>
      </c>
      <c r="B6" t="s">
        <v>86</v>
      </c>
      <c r="C6" s="9" t="s">
        <v>87</v>
      </c>
      <c r="D6" s="5" t="s">
        <v>88</v>
      </c>
      <c r="E6" s="3">
        <v>2200.33</v>
      </c>
      <c r="F6" s="3" t="s">
        <v>124</v>
      </c>
    </row>
    <row r="7" spans="1:9" x14ac:dyDescent="0.45">
      <c r="A7" s="22">
        <v>44566</v>
      </c>
      <c r="B7" t="s">
        <v>89</v>
      </c>
      <c r="C7" s="9" t="s">
        <v>90</v>
      </c>
      <c r="D7" s="5" t="s">
        <v>91</v>
      </c>
      <c r="E7" s="3">
        <v>2350.2199999999998</v>
      </c>
      <c r="F7" s="3" t="s">
        <v>125</v>
      </c>
    </row>
    <row r="8" spans="1:9" x14ac:dyDescent="0.45">
      <c r="A8" s="22">
        <v>44566</v>
      </c>
      <c r="B8" t="s">
        <v>132</v>
      </c>
      <c r="C8" s="9" t="s">
        <v>93</v>
      </c>
      <c r="D8" s="5" t="s">
        <v>94</v>
      </c>
      <c r="E8" s="3">
        <v>7834.93</v>
      </c>
      <c r="F8" s="3" t="s">
        <v>123</v>
      </c>
    </row>
    <row r="9" spans="1:9" x14ac:dyDescent="0.45">
      <c r="A9" s="22">
        <v>44567</v>
      </c>
      <c r="B9" t="s">
        <v>92</v>
      </c>
      <c r="C9" s="9" t="s">
        <v>93</v>
      </c>
      <c r="D9" s="5" t="s">
        <v>94</v>
      </c>
      <c r="E9" s="3">
        <v>2300.4499999999998</v>
      </c>
      <c r="F9" s="3" t="s">
        <v>123</v>
      </c>
    </row>
    <row r="10" spans="1:9" x14ac:dyDescent="0.45">
      <c r="A10" s="22">
        <v>44568</v>
      </c>
      <c r="B10" t="s">
        <v>95</v>
      </c>
      <c r="C10" s="9" t="s">
        <v>93</v>
      </c>
      <c r="D10" s="5" t="s">
        <v>96</v>
      </c>
      <c r="E10" s="3">
        <v>1800.86</v>
      </c>
      <c r="F10" s="3" t="s">
        <v>124</v>
      </c>
    </row>
    <row r="11" spans="1:9" x14ac:dyDescent="0.45">
      <c r="A11" s="22">
        <v>44569</v>
      </c>
      <c r="B11" t="s">
        <v>97</v>
      </c>
      <c r="C11" s="9" t="s">
        <v>90</v>
      </c>
      <c r="D11" s="5" t="s">
        <v>98</v>
      </c>
      <c r="E11" s="3">
        <v>900.44</v>
      </c>
      <c r="F11" s="3"/>
    </row>
    <row r="12" spans="1:9" x14ac:dyDescent="0.45">
      <c r="A12" s="22">
        <v>44570</v>
      </c>
      <c r="B12" t="s">
        <v>99</v>
      </c>
      <c r="C12" s="9" t="s">
        <v>87</v>
      </c>
      <c r="D12" s="5" t="s">
        <v>100</v>
      </c>
      <c r="E12" s="3">
        <v>3799.96</v>
      </c>
      <c r="F12" s="3" t="s">
        <v>124</v>
      </c>
    </row>
    <row r="13" spans="1:9" x14ac:dyDescent="0.45">
      <c r="A13" s="22">
        <v>44570</v>
      </c>
      <c r="B13" t="s">
        <v>133</v>
      </c>
      <c r="C13" s="9" t="s">
        <v>90</v>
      </c>
      <c r="D13" s="5" t="s">
        <v>98</v>
      </c>
      <c r="E13" s="3">
        <v>4823.95</v>
      </c>
      <c r="F13" s="3" t="s">
        <v>125</v>
      </c>
    </row>
    <row r="14" spans="1:9" x14ac:dyDescent="0.45">
      <c r="A14" s="22">
        <v>44571</v>
      </c>
      <c r="B14" t="s">
        <v>101</v>
      </c>
      <c r="C14" s="9" t="s">
        <v>130</v>
      </c>
      <c r="D14" s="5" t="s">
        <v>137</v>
      </c>
      <c r="E14" s="3">
        <v>1499.94</v>
      </c>
      <c r="F14" s="3" t="s">
        <v>123</v>
      </c>
    </row>
    <row r="15" spans="1:9" x14ac:dyDescent="0.45">
      <c r="A15" s="22">
        <v>44572</v>
      </c>
      <c r="B15" t="s">
        <v>102</v>
      </c>
      <c r="C15" s="9" t="s">
        <v>130</v>
      </c>
      <c r="D15" s="5" t="s">
        <v>137</v>
      </c>
      <c r="E15" s="3">
        <v>1750.17</v>
      </c>
      <c r="F15" s="3" t="s">
        <v>123</v>
      </c>
    </row>
    <row r="16" spans="1:9" x14ac:dyDescent="0.45">
      <c r="A16" s="22">
        <v>44573</v>
      </c>
      <c r="B16" t="s">
        <v>103</v>
      </c>
      <c r="C16" s="9" t="s">
        <v>87</v>
      </c>
      <c r="D16" s="5" t="s">
        <v>100</v>
      </c>
      <c r="E16" s="3">
        <v>2350.2199999999998</v>
      </c>
      <c r="F16" s="3" t="s">
        <v>123</v>
      </c>
    </row>
    <row r="17" spans="1:6" x14ac:dyDescent="0.45">
      <c r="A17" s="22">
        <v>44574</v>
      </c>
      <c r="B17" t="s">
        <v>104</v>
      </c>
      <c r="C17" s="9" t="s">
        <v>90</v>
      </c>
      <c r="D17" s="5" t="s">
        <v>98</v>
      </c>
      <c r="E17" s="3">
        <v>2199.96</v>
      </c>
      <c r="F17" s="3" t="s">
        <v>124</v>
      </c>
    </row>
    <row r="18" spans="1:6" x14ac:dyDescent="0.45">
      <c r="A18" s="22">
        <v>44575</v>
      </c>
      <c r="B18" t="s">
        <v>105</v>
      </c>
      <c r="C18" s="9" t="s">
        <v>93</v>
      </c>
      <c r="D18" s="5" t="s">
        <v>96</v>
      </c>
      <c r="E18" s="3">
        <v>2350.4499999999998</v>
      </c>
      <c r="F18" s="3"/>
    </row>
    <row r="19" spans="1:6" x14ac:dyDescent="0.45">
      <c r="A19" s="22">
        <v>44576</v>
      </c>
      <c r="B19" t="s">
        <v>106</v>
      </c>
      <c r="C19" s="9" t="s">
        <v>93</v>
      </c>
      <c r="D19" s="5" t="s">
        <v>94</v>
      </c>
      <c r="E19" s="3">
        <v>2299.92</v>
      </c>
      <c r="F19" s="3" t="s">
        <v>125</v>
      </c>
    </row>
    <row r="20" spans="1:6" x14ac:dyDescent="0.45">
      <c r="A20" s="22">
        <v>44576</v>
      </c>
      <c r="B20" t="s">
        <v>134</v>
      </c>
      <c r="C20" s="9" t="s">
        <v>130</v>
      </c>
      <c r="D20" s="5" t="s">
        <v>137</v>
      </c>
      <c r="E20" s="3">
        <v>3457.33</v>
      </c>
      <c r="F20" s="3" t="s">
        <v>125</v>
      </c>
    </row>
    <row r="21" spans="1:6" x14ac:dyDescent="0.45">
      <c r="A21" s="22">
        <v>44576</v>
      </c>
      <c r="B21" t="s">
        <v>141</v>
      </c>
      <c r="C21" s="9" t="s">
        <v>130</v>
      </c>
      <c r="D21" s="5" t="s">
        <v>136</v>
      </c>
      <c r="E21" s="3">
        <v>6345.98</v>
      </c>
      <c r="F21" s="3" t="s">
        <v>123</v>
      </c>
    </row>
    <row r="22" spans="1:6" x14ac:dyDescent="0.45">
      <c r="A22" s="22">
        <v>44577</v>
      </c>
      <c r="B22" t="s">
        <v>107</v>
      </c>
      <c r="C22" s="9" t="s">
        <v>90</v>
      </c>
      <c r="D22" s="5" t="s">
        <v>91</v>
      </c>
      <c r="E22" s="3">
        <v>1800.76</v>
      </c>
      <c r="F22" s="3" t="s">
        <v>123</v>
      </c>
    </row>
    <row r="23" spans="1:6" x14ac:dyDescent="0.45">
      <c r="A23" s="22">
        <v>44578</v>
      </c>
      <c r="B23" t="s">
        <v>108</v>
      </c>
      <c r="C23" s="9" t="s">
        <v>87</v>
      </c>
      <c r="D23" s="5" t="s">
        <v>88</v>
      </c>
      <c r="E23" s="3">
        <v>877.34</v>
      </c>
      <c r="F23" s="3"/>
    </row>
    <row r="24" spans="1:6" x14ac:dyDescent="0.45">
      <c r="A24" s="22">
        <v>44579</v>
      </c>
      <c r="B24" t="s">
        <v>109</v>
      </c>
      <c r="C24" s="9" t="s">
        <v>130</v>
      </c>
      <c r="D24" s="5" t="s">
        <v>136</v>
      </c>
      <c r="E24" s="3">
        <v>2800.45</v>
      </c>
      <c r="F24" s="3" t="s">
        <v>123</v>
      </c>
    </row>
    <row r="25" spans="1:6" x14ac:dyDescent="0.45">
      <c r="A25" s="22">
        <v>44580</v>
      </c>
      <c r="B25" t="s">
        <v>110</v>
      </c>
      <c r="C25" s="9" t="s">
        <v>130</v>
      </c>
      <c r="D25" s="5" t="s">
        <v>135</v>
      </c>
      <c r="E25" s="3">
        <v>1598.12</v>
      </c>
      <c r="F25" s="3" t="s">
        <v>123</v>
      </c>
    </row>
    <row r="26" spans="1:6" x14ac:dyDescent="0.45">
      <c r="A26" s="22">
        <v>44581</v>
      </c>
      <c r="B26" t="s">
        <v>111</v>
      </c>
      <c r="C26" s="9" t="s">
        <v>130</v>
      </c>
      <c r="D26" s="5" t="s">
        <v>131</v>
      </c>
      <c r="E26" s="3">
        <v>1750.34</v>
      </c>
      <c r="F26" s="3" t="s">
        <v>124</v>
      </c>
    </row>
    <row r="27" spans="1:6" x14ac:dyDescent="0.45">
      <c r="A27" s="22">
        <v>44582</v>
      </c>
      <c r="B27" t="s">
        <v>112</v>
      </c>
      <c r="C27" s="9" t="s">
        <v>87</v>
      </c>
      <c r="D27" s="5" t="s">
        <v>100</v>
      </c>
      <c r="E27" s="3">
        <v>2499.96</v>
      </c>
      <c r="F27" s="3" t="s">
        <v>124</v>
      </c>
    </row>
    <row r="28" spans="1:6" x14ac:dyDescent="0.45">
      <c r="A28" s="22">
        <v>44583</v>
      </c>
      <c r="B28" t="s">
        <v>113</v>
      </c>
      <c r="C28" s="9" t="s">
        <v>90</v>
      </c>
      <c r="D28" s="5" t="s">
        <v>98</v>
      </c>
      <c r="E28" s="3">
        <v>2199.96</v>
      </c>
      <c r="F28" s="3" t="s">
        <v>125</v>
      </c>
    </row>
    <row r="29" spans="1:6" x14ac:dyDescent="0.45">
      <c r="A29" s="22">
        <v>44584</v>
      </c>
      <c r="B29" t="s">
        <v>114</v>
      </c>
      <c r="C29" s="9" t="s">
        <v>93</v>
      </c>
      <c r="D29" s="5" t="s">
        <v>96</v>
      </c>
      <c r="E29" s="3">
        <v>2349.9699999999998</v>
      </c>
      <c r="F29" s="3"/>
    </row>
    <row r="30" spans="1:6" x14ac:dyDescent="0.45">
      <c r="A30" s="22">
        <v>44585</v>
      </c>
      <c r="B30" t="s">
        <v>138</v>
      </c>
      <c r="C30" s="9" t="s">
        <v>90</v>
      </c>
      <c r="D30" s="5" t="s">
        <v>98</v>
      </c>
      <c r="E30" s="3">
        <v>3745</v>
      </c>
      <c r="F30" s="3" t="s">
        <v>123</v>
      </c>
    </row>
    <row r="31" spans="1:6" x14ac:dyDescent="0.45">
      <c r="A31" s="22">
        <v>44585</v>
      </c>
      <c r="B31" t="s">
        <v>115</v>
      </c>
      <c r="C31" s="9" t="s">
        <v>93</v>
      </c>
      <c r="D31" s="5" t="s">
        <v>94</v>
      </c>
      <c r="E31" s="3">
        <v>2300.9899999999998</v>
      </c>
      <c r="F31" s="3" t="s">
        <v>123</v>
      </c>
    </row>
    <row r="32" spans="1:6" x14ac:dyDescent="0.45">
      <c r="A32" s="22">
        <v>44586</v>
      </c>
      <c r="B32" t="s">
        <v>116</v>
      </c>
      <c r="C32" s="9" t="s">
        <v>90</v>
      </c>
      <c r="D32" s="5" t="s">
        <v>91</v>
      </c>
      <c r="E32" s="3">
        <v>1799.98</v>
      </c>
      <c r="F32" s="3" t="s">
        <v>123</v>
      </c>
    </row>
    <row r="33" spans="1:6" x14ac:dyDescent="0.45">
      <c r="A33" s="22">
        <v>44587</v>
      </c>
      <c r="B33" t="s">
        <v>117</v>
      </c>
      <c r="C33" s="9" t="s">
        <v>93</v>
      </c>
      <c r="D33" s="5" t="s">
        <v>96</v>
      </c>
      <c r="E33" s="3">
        <v>1125.45</v>
      </c>
      <c r="F33" s="3" t="s">
        <v>123</v>
      </c>
    </row>
    <row r="34" spans="1:6" x14ac:dyDescent="0.45">
      <c r="A34" s="22">
        <v>44588</v>
      </c>
      <c r="B34" t="s">
        <v>140</v>
      </c>
      <c r="C34" s="9" t="s">
        <v>90</v>
      </c>
      <c r="D34" s="5" t="s">
        <v>98</v>
      </c>
      <c r="E34" s="3">
        <v>2945.33</v>
      </c>
      <c r="F34" s="3" t="s">
        <v>124</v>
      </c>
    </row>
    <row r="35" spans="1:6" x14ac:dyDescent="0.45">
      <c r="A35" s="22">
        <v>44588</v>
      </c>
      <c r="B35" t="s">
        <v>139</v>
      </c>
      <c r="C35" s="9" t="s">
        <v>87</v>
      </c>
      <c r="D35" s="5" t="s">
        <v>100</v>
      </c>
      <c r="E35" s="3">
        <v>3456.85</v>
      </c>
      <c r="F35" s="3" t="s">
        <v>124</v>
      </c>
    </row>
    <row r="36" spans="1:6" x14ac:dyDescent="0.45">
      <c r="A36" s="22">
        <v>44589</v>
      </c>
      <c r="B36" t="s">
        <v>118</v>
      </c>
      <c r="C36" s="9" t="s">
        <v>87</v>
      </c>
      <c r="D36" s="5" t="s">
        <v>100</v>
      </c>
      <c r="E36" s="3">
        <v>1545.54</v>
      </c>
      <c r="F36" s="3" t="s">
        <v>125</v>
      </c>
    </row>
    <row r="37" spans="1:6" x14ac:dyDescent="0.45">
      <c r="A37" s="22">
        <v>44590</v>
      </c>
      <c r="B37" t="s">
        <v>119</v>
      </c>
      <c r="C37" s="9" t="s">
        <v>130</v>
      </c>
      <c r="D37" s="5" t="s">
        <v>137</v>
      </c>
      <c r="E37" s="3">
        <v>1750.93</v>
      </c>
      <c r="F37" s="3" t="s">
        <v>123</v>
      </c>
    </row>
    <row r="38" spans="1:6" x14ac:dyDescent="0.45">
      <c r="A38" s="22">
        <v>44591</v>
      </c>
      <c r="B38" t="s">
        <v>120</v>
      </c>
      <c r="C38" s="9" t="s">
        <v>93</v>
      </c>
      <c r="D38" s="5" t="s">
        <v>94</v>
      </c>
      <c r="E38" s="3">
        <v>2500.34</v>
      </c>
      <c r="F38" s="3" t="s">
        <v>123</v>
      </c>
    </row>
    <row r="39" spans="1:6" x14ac:dyDescent="0.45">
      <c r="A39" s="22">
        <v>44592</v>
      </c>
      <c r="B39" t="s">
        <v>142</v>
      </c>
      <c r="C39" s="23" t="s">
        <v>93</v>
      </c>
      <c r="D39" s="5" t="s">
        <v>96</v>
      </c>
      <c r="E39" s="24">
        <v>2934.45</v>
      </c>
      <c r="F39" s="3" t="s">
        <v>123</v>
      </c>
    </row>
    <row r="40" spans="1:6" x14ac:dyDescent="0.45">
      <c r="A40" s="22">
        <v>44592</v>
      </c>
      <c r="B40" t="s">
        <v>143</v>
      </c>
      <c r="C40" s="23" t="s">
        <v>93</v>
      </c>
      <c r="D40" s="5" t="s">
        <v>96</v>
      </c>
      <c r="E40" s="24">
        <v>5982.45</v>
      </c>
      <c r="F40" s="3" t="s">
        <v>123</v>
      </c>
    </row>
  </sheetData>
  <mergeCells count="1">
    <mergeCell ref="A1:F1"/>
  </mergeCells>
  <dataValidations count="1">
    <dataValidation type="list" allowBlank="1" showInputMessage="1" showErrorMessage="1" sqref="F3:F40" xr:uid="{2974508A-600B-45F5-BC82-38BB217825F9}">
      <formula1>"Confirmada,Em Análise,Cancelada"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8B52-A629-444F-8538-802EF1AD3EBD}">
  <sheetPr>
    <tabColor theme="8" tint="0.79998168889431442"/>
  </sheetPr>
  <dimension ref="A1:F9"/>
  <sheetViews>
    <sheetView showGridLines="0" zoomScale="130" zoomScaleNormal="130" workbookViewId="0">
      <selection activeCell="E3" sqref="E3"/>
    </sheetView>
  </sheetViews>
  <sheetFormatPr defaultRowHeight="14.25" x14ac:dyDescent="0.45"/>
  <cols>
    <col min="1" max="1" width="4.73046875" customWidth="1"/>
    <col min="2" max="2" width="10.3984375" bestFit="1" customWidth="1"/>
    <col min="3" max="3" width="10.59765625" bestFit="1" customWidth="1"/>
    <col min="4" max="4" width="12.3984375" bestFit="1" customWidth="1"/>
    <col min="5" max="5" width="8.73046875" style="6" bestFit="1" customWidth="1"/>
    <col min="6" max="6" width="16.1328125" bestFit="1" customWidth="1"/>
  </cols>
  <sheetData>
    <row r="1" spans="1:6" ht="35.25" customHeight="1" x14ac:dyDescent="0.45">
      <c r="A1" s="71" t="s">
        <v>46</v>
      </c>
      <c r="B1" s="71"/>
      <c r="C1" s="71"/>
      <c r="D1" s="71"/>
      <c r="E1" s="71"/>
      <c r="F1" s="71"/>
    </row>
    <row r="2" spans="1:6" x14ac:dyDescent="0.45">
      <c r="A2" s="25" t="s">
        <v>47</v>
      </c>
      <c r="B2" s="25" t="s">
        <v>48</v>
      </c>
      <c r="C2" s="25" t="s">
        <v>152</v>
      </c>
      <c r="D2" s="25" t="s">
        <v>21</v>
      </c>
      <c r="E2" s="25" t="s">
        <v>49</v>
      </c>
      <c r="F2" s="26" t="s">
        <v>155</v>
      </c>
    </row>
    <row r="3" spans="1:6" x14ac:dyDescent="0.45">
      <c r="A3" s="36">
        <v>1</v>
      </c>
      <c r="B3" s="34" t="s">
        <v>149</v>
      </c>
      <c r="C3" s="34" t="s">
        <v>150</v>
      </c>
      <c r="D3" s="37">
        <v>6999</v>
      </c>
      <c r="E3" s="38"/>
      <c r="F3" s="37"/>
    </row>
    <row r="4" spans="1:6" x14ac:dyDescent="0.45">
      <c r="A4" s="36">
        <v>2</v>
      </c>
      <c r="B4" s="34" t="s">
        <v>150</v>
      </c>
      <c r="C4" s="34" t="s">
        <v>150</v>
      </c>
      <c r="D4" s="37">
        <v>4798.26</v>
      </c>
      <c r="E4" s="38"/>
      <c r="F4" s="37"/>
    </row>
    <row r="5" spans="1:6" x14ac:dyDescent="0.45">
      <c r="A5" s="36">
        <v>3</v>
      </c>
      <c r="B5" s="39" t="s">
        <v>51</v>
      </c>
      <c r="C5" s="39" t="s">
        <v>153</v>
      </c>
      <c r="D5" s="37">
        <v>13793.05</v>
      </c>
      <c r="E5" s="38"/>
      <c r="F5" s="37"/>
    </row>
    <row r="6" spans="1:6" x14ac:dyDescent="0.45">
      <c r="A6" s="36">
        <v>4</v>
      </c>
      <c r="B6" s="39" t="s">
        <v>151</v>
      </c>
      <c r="C6" s="39" t="s">
        <v>153</v>
      </c>
      <c r="D6" s="37">
        <v>3835.9</v>
      </c>
      <c r="E6" s="38"/>
      <c r="F6" s="37"/>
    </row>
    <row r="7" spans="1:6" x14ac:dyDescent="0.45">
      <c r="A7" s="36">
        <v>5</v>
      </c>
      <c r="B7" s="34" t="s">
        <v>52</v>
      </c>
      <c r="C7" s="34" t="s">
        <v>154</v>
      </c>
      <c r="D7" s="37">
        <v>132.46</v>
      </c>
      <c r="E7" s="38"/>
      <c r="F7" s="37"/>
    </row>
    <row r="8" spans="1:6" x14ac:dyDescent="0.45">
      <c r="A8" s="36">
        <v>6</v>
      </c>
      <c r="B8" s="39" t="s">
        <v>53</v>
      </c>
      <c r="C8" s="39" t="s">
        <v>154</v>
      </c>
      <c r="D8" s="37">
        <v>125.95</v>
      </c>
      <c r="E8" s="38"/>
      <c r="F8" s="37"/>
    </row>
    <row r="9" spans="1:6" x14ac:dyDescent="0.45">
      <c r="A9" s="34"/>
      <c r="B9" s="34"/>
      <c r="C9" s="34"/>
      <c r="D9" s="34"/>
      <c r="E9" s="35"/>
      <c r="F9" s="34"/>
    </row>
  </sheetData>
  <mergeCells count="1">
    <mergeCell ref="A1:F1"/>
  </mergeCells>
  <dataValidations count="1">
    <dataValidation type="list" allowBlank="1" showInputMessage="1" showErrorMessage="1" sqref="C3:C8" xr:uid="{A8D0456A-BE16-4D75-9B2D-C1F643E3CFE0}">
      <formula1>"Smartphone,Computador,Acessórios"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A943D-9D2E-45B3-9E5E-1F4EB9AB7CF8}">
  <sheetPr>
    <tabColor theme="8" tint="0.59999389629810485"/>
  </sheetPr>
  <dimension ref="A1:F9"/>
  <sheetViews>
    <sheetView showGridLines="0" zoomScale="130" zoomScaleNormal="130" workbookViewId="0">
      <selection activeCell="E3" sqref="E3"/>
    </sheetView>
  </sheetViews>
  <sheetFormatPr defaultRowHeight="14.25" x14ac:dyDescent="0.45"/>
  <cols>
    <col min="1" max="1" width="4.73046875" customWidth="1"/>
    <col min="2" max="2" width="10.3984375" bestFit="1" customWidth="1"/>
    <col min="3" max="3" width="10.59765625" bestFit="1" customWidth="1"/>
    <col min="4" max="4" width="12.3984375" bestFit="1" customWidth="1"/>
    <col min="5" max="5" width="9.9296875" bestFit="1" customWidth="1"/>
    <col min="6" max="6" width="16.1328125" bestFit="1" customWidth="1"/>
  </cols>
  <sheetData>
    <row r="1" spans="1:6" ht="35.25" customHeight="1" x14ac:dyDescent="0.45">
      <c r="A1" s="71" t="s">
        <v>46</v>
      </c>
      <c r="B1" s="71"/>
      <c r="C1" s="71"/>
      <c r="D1" s="71"/>
      <c r="E1" s="71"/>
      <c r="F1" s="71"/>
    </row>
    <row r="2" spans="1:6" x14ac:dyDescent="0.45">
      <c r="A2" s="25" t="s">
        <v>47</v>
      </c>
      <c r="B2" s="25" t="s">
        <v>48</v>
      </c>
      <c r="C2" s="25" t="s">
        <v>152</v>
      </c>
      <c r="D2" s="25" t="s">
        <v>21</v>
      </c>
      <c r="E2" s="25" t="s">
        <v>50</v>
      </c>
      <c r="F2" s="26" t="s">
        <v>155</v>
      </c>
    </row>
    <row r="3" spans="1:6" x14ac:dyDescent="0.45">
      <c r="A3" s="61">
        <v>1</v>
      </c>
      <c r="B3" s="62" t="s">
        <v>149</v>
      </c>
      <c r="C3" s="62" t="s">
        <v>150</v>
      </c>
      <c r="D3" s="63">
        <v>6999</v>
      </c>
      <c r="E3" s="64"/>
      <c r="F3" s="63">
        <f>D3+E3</f>
        <v>6999</v>
      </c>
    </row>
    <row r="4" spans="1:6" x14ac:dyDescent="0.45">
      <c r="A4" s="61">
        <v>2</v>
      </c>
      <c r="B4" s="62" t="s">
        <v>150</v>
      </c>
      <c r="C4" s="62" t="s">
        <v>150</v>
      </c>
      <c r="D4" s="63">
        <v>4798.26</v>
      </c>
      <c r="E4" s="64"/>
      <c r="F4" s="63">
        <f t="shared" ref="F4:F8" si="0">D4+E4</f>
        <v>4798.26</v>
      </c>
    </row>
    <row r="5" spans="1:6" x14ac:dyDescent="0.45">
      <c r="A5" s="61">
        <v>3</v>
      </c>
      <c r="B5" s="65" t="s">
        <v>51</v>
      </c>
      <c r="C5" s="65" t="s">
        <v>153</v>
      </c>
      <c r="D5" s="63">
        <v>13793.05</v>
      </c>
      <c r="E5" s="64"/>
      <c r="F5" s="63">
        <f t="shared" si="0"/>
        <v>13793.05</v>
      </c>
    </row>
    <row r="6" spans="1:6" x14ac:dyDescent="0.45">
      <c r="A6" s="61">
        <v>4</v>
      </c>
      <c r="B6" s="65" t="s">
        <v>151</v>
      </c>
      <c r="C6" s="65" t="s">
        <v>153</v>
      </c>
      <c r="D6" s="63">
        <v>3835.9</v>
      </c>
      <c r="E6" s="64"/>
      <c r="F6" s="63">
        <f t="shared" si="0"/>
        <v>3835.9</v>
      </c>
    </row>
    <row r="7" spans="1:6" x14ac:dyDescent="0.45">
      <c r="A7" s="61">
        <v>5</v>
      </c>
      <c r="B7" s="62" t="s">
        <v>52</v>
      </c>
      <c r="C7" s="62" t="s">
        <v>154</v>
      </c>
      <c r="D7" s="63">
        <v>132.46</v>
      </c>
      <c r="E7" s="64"/>
      <c r="F7" s="63">
        <f t="shared" si="0"/>
        <v>132.46</v>
      </c>
    </row>
    <row r="8" spans="1:6" x14ac:dyDescent="0.45">
      <c r="A8" s="61">
        <v>6</v>
      </c>
      <c r="B8" s="65" t="s">
        <v>53</v>
      </c>
      <c r="C8" s="65" t="s">
        <v>154</v>
      </c>
      <c r="D8" s="63">
        <v>125.95</v>
      </c>
      <c r="E8" s="64"/>
      <c r="F8" s="63">
        <f t="shared" si="0"/>
        <v>125.95</v>
      </c>
    </row>
    <row r="9" spans="1:6" x14ac:dyDescent="0.45">
      <c r="A9" s="62"/>
      <c r="B9" s="62"/>
      <c r="C9" s="62"/>
      <c r="D9" s="62"/>
      <c r="E9" s="62"/>
      <c r="F9" s="62"/>
    </row>
  </sheetData>
  <mergeCells count="1">
    <mergeCell ref="A1:F1"/>
  </mergeCells>
  <dataValidations count="1">
    <dataValidation type="list" allowBlank="1" showInputMessage="1" showErrorMessage="1" sqref="C3:C8" xr:uid="{15274C90-D960-4A19-B36B-6241204C6E5B}">
      <formula1>"Smartphone,Computador,Acessórios"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EBED-DA76-4AB5-ABF9-F135C0A6909D}">
  <sheetPr>
    <tabColor theme="8" tint="0.59999389629810485"/>
  </sheetPr>
  <dimension ref="A1:G6"/>
  <sheetViews>
    <sheetView showGridLines="0" zoomScale="130" zoomScaleNormal="130" workbookViewId="0">
      <selection activeCell="F3" sqref="F3"/>
    </sheetView>
  </sheetViews>
  <sheetFormatPr defaultRowHeight="14.25" x14ac:dyDescent="0.45"/>
  <cols>
    <col min="1" max="1" width="5.73046875" customWidth="1"/>
    <col min="2" max="2" width="15.06640625" bestFit="1" customWidth="1"/>
    <col min="3" max="3" width="13.265625" bestFit="1" customWidth="1"/>
    <col min="4" max="4" width="10.59765625" bestFit="1" customWidth="1"/>
    <col min="5" max="5" width="14.86328125" bestFit="1" customWidth="1"/>
    <col min="6" max="6" width="14.06640625" bestFit="1" customWidth="1"/>
    <col min="7" max="7" width="15" customWidth="1"/>
  </cols>
  <sheetData>
    <row r="1" spans="1:7" ht="35.25" customHeight="1" x14ac:dyDescent="0.45">
      <c r="A1" s="71" t="s">
        <v>54</v>
      </c>
      <c r="B1" s="71"/>
      <c r="C1" s="71"/>
      <c r="D1" s="71"/>
      <c r="E1" s="71"/>
      <c r="F1" s="71"/>
      <c r="G1" s="71"/>
    </row>
    <row r="2" spans="1:7" x14ac:dyDescent="0.45">
      <c r="A2" s="25" t="s">
        <v>47</v>
      </c>
      <c r="B2" s="25" t="s">
        <v>48</v>
      </c>
      <c r="C2" s="25" t="s">
        <v>55</v>
      </c>
      <c r="D2" s="25" t="s">
        <v>56</v>
      </c>
      <c r="E2" s="25" t="s">
        <v>57</v>
      </c>
      <c r="F2" s="26" t="s">
        <v>58</v>
      </c>
      <c r="G2" s="25" t="s">
        <v>9</v>
      </c>
    </row>
    <row r="3" spans="1:7" x14ac:dyDescent="0.45">
      <c r="A3" s="36">
        <v>1</v>
      </c>
      <c r="B3" s="34" t="s">
        <v>159</v>
      </c>
      <c r="C3" s="53">
        <v>2800</v>
      </c>
      <c r="D3" s="54">
        <v>2.3E-2</v>
      </c>
      <c r="E3" s="55">
        <v>12</v>
      </c>
      <c r="F3" s="56"/>
      <c r="G3" s="73"/>
    </row>
    <row r="4" spans="1:7" x14ac:dyDescent="0.45">
      <c r="A4" s="36">
        <v>2</v>
      </c>
      <c r="B4" s="34" t="s">
        <v>59</v>
      </c>
      <c r="C4" s="53">
        <v>15800</v>
      </c>
      <c r="D4" s="54">
        <v>2.8000000000000001E-2</v>
      </c>
      <c r="E4" s="55">
        <v>12</v>
      </c>
      <c r="F4" s="56"/>
      <c r="G4" s="73"/>
    </row>
    <row r="5" spans="1:7" x14ac:dyDescent="0.45">
      <c r="A5" s="36">
        <v>3</v>
      </c>
      <c r="B5" s="34" t="s">
        <v>60</v>
      </c>
      <c r="C5" s="53">
        <v>1800</v>
      </c>
      <c r="D5" s="54">
        <v>1.4999999999999999E-2</v>
      </c>
      <c r="E5" s="55">
        <v>12</v>
      </c>
      <c r="F5" s="56"/>
      <c r="G5" s="73"/>
    </row>
    <row r="6" spans="1:7" x14ac:dyDescent="0.45">
      <c r="A6" s="36">
        <v>4</v>
      </c>
      <c r="B6" s="34" t="s">
        <v>61</v>
      </c>
      <c r="C6" s="53">
        <v>5300</v>
      </c>
      <c r="D6" s="54">
        <v>1.7999999999999999E-2</v>
      </c>
      <c r="E6" s="55">
        <v>12</v>
      </c>
      <c r="F6" s="56"/>
      <c r="G6" s="73"/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7795-53E9-49FA-A85C-71ECB14C1408}">
  <sheetPr>
    <tabColor theme="8" tint="0.39997558519241921"/>
  </sheetPr>
  <dimension ref="A1:H9"/>
  <sheetViews>
    <sheetView showGridLines="0" zoomScale="130" zoomScaleNormal="130" workbookViewId="0">
      <selection activeCell="G3" sqref="G3"/>
    </sheetView>
  </sheetViews>
  <sheetFormatPr defaultRowHeight="14.25" x14ac:dyDescent="0.45"/>
  <cols>
    <col min="1" max="1" width="5.73046875" customWidth="1"/>
    <col min="2" max="2" width="11.265625" bestFit="1" customWidth="1"/>
    <col min="3" max="3" width="13.46484375" bestFit="1" customWidth="1"/>
    <col min="4" max="4" width="13.9296875" bestFit="1" customWidth="1"/>
    <col min="5" max="5" width="11.33203125" bestFit="1" customWidth="1"/>
    <col min="6" max="6" width="11.6640625" bestFit="1" customWidth="1"/>
    <col min="7" max="7" width="13.59765625" bestFit="1" customWidth="1"/>
    <col min="8" max="8" width="15" customWidth="1"/>
  </cols>
  <sheetData>
    <row r="1" spans="1:8" ht="35.25" customHeight="1" x14ac:dyDescent="0.45">
      <c r="A1" s="72" t="s">
        <v>62</v>
      </c>
      <c r="B1" s="72"/>
      <c r="C1" s="72"/>
      <c r="D1" s="72"/>
      <c r="E1" s="72"/>
      <c r="F1" s="72"/>
      <c r="G1" s="72"/>
      <c r="H1" s="72"/>
    </row>
    <row r="2" spans="1:8" x14ac:dyDescent="0.45">
      <c r="A2" s="25" t="s">
        <v>47</v>
      </c>
      <c r="B2" s="25" t="s">
        <v>63</v>
      </c>
      <c r="C2" s="25" t="s">
        <v>21</v>
      </c>
      <c r="D2" s="25" t="s">
        <v>64</v>
      </c>
      <c r="E2" s="25" t="s">
        <v>65</v>
      </c>
      <c r="F2" s="25" t="s">
        <v>160</v>
      </c>
      <c r="G2" s="25" t="s">
        <v>66</v>
      </c>
      <c r="H2" s="25" t="s">
        <v>9</v>
      </c>
    </row>
    <row r="3" spans="1:8" x14ac:dyDescent="0.45">
      <c r="A3" s="36">
        <v>1</v>
      </c>
      <c r="B3" s="34" t="s">
        <v>67</v>
      </c>
      <c r="C3" s="53">
        <v>265000</v>
      </c>
      <c r="D3" s="53">
        <v>200000</v>
      </c>
      <c r="E3" s="57">
        <v>7.2499999999999995E-2</v>
      </c>
      <c r="F3" s="55">
        <v>30</v>
      </c>
      <c r="G3" s="58"/>
      <c r="H3" s="49"/>
    </row>
    <row r="4" spans="1:8" x14ac:dyDescent="0.45">
      <c r="A4" s="36">
        <v>2</v>
      </c>
      <c r="B4" s="34" t="s">
        <v>68</v>
      </c>
      <c r="C4" s="53">
        <v>550000</v>
      </c>
      <c r="D4" s="53">
        <v>350000</v>
      </c>
      <c r="E4" s="57">
        <v>8.5000000000000006E-2</v>
      </c>
      <c r="F4" s="55">
        <v>25</v>
      </c>
      <c r="G4" s="58"/>
      <c r="H4" s="49"/>
    </row>
    <row r="5" spans="1:8" x14ac:dyDescent="0.45">
      <c r="A5" s="36">
        <v>3</v>
      </c>
      <c r="B5" s="34" t="s">
        <v>69</v>
      </c>
      <c r="C5" s="53">
        <v>735000</v>
      </c>
      <c r="D5" s="53">
        <v>400000</v>
      </c>
      <c r="E5" s="57">
        <v>9.2499999999999999E-2</v>
      </c>
      <c r="F5" s="55">
        <v>20</v>
      </c>
      <c r="G5" s="58"/>
      <c r="H5" s="49"/>
    </row>
    <row r="6" spans="1:8" x14ac:dyDescent="0.45">
      <c r="A6" s="36">
        <v>4</v>
      </c>
      <c r="B6" s="34" t="s">
        <v>70</v>
      </c>
      <c r="C6" s="53">
        <v>880000</v>
      </c>
      <c r="D6" s="53">
        <v>550000</v>
      </c>
      <c r="E6" s="57">
        <v>9.2499999999999999E-2</v>
      </c>
      <c r="F6" s="55">
        <v>15</v>
      </c>
      <c r="G6" s="58"/>
      <c r="H6" s="49"/>
    </row>
    <row r="9" spans="1:8" x14ac:dyDescent="0.45">
      <c r="G9" s="59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1F45-387D-4E56-8747-EB4FD59FFE36}">
  <sheetPr>
    <tabColor theme="8" tint="-0.249977111117893"/>
  </sheetPr>
  <dimension ref="A1:H17"/>
  <sheetViews>
    <sheetView showGridLines="0" zoomScale="130" zoomScaleNormal="130" workbookViewId="0">
      <selection activeCell="G4" sqref="G4"/>
    </sheetView>
  </sheetViews>
  <sheetFormatPr defaultRowHeight="14.25" x14ac:dyDescent="0.45"/>
  <cols>
    <col min="1" max="1" width="10.73046875" customWidth="1"/>
    <col min="2" max="2" width="15" customWidth="1"/>
    <col min="3" max="6" width="13.73046875" customWidth="1"/>
    <col min="7" max="7" width="15" customWidth="1"/>
  </cols>
  <sheetData>
    <row r="1" spans="1:8" ht="36" customHeight="1" x14ac:dyDescent="0.45">
      <c r="A1" s="66" t="s">
        <v>15</v>
      </c>
      <c r="B1" s="66"/>
      <c r="C1" s="66"/>
      <c r="D1" s="66"/>
      <c r="E1" s="66"/>
      <c r="F1" s="66"/>
      <c r="G1" s="66"/>
    </row>
    <row r="3" spans="1:8" x14ac:dyDescent="0.45">
      <c r="A3" s="70"/>
      <c r="B3" s="70"/>
      <c r="C3" s="20" t="s">
        <v>1</v>
      </c>
      <c r="D3" s="20" t="s">
        <v>10</v>
      </c>
      <c r="E3" s="20" t="s">
        <v>11</v>
      </c>
      <c r="F3" s="20" t="s">
        <v>12</v>
      </c>
      <c r="G3" s="21" t="s">
        <v>9</v>
      </c>
    </row>
    <row r="4" spans="1:8" x14ac:dyDescent="0.45">
      <c r="A4" s="68" t="s">
        <v>2</v>
      </c>
      <c r="B4" s="20" t="s">
        <v>16</v>
      </c>
      <c r="C4" s="47">
        <v>4300</v>
      </c>
      <c r="D4" s="47">
        <v>4300</v>
      </c>
      <c r="E4" s="47">
        <v>5200</v>
      </c>
      <c r="F4" s="47">
        <v>5200</v>
      </c>
      <c r="G4" s="49"/>
    </row>
    <row r="5" spans="1:8" x14ac:dyDescent="0.45">
      <c r="A5" s="68"/>
      <c r="B5" s="20" t="s">
        <v>17</v>
      </c>
      <c r="C5" s="2">
        <v>1330</v>
      </c>
      <c r="D5" s="2">
        <v>1450</v>
      </c>
      <c r="E5" s="2">
        <v>1150</v>
      </c>
      <c r="F5" s="2">
        <v>1495</v>
      </c>
      <c r="G5" s="49"/>
    </row>
    <row r="6" spans="1:8" x14ac:dyDescent="0.45">
      <c r="A6" s="68"/>
      <c r="B6" s="20" t="s">
        <v>3</v>
      </c>
      <c r="C6" s="2">
        <v>0</v>
      </c>
      <c r="D6" s="2">
        <v>0</v>
      </c>
      <c r="E6" s="2">
        <v>756</v>
      </c>
      <c r="F6" s="2">
        <v>900</v>
      </c>
      <c r="G6" s="49"/>
    </row>
    <row r="7" spans="1:8" x14ac:dyDescent="0.45">
      <c r="A7" s="30"/>
      <c r="B7" s="19"/>
      <c r="C7" s="2"/>
      <c r="D7" s="2"/>
      <c r="E7" s="2"/>
      <c r="F7" s="2"/>
      <c r="G7" s="19"/>
    </row>
    <row r="8" spans="1:8" x14ac:dyDescent="0.45">
      <c r="A8" s="69" t="s">
        <v>13</v>
      </c>
      <c r="B8" s="20" t="s">
        <v>18</v>
      </c>
      <c r="C8" s="2">
        <v>2300</v>
      </c>
      <c r="D8" s="2">
        <v>2300</v>
      </c>
      <c r="E8" s="2">
        <v>2450</v>
      </c>
      <c r="F8" s="2">
        <v>2300</v>
      </c>
      <c r="G8" s="49"/>
    </row>
    <row r="9" spans="1:8" x14ac:dyDescent="0.45">
      <c r="A9" s="69"/>
      <c r="B9" s="20" t="s">
        <v>19</v>
      </c>
      <c r="C9" s="2">
        <v>380</v>
      </c>
      <c r="D9" s="2">
        <v>400</v>
      </c>
      <c r="E9" s="2">
        <v>380</v>
      </c>
      <c r="F9" s="2">
        <v>380</v>
      </c>
      <c r="G9" s="49"/>
    </row>
    <row r="10" spans="1:8" x14ac:dyDescent="0.45">
      <c r="A10" s="69"/>
      <c r="B10" s="20" t="s">
        <v>6</v>
      </c>
      <c r="C10" s="2">
        <v>950</v>
      </c>
      <c r="D10" s="2">
        <v>1200</v>
      </c>
      <c r="E10" s="2">
        <v>950</v>
      </c>
      <c r="F10" s="2">
        <v>1000</v>
      </c>
      <c r="G10" s="49"/>
    </row>
    <row r="11" spans="1:8" x14ac:dyDescent="0.45">
      <c r="A11" s="69"/>
      <c r="B11" s="20" t="s">
        <v>7</v>
      </c>
      <c r="C11" s="2">
        <v>288.44</v>
      </c>
      <c r="D11" s="2">
        <v>288.44</v>
      </c>
      <c r="E11" s="2">
        <v>508.17</v>
      </c>
      <c r="F11" s="2">
        <v>508.17</v>
      </c>
      <c r="G11" s="49"/>
    </row>
    <row r="12" spans="1:8" x14ac:dyDescent="0.45">
      <c r="A12" s="69"/>
      <c r="B12" s="20" t="s">
        <v>8</v>
      </c>
      <c r="C12" s="2">
        <v>450</v>
      </c>
      <c r="D12" s="2">
        <v>1900</v>
      </c>
      <c r="E12" s="2">
        <v>550</v>
      </c>
      <c r="F12" s="2">
        <v>800</v>
      </c>
      <c r="G12" s="49"/>
    </row>
    <row r="13" spans="1:8" x14ac:dyDescent="0.45">
      <c r="A13" s="1"/>
      <c r="B13" s="1"/>
      <c r="C13" s="1"/>
      <c r="D13" s="1"/>
      <c r="E13" s="1"/>
      <c r="F13" s="1"/>
      <c r="H13" s="1"/>
    </row>
    <row r="14" spans="1:8" x14ac:dyDescent="0.45">
      <c r="B14" s="51" t="s">
        <v>157</v>
      </c>
      <c r="C14" s="1"/>
      <c r="D14" s="1"/>
      <c r="E14" s="1"/>
      <c r="F14" s="1"/>
      <c r="G14" s="1"/>
    </row>
    <row r="15" spans="1:8" x14ac:dyDescent="0.45">
      <c r="B15" s="41" t="s">
        <v>2</v>
      </c>
      <c r="C15" s="44"/>
      <c r="D15" s="44"/>
      <c r="E15" s="44"/>
      <c r="F15" s="44"/>
      <c r="G15" s="52"/>
    </row>
    <row r="16" spans="1:8" x14ac:dyDescent="0.45">
      <c r="B16" s="41" t="s">
        <v>13</v>
      </c>
      <c r="C16" s="42"/>
      <c r="D16" s="42"/>
      <c r="E16" s="42"/>
      <c r="F16" s="42"/>
      <c r="G16" s="49"/>
    </row>
    <row r="17" spans="2:7" x14ac:dyDescent="0.45">
      <c r="B17" s="40" t="s">
        <v>156</v>
      </c>
      <c r="C17" s="48"/>
      <c r="D17" s="48"/>
      <c r="E17" s="48"/>
      <c r="F17" s="48"/>
      <c r="G17" s="50"/>
    </row>
  </sheetData>
  <mergeCells count="4">
    <mergeCell ref="A1:G1"/>
    <mergeCell ref="A4:A6"/>
    <mergeCell ref="A8:A12"/>
    <mergeCell ref="A3:B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08B4E-4C4E-401D-8E29-569AD7A03244}">
  <sheetPr>
    <tabColor theme="8" tint="0.59999389629810485"/>
  </sheetPr>
  <dimension ref="A1:H15"/>
  <sheetViews>
    <sheetView showGridLines="0" zoomScale="130" zoomScaleNormal="130" workbookViewId="0">
      <selection activeCell="H10" sqref="H10"/>
    </sheetView>
  </sheetViews>
  <sheetFormatPr defaultRowHeight="14.25" x14ac:dyDescent="0.45"/>
  <cols>
    <col min="1" max="1" width="14.3984375" bestFit="1" customWidth="1"/>
    <col min="2" max="2" width="10.73046875" customWidth="1"/>
    <col min="4" max="4" width="13.73046875" bestFit="1" customWidth="1"/>
    <col min="5" max="5" width="12.86328125" customWidth="1"/>
    <col min="6" max="6" width="14.59765625" bestFit="1" customWidth="1"/>
    <col min="7" max="7" width="1.59765625" customWidth="1"/>
    <col min="8" max="8" width="26.73046875" bestFit="1" customWidth="1"/>
    <col min="9" max="9" width="9.1328125" customWidth="1"/>
  </cols>
  <sheetData>
    <row r="1" spans="1:8" ht="23.25" x14ac:dyDescent="0.45">
      <c r="A1" s="66" t="s">
        <v>36</v>
      </c>
      <c r="B1" s="66"/>
      <c r="C1" s="66"/>
      <c r="D1" s="66"/>
      <c r="E1" s="66"/>
      <c r="F1" s="66"/>
      <c r="G1" s="66"/>
      <c r="H1" s="66"/>
    </row>
    <row r="3" spans="1:8" x14ac:dyDescent="0.45">
      <c r="A3" s="11" t="s">
        <v>20</v>
      </c>
      <c r="B3" s="11" t="s">
        <v>21</v>
      </c>
      <c r="D3" s="11" t="s">
        <v>24</v>
      </c>
      <c r="E3" s="11" t="s">
        <v>29</v>
      </c>
      <c r="F3" s="12" t="s">
        <v>37</v>
      </c>
      <c r="G3" s="8"/>
      <c r="H3" s="12" t="s">
        <v>38</v>
      </c>
    </row>
    <row r="4" spans="1:8" x14ac:dyDescent="0.45">
      <c r="A4" t="s">
        <v>23</v>
      </c>
      <c r="B4" s="3">
        <v>15</v>
      </c>
      <c r="D4" t="s">
        <v>30</v>
      </c>
      <c r="E4" t="s">
        <v>25</v>
      </c>
      <c r="F4" s="13">
        <f>15+5</f>
        <v>20</v>
      </c>
      <c r="G4" s="3"/>
      <c r="H4" s="13">
        <f>B4+B5</f>
        <v>20</v>
      </c>
    </row>
    <row r="5" spans="1:8" x14ac:dyDescent="0.45">
      <c r="A5" t="s">
        <v>22</v>
      </c>
      <c r="B5" s="3">
        <v>5</v>
      </c>
      <c r="D5" t="s">
        <v>31</v>
      </c>
      <c r="E5" t="s">
        <v>26</v>
      </c>
      <c r="F5" s="13">
        <f>15-5</f>
        <v>10</v>
      </c>
      <c r="G5" s="3"/>
      <c r="H5" s="13">
        <f>B4-B5</f>
        <v>10</v>
      </c>
    </row>
    <row r="6" spans="1:8" x14ac:dyDescent="0.45">
      <c r="D6" t="s">
        <v>32</v>
      </c>
      <c r="E6" t="s">
        <v>27</v>
      </c>
      <c r="F6" s="13">
        <f>15*5</f>
        <v>75</v>
      </c>
      <c r="G6" s="3"/>
      <c r="H6" s="13">
        <f>B4*B5</f>
        <v>75</v>
      </c>
    </row>
    <row r="7" spans="1:8" x14ac:dyDescent="0.45">
      <c r="D7" t="s">
        <v>33</v>
      </c>
      <c r="E7" t="s">
        <v>28</v>
      </c>
      <c r="F7" s="13">
        <f>15/5</f>
        <v>3</v>
      </c>
      <c r="G7" s="3"/>
      <c r="H7" s="13">
        <f>B4/B5</f>
        <v>3</v>
      </c>
    </row>
    <row r="8" spans="1:8" x14ac:dyDescent="0.45">
      <c r="D8" t="s">
        <v>34</v>
      </c>
      <c r="E8" t="s">
        <v>35</v>
      </c>
      <c r="F8" s="13">
        <f>15^5</f>
        <v>759375</v>
      </c>
      <c r="G8" s="3"/>
      <c r="H8" s="13">
        <f>B4^B5</f>
        <v>759375</v>
      </c>
    </row>
    <row r="9" spans="1:8" x14ac:dyDescent="0.45">
      <c r="D9" s="67" t="s">
        <v>71</v>
      </c>
      <c r="E9" s="67"/>
      <c r="F9" s="12" t="s">
        <v>21</v>
      </c>
      <c r="H9" s="11" t="s">
        <v>42</v>
      </c>
    </row>
    <row r="10" spans="1:8" x14ac:dyDescent="0.45">
      <c r="D10" t="s">
        <v>72</v>
      </c>
      <c r="F10" t="s">
        <v>39</v>
      </c>
      <c r="H10" s="13"/>
    </row>
    <row r="11" spans="1:8" x14ac:dyDescent="0.45">
      <c r="D11" t="s">
        <v>73</v>
      </c>
      <c r="F11" t="s">
        <v>40</v>
      </c>
      <c r="H11" s="13"/>
    </row>
    <row r="12" spans="1:8" x14ac:dyDescent="0.45">
      <c r="D12" t="s">
        <v>74</v>
      </c>
      <c r="F12" t="s">
        <v>41</v>
      </c>
      <c r="H12" s="13"/>
    </row>
    <row r="13" spans="1:8" x14ac:dyDescent="0.45">
      <c r="D13" t="s">
        <v>75</v>
      </c>
      <c r="E13" s="5"/>
    </row>
    <row r="14" spans="1:8" x14ac:dyDescent="0.45">
      <c r="D14" t="s">
        <v>76</v>
      </c>
    </row>
    <row r="15" spans="1:8" x14ac:dyDescent="0.45">
      <c r="D15" t="s">
        <v>77</v>
      </c>
      <c r="E15" s="5"/>
    </row>
  </sheetData>
  <mergeCells count="2">
    <mergeCell ref="A1:H1"/>
    <mergeCell ref="D9:E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7ADB-34CC-4CF2-B05F-D2B6A418FDC1}">
  <sheetPr>
    <tabColor theme="8" tint="0.39997558519241921"/>
  </sheetPr>
  <dimension ref="A1:H18"/>
  <sheetViews>
    <sheetView showGridLines="0" zoomScale="130" zoomScaleNormal="130" workbookViewId="0">
      <selection activeCell="C15" sqref="C15"/>
    </sheetView>
  </sheetViews>
  <sheetFormatPr defaultRowHeight="14.25" x14ac:dyDescent="0.45"/>
  <cols>
    <col min="1" max="1" width="10.73046875" customWidth="1"/>
    <col min="2" max="2" width="15" customWidth="1"/>
    <col min="3" max="6" width="13.73046875" customWidth="1"/>
    <col min="7" max="7" width="15" bestFit="1" customWidth="1"/>
    <col min="9" max="10" width="15" bestFit="1" customWidth="1"/>
  </cols>
  <sheetData>
    <row r="1" spans="1:8" ht="36" customHeight="1" x14ac:dyDescent="0.45">
      <c r="A1" s="66" t="s">
        <v>78</v>
      </c>
      <c r="B1" s="66"/>
      <c r="C1" s="66"/>
      <c r="D1" s="66"/>
      <c r="E1" s="66"/>
      <c r="F1" s="66"/>
      <c r="G1" s="66"/>
    </row>
    <row r="3" spans="1:8" x14ac:dyDescent="0.45">
      <c r="A3" s="70"/>
      <c r="B3" s="70"/>
      <c r="C3" s="20" t="s">
        <v>1</v>
      </c>
      <c r="D3" s="20" t="s">
        <v>10</v>
      </c>
      <c r="E3" s="20" t="s">
        <v>11</v>
      </c>
      <c r="F3" s="20" t="s">
        <v>12</v>
      </c>
      <c r="G3" s="21" t="s">
        <v>9</v>
      </c>
    </row>
    <row r="4" spans="1:8" x14ac:dyDescent="0.45">
      <c r="A4" s="68" t="s">
        <v>2</v>
      </c>
      <c r="B4" s="20" t="s">
        <v>0</v>
      </c>
      <c r="C4" s="47">
        <v>150000</v>
      </c>
      <c r="D4" s="47">
        <v>165000</v>
      </c>
      <c r="E4" s="47">
        <v>172000</v>
      </c>
      <c r="F4" s="47">
        <v>210000</v>
      </c>
      <c r="G4" s="49"/>
    </row>
    <row r="5" spans="1:8" x14ac:dyDescent="0.45">
      <c r="A5" s="68"/>
      <c r="B5" s="20" t="s">
        <v>14</v>
      </c>
      <c r="C5" s="2">
        <v>35000</v>
      </c>
      <c r="D5" s="2">
        <v>42000</v>
      </c>
      <c r="E5" s="2">
        <v>25000</v>
      </c>
      <c r="F5" s="2">
        <v>43275</v>
      </c>
      <c r="G5" s="49"/>
    </row>
    <row r="6" spans="1:8" x14ac:dyDescent="0.45">
      <c r="A6" s="68"/>
      <c r="B6" s="20" t="s">
        <v>3</v>
      </c>
      <c r="C6" s="2">
        <v>14320</v>
      </c>
      <c r="D6" s="2">
        <v>12743</v>
      </c>
      <c r="E6" s="2">
        <v>12745</v>
      </c>
      <c r="F6" s="2">
        <v>9321</v>
      </c>
      <c r="G6" s="49"/>
    </row>
    <row r="7" spans="1:8" x14ac:dyDescent="0.45">
      <c r="A7" s="7"/>
      <c r="B7" s="19"/>
      <c r="C7" s="2"/>
      <c r="D7" s="2"/>
      <c r="E7" s="2"/>
      <c r="F7" s="2"/>
      <c r="G7" s="19"/>
    </row>
    <row r="8" spans="1:8" x14ac:dyDescent="0.45">
      <c r="A8" s="69" t="s">
        <v>13</v>
      </c>
      <c r="B8" s="20" t="s">
        <v>4</v>
      </c>
      <c r="C8" s="2">
        <v>42145</v>
      </c>
      <c r="D8" s="2">
        <v>45012</v>
      </c>
      <c r="E8" s="2">
        <v>54440</v>
      </c>
      <c r="F8" s="2">
        <v>43234</v>
      </c>
      <c r="G8" s="49"/>
    </row>
    <row r="9" spans="1:8" x14ac:dyDescent="0.45">
      <c r="A9" s="69"/>
      <c r="B9" s="20" t="s">
        <v>5</v>
      </c>
      <c r="C9" s="2">
        <v>15700</v>
      </c>
      <c r="D9" s="2">
        <v>15700</v>
      </c>
      <c r="E9" s="2">
        <v>15700</v>
      </c>
      <c r="F9" s="2">
        <v>18545</v>
      </c>
      <c r="G9" s="49"/>
    </row>
    <row r="10" spans="1:8" x14ac:dyDescent="0.45">
      <c r="A10" s="69"/>
      <c r="B10" s="20" t="s">
        <v>6</v>
      </c>
      <c r="C10" s="2">
        <v>8437</v>
      </c>
      <c r="D10" s="2">
        <v>6723</v>
      </c>
      <c r="E10" s="2">
        <v>8453</v>
      </c>
      <c r="F10" s="2">
        <v>12000</v>
      </c>
      <c r="G10" s="49"/>
    </row>
    <row r="11" spans="1:8" x14ac:dyDescent="0.45">
      <c r="A11" s="69"/>
      <c r="B11" s="20" t="s">
        <v>7</v>
      </c>
      <c r="C11" s="2">
        <v>14500</v>
      </c>
      <c r="D11" s="2">
        <v>24545</v>
      </c>
      <c r="E11" s="2">
        <v>13266</v>
      </c>
      <c r="F11" s="2">
        <v>9344</v>
      </c>
      <c r="G11" s="49"/>
    </row>
    <row r="12" spans="1:8" x14ac:dyDescent="0.45">
      <c r="A12" s="69"/>
      <c r="B12" s="20" t="s">
        <v>8</v>
      </c>
      <c r="C12" s="2">
        <v>1234</v>
      </c>
      <c r="D12" s="2">
        <v>5456</v>
      </c>
      <c r="E12" s="2">
        <v>4566</v>
      </c>
      <c r="F12" s="2">
        <v>4556</v>
      </c>
      <c r="G12" s="49"/>
    </row>
    <row r="13" spans="1:8" x14ac:dyDescent="0.45">
      <c r="C13" s="1"/>
      <c r="D13" s="1"/>
      <c r="E13" s="1"/>
    </row>
    <row r="14" spans="1:8" x14ac:dyDescent="0.45">
      <c r="B14" s="51" t="s">
        <v>157</v>
      </c>
      <c r="C14" s="1"/>
      <c r="D14" s="1"/>
      <c r="E14" s="1"/>
      <c r="F14" s="1"/>
      <c r="G14" s="1"/>
      <c r="H14" s="1"/>
    </row>
    <row r="15" spans="1:8" x14ac:dyDescent="0.45">
      <c r="B15" s="41" t="s">
        <v>2</v>
      </c>
      <c r="C15" s="44"/>
      <c r="D15" s="45"/>
      <c r="E15" s="45"/>
      <c r="F15" s="46"/>
      <c r="G15" s="52" t="s">
        <v>158</v>
      </c>
    </row>
    <row r="16" spans="1:8" x14ac:dyDescent="0.45">
      <c r="B16" s="41" t="s">
        <v>13</v>
      </c>
      <c r="C16" s="42"/>
      <c r="D16" s="43"/>
      <c r="E16" s="43"/>
      <c r="F16" s="19"/>
      <c r="G16" s="49"/>
    </row>
    <row r="17" spans="2:8" x14ac:dyDescent="0.45">
      <c r="B17" s="40" t="s">
        <v>156</v>
      </c>
      <c r="C17" s="48"/>
      <c r="D17" s="48"/>
      <c r="E17" s="48"/>
      <c r="F17" s="48"/>
      <c r="G17" s="50"/>
    </row>
    <row r="18" spans="2:8" x14ac:dyDescent="0.45">
      <c r="C18" s="1"/>
      <c r="D18" s="1"/>
      <c r="E18" s="1"/>
      <c r="F18" s="1"/>
      <c r="G18" s="1"/>
      <c r="H18" s="1"/>
    </row>
  </sheetData>
  <mergeCells count="4">
    <mergeCell ref="A1:G1"/>
    <mergeCell ref="A4:A6"/>
    <mergeCell ref="A8:A12"/>
    <mergeCell ref="A3:B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412D-A174-465E-B001-B96C6C1BC549}">
  <sheetPr>
    <tabColor theme="8" tint="-0.249977111117893"/>
  </sheetPr>
  <dimension ref="A1:H18"/>
  <sheetViews>
    <sheetView showGridLines="0" zoomScale="130" zoomScaleNormal="130" workbookViewId="0">
      <selection activeCell="C15" sqref="C15"/>
    </sheetView>
  </sheetViews>
  <sheetFormatPr defaultRowHeight="14.25" x14ac:dyDescent="0.45"/>
  <cols>
    <col min="1" max="1" width="10.73046875" customWidth="1"/>
    <col min="2" max="2" width="15" customWidth="1"/>
    <col min="3" max="6" width="13.73046875" customWidth="1"/>
    <col min="7" max="7" width="15" bestFit="1" customWidth="1"/>
    <col min="9" max="10" width="15" bestFit="1" customWidth="1"/>
  </cols>
  <sheetData>
    <row r="1" spans="1:8" ht="36" customHeight="1" x14ac:dyDescent="0.45">
      <c r="A1" s="66" t="s">
        <v>78</v>
      </c>
      <c r="B1" s="66"/>
      <c r="C1" s="66"/>
      <c r="D1" s="66"/>
      <c r="E1" s="66"/>
      <c r="F1" s="66"/>
      <c r="G1" s="66"/>
    </row>
    <row r="3" spans="1:8" x14ac:dyDescent="0.45">
      <c r="A3" s="70"/>
      <c r="B3" s="70"/>
      <c r="C3" s="20" t="s">
        <v>1</v>
      </c>
      <c r="D3" s="20" t="s">
        <v>10</v>
      </c>
      <c r="E3" s="20" t="s">
        <v>11</v>
      </c>
      <c r="F3" s="20" t="s">
        <v>12</v>
      </c>
      <c r="G3" s="21" t="s">
        <v>9</v>
      </c>
    </row>
    <row r="4" spans="1:8" x14ac:dyDescent="0.45">
      <c r="A4" s="68" t="s">
        <v>2</v>
      </c>
      <c r="B4" s="20" t="s">
        <v>0</v>
      </c>
      <c r="C4" s="47">
        <v>150000</v>
      </c>
      <c r="D4" s="47">
        <v>165000</v>
      </c>
      <c r="E4" s="47">
        <v>172000</v>
      </c>
      <c r="F4" s="47">
        <v>210000</v>
      </c>
      <c r="G4" s="49"/>
    </row>
    <row r="5" spans="1:8" x14ac:dyDescent="0.45">
      <c r="A5" s="68"/>
      <c r="B5" s="20" t="s">
        <v>14</v>
      </c>
      <c r="C5" s="2">
        <v>35000</v>
      </c>
      <c r="D5" s="2">
        <v>42000</v>
      </c>
      <c r="E5" s="2">
        <v>25000</v>
      </c>
      <c r="F5" s="2">
        <v>43275</v>
      </c>
      <c r="G5" s="49"/>
    </row>
    <row r="6" spans="1:8" x14ac:dyDescent="0.45">
      <c r="A6" s="68"/>
      <c r="B6" s="20" t="s">
        <v>3</v>
      </c>
      <c r="C6" s="2">
        <v>14320</v>
      </c>
      <c r="D6" s="2">
        <v>12743</v>
      </c>
      <c r="E6" s="2">
        <v>12745</v>
      </c>
      <c r="F6" s="2">
        <v>9321</v>
      </c>
      <c r="G6" s="49"/>
    </row>
    <row r="7" spans="1:8" x14ac:dyDescent="0.45">
      <c r="A7" s="30"/>
      <c r="B7" s="19"/>
      <c r="C7" s="2"/>
      <c r="D7" s="2"/>
      <c r="E7" s="2"/>
      <c r="F7" s="2"/>
      <c r="G7" s="19"/>
    </row>
    <row r="8" spans="1:8" x14ac:dyDescent="0.45">
      <c r="A8" s="69" t="s">
        <v>13</v>
      </c>
      <c r="B8" s="20" t="s">
        <v>4</v>
      </c>
      <c r="C8" s="2">
        <v>42145</v>
      </c>
      <c r="D8" s="2">
        <v>45012</v>
      </c>
      <c r="E8" s="2">
        <v>54440</v>
      </c>
      <c r="F8" s="2">
        <v>43234</v>
      </c>
      <c r="G8" s="49"/>
    </row>
    <row r="9" spans="1:8" x14ac:dyDescent="0.45">
      <c r="A9" s="69"/>
      <c r="B9" s="20" t="s">
        <v>5</v>
      </c>
      <c r="C9" s="2">
        <v>15700</v>
      </c>
      <c r="D9" s="2">
        <v>15700</v>
      </c>
      <c r="E9" s="2">
        <v>15700</v>
      </c>
      <c r="F9" s="2">
        <v>18545</v>
      </c>
      <c r="G9" s="49"/>
    </row>
    <row r="10" spans="1:8" x14ac:dyDescent="0.45">
      <c r="A10" s="69"/>
      <c r="B10" s="20" t="s">
        <v>6</v>
      </c>
      <c r="C10" s="2">
        <v>8437</v>
      </c>
      <c r="D10" s="2">
        <v>6723</v>
      </c>
      <c r="E10" s="2">
        <v>8453</v>
      </c>
      <c r="F10" s="2">
        <v>12000</v>
      </c>
      <c r="G10" s="49"/>
    </row>
    <row r="11" spans="1:8" x14ac:dyDescent="0.45">
      <c r="A11" s="69"/>
      <c r="B11" s="20" t="s">
        <v>7</v>
      </c>
      <c r="C11" s="2">
        <v>14500</v>
      </c>
      <c r="D11" s="2">
        <v>24545</v>
      </c>
      <c r="E11" s="2">
        <v>13266</v>
      </c>
      <c r="F11" s="2">
        <v>9344</v>
      </c>
      <c r="G11" s="49"/>
    </row>
    <row r="12" spans="1:8" x14ac:dyDescent="0.45">
      <c r="A12" s="69"/>
      <c r="B12" s="20" t="s">
        <v>8</v>
      </c>
      <c r="C12" s="2">
        <v>1234</v>
      </c>
      <c r="D12" s="2">
        <v>5456</v>
      </c>
      <c r="E12" s="2">
        <v>4566</v>
      </c>
      <c r="F12" s="2">
        <v>4556</v>
      </c>
      <c r="G12" s="49"/>
    </row>
    <row r="13" spans="1:8" x14ac:dyDescent="0.45">
      <c r="C13" s="1"/>
      <c r="D13" s="1"/>
      <c r="E13" s="1"/>
    </row>
    <row r="14" spans="1:8" x14ac:dyDescent="0.45">
      <c r="B14" s="51" t="s">
        <v>157</v>
      </c>
      <c r="C14" s="1"/>
      <c r="D14" s="1"/>
      <c r="E14" s="1"/>
      <c r="F14" s="1"/>
      <c r="G14" s="1"/>
      <c r="H14" s="1"/>
    </row>
    <row r="15" spans="1:8" x14ac:dyDescent="0.45">
      <c r="B15" s="41" t="s">
        <v>2</v>
      </c>
      <c r="C15" s="44"/>
      <c r="D15" s="45"/>
      <c r="E15" s="45"/>
      <c r="F15" s="46"/>
      <c r="G15" s="52" t="s">
        <v>158</v>
      </c>
    </row>
    <row r="16" spans="1:8" x14ac:dyDescent="0.45">
      <c r="B16" s="41" t="s">
        <v>13</v>
      </c>
      <c r="C16" s="42"/>
      <c r="D16" s="43"/>
      <c r="E16" s="43"/>
      <c r="F16" s="19"/>
      <c r="G16" s="49"/>
    </row>
    <row r="17" spans="2:8" x14ac:dyDescent="0.45">
      <c r="B17" s="40" t="s">
        <v>156</v>
      </c>
      <c r="C17" s="48"/>
      <c r="D17" s="48"/>
      <c r="E17" s="48"/>
      <c r="F17" s="48"/>
      <c r="G17" s="50"/>
    </row>
    <row r="18" spans="2:8" x14ac:dyDescent="0.45">
      <c r="C18" s="1"/>
      <c r="D18" s="1"/>
      <c r="E18" s="1"/>
      <c r="F18" s="1"/>
      <c r="G18" s="1"/>
      <c r="H18" s="1"/>
    </row>
  </sheetData>
  <mergeCells count="4">
    <mergeCell ref="A1:G1"/>
    <mergeCell ref="A3:B3"/>
    <mergeCell ref="A4:A6"/>
    <mergeCell ref="A8:A1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DF74-490E-4023-A094-E55A62260113}">
  <sheetPr>
    <tabColor theme="8" tint="-0.499984740745262"/>
  </sheetPr>
  <dimension ref="A1:G44"/>
  <sheetViews>
    <sheetView showGridLines="0" zoomScale="130" zoomScaleNormal="130" workbookViewId="0">
      <selection activeCell="G3" sqref="G3"/>
    </sheetView>
  </sheetViews>
  <sheetFormatPr defaultRowHeight="14.25" x14ac:dyDescent="0.45"/>
  <cols>
    <col min="1" max="1" width="12.3984375" customWidth="1"/>
    <col min="2" max="2" width="16.265625" bestFit="1" customWidth="1"/>
    <col min="3" max="3" width="6.86328125" style="9" bestFit="1" customWidth="1"/>
    <col min="4" max="4" width="19.59765625" style="5" customWidth="1"/>
    <col min="5" max="5" width="11.3984375" style="9" bestFit="1" customWidth="1"/>
    <col min="6" max="6" width="3.73046875" customWidth="1"/>
    <col min="7" max="7" width="17.86328125" bestFit="1" customWidth="1"/>
  </cols>
  <sheetData>
    <row r="1" spans="1:7" ht="36" customHeight="1" x14ac:dyDescent="0.45">
      <c r="A1" s="66" t="s">
        <v>78</v>
      </c>
      <c r="B1" s="66"/>
      <c r="C1" s="66"/>
      <c r="D1" s="66"/>
      <c r="E1" s="66"/>
    </row>
    <row r="2" spans="1:7" ht="15" customHeight="1" x14ac:dyDescent="0.45">
      <c r="A2" s="25" t="s">
        <v>79</v>
      </c>
      <c r="B2" s="25" t="s">
        <v>80</v>
      </c>
      <c r="C2" s="26" t="s">
        <v>81</v>
      </c>
      <c r="D2" s="27" t="s">
        <v>82</v>
      </c>
      <c r="E2" s="26" t="s">
        <v>9</v>
      </c>
      <c r="G2" s="28" t="s">
        <v>121</v>
      </c>
    </row>
    <row r="3" spans="1:7" x14ac:dyDescent="0.45">
      <c r="A3" s="22">
        <v>44562</v>
      </c>
      <c r="B3" t="s">
        <v>83</v>
      </c>
      <c r="C3" s="9" t="s">
        <v>130</v>
      </c>
      <c r="D3" s="5" t="s">
        <v>131</v>
      </c>
      <c r="E3" s="3">
        <v>1499.96</v>
      </c>
      <c r="G3" s="13"/>
    </row>
    <row r="4" spans="1:7" x14ac:dyDescent="0.45">
      <c r="A4" s="22">
        <v>44563</v>
      </c>
      <c r="B4" t="s">
        <v>84</v>
      </c>
      <c r="C4" s="9" t="s">
        <v>130</v>
      </c>
      <c r="D4" s="5" t="s">
        <v>135</v>
      </c>
      <c r="E4" s="3">
        <v>1750.11</v>
      </c>
    </row>
    <row r="5" spans="1:7" x14ac:dyDescent="0.45">
      <c r="A5" s="22">
        <v>44564</v>
      </c>
      <c r="B5" t="s">
        <v>85</v>
      </c>
      <c r="C5" s="9" t="s">
        <v>130</v>
      </c>
      <c r="D5" s="5" t="s">
        <v>136</v>
      </c>
      <c r="E5" s="3">
        <v>2499.98</v>
      </c>
    </row>
    <row r="6" spans="1:7" x14ac:dyDescent="0.45">
      <c r="A6" s="22">
        <v>44565</v>
      </c>
      <c r="B6" t="s">
        <v>86</v>
      </c>
      <c r="C6" s="9" t="s">
        <v>87</v>
      </c>
      <c r="D6" s="5" t="s">
        <v>88</v>
      </c>
      <c r="E6" s="3">
        <v>2200.33</v>
      </c>
    </row>
    <row r="7" spans="1:7" x14ac:dyDescent="0.45">
      <c r="A7" s="22">
        <v>44566</v>
      </c>
      <c r="B7" t="s">
        <v>89</v>
      </c>
      <c r="C7" s="9" t="s">
        <v>90</v>
      </c>
      <c r="D7" s="5" t="s">
        <v>91</v>
      </c>
      <c r="E7" s="3">
        <v>2350.2199999999998</v>
      </c>
    </row>
    <row r="8" spans="1:7" x14ac:dyDescent="0.45">
      <c r="A8" s="22">
        <v>44566</v>
      </c>
      <c r="B8" t="s">
        <v>132</v>
      </c>
      <c r="C8" s="9" t="s">
        <v>93</v>
      </c>
      <c r="D8" s="5" t="s">
        <v>94</v>
      </c>
      <c r="E8" s="3">
        <v>7834.93</v>
      </c>
    </row>
    <row r="9" spans="1:7" x14ac:dyDescent="0.45">
      <c r="A9" s="22">
        <v>44567</v>
      </c>
      <c r="B9" t="s">
        <v>92</v>
      </c>
      <c r="C9" s="9" t="s">
        <v>93</v>
      </c>
      <c r="D9" s="5" t="s">
        <v>94</v>
      </c>
      <c r="E9" s="3">
        <v>2300.4499999999998</v>
      </c>
    </row>
    <row r="10" spans="1:7" x14ac:dyDescent="0.45">
      <c r="A10" s="22">
        <v>44568</v>
      </c>
      <c r="B10" t="s">
        <v>95</v>
      </c>
      <c r="C10" s="9" t="s">
        <v>93</v>
      </c>
      <c r="D10" s="5" t="s">
        <v>96</v>
      </c>
      <c r="E10" s="3">
        <v>1800.86</v>
      </c>
    </row>
    <row r="11" spans="1:7" x14ac:dyDescent="0.45">
      <c r="A11" s="22">
        <v>44569</v>
      </c>
      <c r="B11" t="s">
        <v>97</v>
      </c>
      <c r="C11" s="9" t="s">
        <v>90</v>
      </c>
      <c r="D11" s="5" t="s">
        <v>98</v>
      </c>
      <c r="E11" s="3">
        <v>900.44</v>
      </c>
    </row>
    <row r="12" spans="1:7" x14ac:dyDescent="0.45">
      <c r="A12" s="22">
        <v>44570</v>
      </c>
      <c r="B12" t="s">
        <v>99</v>
      </c>
      <c r="C12" s="9" t="s">
        <v>87</v>
      </c>
      <c r="D12" s="5" t="s">
        <v>100</v>
      </c>
      <c r="E12" s="3">
        <v>3799.96</v>
      </c>
    </row>
    <row r="13" spans="1:7" x14ac:dyDescent="0.45">
      <c r="A13" s="22">
        <v>44570</v>
      </c>
      <c r="B13" t="s">
        <v>133</v>
      </c>
      <c r="C13" s="9" t="s">
        <v>90</v>
      </c>
      <c r="D13" s="5" t="s">
        <v>98</v>
      </c>
      <c r="E13" s="3">
        <v>4823.95</v>
      </c>
    </row>
    <row r="14" spans="1:7" x14ac:dyDescent="0.45">
      <c r="A14" s="22">
        <v>44571</v>
      </c>
      <c r="B14" t="s">
        <v>101</v>
      </c>
      <c r="C14" s="9" t="s">
        <v>130</v>
      </c>
      <c r="D14" s="5" t="s">
        <v>137</v>
      </c>
      <c r="E14" s="3">
        <v>1499.94</v>
      </c>
    </row>
    <row r="15" spans="1:7" x14ac:dyDescent="0.45">
      <c r="A15" s="22">
        <v>44572</v>
      </c>
      <c r="B15" t="s">
        <v>102</v>
      </c>
      <c r="C15" s="9" t="s">
        <v>130</v>
      </c>
      <c r="D15" s="5" t="s">
        <v>137</v>
      </c>
      <c r="E15" s="3">
        <v>1750.17</v>
      </c>
    </row>
    <row r="16" spans="1:7" x14ac:dyDescent="0.45">
      <c r="A16" s="22">
        <v>44573</v>
      </c>
      <c r="B16" t="s">
        <v>103</v>
      </c>
      <c r="C16" s="9" t="s">
        <v>87</v>
      </c>
      <c r="D16" s="5" t="s">
        <v>100</v>
      </c>
      <c r="E16" s="3">
        <v>2350.2199999999998</v>
      </c>
    </row>
    <row r="17" spans="1:5" x14ac:dyDescent="0.45">
      <c r="A17" s="22">
        <v>44574</v>
      </c>
      <c r="B17" t="s">
        <v>104</v>
      </c>
      <c r="C17" s="9" t="s">
        <v>90</v>
      </c>
      <c r="D17" s="5" t="s">
        <v>98</v>
      </c>
      <c r="E17" s="3">
        <v>2199.96</v>
      </c>
    </row>
    <row r="18" spans="1:5" x14ac:dyDescent="0.45">
      <c r="A18" s="22">
        <v>44575</v>
      </c>
      <c r="B18" t="s">
        <v>105</v>
      </c>
      <c r="C18" s="9" t="s">
        <v>93</v>
      </c>
      <c r="D18" s="5" t="s">
        <v>96</v>
      </c>
      <c r="E18" s="3">
        <v>2350.4499999999998</v>
      </c>
    </row>
    <row r="19" spans="1:5" x14ac:dyDescent="0.45">
      <c r="A19" s="22">
        <v>44576</v>
      </c>
      <c r="B19" t="s">
        <v>106</v>
      </c>
      <c r="C19" s="9" t="s">
        <v>93</v>
      </c>
      <c r="D19" s="5" t="s">
        <v>94</v>
      </c>
      <c r="E19" s="3">
        <v>2299.92</v>
      </c>
    </row>
    <row r="20" spans="1:5" x14ac:dyDescent="0.45">
      <c r="A20" s="22">
        <v>44576</v>
      </c>
      <c r="B20" t="s">
        <v>134</v>
      </c>
      <c r="C20" s="9" t="s">
        <v>130</v>
      </c>
      <c r="D20" s="5" t="s">
        <v>137</v>
      </c>
      <c r="E20" s="3">
        <v>3457.33</v>
      </c>
    </row>
    <row r="21" spans="1:5" x14ac:dyDescent="0.45">
      <c r="A21" s="22">
        <v>44576</v>
      </c>
      <c r="B21" t="s">
        <v>141</v>
      </c>
      <c r="C21" s="9" t="s">
        <v>130</v>
      </c>
      <c r="D21" s="5" t="s">
        <v>136</v>
      </c>
      <c r="E21" s="3">
        <v>6345.98</v>
      </c>
    </row>
    <row r="22" spans="1:5" x14ac:dyDescent="0.45">
      <c r="A22" s="22">
        <v>44577</v>
      </c>
      <c r="B22" t="s">
        <v>107</v>
      </c>
      <c r="C22" s="9" t="s">
        <v>90</v>
      </c>
      <c r="D22" s="5" t="s">
        <v>91</v>
      </c>
      <c r="E22" s="3">
        <v>1800.76</v>
      </c>
    </row>
    <row r="23" spans="1:5" x14ac:dyDescent="0.45">
      <c r="A23" s="22">
        <v>44578</v>
      </c>
      <c r="B23" t="s">
        <v>108</v>
      </c>
      <c r="C23" s="9" t="s">
        <v>87</v>
      </c>
      <c r="D23" s="5" t="s">
        <v>88</v>
      </c>
      <c r="E23" s="3">
        <v>877.34</v>
      </c>
    </row>
    <row r="24" spans="1:5" x14ac:dyDescent="0.45">
      <c r="A24" s="22">
        <v>44579</v>
      </c>
      <c r="B24" t="s">
        <v>109</v>
      </c>
      <c r="C24" s="9" t="s">
        <v>130</v>
      </c>
      <c r="D24" s="5" t="s">
        <v>136</v>
      </c>
      <c r="E24" s="3">
        <v>2800.45</v>
      </c>
    </row>
    <row r="25" spans="1:5" x14ac:dyDescent="0.45">
      <c r="A25" s="22">
        <v>44580</v>
      </c>
      <c r="B25" t="s">
        <v>110</v>
      </c>
      <c r="C25" s="9" t="s">
        <v>130</v>
      </c>
      <c r="D25" s="5" t="s">
        <v>135</v>
      </c>
      <c r="E25" s="3">
        <v>1598.12</v>
      </c>
    </row>
    <row r="26" spans="1:5" x14ac:dyDescent="0.45">
      <c r="A26" s="22">
        <v>44581</v>
      </c>
      <c r="B26" t="s">
        <v>111</v>
      </c>
      <c r="C26" s="9" t="s">
        <v>130</v>
      </c>
      <c r="D26" s="5" t="s">
        <v>131</v>
      </c>
      <c r="E26" s="3">
        <v>1750.34</v>
      </c>
    </row>
    <row r="27" spans="1:5" x14ac:dyDescent="0.45">
      <c r="A27" s="22">
        <v>44582</v>
      </c>
      <c r="B27" t="s">
        <v>112</v>
      </c>
      <c r="C27" s="9" t="s">
        <v>87</v>
      </c>
      <c r="D27" s="5" t="s">
        <v>100</v>
      </c>
      <c r="E27" s="3">
        <v>2499.96</v>
      </c>
    </row>
    <row r="28" spans="1:5" x14ac:dyDescent="0.45">
      <c r="A28" s="22">
        <v>44583</v>
      </c>
      <c r="B28" t="s">
        <v>113</v>
      </c>
      <c r="C28" s="9" t="s">
        <v>90</v>
      </c>
      <c r="D28" s="5" t="s">
        <v>98</v>
      </c>
      <c r="E28" s="3">
        <v>2199.96</v>
      </c>
    </row>
    <row r="29" spans="1:5" x14ac:dyDescent="0.45">
      <c r="A29" s="22">
        <v>44584</v>
      </c>
      <c r="B29" t="s">
        <v>114</v>
      </c>
      <c r="C29" s="9" t="s">
        <v>93</v>
      </c>
      <c r="D29" s="5" t="s">
        <v>96</v>
      </c>
      <c r="E29" s="3">
        <v>2349.9699999999998</v>
      </c>
    </row>
    <row r="30" spans="1:5" x14ac:dyDescent="0.45">
      <c r="A30" s="22">
        <v>44585</v>
      </c>
      <c r="B30" t="s">
        <v>138</v>
      </c>
      <c r="C30" s="9" t="s">
        <v>90</v>
      </c>
      <c r="D30" s="5" t="s">
        <v>98</v>
      </c>
      <c r="E30" s="3">
        <v>3745</v>
      </c>
    </row>
    <row r="31" spans="1:5" x14ac:dyDescent="0.45">
      <c r="A31" s="22">
        <v>44585</v>
      </c>
      <c r="B31" t="s">
        <v>115</v>
      </c>
      <c r="C31" s="9" t="s">
        <v>93</v>
      </c>
      <c r="D31" s="5" t="s">
        <v>94</v>
      </c>
      <c r="E31" s="3">
        <v>2300.9899999999998</v>
      </c>
    </row>
    <row r="32" spans="1:5" x14ac:dyDescent="0.45">
      <c r="A32" s="22">
        <v>44586</v>
      </c>
      <c r="B32" t="s">
        <v>116</v>
      </c>
      <c r="C32" s="9" t="s">
        <v>90</v>
      </c>
      <c r="D32" s="5" t="s">
        <v>91</v>
      </c>
      <c r="E32" s="3">
        <v>1799.98</v>
      </c>
    </row>
    <row r="33" spans="1:5" x14ac:dyDescent="0.45">
      <c r="A33" s="22">
        <v>44587</v>
      </c>
      <c r="B33" t="s">
        <v>117</v>
      </c>
      <c r="C33" s="9" t="s">
        <v>93</v>
      </c>
      <c r="D33" s="5" t="s">
        <v>96</v>
      </c>
      <c r="E33" s="3">
        <v>1125.45</v>
      </c>
    </row>
    <row r="34" spans="1:5" x14ac:dyDescent="0.45">
      <c r="A34" s="22">
        <v>44588</v>
      </c>
      <c r="B34" t="s">
        <v>140</v>
      </c>
      <c r="C34" s="9" t="s">
        <v>90</v>
      </c>
      <c r="D34" s="5" t="s">
        <v>98</v>
      </c>
      <c r="E34" s="3">
        <v>2945.33</v>
      </c>
    </row>
    <row r="35" spans="1:5" x14ac:dyDescent="0.45">
      <c r="A35" s="22">
        <v>44588</v>
      </c>
      <c r="B35" t="s">
        <v>139</v>
      </c>
      <c r="C35" s="9" t="s">
        <v>87</v>
      </c>
      <c r="D35" s="5" t="s">
        <v>100</v>
      </c>
      <c r="E35" s="3">
        <v>3456.85</v>
      </c>
    </row>
    <row r="36" spans="1:5" x14ac:dyDescent="0.45">
      <c r="A36" s="22">
        <v>44589</v>
      </c>
      <c r="B36" t="s">
        <v>118</v>
      </c>
      <c r="C36" s="9" t="s">
        <v>87</v>
      </c>
      <c r="D36" s="5" t="s">
        <v>100</v>
      </c>
      <c r="E36" s="3">
        <v>1545.54</v>
      </c>
    </row>
    <row r="37" spans="1:5" x14ac:dyDescent="0.45">
      <c r="A37" s="22">
        <v>44590</v>
      </c>
      <c r="B37" t="s">
        <v>119</v>
      </c>
      <c r="C37" s="9" t="s">
        <v>130</v>
      </c>
      <c r="D37" s="5" t="s">
        <v>137</v>
      </c>
      <c r="E37" s="3">
        <v>1750.93</v>
      </c>
    </row>
    <row r="38" spans="1:5" x14ac:dyDescent="0.45">
      <c r="A38" s="22">
        <v>44591</v>
      </c>
      <c r="B38" t="s">
        <v>120</v>
      </c>
      <c r="C38" s="9" t="s">
        <v>93</v>
      </c>
      <c r="D38" s="5" t="s">
        <v>94</v>
      </c>
      <c r="E38" s="3">
        <v>2500.34</v>
      </c>
    </row>
    <row r="39" spans="1:5" x14ac:dyDescent="0.45">
      <c r="A39" s="22">
        <v>44592</v>
      </c>
      <c r="B39" t="s">
        <v>142</v>
      </c>
      <c r="C39" s="23" t="s">
        <v>93</v>
      </c>
      <c r="D39" s="5" t="s">
        <v>96</v>
      </c>
      <c r="E39" s="24">
        <v>2934.45</v>
      </c>
    </row>
    <row r="40" spans="1:5" x14ac:dyDescent="0.45">
      <c r="A40" s="22">
        <v>44592</v>
      </c>
      <c r="B40" t="s">
        <v>143</v>
      </c>
      <c r="C40" s="23" t="s">
        <v>93</v>
      </c>
      <c r="D40" s="5" t="s">
        <v>96</v>
      </c>
      <c r="E40" s="24">
        <v>5982.45</v>
      </c>
    </row>
    <row r="41" spans="1:5" x14ac:dyDescent="0.45">
      <c r="C41" s="23"/>
      <c r="E41" s="24"/>
    </row>
    <row r="42" spans="1:5" x14ac:dyDescent="0.45">
      <c r="C42" s="23"/>
      <c r="E42" s="24"/>
    </row>
    <row r="43" spans="1:5" x14ac:dyDescent="0.45">
      <c r="C43" s="23"/>
      <c r="E43" s="24"/>
    </row>
    <row r="44" spans="1:5" x14ac:dyDescent="0.45">
      <c r="C44" s="23"/>
      <c r="E44" s="24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5C9D-13BB-4F30-B7B4-D69AF35B4DD8}">
  <sheetPr>
    <tabColor theme="8" tint="0.79998168889431442"/>
  </sheetPr>
  <dimension ref="A1:G40"/>
  <sheetViews>
    <sheetView showGridLines="0" zoomScale="130" zoomScaleNormal="130" workbookViewId="0">
      <selection activeCell="G3" sqref="G3"/>
    </sheetView>
  </sheetViews>
  <sheetFormatPr defaultRowHeight="14.25" x14ac:dyDescent="0.45"/>
  <cols>
    <col min="1" max="1" width="12.3984375" customWidth="1"/>
    <col min="2" max="2" width="16.265625" bestFit="1" customWidth="1"/>
    <col min="3" max="3" width="6.86328125" style="9" bestFit="1" customWidth="1"/>
    <col min="4" max="4" width="19.59765625" style="5" customWidth="1"/>
    <col min="5" max="5" width="11.3984375" style="9" bestFit="1" customWidth="1"/>
    <col min="6" max="6" width="3.73046875" customWidth="1"/>
    <col min="7" max="7" width="17.86328125" bestFit="1" customWidth="1"/>
  </cols>
  <sheetData>
    <row r="1" spans="1:7" ht="36" customHeight="1" x14ac:dyDescent="0.45">
      <c r="A1" s="66" t="s">
        <v>78</v>
      </c>
      <c r="B1" s="66"/>
      <c r="C1" s="66"/>
      <c r="D1" s="66"/>
      <c r="E1" s="66"/>
    </row>
    <row r="2" spans="1:7" ht="15" customHeight="1" x14ac:dyDescent="0.45">
      <c r="A2" s="25" t="s">
        <v>79</v>
      </c>
      <c r="B2" s="25" t="s">
        <v>80</v>
      </c>
      <c r="C2" s="26" t="s">
        <v>81</v>
      </c>
      <c r="D2" s="27" t="s">
        <v>82</v>
      </c>
      <c r="E2" s="26" t="s">
        <v>9</v>
      </c>
      <c r="G2" s="28" t="s">
        <v>126</v>
      </c>
    </row>
    <row r="3" spans="1:7" x14ac:dyDescent="0.45">
      <c r="A3" s="22">
        <v>44562</v>
      </c>
      <c r="B3" t="s">
        <v>83</v>
      </c>
      <c r="C3" s="9" t="s">
        <v>130</v>
      </c>
      <c r="D3" s="5" t="s">
        <v>131</v>
      </c>
      <c r="E3" s="3">
        <v>1499.96</v>
      </c>
      <c r="G3" s="13"/>
    </row>
    <row r="4" spans="1:7" x14ac:dyDescent="0.45">
      <c r="A4" s="22">
        <v>44563</v>
      </c>
      <c r="B4" t="s">
        <v>84</v>
      </c>
      <c r="C4" s="9" t="s">
        <v>130</v>
      </c>
      <c r="D4" s="5" t="s">
        <v>135</v>
      </c>
      <c r="E4" s="3">
        <v>1750.11</v>
      </c>
    </row>
    <row r="5" spans="1:7" x14ac:dyDescent="0.45">
      <c r="A5" s="22">
        <v>44564</v>
      </c>
      <c r="B5" t="s">
        <v>85</v>
      </c>
      <c r="C5" s="9" t="s">
        <v>130</v>
      </c>
      <c r="D5" s="5" t="s">
        <v>136</v>
      </c>
      <c r="E5" s="3">
        <v>2499.98</v>
      </c>
    </row>
    <row r="6" spans="1:7" x14ac:dyDescent="0.45">
      <c r="A6" s="22">
        <v>44565</v>
      </c>
      <c r="B6" t="s">
        <v>86</v>
      </c>
      <c r="C6" s="9" t="s">
        <v>87</v>
      </c>
      <c r="D6" s="5" t="s">
        <v>88</v>
      </c>
      <c r="E6" s="3">
        <v>2200.33</v>
      </c>
    </row>
    <row r="7" spans="1:7" x14ac:dyDescent="0.45">
      <c r="A7" s="22">
        <v>44566</v>
      </c>
      <c r="B7" t="s">
        <v>89</v>
      </c>
      <c r="C7" s="9" t="s">
        <v>90</v>
      </c>
      <c r="D7" s="5" t="s">
        <v>91</v>
      </c>
      <c r="E7" s="3">
        <v>2350.2199999999998</v>
      </c>
    </row>
    <row r="8" spans="1:7" x14ac:dyDescent="0.45">
      <c r="A8" s="22">
        <v>44566</v>
      </c>
      <c r="B8" t="s">
        <v>132</v>
      </c>
      <c r="C8" s="9" t="s">
        <v>93</v>
      </c>
      <c r="D8" s="5" t="s">
        <v>94</v>
      </c>
      <c r="E8" s="3">
        <v>7834.93</v>
      </c>
    </row>
    <row r="9" spans="1:7" x14ac:dyDescent="0.45">
      <c r="A9" s="22">
        <v>44567</v>
      </c>
      <c r="B9" t="s">
        <v>92</v>
      </c>
      <c r="C9" s="9" t="s">
        <v>93</v>
      </c>
      <c r="D9" s="5" t="s">
        <v>94</v>
      </c>
      <c r="E9" s="3">
        <v>2300.4499999999998</v>
      </c>
    </row>
    <row r="10" spans="1:7" x14ac:dyDescent="0.45">
      <c r="A10" s="22">
        <v>44568</v>
      </c>
      <c r="B10" t="s">
        <v>95</v>
      </c>
      <c r="C10" s="9" t="s">
        <v>93</v>
      </c>
      <c r="D10" s="5" t="s">
        <v>96</v>
      </c>
      <c r="E10" s="3">
        <v>1800.86</v>
      </c>
    </row>
    <row r="11" spans="1:7" x14ac:dyDescent="0.45">
      <c r="A11" s="22">
        <v>44569</v>
      </c>
      <c r="B11" t="s">
        <v>97</v>
      </c>
      <c r="C11" s="9" t="s">
        <v>90</v>
      </c>
      <c r="D11" s="5" t="s">
        <v>98</v>
      </c>
      <c r="E11" s="3">
        <v>900.44</v>
      </c>
    </row>
    <row r="12" spans="1:7" x14ac:dyDescent="0.45">
      <c r="A12" s="22">
        <v>44570</v>
      </c>
      <c r="B12" t="s">
        <v>99</v>
      </c>
      <c r="C12" s="9" t="s">
        <v>87</v>
      </c>
      <c r="D12" s="5" t="s">
        <v>100</v>
      </c>
      <c r="E12" s="3">
        <v>3799.96</v>
      </c>
    </row>
    <row r="13" spans="1:7" x14ac:dyDescent="0.45">
      <c r="A13" s="22">
        <v>44570</v>
      </c>
      <c r="B13" t="s">
        <v>133</v>
      </c>
      <c r="C13" s="9" t="s">
        <v>90</v>
      </c>
      <c r="D13" s="5" t="s">
        <v>98</v>
      </c>
      <c r="E13" s="3">
        <v>4823.95</v>
      </c>
    </row>
    <row r="14" spans="1:7" x14ac:dyDescent="0.45">
      <c r="A14" s="22">
        <v>44571</v>
      </c>
      <c r="B14" t="s">
        <v>101</v>
      </c>
      <c r="C14" s="9" t="s">
        <v>130</v>
      </c>
      <c r="D14" s="5" t="s">
        <v>137</v>
      </c>
      <c r="E14" s="3">
        <v>1499.94</v>
      </c>
    </row>
    <row r="15" spans="1:7" x14ac:dyDescent="0.45">
      <c r="A15" s="22">
        <v>44572</v>
      </c>
      <c r="B15" t="s">
        <v>102</v>
      </c>
      <c r="C15" s="9" t="s">
        <v>130</v>
      </c>
      <c r="D15" s="5" t="s">
        <v>137</v>
      </c>
      <c r="E15" s="3">
        <v>1750.17</v>
      </c>
    </row>
    <row r="16" spans="1:7" x14ac:dyDescent="0.45">
      <c r="A16" s="22">
        <v>44573</v>
      </c>
      <c r="B16" t="s">
        <v>103</v>
      </c>
      <c r="C16" s="9" t="s">
        <v>87</v>
      </c>
      <c r="D16" s="5" t="s">
        <v>100</v>
      </c>
      <c r="E16" s="3">
        <v>2350.2199999999998</v>
      </c>
    </row>
    <row r="17" spans="1:5" x14ac:dyDescent="0.45">
      <c r="A17" s="22">
        <v>44574</v>
      </c>
      <c r="B17" t="s">
        <v>104</v>
      </c>
      <c r="C17" s="9" t="s">
        <v>90</v>
      </c>
      <c r="D17" s="5" t="s">
        <v>98</v>
      </c>
      <c r="E17" s="3">
        <v>2199.96</v>
      </c>
    </row>
    <row r="18" spans="1:5" x14ac:dyDescent="0.45">
      <c r="A18" s="22">
        <v>44575</v>
      </c>
      <c r="B18" t="s">
        <v>105</v>
      </c>
      <c r="C18" s="9" t="s">
        <v>93</v>
      </c>
      <c r="D18" s="5" t="s">
        <v>96</v>
      </c>
      <c r="E18" s="3">
        <v>2350.4499999999998</v>
      </c>
    </row>
    <row r="19" spans="1:5" x14ac:dyDescent="0.45">
      <c r="A19" s="22">
        <v>44576</v>
      </c>
      <c r="B19" t="s">
        <v>106</v>
      </c>
      <c r="C19" s="9" t="s">
        <v>93</v>
      </c>
      <c r="D19" s="5" t="s">
        <v>94</v>
      </c>
      <c r="E19" s="3">
        <v>2299.92</v>
      </c>
    </row>
    <row r="20" spans="1:5" x14ac:dyDescent="0.45">
      <c r="A20" s="22">
        <v>44576</v>
      </c>
      <c r="B20" t="s">
        <v>134</v>
      </c>
      <c r="C20" s="9" t="s">
        <v>130</v>
      </c>
      <c r="D20" s="5" t="s">
        <v>137</v>
      </c>
      <c r="E20" s="3">
        <v>3457.33</v>
      </c>
    </row>
    <row r="21" spans="1:5" x14ac:dyDescent="0.45">
      <c r="A21" s="22">
        <v>44576</v>
      </c>
      <c r="B21" t="s">
        <v>141</v>
      </c>
      <c r="C21" s="9" t="s">
        <v>130</v>
      </c>
      <c r="D21" s="5" t="s">
        <v>136</v>
      </c>
      <c r="E21" s="3">
        <v>6345.98</v>
      </c>
    </row>
    <row r="22" spans="1:5" x14ac:dyDescent="0.45">
      <c r="A22" s="22">
        <v>44577</v>
      </c>
      <c r="B22" t="s">
        <v>107</v>
      </c>
      <c r="C22" s="9" t="s">
        <v>90</v>
      </c>
      <c r="D22" s="5" t="s">
        <v>91</v>
      </c>
      <c r="E22" s="3">
        <v>1800.76</v>
      </c>
    </row>
    <row r="23" spans="1:5" x14ac:dyDescent="0.45">
      <c r="A23" s="22">
        <v>44578</v>
      </c>
      <c r="B23" t="s">
        <v>108</v>
      </c>
      <c r="C23" s="9" t="s">
        <v>87</v>
      </c>
      <c r="D23" s="5" t="s">
        <v>88</v>
      </c>
      <c r="E23" s="3">
        <v>877.34</v>
      </c>
    </row>
    <row r="24" spans="1:5" x14ac:dyDescent="0.45">
      <c r="A24" s="22">
        <v>44579</v>
      </c>
      <c r="B24" t="s">
        <v>109</v>
      </c>
      <c r="C24" s="9" t="s">
        <v>130</v>
      </c>
      <c r="D24" s="5" t="s">
        <v>136</v>
      </c>
      <c r="E24" s="3">
        <v>2800.45</v>
      </c>
    </row>
    <row r="25" spans="1:5" x14ac:dyDescent="0.45">
      <c r="A25" s="22">
        <v>44580</v>
      </c>
      <c r="B25" t="s">
        <v>110</v>
      </c>
      <c r="C25" s="9" t="s">
        <v>130</v>
      </c>
      <c r="D25" s="5" t="s">
        <v>135</v>
      </c>
      <c r="E25" s="3">
        <v>1598.12</v>
      </c>
    </row>
    <row r="26" spans="1:5" x14ac:dyDescent="0.45">
      <c r="A26" s="22">
        <v>44581</v>
      </c>
      <c r="B26" t="s">
        <v>111</v>
      </c>
      <c r="C26" s="9" t="s">
        <v>130</v>
      </c>
      <c r="D26" s="5" t="s">
        <v>131</v>
      </c>
      <c r="E26" s="3">
        <v>1750.34</v>
      </c>
    </row>
    <row r="27" spans="1:5" x14ac:dyDescent="0.45">
      <c r="A27" s="22">
        <v>44582</v>
      </c>
      <c r="B27" t="s">
        <v>112</v>
      </c>
      <c r="C27" s="9" t="s">
        <v>87</v>
      </c>
      <c r="D27" s="5" t="s">
        <v>100</v>
      </c>
      <c r="E27" s="3">
        <v>2499.96</v>
      </c>
    </row>
    <row r="28" spans="1:5" x14ac:dyDescent="0.45">
      <c r="A28" s="22">
        <v>44583</v>
      </c>
      <c r="B28" t="s">
        <v>113</v>
      </c>
      <c r="C28" s="9" t="s">
        <v>90</v>
      </c>
      <c r="D28" s="5" t="s">
        <v>98</v>
      </c>
      <c r="E28" s="3">
        <v>2199.96</v>
      </c>
    </row>
    <row r="29" spans="1:5" x14ac:dyDescent="0.45">
      <c r="A29" s="22">
        <v>44584</v>
      </c>
      <c r="B29" t="s">
        <v>114</v>
      </c>
      <c r="C29" s="9" t="s">
        <v>93</v>
      </c>
      <c r="D29" s="5" t="s">
        <v>96</v>
      </c>
      <c r="E29" s="3">
        <v>2349.9699999999998</v>
      </c>
    </row>
    <row r="30" spans="1:5" x14ac:dyDescent="0.45">
      <c r="A30" s="22">
        <v>44585</v>
      </c>
      <c r="B30" t="s">
        <v>138</v>
      </c>
      <c r="C30" s="9" t="s">
        <v>90</v>
      </c>
      <c r="D30" s="5" t="s">
        <v>98</v>
      </c>
      <c r="E30" s="3">
        <v>3745</v>
      </c>
    </row>
    <row r="31" spans="1:5" x14ac:dyDescent="0.45">
      <c r="A31" s="22">
        <v>44585</v>
      </c>
      <c r="B31" t="s">
        <v>115</v>
      </c>
      <c r="C31" s="9" t="s">
        <v>93</v>
      </c>
      <c r="D31" s="5" t="s">
        <v>94</v>
      </c>
      <c r="E31" s="3">
        <v>2300.9899999999998</v>
      </c>
    </row>
    <row r="32" spans="1:5" x14ac:dyDescent="0.45">
      <c r="A32" s="22">
        <v>44586</v>
      </c>
      <c r="B32" t="s">
        <v>116</v>
      </c>
      <c r="C32" s="9" t="s">
        <v>90</v>
      </c>
      <c r="D32" s="5" t="s">
        <v>91</v>
      </c>
      <c r="E32" s="3">
        <v>1799.98</v>
      </c>
    </row>
    <row r="33" spans="1:5" x14ac:dyDescent="0.45">
      <c r="A33" s="22">
        <v>44587</v>
      </c>
      <c r="B33" t="s">
        <v>117</v>
      </c>
      <c r="C33" s="9" t="s">
        <v>93</v>
      </c>
      <c r="D33" s="5" t="s">
        <v>96</v>
      </c>
      <c r="E33" s="3">
        <v>1125.45</v>
      </c>
    </row>
    <row r="34" spans="1:5" x14ac:dyDescent="0.45">
      <c r="A34" s="22">
        <v>44588</v>
      </c>
      <c r="B34" t="s">
        <v>140</v>
      </c>
      <c r="C34" s="9" t="s">
        <v>90</v>
      </c>
      <c r="D34" s="5" t="s">
        <v>98</v>
      </c>
      <c r="E34" s="3">
        <v>2945.33</v>
      </c>
    </row>
    <row r="35" spans="1:5" x14ac:dyDescent="0.45">
      <c r="A35" s="22">
        <v>44588</v>
      </c>
      <c r="B35" t="s">
        <v>139</v>
      </c>
      <c r="C35" s="9" t="s">
        <v>87</v>
      </c>
      <c r="D35" s="5" t="s">
        <v>100</v>
      </c>
      <c r="E35" s="3">
        <v>3456.85</v>
      </c>
    </row>
    <row r="36" spans="1:5" x14ac:dyDescent="0.45">
      <c r="A36" s="22">
        <v>44589</v>
      </c>
      <c r="B36" t="s">
        <v>118</v>
      </c>
      <c r="C36" s="9" t="s">
        <v>87</v>
      </c>
      <c r="D36" s="5" t="s">
        <v>100</v>
      </c>
      <c r="E36" s="3">
        <v>1545.54</v>
      </c>
    </row>
    <row r="37" spans="1:5" x14ac:dyDescent="0.45">
      <c r="A37" s="22">
        <v>44590</v>
      </c>
      <c r="B37" t="s">
        <v>119</v>
      </c>
      <c r="C37" s="9" t="s">
        <v>130</v>
      </c>
      <c r="D37" s="5" t="s">
        <v>137</v>
      </c>
      <c r="E37" s="3">
        <v>1750.93</v>
      </c>
    </row>
    <row r="38" spans="1:5" x14ac:dyDescent="0.45">
      <c r="A38" s="22">
        <v>44591</v>
      </c>
      <c r="B38" t="s">
        <v>120</v>
      </c>
      <c r="C38" s="9" t="s">
        <v>93</v>
      </c>
      <c r="D38" s="5" t="s">
        <v>94</v>
      </c>
      <c r="E38" s="3">
        <v>2500.34</v>
      </c>
    </row>
    <row r="39" spans="1:5" x14ac:dyDescent="0.45">
      <c r="A39" s="22">
        <v>44592</v>
      </c>
      <c r="B39" t="s">
        <v>142</v>
      </c>
      <c r="C39" s="23" t="s">
        <v>93</v>
      </c>
      <c r="D39" s="5" t="s">
        <v>96</v>
      </c>
      <c r="E39" s="24">
        <v>2934.45</v>
      </c>
    </row>
    <row r="40" spans="1:5" x14ac:dyDescent="0.45">
      <c r="A40" s="22">
        <v>44592</v>
      </c>
      <c r="B40" t="s">
        <v>143</v>
      </c>
      <c r="C40" s="23" t="s">
        <v>93</v>
      </c>
      <c r="D40" s="5" t="s">
        <v>96</v>
      </c>
      <c r="E40" s="24">
        <v>5982.45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15C1-792B-40F8-BACE-E6F8BDAED574}">
  <sheetPr>
    <tabColor theme="8" tint="0.79998168889431442"/>
  </sheetPr>
  <dimension ref="A1:G40"/>
  <sheetViews>
    <sheetView showGridLines="0" zoomScale="130" zoomScaleNormal="130" workbookViewId="0">
      <selection activeCell="G3" sqref="G3"/>
    </sheetView>
  </sheetViews>
  <sheetFormatPr defaultRowHeight="14.25" x14ac:dyDescent="0.45"/>
  <cols>
    <col min="1" max="1" width="12.3984375" customWidth="1"/>
    <col min="2" max="2" width="16.265625" bestFit="1" customWidth="1"/>
    <col min="3" max="3" width="6.86328125" style="9" bestFit="1" customWidth="1"/>
    <col min="4" max="4" width="19.59765625" style="5" customWidth="1"/>
    <col min="5" max="5" width="11.3984375" style="9" bestFit="1" customWidth="1"/>
    <col min="6" max="6" width="3.73046875" customWidth="1"/>
    <col min="7" max="7" width="17.86328125" bestFit="1" customWidth="1"/>
  </cols>
  <sheetData>
    <row r="1" spans="1:7" ht="36" customHeight="1" x14ac:dyDescent="0.45">
      <c r="A1" s="66" t="s">
        <v>78</v>
      </c>
      <c r="B1" s="66"/>
      <c r="C1" s="66"/>
      <c r="D1" s="66"/>
      <c r="E1" s="66"/>
    </row>
    <row r="2" spans="1:7" ht="15" customHeight="1" x14ac:dyDescent="0.45">
      <c r="A2" s="25" t="s">
        <v>79</v>
      </c>
      <c r="B2" s="25" t="s">
        <v>80</v>
      </c>
      <c r="C2" s="26" t="s">
        <v>81</v>
      </c>
      <c r="D2" s="27" t="s">
        <v>82</v>
      </c>
      <c r="E2" s="26" t="s">
        <v>9</v>
      </c>
      <c r="G2" s="28" t="s">
        <v>127</v>
      </c>
    </row>
    <row r="3" spans="1:7" x14ac:dyDescent="0.45">
      <c r="A3" s="22">
        <v>44562</v>
      </c>
      <c r="B3" t="s">
        <v>83</v>
      </c>
      <c r="C3" s="9" t="s">
        <v>130</v>
      </c>
      <c r="D3" s="5" t="s">
        <v>131</v>
      </c>
      <c r="E3" s="3">
        <v>1499.96</v>
      </c>
      <c r="G3" s="13"/>
    </row>
    <row r="4" spans="1:7" x14ac:dyDescent="0.45">
      <c r="A4" s="22">
        <v>44563</v>
      </c>
      <c r="B4" t="s">
        <v>84</v>
      </c>
      <c r="C4" s="9" t="s">
        <v>130</v>
      </c>
      <c r="D4" s="5" t="s">
        <v>135</v>
      </c>
      <c r="E4" s="3">
        <v>1750.11</v>
      </c>
    </row>
    <row r="5" spans="1:7" x14ac:dyDescent="0.45">
      <c r="A5" s="22">
        <v>44564</v>
      </c>
      <c r="B5" t="s">
        <v>85</v>
      </c>
      <c r="C5" s="9" t="s">
        <v>130</v>
      </c>
      <c r="D5" s="5" t="s">
        <v>136</v>
      </c>
      <c r="E5" s="3">
        <v>2499.98</v>
      </c>
    </row>
    <row r="6" spans="1:7" x14ac:dyDescent="0.45">
      <c r="A6" s="22">
        <v>44565</v>
      </c>
      <c r="B6" t="s">
        <v>86</v>
      </c>
      <c r="C6" s="9" t="s">
        <v>87</v>
      </c>
      <c r="D6" s="5" t="s">
        <v>88</v>
      </c>
      <c r="E6" s="3">
        <v>2200.33</v>
      </c>
    </row>
    <row r="7" spans="1:7" x14ac:dyDescent="0.45">
      <c r="A7" s="22">
        <v>44566</v>
      </c>
      <c r="B7" t="s">
        <v>89</v>
      </c>
      <c r="C7" s="9" t="s">
        <v>90</v>
      </c>
      <c r="D7" s="5" t="s">
        <v>91</v>
      </c>
      <c r="E7" s="3">
        <v>2350.2199999999998</v>
      </c>
    </row>
    <row r="8" spans="1:7" x14ac:dyDescent="0.45">
      <c r="A8" s="22">
        <v>44566</v>
      </c>
      <c r="B8" t="s">
        <v>132</v>
      </c>
      <c r="C8" s="9" t="s">
        <v>93</v>
      </c>
      <c r="D8" s="5" t="s">
        <v>94</v>
      </c>
      <c r="E8" s="3">
        <v>7834.93</v>
      </c>
    </row>
    <row r="9" spans="1:7" x14ac:dyDescent="0.45">
      <c r="A9" s="22">
        <v>44567</v>
      </c>
      <c r="B9" t="s">
        <v>92</v>
      </c>
      <c r="C9" s="9" t="s">
        <v>93</v>
      </c>
      <c r="D9" s="5" t="s">
        <v>94</v>
      </c>
      <c r="E9" s="3">
        <v>2300.4499999999998</v>
      </c>
    </row>
    <row r="10" spans="1:7" x14ac:dyDescent="0.45">
      <c r="A10" s="22">
        <v>44568</v>
      </c>
      <c r="B10" t="s">
        <v>95</v>
      </c>
      <c r="C10" s="9" t="s">
        <v>93</v>
      </c>
      <c r="D10" s="5" t="s">
        <v>96</v>
      </c>
      <c r="E10" s="3">
        <v>1800.86</v>
      </c>
    </row>
    <row r="11" spans="1:7" x14ac:dyDescent="0.45">
      <c r="A11" s="22">
        <v>44569</v>
      </c>
      <c r="B11" t="s">
        <v>97</v>
      </c>
      <c r="C11" s="9" t="s">
        <v>90</v>
      </c>
      <c r="D11" s="5" t="s">
        <v>98</v>
      </c>
      <c r="E11" s="3">
        <v>900.44</v>
      </c>
    </row>
    <row r="12" spans="1:7" x14ac:dyDescent="0.45">
      <c r="A12" s="22">
        <v>44570</v>
      </c>
      <c r="B12" t="s">
        <v>99</v>
      </c>
      <c r="C12" s="9" t="s">
        <v>87</v>
      </c>
      <c r="D12" s="5" t="s">
        <v>100</v>
      </c>
      <c r="E12" s="3">
        <v>3799.96</v>
      </c>
    </row>
    <row r="13" spans="1:7" x14ac:dyDescent="0.45">
      <c r="A13" s="22">
        <v>44570</v>
      </c>
      <c r="B13" t="s">
        <v>133</v>
      </c>
      <c r="C13" s="9" t="s">
        <v>90</v>
      </c>
      <c r="D13" s="5" t="s">
        <v>98</v>
      </c>
      <c r="E13" s="3">
        <v>4823.95</v>
      </c>
    </row>
    <row r="14" spans="1:7" x14ac:dyDescent="0.45">
      <c r="A14" s="22">
        <v>44571</v>
      </c>
      <c r="B14" t="s">
        <v>101</v>
      </c>
      <c r="C14" s="9" t="s">
        <v>130</v>
      </c>
      <c r="D14" s="5" t="s">
        <v>137</v>
      </c>
      <c r="E14" s="3">
        <v>1499.94</v>
      </c>
    </row>
    <row r="15" spans="1:7" x14ac:dyDescent="0.45">
      <c r="A15" s="22">
        <v>44572</v>
      </c>
      <c r="B15" t="s">
        <v>102</v>
      </c>
      <c r="C15" s="9" t="s">
        <v>130</v>
      </c>
      <c r="D15" s="5" t="s">
        <v>137</v>
      </c>
      <c r="E15" s="3">
        <v>1750.17</v>
      </c>
    </row>
    <row r="16" spans="1:7" x14ac:dyDescent="0.45">
      <c r="A16" s="22">
        <v>44573</v>
      </c>
      <c r="B16" t="s">
        <v>103</v>
      </c>
      <c r="C16" s="9" t="s">
        <v>87</v>
      </c>
      <c r="D16" s="5" t="s">
        <v>100</v>
      </c>
      <c r="E16" s="3">
        <v>2350.2199999999998</v>
      </c>
    </row>
    <row r="17" spans="1:5" x14ac:dyDescent="0.45">
      <c r="A17" s="22">
        <v>44574</v>
      </c>
      <c r="B17" t="s">
        <v>104</v>
      </c>
      <c r="C17" s="9" t="s">
        <v>90</v>
      </c>
      <c r="D17" s="5" t="s">
        <v>98</v>
      </c>
      <c r="E17" s="3">
        <v>2199.96</v>
      </c>
    </row>
    <row r="18" spans="1:5" x14ac:dyDescent="0.45">
      <c r="A18" s="22">
        <v>44575</v>
      </c>
      <c r="B18" t="s">
        <v>105</v>
      </c>
      <c r="C18" s="9" t="s">
        <v>93</v>
      </c>
      <c r="D18" s="5" t="s">
        <v>96</v>
      </c>
      <c r="E18" s="3">
        <v>2350.4499999999998</v>
      </c>
    </row>
    <row r="19" spans="1:5" x14ac:dyDescent="0.45">
      <c r="A19" s="22">
        <v>44576</v>
      </c>
      <c r="B19" t="s">
        <v>106</v>
      </c>
      <c r="C19" s="9" t="s">
        <v>93</v>
      </c>
      <c r="D19" s="5" t="s">
        <v>94</v>
      </c>
      <c r="E19" s="3">
        <v>2299.92</v>
      </c>
    </row>
    <row r="20" spans="1:5" x14ac:dyDescent="0.45">
      <c r="A20" s="22">
        <v>44576</v>
      </c>
      <c r="B20" t="s">
        <v>134</v>
      </c>
      <c r="C20" s="9" t="s">
        <v>130</v>
      </c>
      <c r="D20" s="5" t="s">
        <v>137</v>
      </c>
      <c r="E20" s="3">
        <v>3457.33</v>
      </c>
    </row>
    <row r="21" spans="1:5" x14ac:dyDescent="0.45">
      <c r="A21" s="22">
        <v>44576</v>
      </c>
      <c r="B21" t="s">
        <v>141</v>
      </c>
      <c r="C21" s="9" t="s">
        <v>130</v>
      </c>
      <c r="D21" s="5" t="s">
        <v>136</v>
      </c>
      <c r="E21" s="3">
        <v>6345.98</v>
      </c>
    </row>
    <row r="22" spans="1:5" x14ac:dyDescent="0.45">
      <c r="A22" s="22">
        <v>44577</v>
      </c>
      <c r="B22" t="s">
        <v>107</v>
      </c>
      <c r="C22" s="9" t="s">
        <v>90</v>
      </c>
      <c r="D22" s="5" t="s">
        <v>91</v>
      </c>
      <c r="E22" s="3">
        <v>1800.76</v>
      </c>
    </row>
    <row r="23" spans="1:5" x14ac:dyDescent="0.45">
      <c r="A23" s="22">
        <v>44578</v>
      </c>
      <c r="B23" t="s">
        <v>108</v>
      </c>
      <c r="C23" s="9" t="s">
        <v>87</v>
      </c>
      <c r="D23" s="5" t="s">
        <v>88</v>
      </c>
      <c r="E23" s="3">
        <v>877.34</v>
      </c>
    </row>
    <row r="24" spans="1:5" x14ac:dyDescent="0.45">
      <c r="A24" s="22">
        <v>44579</v>
      </c>
      <c r="B24" t="s">
        <v>109</v>
      </c>
      <c r="C24" s="9" t="s">
        <v>130</v>
      </c>
      <c r="D24" s="5" t="s">
        <v>136</v>
      </c>
      <c r="E24" s="3">
        <v>2800.45</v>
      </c>
    </row>
    <row r="25" spans="1:5" x14ac:dyDescent="0.45">
      <c r="A25" s="22">
        <v>44580</v>
      </c>
      <c r="B25" t="s">
        <v>110</v>
      </c>
      <c r="C25" s="9" t="s">
        <v>130</v>
      </c>
      <c r="D25" s="5" t="s">
        <v>135</v>
      </c>
      <c r="E25" s="3">
        <v>1598.12</v>
      </c>
    </row>
    <row r="26" spans="1:5" x14ac:dyDescent="0.45">
      <c r="A26" s="22">
        <v>44581</v>
      </c>
      <c r="B26" t="s">
        <v>111</v>
      </c>
      <c r="C26" s="9" t="s">
        <v>130</v>
      </c>
      <c r="D26" s="5" t="s">
        <v>131</v>
      </c>
      <c r="E26" s="3">
        <v>1750.34</v>
      </c>
    </row>
    <row r="27" spans="1:5" x14ac:dyDescent="0.45">
      <c r="A27" s="22">
        <v>44582</v>
      </c>
      <c r="B27" t="s">
        <v>112</v>
      </c>
      <c r="C27" s="9" t="s">
        <v>87</v>
      </c>
      <c r="D27" s="5" t="s">
        <v>100</v>
      </c>
      <c r="E27" s="3">
        <v>2499.96</v>
      </c>
    </row>
    <row r="28" spans="1:5" x14ac:dyDescent="0.45">
      <c r="A28" s="22">
        <v>44583</v>
      </c>
      <c r="B28" t="s">
        <v>113</v>
      </c>
      <c r="C28" s="9" t="s">
        <v>90</v>
      </c>
      <c r="D28" s="5" t="s">
        <v>98</v>
      </c>
      <c r="E28" s="3">
        <v>2199.96</v>
      </c>
    </row>
    <row r="29" spans="1:5" x14ac:dyDescent="0.45">
      <c r="A29" s="22">
        <v>44584</v>
      </c>
      <c r="B29" t="s">
        <v>114</v>
      </c>
      <c r="C29" s="9" t="s">
        <v>93</v>
      </c>
      <c r="D29" s="5" t="s">
        <v>96</v>
      </c>
      <c r="E29" s="3">
        <v>2349.9699999999998</v>
      </c>
    </row>
    <row r="30" spans="1:5" x14ac:dyDescent="0.45">
      <c r="A30" s="22">
        <v>44585</v>
      </c>
      <c r="B30" t="s">
        <v>138</v>
      </c>
      <c r="C30" s="9" t="s">
        <v>90</v>
      </c>
      <c r="D30" s="5" t="s">
        <v>98</v>
      </c>
      <c r="E30" s="3">
        <v>3745</v>
      </c>
    </row>
    <row r="31" spans="1:5" x14ac:dyDescent="0.45">
      <c r="A31" s="22">
        <v>44585</v>
      </c>
      <c r="B31" t="s">
        <v>115</v>
      </c>
      <c r="C31" s="9" t="s">
        <v>93</v>
      </c>
      <c r="D31" s="5" t="s">
        <v>94</v>
      </c>
      <c r="E31" s="3">
        <v>2300.9899999999998</v>
      </c>
    </row>
    <row r="32" spans="1:5" x14ac:dyDescent="0.45">
      <c r="A32" s="22">
        <v>44586</v>
      </c>
      <c r="B32" t="s">
        <v>116</v>
      </c>
      <c r="C32" s="9" t="s">
        <v>90</v>
      </c>
      <c r="D32" s="5" t="s">
        <v>91</v>
      </c>
      <c r="E32" s="3">
        <v>1799.98</v>
      </c>
    </row>
    <row r="33" spans="1:5" x14ac:dyDescent="0.45">
      <c r="A33" s="22">
        <v>44587</v>
      </c>
      <c r="B33" t="s">
        <v>117</v>
      </c>
      <c r="C33" s="9" t="s">
        <v>93</v>
      </c>
      <c r="D33" s="5" t="s">
        <v>96</v>
      </c>
      <c r="E33" s="3">
        <v>1125.45</v>
      </c>
    </row>
    <row r="34" spans="1:5" x14ac:dyDescent="0.45">
      <c r="A34" s="22">
        <v>44588</v>
      </c>
      <c r="B34" t="s">
        <v>140</v>
      </c>
      <c r="C34" s="9" t="s">
        <v>90</v>
      </c>
      <c r="D34" s="5" t="s">
        <v>98</v>
      </c>
      <c r="E34" s="3">
        <v>2945.33</v>
      </c>
    </row>
    <row r="35" spans="1:5" x14ac:dyDescent="0.45">
      <c r="A35" s="22">
        <v>44588</v>
      </c>
      <c r="B35" t="s">
        <v>139</v>
      </c>
      <c r="C35" s="9" t="s">
        <v>87</v>
      </c>
      <c r="D35" s="5" t="s">
        <v>100</v>
      </c>
      <c r="E35" s="3">
        <v>3456.85</v>
      </c>
    </row>
    <row r="36" spans="1:5" x14ac:dyDescent="0.45">
      <c r="A36" s="22">
        <v>44589</v>
      </c>
      <c r="B36" t="s">
        <v>118</v>
      </c>
      <c r="C36" s="9" t="s">
        <v>87</v>
      </c>
      <c r="D36" s="5" t="s">
        <v>100</v>
      </c>
      <c r="E36" s="3">
        <v>1545.54</v>
      </c>
    </row>
    <row r="37" spans="1:5" x14ac:dyDescent="0.45">
      <c r="A37" s="22">
        <v>44590</v>
      </c>
      <c r="B37" t="s">
        <v>119</v>
      </c>
      <c r="C37" s="9" t="s">
        <v>130</v>
      </c>
      <c r="D37" s="5" t="s">
        <v>137</v>
      </c>
      <c r="E37" s="3">
        <v>1750.93</v>
      </c>
    </row>
    <row r="38" spans="1:5" x14ac:dyDescent="0.45">
      <c r="A38" s="22">
        <v>44591</v>
      </c>
      <c r="B38" t="s">
        <v>120</v>
      </c>
      <c r="C38" s="9" t="s">
        <v>93</v>
      </c>
      <c r="D38" s="5" t="s">
        <v>94</v>
      </c>
      <c r="E38" s="3">
        <v>2500.34</v>
      </c>
    </row>
    <row r="39" spans="1:5" x14ac:dyDescent="0.45">
      <c r="A39" s="22">
        <v>44592</v>
      </c>
      <c r="B39" t="s">
        <v>142</v>
      </c>
      <c r="C39" s="23" t="s">
        <v>93</v>
      </c>
      <c r="D39" s="5" t="s">
        <v>96</v>
      </c>
      <c r="E39" s="24">
        <v>2934.45</v>
      </c>
    </row>
    <row r="40" spans="1:5" x14ac:dyDescent="0.45">
      <c r="A40" s="22">
        <v>44592</v>
      </c>
      <c r="B40" t="s">
        <v>143</v>
      </c>
      <c r="C40" s="23" t="s">
        <v>93</v>
      </c>
      <c r="D40" s="5" t="s">
        <v>96</v>
      </c>
      <c r="E40" s="24">
        <v>5982.45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CA6F7-7904-4B22-81B1-B5CED90EBA50}">
  <sheetPr>
    <tabColor theme="8" tint="0.59999389629810485"/>
  </sheetPr>
  <dimension ref="A1:I40"/>
  <sheetViews>
    <sheetView showGridLines="0" zoomScale="130" zoomScaleNormal="130" workbookViewId="0">
      <selection activeCell="I2" sqref="I2"/>
    </sheetView>
  </sheetViews>
  <sheetFormatPr defaultRowHeight="14.25" x14ac:dyDescent="0.45"/>
  <cols>
    <col min="1" max="1" width="12.3984375" customWidth="1"/>
    <col min="2" max="2" width="16.265625" bestFit="1" customWidth="1"/>
    <col min="3" max="3" width="6.86328125" style="9" bestFit="1" customWidth="1"/>
    <col min="4" max="4" width="19.59765625" style="5" customWidth="1"/>
    <col min="5" max="5" width="11.3984375" style="9" bestFit="1" customWidth="1"/>
    <col min="6" max="6" width="3.73046875" customWidth="1"/>
    <col min="7" max="7" width="4.06640625" customWidth="1"/>
    <col min="8" max="8" width="15.59765625" customWidth="1"/>
    <col min="9" max="9" width="11.3984375" bestFit="1" customWidth="1"/>
  </cols>
  <sheetData>
    <row r="1" spans="1:9" ht="36" customHeight="1" x14ac:dyDescent="0.45">
      <c r="A1" s="66" t="s">
        <v>78</v>
      </c>
      <c r="B1" s="66"/>
      <c r="C1" s="66"/>
      <c r="D1" s="66"/>
      <c r="E1" s="66"/>
    </row>
    <row r="2" spans="1:9" ht="15" customHeight="1" x14ac:dyDescent="0.45">
      <c r="A2" s="25" t="s">
        <v>79</v>
      </c>
      <c r="B2" s="25" t="s">
        <v>80</v>
      </c>
      <c r="C2" s="26" t="s">
        <v>81</v>
      </c>
      <c r="D2" s="27" t="s">
        <v>82</v>
      </c>
      <c r="E2" s="26" t="s">
        <v>9</v>
      </c>
      <c r="G2" s="29">
        <v>1</v>
      </c>
      <c r="H2" s="28" t="s">
        <v>128</v>
      </c>
      <c r="I2" s="13"/>
    </row>
    <row r="3" spans="1:9" x14ac:dyDescent="0.45">
      <c r="A3" s="22">
        <v>44562</v>
      </c>
      <c r="B3" t="s">
        <v>83</v>
      </c>
      <c r="C3" s="9" t="s">
        <v>130</v>
      </c>
      <c r="D3" s="5" t="s">
        <v>131</v>
      </c>
      <c r="E3" s="3">
        <v>1499.96</v>
      </c>
      <c r="G3" s="29">
        <v>2</v>
      </c>
      <c r="H3" s="28" t="s">
        <v>128</v>
      </c>
      <c r="I3" s="13"/>
    </row>
    <row r="4" spans="1:9" x14ac:dyDescent="0.45">
      <c r="A4" s="22">
        <v>44563</v>
      </c>
      <c r="B4" t="s">
        <v>84</v>
      </c>
      <c r="C4" s="9" t="s">
        <v>130</v>
      </c>
      <c r="D4" s="5" t="s">
        <v>135</v>
      </c>
      <c r="E4" s="3">
        <v>1750.11</v>
      </c>
      <c r="G4" s="29">
        <v>3</v>
      </c>
      <c r="H4" s="28" t="s">
        <v>128</v>
      </c>
      <c r="I4" s="13"/>
    </row>
    <row r="5" spans="1:9" x14ac:dyDescent="0.45">
      <c r="A5" s="22">
        <v>44564</v>
      </c>
      <c r="B5" t="s">
        <v>85</v>
      </c>
      <c r="C5" s="9" t="s">
        <v>130</v>
      </c>
      <c r="D5" s="5" t="s">
        <v>136</v>
      </c>
      <c r="E5" s="3">
        <v>2499.98</v>
      </c>
      <c r="G5" s="29">
        <v>4</v>
      </c>
      <c r="H5" s="28" t="s">
        <v>128</v>
      </c>
      <c r="I5" s="13"/>
    </row>
    <row r="6" spans="1:9" x14ac:dyDescent="0.45">
      <c r="A6" s="22">
        <v>44565</v>
      </c>
      <c r="B6" t="s">
        <v>86</v>
      </c>
      <c r="C6" s="9" t="s">
        <v>87</v>
      </c>
      <c r="D6" s="5" t="s">
        <v>88</v>
      </c>
      <c r="E6" s="3">
        <v>2200.33</v>
      </c>
      <c r="G6" s="29">
        <v>5</v>
      </c>
      <c r="H6" s="28" t="s">
        <v>128</v>
      </c>
      <c r="I6" s="13"/>
    </row>
    <row r="7" spans="1:9" x14ac:dyDescent="0.45">
      <c r="A7" s="22">
        <v>44566</v>
      </c>
      <c r="B7" t="s">
        <v>89</v>
      </c>
      <c r="C7" s="9" t="s">
        <v>90</v>
      </c>
      <c r="D7" s="5" t="s">
        <v>91</v>
      </c>
      <c r="E7" s="3">
        <v>2350.2199999999998</v>
      </c>
    </row>
    <row r="8" spans="1:9" x14ac:dyDescent="0.45">
      <c r="A8" s="22">
        <v>44566</v>
      </c>
      <c r="B8" t="s">
        <v>132</v>
      </c>
      <c r="C8" s="9" t="s">
        <v>93</v>
      </c>
      <c r="D8" s="5" t="s">
        <v>94</v>
      </c>
      <c r="E8" s="3">
        <v>7834.93</v>
      </c>
    </row>
    <row r="9" spans="1:9" x14ac:dyDescent="0.45">
      <c r="A9" s="22">
        <v>44567</v>
      </c>
      <c r="B9" t="s">
        <v>92</v>
      </c>
      <c r="C9" s="9" t="s">
        <v>93</v>
      </c>
      <c r="D9" s="5" t="s">
        <v>94</v>
      </c>
      <c r="E9" s="3">
        <v>2300.4499999999998</v>
      </c>
    </row>
    <row r="10" spans="1:9" x14ac:dyDescent="0.45">
      <c r="A10" s="22">
        <v>44568</v>
      </c>
      <c r="B10" t="s">
        <v>95</v>
      </c>
      <c r="C10" s="9" t="s">
        <v>93</v>
      </c>
      <c r="D10" s="5" t="s">
        <v>96</v>
      </c>
      <c r="E10" s="3">
        <v>1800.86</v>
      </c>
    </row>
    <row r="11" spans="1:9" x14ac:dyDescent="0.45">
      <c r="A11" s="22">
        <v>44569</v>
      </c>
      <c r="B11" t="s">
        <v>97</v>
      </c>
      <c r="C11" s="9" t="s">
        <v>90</v>
      </c>
      <c r="D11" s="5" t="s">
        <v>98</v>
      </c>
      <c r="E11" s="3">
        <v>900.44</v>
      </c>
    </row>
    <row r="12" spans="1:9" x14ac:dyDescent="0.45">
      <c r="A12" s="22">
        <v>44570</v>
      </c>
      <c r="B12" t="s">
        <v>99</v>
      </c>
      <c r="C12" s="9" t="s">
        <v>87</v>
      </c>
      <c r="D12" s="5" t="s">
        <v>100</v>
      </c>
      <c r="E12" s="3">
        <v>3799.96</v>
      </c>
    </row>
    <row r="13" spans="1:9" x14ac:dyDescent="0.45">
      <c r="A13" s="22">
        <v>44570</v>
      </c>
      <c r="B13" t="s">
        <v>133</v>
      </c>
      <c r="C13" s="9" t="s">
        <v>90</v>
      </c>
      <c r="D13" s="5" t="s">
        <v>98</v>
      </c>
      <c r="E13" s="3">
        <v>4823.95</v>
      </c>
    </row>
    <row r="14" spans="1:9" x14ac:dyDescent="0.45">
      <c r="A14" s="22">
        <v>44571</v>
      </c>
      <c r="B14" t="s">
        <v>101</v>
      </c>
      <c r="C14" s="9" t="s">
        <v>130</v>
      </c>
      <c r="D14" s="5" t="s">
        <v>137</v>
      </c>
      <c r="E14" s="3">
        <v>1499.94</v>
      </c>
    </row>
    <row r="15" spans="1:9" x14ac:dyDescent="0.45">
      <c r="A15" s="22">
        <v>44572</v>
      </c>
      <c r="B15" t="s">
        <v>102</v>
      </c>
      <c r="C15" s="9" t="s">
        <v>130</v>
      </c>
      <c r="D15" s="5" t="s">
        <v>137</v>
      </c>
      <c r="E15" s="3">
        <v>1750.17</v>
      </c>
    </row>
    <row r="16" spans="1:9" x14ac:dyDescent="0.45">
      <c r="A16" s="22">
        <v>44573</v>
      </c>
      <c r="B16" t="s">
        <v>103</v>
      </c>
      <c r="C16" s="9" t="s">
        <v>87</v>
      </c>
      <c r="D16" s="5" t="s">
        <v>100</v>
      </c>
      <c r="E16" s="3">
        <v>2350.2199999999998</v>
      </c>
    </row>
    <row r="17" spans="1:5" x14ac:dyDescent="0.45">
      <c r="A17" s="22">
        <v>44574</v>
      </c>
      <c r="B17" t="s">
        <v>104</v>
      </c>
      <c r="C17" s="9" t="s">
        <v>90</v>
      </c>
      <c r="D17" s="5" t="s">
        <v>98</v>
      </c>
      <c r="E17" s="3">
        <v>2199.96</v>
      </c>
    </row>
    <row r="18" spans="1:5" x14ac:dyDescent="0.45">
      <c r="A18" s="22">
        <v>44575</v>
      </c>
      <c r="B18" t="s">
        <v>105</v>
      </c>
      <c r="C18" s="9" t="s">
        <v>93</v>
      </c>
      <c r="D18" s="5" t="s">
        <v>96</v>
      </c>
      <c r="E18" s="3">
        <v>2350.4499999999998</v>
      </c>
    </row>
    <row r="19" spans="1:5" x14ac:dyDescent="0.45">
      <c r="A19" s="22">
        <v>44576</v>
      </c>
      <c r="B19" t="s">
        <v>106</v>
      </c>
      <c r="C19" s="9" t="s">
        <v>93</v>
      </c>
      <c r="D19" s="5" t="s">
        <v>94</v>
      </c>
      <c r="E19" s="3">
        <v>2299.92</v>
      </c>
    </row>
    <row r="20" spans="1:5" x14ac:dyDescent="0.45">
      <c r="A20" s="22">
        <v>44576</v>
      </c>
      <c r="B20" t="s">
        <v>134</v>
      </c>
      <c r="C20" s="9" t="s">
        <v>130</v>
      </c>
      <c r="D20" s="5" t="s">
        <v>137</v>
      </c>
      <c r="E20" s="3">
        <v>3457.33</v>
      </c>
    </row>
    <row r="21" spans="1:5" x14ac:dyDescent="0.45">
      <c r="A21" s="22">
        <v>44576</v>
      </c>
      <c r="B21" t="s">
        <v>141</v>
      </c>
      <c r="C21" s="9" t="s">
        <v>130</v>
      </c>
      <c r="D21" s="5" t="s">
        <v>136</v>
      </c>
      <c r="E21" s="3">
        <v>6345.98</v>
      </c>
    </row>
    <row r="22" spans="1:5" x14ac:dyDescent="0.45">
      <c r="A22" s="22">
        <v>44577</v>
      </c>
      <c r="B22" t="s">
        <v>107</v>
      </c>
      <c r="C22" s="9" t="s">
        <v>90</v>
      </c>
      <c r="D22" s="5" t="s">
        <v>91</v>
      </c>
      <c r="E22" s="3">
        <v>1800.76</v>
      </c>
    </row>
    <row r="23" spans="1:5" x14ac:dyDescent="0.45">
      <c r="A23" s="22">
        <v>44578</v>
      </c>
      <c r="B23" t="s">
        <v>108</v>
      </c>
      <c r="C23" s="9" t="s">
        <v>87</v>
      </c>
      <c r="D23" s="5" t="s">
        <v>88</v>
      </c>
      <c r="E23" s="3">
        <v>877.34</v>
      </c>
    </row>
    <row r="24" spans="1:5" x14ac:dyDescent="0.45">
      <c r="A24" s="22">
        <v>44579</v>
      </c>
      <c r="B24" t="s">
        <v>109</v>
      </c>
      <c r="C24" s="9" t="s">
        <v>130</v>
      </c>
      <c r="D24" s="5" t="s">
        <v>136</v>
      </c>
      <c r="E24" s="3">
        <v>2800.45</v>
      </c>
    </row>
    <row r="25" spans="1:5" x14ac:dyDescent="0.45">
      <c r="A25" s="22">
        <v>44580</v>
      </c>
      <c r="B25" t="s">
        <v>110</v>
      </c>
      <c r="C25" s="9" t="s">
        <v>130</v>
      </c>
      <c r="D25" s="5" t="s">
        <v>135</v>
      </c>
      <c r="E25" s="3">
        <v>1598.12</v>
      </c>
    </row>
    <row r="26" spans="1:5" x14ac:dyDescent="0.45">
      <c r="A26" s="22">
        <v>44581</v>
      </c>
      <c r="B26" t="s">
        <v>111</v>
      </c>
      <c r="C26" s="9" t="s">
        <v>130</v>
      </c>
      <c r="D26" s="5" t="s">
        <v>131</v>
      </c>
      <c r="E26" s="3">
        <v>1750.34</v>
      </c>
    </row>
    <row r="27" spans="1:5" x14ac:dyDescent="0.45">
      <c r="A27" s="22">
        <v>44582</v>
      </c>
      <c r="B27" t="s">
        <v>112</v>
      </c>
      <c r="C27" s="9" t="s">
        <v>87</v>
      </c>
      <c r="D27" s="5" t="s">
        <v>100</v>
      </c>
      <c r="E27" s="3">
        <v>2499.96</v>
      </c>
    </row>
    <row r="28" spans="1:5" x14ac:dyDescent="0.45">
      <c r="A28" s="22">
        <v>44583</v>
      </c>
      <c r="B28" t="s">
        <v>113</v>
      </c>
      <c r="C28" s="9" t="s">
        <v>90</v>
      </c>
      <c r="D28" s="5" t="s">
        <v>98</v>
      </c>
      <c r="E28" s="3">
        <v>2199.96</v>
      </c>
    </row>
    <row r="29" spans="1:5" x14ac:dyDescent="0.45">
      <c r="A29" s="22">
        <v>44584</v>
      </c>
      <c r="B29" t="s">
        <v>114</v>
      </c>
      <c r="C29" s="9" t="s">
        <v>93</v>
      </c>
      <c r="D29" s="5" t="s">
        <v>96</v>
      </c>
      <c r="E29" s="3">
        <v>2349.9699999999998</v>
      </c>
    </row>
    <row r="30" spans="1:5" x14ac:dyDescent="0.45">
      <c r="A30" s="22">
        <v>44585</v>
      </c>
      <c r="B30" t="s">
        <v>138</v>
      </c>
      <c r="C30" s="9" t="s">
        <v>90</v>
      </c>
      <c r="D30" s="5" t="s">
        <v>98</v>
      </c>
      <c r="E30" s="3">
        <v>3745</v>
      </c>
    </row>
    <row r="31" spans="1:5" x14ac:dyDescent="0.45">
      <c r="A31" s="22">
        <v>44585</v>
      </c>
      <c r="B31" t="s">
        <v>115</v>
      </c>
      <c r="C31" s="9" t="s">
        <v>93</v>
      </c>
      <c r="D31" s="5" t="s">
        <v>94</v>
      </c>
      <c r="E31" s="3">
        <v>2300.9899999999998</v>
      </c>
    </row>
    <row r="32" spans="1:5" x14ac:dyDescent="0.45">
      <c r="A32" s="22">
        <v>44586</v>
      </c>
      <c r="B32" t="s">
        <v>116</v>
      </c>
      <c r="C32" s="9" t="s">
        <v>90</v>
      </c>
      <c r="D32" s="5" t="s">
        <v>91</v>
      </c>
      <c r="E32" s="3">
        <v>1799.98</v>
      </c>
    </row>
    <row r="33" spans="1:5" x14ac:dyDescent="0.45">
      <c r="A33" s="22">
        <v>44587</v>
      </c>
      <c r="B33" t="s">
        <v>117</v>
      </c>
      <c r="C33" s="9" t="s">
        <v>93</v>
      </c>
      <c r="D33" s="5" t="s">
        <v>96</v>
      </c>
      <c r="E33" s="3">
        <v>1125.45</v>
      </c>
    </row>
    <row r="34" spans="1:5" x14ac:dyDescent="0.45">
      <c r="A34" s="22">
        <v>44588</v>
      </c>
      <c r="B34" t="s">
        <v>140</v>
      </c>
      <c r="C34" s="9" t="s">
        <v>90</v>
      </c>
      <c r="D34" s="5" t="s">
        <v>98</v>
      </c>
      <c r="E34" s="3">
        <v>2945.33</v>
      </c>
    </row>
    <row r="35" spans="1:5" x14ac:dyDescent="0.45">
      <c r="A35" s="22">
        <v>44588</v>
      </c>
      <c r="B35" t="s">
        <v>139</v>
      </c>
      <c r="C35" s="9" t="s">
        <v>87</v>
      </c>
      <c r="D35" s="5" t="s">
        <v>100</v>
      </c>
      <c r="E35" s="3">
        <v>3456.85</v>
      </c>
    </row>
    <row r="36" spans="1:5" x14ac:dyDescent="0.45">
      <c r="A36" s="22">
        <v>44589</v>
      </c>
      <c r="B36" t="s">
        <v>118</v>
      </c>
      <c r="C36" s="9" t="s">
        <v>87</v>
      </c>
      <c r="D36" s="5" t="s">
        <v>100</v>
      </c>
      <c r="E36" s="3">
        <v>1545.54</v>
      </c>
    </row>
    <row r="37" spans="1:5" x14ac:dyDescent="0.45">
      <c r="A37" s="22">
        <v>44590</v>
      </c>
      <c r="B37" t="s">
        <v>119</v>
      </c>
      <c r="C37" s="9" t="s">
        <v>130</v>
      </c>
      <c r="D37" s="5" t="s">
        <v>137</v>
      </c>
      <c r="E37" s="3">
        <v>1750.93</v>
      </c>
    </row>
    <row r="38" spans="1:5" x14ac:dyDescent="0.45">
      <c r="A38" s="22">
        <v>44591</v>
      </c>
      <c r="B38" t="s">
        <v>120</v>
      </c>
      <c r="C38" s="9" t="s">
        <v>93</v>
      </c>
      <c r="D38" s="5" t="s">
        <v>94</v>
      </c>
      <c r="E38" s="3">
        <v>2500.34</v>
      </c>
    </row>
    <row r="39" spans="1:5" x14ac:dyDescent="0.45">
      <c r="A39" s="22">
        <v>44592</v>
      </c>
      <c r="B39" t="s">
        <v>142</v>
      </c>
      <c r="C39" s="23" t="s">
        <v>93</v>
      </c>
      <c r="D39" s="5" t="s">
        <v>96</v>
      </c>
      <c r="E39" s="24">
        <v>2934.45</v>
      </c>
    </row>
    <row r="40" spans="1:5" x14ac:dyDescent="0.45">
      <c r="A40" s="22">
        <v>44592</v>
      </c>
      <c r="B40" t="s">
        <v>143</v>
      </c>
      <c r="C40" s="23" t="s">
        <v>93</v>
      </c>
      <c r="D40" s="5" t="s">
        <v>96</v>
      </c>
      <c r="E40" s="24">
        <v>5982.45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3B9F-C29D-4AB5-91F4-3D17F80AECD3}">
  <sheetPr>
    <tabColor theme="8" tint="0.39997558519241921"/>
  </sheetPr>
  <dimension ref="A1:I40"/>
  <sheetViews>
    <sheetView showGridLines="0" zoomScale="130" zoomScaleNormal="130" workbookViewId="0">
      <selection activeCell="I2" sqref="I2"/>
    </sheetView>
  </sheetViews>
  <sheetFormatPr defaultRowHeight="14.25" x14ac:dyDescent="0.45"/>
  <cols>
    <col min="1" max="1" width="12.3984375" customWidth="1"/>
    <col min="2" max="2" width="16.265625" bestFit="1" customWidth="1"/>
    <col min="3" max="3" width="6.86328125" style="9" bestFit="1" customWidth="1"/>
    <col min="4" max="4" width="19.59765625" style="5" customWidth="1"/>
    <col min="5" max="5" width="11.3984375" style="9" bestFit="1" customWidth="1"/>
    <col min="6" max="6" width="3.73046875" customWidth="1"/>
    <col min="7" max="7" width="4.06640625" customWidth="1"/>
    <col min="8" max="8" width="15.59765625" customWidth="1"/>
    <col min="9" max="9" width="11.3984375" bestFit="1" customWidth="1"/>
  </cols>
  <sheetData>
    <row r="1" spans="1:9" ht="36" customHeight="1" x14ac:dyDescent="0.45">
      <c r="A1" s="66" t="s">
        <v>78</v>
      </c>
      <c r="B1" s="66"/>
      <c r="C1" s="66"/>
      <c r="D1" s="66"/>
      <c r="E1" s="66"/>
    </row>
    <row r="2" spans="1:9" ht="15" customHeight="1" x14ac:dyDescent="0.45">
      <c r="A2" s="25" t="s">
        <v>79</v>
      </c>
      <c r="B2" s="25" t="s">
        <v>80</v>
      </c>
      <c r="C2" s="26" t="s">
        <v>81</v>
      </c>
      <c r="D2" s="27" t="s">
        <v>82</v>
      </c>
      <c r="E2" s="26" t="s">
        <v>9</v>
      </c>
      <c r="G2" s="29">
        <v>1</v>
      </c>
      <c r="H2" s="28" t="s">
        <v>129</v>
      </c>
      <c r="I2" s="13"/>
    </row>
    <row r="3" spans="1:9" x14ac:dyDescent="0.45">
      <c r="A3" s="22">
        <v>44562</v>
      </c>
      <c r="B3" t="s">
        <v>83</v>
      </c>
      <c r="C3" s="9" t="s">
        <v>130</v>
      </c>
      <c r="D3" s="5" t="s">
        <v>131</v>
      </c>
      <c r="E3" s="3">
        <v>1499.96</v>
      </c>
      <c r="G3" s="29">
        <v>2</v>
      </c>
      <c r="H3" s="28" t="s">
        <v>129</v>
      </c>
      <c r="I3" s="13"/>
    </row>
    <row r="4" spans="1:9" x14ac:dyDescent="0.45">
      <c r="A4" s="22">
        <v>44563</v>
      </c>
      <c r="B4" t="s">
        <v>84</v>
      </c>
      <c r="C4" s="9" t="s">
        <v>130</v>
      </c>
      <c r="D4" s="5" t="s">
        <v>135</v>
      </c>
      <c r="E4" s="3">
        <v>1750.11</v>
      </c>
      <c r="G4" s="29">
        <v>3</v>
      </c>
      <c r="H4" s="28" t="s">
        <v>129</v>
      </c>
      <c r="I4" s="13"/>
    </row>
    <row r="5" spans="1:9" x14ac:dyDescent="0.45">
      <c r="A5" s="22">
        <v>44564</v>
      </c>
      <c r="B5" t="s">
        <v>85</v>
      </c>
      <c r="C5" s="9" t="s">
        <v>130</v>
      </c>
      <c r="D5" s="5" t="s">
        <v>136</v>
      </c>
      <c r="E5" s="3">
        <v>2499.98</v>
      </c>
      <c r="G5" s="29">
        <v>4</v>
      </c>
      <c r="H5" s="28" t="s">
        <v>129</v>
      </c>
      <c r="I5" s="13"/>
    </row>
    <row r="6" spans="1:9" x14ac:dyDescent="0.45">
      <c r="A6" s="22">
        <v>44565</v>
      </c>
      <c r="B6" t="s">
        <v>86</v>
      </c>
      <c r="C6" s="9" t="s">
        <v>87</v>
      </c>
      <c r="D6" s="5" t="s">
        <v>88</v>
      </c>
      <c r="E6" s="3">
        <v>2200.33</v>
      </c>
      <c r="G6" s="29">
        <v>5</v>
      </c>
      <c r="H6" s="28" t="s">
        <v>129</v>
      </c>
      <c r="I6" s="13"/>
    </row>
    <row r="7" spans="1:9" x14ac:dyDescent="0.45">
      <c r="A7" s="22">
        <v>44566</v>
      </c>
      <c r="B7" t="s">
        <v>89</v>
      </c>
      <c r="C7" s="9" t="s">
        <v>90</v>
      </c>
      <c r="D7" s="5" t="s">
        <v>91</v>
      </c>
      <c r="E7" s="3">
        <v>2350.2199999999998</v>
      </c>
    </row>
    <row r="8" spans="1:9" x14ac:dyDescent="0.45">
      <c r="A8" s="22">
        <v>44566</v>
      </c>
      <c r="B8" t="s">
        <v>132</v>
      </c>
      <c r="C8" s="9" t="s">
        <v>93</v>
      </c>
      <c r="D8" s="5" t="s">
        <v>94</v>
      </c>
      <c r="E8" s="3">
        <v>7834.93</v>
      </c>
    </row>
    <row r="9" spans="1:9" x14ac:dyDescent="0.45">
      <c r="A9" s="22">
        <v>44567</v>
      </c>
      <c r="B9" t="s">
        <v>92</v>
      </c>
      <c r="C9" s="9" t="s">
        <v>93</v>
      </c>
      <c r="D9" s="5" t="s">
        <v>94</v>
      </c>
      <c r="E9" s="3">
        <v>2300.4499999999998</v>
      </c>
    </row>
    <row r="10" spans="1:9" x14ac:dyDescent="0.45">
      <c r="A10" s="22">
        <v>44568</v>
      </c>
      <c r="B10" t="s">
        <v>95</v>
      </c>
      <c r="C10" s="9" t="s">
        <v>93</v>
      </c>
      <c r="D10" s="5" t="s">
        <v>96</v>
      </c>
      <c r="E10" s="3">
        <v>1800.86</v>
      </c>
    </row>
    <row r="11" spans="1:9" x14ac:dyDescent="0.45">
      <c r="A11" s="22">
        <v>44569</v>
      </c>
      <c r="B11" t="s">
        <v>97</v>
      </c>
      <c r="C11" s="9" t="s">
        <v>90</v>
      </c>
      <c r="D11" s="5" t="s">
        <v>98</v>
      </c>
      <c r="E11" s="3">
        <v>900.44</v>
      </c>
    </row>
    <row r="12" spans="1:9" x14ac:dyDescent="0.45">
      <c r="A12" s="22">
        <v>44570</v>
      </c>
      <c r="B12" t="s">
        <v>99</v>
      </c>
      <c r="C12" s="9" t="s">
        <v>87</v>
      </c>
      <c r="D12" s="5" t="s">
        <v>100</v>
      </c>
      <c r="E12" s="3">
        <v>3799.96</v>
      </c>
    </row>
    <row r="13" spans="1:9" x14ac:dyDescent="0.45">
      <c r="A13" s="22">
        <v>44570</v>
      </c>
      <c r="B13" t="s">
        <v>133</v>
      </c>
      <c r="C13" s="9" t="s">
        <v>90</v>
      </c>
      <c r="D13" s="5" t="s">
        <v>98</v>
      </c>
      <c r="E13" s="3">
        <v>4823.95</v>
      </c>
    </row>
    <row r="14" spans="1:9" x14ac:dyDescent="0.45">
      <c r="A14" s="22">
        <v>44571</v>
      </c>
      <c r="B14" t="s">
        <v>101</v>
      </c>
      <c r="C14" s="9" t="s">
        <v>130</v>
      </c>
      <c r="D14" s="5" t="s">
        <v>137</v>
      </c>
      <c r="E14" s="3">
        <v>1499.94</v>
      </c>
    </row>
    <row r="15" spans="1:9" x14ac:dyDescent="0.45">
      <c r="A15" s="22">
        <v>44572</v>
      </c>
      <c r="B15" t="s">
        <v>102</v>
      </c>
      <c r="C15" s="9" t="s">
        <v>130</v>
      </c>
      <c r="D15" s="5" t="s">
        <v>137</v>
      </c>
      <c r="E15" s="3">
        <v>1750.17</v>
      </c>
    </row>
    <row r="16" spans="1:9" x14ac:dyDescent="0.45">
      <c r="A16" s="22">
        <v>44573</v>
      </c>
      <c r="B16" t="s">
        <v>103</v>
      </c>
      <c r="C16" s="9" t="s">
        <v>87</v>
      </c>
      <c r="D16" s="5" t="s">
        <v>100</v>
      </c>
      <c r="E16" s="3">
        <v>2350.2199999999998</v>
      </c>
    </row>
    <row r="17" spans="1:5" x14ac:dyDescent="0.45">
      <c r="A17" s="22">
        <v>44574</v>
      </c>
      <c r="B17" t="s">
        <v>104</v>
      </c>
      <c r="C17" s="9" t="s">
        <v>90</v>
      </c>
      <c r="D17" s="5" t="s">
        <v>98</v>
      </c>
      <c r="E17" s="3">
        <v>2199.96</v>
      </c>
    </row>
    <row r="18" spans="1:5" x14ac:dyDescent="0.45">
      <c r="A18" s="22">
        <v>44575</v>
      </c>
      <c r="B18" t="s">
        <v>105</v>
      </c>
      <c r="C18" s="9" t="s">
        <v>93</v>
      </c>
      <c r="D18" s="5" t="s">
        <v>96</v>
      </c>
      <c r="E18" s="3">
        <v>2350.4499999999998</v>
      </c>
    </row>
    <row r="19" spans="1:5" x14ac:dyDescent="0.45">
      <c r="A19" s="22">
        <v>44576</v>
      </c>
      <c r="B19" t="s">
        <v>106</v>
      </c>
      <c r="C19" s="9" t="s">
        <v>93</v>
      </c>
      <c r="D19" s="5" t="s">
        <v>94</v>
      </c>
      <c r="E19" s="3">
        <v>2299.92</v>
      </c>
    </row>
    <row r="20" spans="1:5" x14ac:dyDescent="0.45">
      <c r="A20" s="22">
        <v>44576</v>
      </c>
      <c r="B20" t="s">
        <v>134</v>
      </c>
      <c r="C20" s="9" t="s">
        <v>130</v>
      </c>
      <c r="D20" s="5" t="s">
        <v>137</v>
      </c>
      <c r="E20" s="3">
        <v>3457.33</v>
      </c>
    </row>
    <row r="21" spans="1:5" x14ac:dyDescent="0.45">
      <c r="A21" s="22">
        <v>44576</v>
      </c>
      <c r="B21" t="s">
        <v>141</v>
      </c>
      <c r="C21" s="9" t="s">
        <v>130</v>
      </c>
      <c r="D21" s="5" t="s">
        <v>136</v>
      </c>
      <c r="E21" s="3">
        <v>6345.98</v>
      </c>
    </row>
    <row r="22" spans="1:5" x14ac:dyDescent="0.45">
      <c r="A22" s="22">
        <v>44577</v>
      </c>
      <c r="B22" t="s">
        <v>107</v>
      </c>
      <c r="C22" s="9" t="s">
        <v>90</v>
      </c>
      <c r="D22" s="5" t="s">
        <v>91</v>
      </c>
      <c r="E22" s="3">
        <v>1800.76</v>
      </c>
    </row>
    <row r="23" spans="1:5" x14ac:dyDescent="0.45">
      <c r="A23" s="22">
        <v>44578</v>
      </c>
      <c r="B23" t="s">
        <v>108</v>
      </c>
      <c r="C23" s="9" t="s">
        <v>87</v>
      </c>
      <c r="D23" s="5" t="s">
        <v>88</v>
      </c>
      <c r="E23" s="3">
        <v>877.34</v>
      </c>
    </row>
    <row r="24" spans="1:5" x14ac:dyDescent="0.45">
      <c r="A24" s="22">
        <v>44579</v>
      </c>
      <c r="B24" t="s">
        <v>109</v>
      </c>
      <c r="C24" s="9" t="s">
        <v>130</v>
      </c>
      <c r="D24" s="5" t="s">
        <v>136</v>
      </c>
      <c r="E24" s="3">
        <v>2800.45</v>
      </c>
    </row>
    <row r="25" spans="1:5" x14ac:dyDescent="0.45">
      <c r="A25" s="22">
        <v>44580</v>
      </c>
      <c r="B25" t="s">
        <v>110</v>
      </c>
      <c r="C25" s="9" t="s">
        <v>130</v>
      </c>
      <c r="D25" s="5" t="s">
        <v>135</v>
      </c>
      <c r="E25" s="3">
        <v>1598.12</v>
      </c>
    </row>
    <row r="26" spans="1:5" x14ac:dyDescent="0.45">
      <c r="A26" s="22">
        <v>44581</v>
      </c>
      <c r="B26" t="s">
        <v>111</v>
      </c>
      <c r="C26" s="9" t="s">
        <v>130</v>
      </c>
      <c r="D26" s="5" t="s">
        <v>131</v>
      </c>
      <c r="E26" s="3">
        <v>1750.34</v>
      </c>
    </row>
    <row r="27" spans="1:5" x14ac:dyDescent="0.45">
      <c r="A27" s="22">
        <v>44582</v>
      </c>
      <c r="B27" t="s">
        <v>112</v>
      </c>
      <c r="C27" s="9" t="s">
        <v>87</v>
      </c>
      <c r="D27" s="5" t="s">
        <v>100</v>
      </c>
      <c r="E27" s="3">
        <v>2499.96</v>
      </c>
    </row>
    <row r="28" spans="1:5" x14ac:dyDescent="0.45">
      <c r="A28" s="22">
        <v>44583</v>
      </c>
      <c r="B28" t="s">
        <v>113</v>
      </c>
      <c r="C28" s="9" t="s">
        <v>90</v>
      </c>
      <c r="D28" s="5" t="s">
        <v>98</v>
      </c>
      <c r="E28" s="3">
        <v>2199.96</v>
      </c>
    </row>
    <row r="29" spans="1:5" x14ac:dyDescent="0.45">
      <c r="A29" s="22">
        <v>44584</v>
      </c>
      <c r="B29" t="s">
        <v>114</v>
      </c>
      <c r="C29" s="9" t="s">
        <v>93</v>
      </c>
      <c r="D29" s="5" t="s">
        <v>96</v>
      </c>
      <c r="E29" s="3">
        <v>2349.9699999999998</v>
      </c>
    </row>
    <row r="30" spans="1:5" x14ac:dyDescent="0.45">
      <c r="A30" s="22">
        <v>44585</v>
      </c>
      <c r="B30" t="s">
        <v>138</v>
      </c>
      <c r="C30" s="9" t="s">
        <v>90</v>
      </c>
      <c r="D30" s="5" t="s">
        <v>98</v>
      </c>
      <c r="E30" s="3">
        <v>3745</v>
      </c>
    </row>
    <row r="31" spans="1:5" x14ac:dyDescent="0.45">
      <c r="A31" s="22">
        <v>44585</v>
      </c>
      <c r="B31" t="s">
        <v>115</v>
      </c>
      <c r="C31" s="9" t="s">
        <v>93</v>
      </c>
      <c r="D31" s="5" t="s">
        <v>94</v>
      </c>
      <c r="E31" s="3">
        <v>2300.9899999999998</v>
      </c>
    </row>
    <row r="32" spans="1:5" x14ac:dyDescent="0.45">
      <c r="A32" s="22">
        <v>44586</v>
      </c>
      <c r="B32" t="s">
        <v>116</v>
      </c>
      <c r="C32" s="9" t="s">
        <v>90</v>
      </c>
      <c r="D32" s="5" t="s">
        <v>91</v>
      </c>
      <c r="E32" s="3">
        <v>1799.98</v>
      </c>
    </row>
    <row r="33" spans="1:5" x14ac:dyDescent="0.45">
      <c r="A33" s="22">
        <v>44587</v>
      </c>
      <c r="B33" t="s">
        <v>117</v>
      </c>
      <c r="C33" s="9" t="s">
        <v>93</v>
      </c>
      <c r="D33" s="5" t="s">
        <v>96</v>
      </c>
      <c r="E33" s="3">
        <v>1125.45</v>
      </c>
    </row>
    <row r="34" spans="1:5" x14ac:dyDescent="0.45">
      <c r="A34" s="22">
        <v>44588</v>
      </c>
      <c r="B34" t="s">
        <v>140</v>
      </c>
      <c r="C34" s="9" t="s">
        <v>90</v>
      </c>
      <c r="D34" s="5" t="s">
        <v>98</v>
      </c>
      <c r="E34" s="3">
        <v>2945.33</v>
      </c>
    </row>
    <row r="35" spans="1:5" x14ac:dyDescent="0.45">
      <c r="A35" s="22">
        <v>44588</v>
      </c>
      <c r="B35" t="s">
        <v>139</v>
      </c>
      <c r="C35" s="9" t="s">
        <v>87</v>
      </c>
      <c r="D35" s="5" t="s">
        <v>100</v>
      </c>
      <c r="E35" s="3">
        <v>3456.85</v>
      </c>
    </row>
    <row r="36" spans="1:5" x14ac:dyDescent="0.45">
      <c r="A36" s="22">
        <v>44589</v>
      </c>
      <c r="B36" t="s">
        <v>118</v>
      </c>
      <c r="C36" s="9" t="s">
        <v>87</v>
      </c>
      <c r="D36" s="5" t="s">
        <v>100</v>
      </c>
      <c r="E36" s="3">
        <v>1545.54</v>
      </c>
    </row>
    <row r="37" spans="1:5" x14ac:dyDescent="0.45">
      <c r="A37" s="22">
        <v>44590</v>
      </c>
      <c r="B37" t="s">
        <v>119</v>
      </c>
      <c r="C37" s="9" t="s">
        <v>130</v>
      </c>
      <c r="D37" s="5" t="s">
        <v>137</v>
      </c>
      <c r="E37" s="3">
        <v>1750.93</v>
      </c>
    </row>
    <row r="38" spans="1:5" x14ac:dyDescent="0.45">
      <c r="A38" s="22">
        <v>44591</v>
      </c>
      <c r="B38" t="s">
        <v>120</v>
      </c>
      <c r="C38" s="9" t="s">
        <v>93</v>
      </c>
      <c r="D38" s="5" t="s">
        <v>94</v>
      </c>
      <c r="E38" s="3">
        <v>2500.34</v>
      </c>
    </row>
    <row r="39" spans="1:5" x14ac:dyDescent="0.45">
      <c r="A39" s="22">
        <v>44592</v>
      </c>
      <c r="B39" t="s">
        <v>142</v>
      </c>
      <c r="C39" s="23" t="s">
        <v>93</v>
      </c>
      <c r="D39" s="5" t="s">
        <v>96</v>
      </c>
      <c r="E39" s="24">
        <v>2934.45</v>
      </c>
    </row>
    <row r="40" spans="1:5" x14ac:dyDescent="0.45">
      <c r="A40" s="22">
        <v>44592</v>
      </c>
      <c r="B40" t="s">
        <v>143</v>
      </c>
      <c r="C40" s="23" t="s">
        <v>93</v>
      </c>
      <c r="D40" s="5" t="s">
        <v>96</v>
      </c>
      <c r="E40" s="24">
        <v>5982.45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Cálculos Básicos</vt:lpstr>
      <vt:lpstr>Ordem de Execução</vt:lpstr>
      <vt:lpstr>Função Soma</vt:lpstr>
      <vt:lpstr>Função AutoSoma</vt:lpstr>
      <vt:lpstr>Função Média</vt:lpstr>
      <vt:lpstr>Função Máximo</vt:lpstr>
      <vt:lpstr>Função Mínimo</vt:lpstr>
      <vt:lpstr>Função Maior</vt:lpstr>
      <vt:lpstr>Função Menor</vt:lpstr>
      <vt:lpstr>Função Se</vt:lpstr>
      <vt:lpstr>Função E</vt:lpstr>
      <vt:lpstr>Função OU</vt:lpstr>
      <vt:lpstr>Função Se com 3 Argumentos</vt:lpstr>
      <vt:lpstr>Funções de Contagem</vt:lpstr>
      <vt:lpstr>Controle de Produtos</vt:lpstr>
      <vt:lpstr>Redução de Preços</vt:lpstr>
      <vt:lpstr>Função PGTO</vt:lpstr>
      <vt:lpstr>Financiamento de Imóveis</vt:lpstr>
      <vt:lpstr>Lição de Casa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Jilson</cp:lastModifiedBy>
  <cp:lastPrinted>2018-06-02T19:42:10Z</cp:lastPrinted>
  <dcterms:created xsi:type="dcterms:W3CDTF">2018-05-26T00:45:58Z</dcterms:created>
  <dcterms:modified xsi:type="dcterms:W3CDTF">2021-08-24T17:51:30Z</dcterms:modified>
</cp:coreProperties>
</file>