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76A1D6CA-7990-4C2E-98AB-6C5771B37954}" xr6:coauthVersionLast="45" xr6:coauthVersionMax="45" xr10:uidLastSave="{00000000-0000-0000-0000-000000000000}"/>
  <bookViews>
    <workbookView xWindow="-120" yWindow="-120" windowWidth="19440" windowHeight="10440" xr2:uid="{93E1037E-46E9-49B5-832A-2BDD60FC2B62}"/>
  </bookViews>
  <sheets>
    <sheet name="Reservas" sheetId="1" r:id="rId1"/>
  </sheets>
  <externalReferences>
    <externalReference r:id="rId2"/>
    <externalReference r:id="rId3"/>
    <externalReference r:id="rId4"/>
  </externalReferences>
  <definedNames>
    <definedName name="hoteis_smart_lucro_liquido">'[1]Hotéis Smart'!$C$3:$C$9</definedName>
    <definedName name="RegrasProch">'[2]PROCV e PROCH'!$I$12:$L$13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Reservas!$I$4</definedName>
    <definedName name="solver_lhs2" localSheetId="0" hidden="1">Reservas!$I$5</definedName>
    <definedName name="solver_lhs3" localSheetId="0" hidden="1">Reservas!$I$6</definedName>
    <definedName name="solver_lhs4" localSheetId="0" hidden="1">Reservas!$I$7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Reservas!$I$10</definedName>
    <definedName name="solver_rhs2" localSheetId="0" hidden="1">Reservas!$I$11</definedName>
    <definedName name="solver_rhs3" localSheetId="0" hidden="1">Reservas!$I$12</definedName>
    <definedName name="solver_rhs4" localSheetId="0" hidden="1">Reservas!$I$13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6" i="1"/>
  <c r="J6" i="1" s="1"/>
  <c r="D6" i="1"/>
  <c r="E6" i="1" s="1"/>
  <c r="H5" i="1"/>
  <c r="J5" i="1" s="1"/>
  <c r="E5" i="1"/>
  <c r="D5" i="1"/>
  <c r="H4" i="1"/>
  <c r="J4" i="1" s="1"/>
  <c r="D4" i="1"/>
  <c r="E4" i="1" s="1"/>
  <c r="I15" i="1" l="1"/>
  <c r="I16" i="1"/>
  <c r="I17" i="1" s="1"/>
</calcChain>
</file>

<file path=xl/sharedStrings.xml><?xml version="1.0" encoding="utf-8"?>
<sst xmlns="http://schemas.openxmlformats.org/spreadsheetml/2006/main" count="24" uniqueCount="21">
  <si>
    <t>Hotel Smart Salvador</t>
  </si>
  <si>
    <t>Custos</t>
  </si>
  <si>
    <t>Receitas</t>
  </si>
  <si>
    <t>Fixo</t>
  </si>
  <si>
    <t>Operacional</t>
  </si>
  <si>
    <t>Atendimento</t>
  </si>
  <si>
    <t>Custo Total</t>
  </si>
  <si>
    <t>Venda</t>
  </si>
  <si>
    <t>Reservas</t>
  </si>
  <si>
    <t>Total de Reservas</t>
  </si>
  <si>
    <t>Hospedagem</t>
  </si>
  <si>
    <t>Serviços</t>
  </si>
  <si>
    <t>Extras</t>
  </si>
  <si>
    <t>Total Reservas:</t>
  </si>
  <si>
    <t>Limite de Atendimento</t>
  </si>
  <si>
    <t>Capacidade Total:</t>
  </si>
  <si>
    <t>Total Cursto:</t>
  </si>
  <si>
    <t>Total Receita:</t>
  </si>
  <si>
    <t>Total Lucro:</t>
  </si>
  <si>
    <t>Comissão Vendedores</t>
  </si>
  <si>
    <t>%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</si>
</sst>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9" tint="0.79998168889431442"/>
      <name val="Exotc350 Bd BT"/>
      <family val="5"/>
    </font>
    <font>
      <b/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4" borderId="0" xfId="0" applyNumberFormat="1" applyFont="1" applyFill="1"/>
    <xf numFmtId="164" fontId="5" fillId="0" borderId="1" xfId="0" applyNumberFormat="1" applyFont="1" applyFill="1" applyBorder="1"/>
    <xf numFmtId="44" fontId="0" fillId="0" borderId="0" xfId="0" applyNumberFormat="1"/>
    <xf numFmtId="1" fontId="0" fillId="0" borderId="0" xfId="0" applyNumberFormat="1"/>
    <xf numFmtId="1" fontId="4" fillId="5" borderId="2" xfId="1" applyNumberFormat="1" applyFont="1" applyFill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/>
    </xf>
    <xf numFmtId="44" fontId="4" fillId="6" borderId="2" xfId="1" applyNumberFormat="1" applyFont="1" applyFill="1" applyBorder="1"/>
    <xf numFmtId="44" fontId="7" fillId="6" borderId="2" xfId="1" applyNumberFormat="1" applyFont="1" applyFill="1" applyBorder="1"/>
    <xf numFmtId="10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164" fontId="6" fillId="0" borderId="0" xfId="0" applyNumberFormat="1" applyFont="1" applyFill="1" applyBorder="1" applyAlignment="1">
      <alignment horizontal="right"/>
    </xf>
    <xf numFmtId="0" fontId="4" fillId="4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1E78-CE80-4675-B46F-DD5BF0AE5721}">
  <sheetPr>
    <tabColor theme="9" tint="0.79998168889431442"/>
  </sheetPr>
  <dimension ref="A1:K17"/>
  <sheetViews>
    <sheetView tabSelected="1" topLeftCell="B1" zoomScale="120" zoomScaleNormal="120" workbookViewId="0">
      <selection activeCell="J9" sqref="J9"/>
    </sheetView>
  </sheetViews>
  <sheetFormatPr defaultRowHeight="15"/>
  <cols>
    <col min="1" max="1" width="14.140625" bestFit="1" customWidth="1"/>
    <col min="2" max="2" width="11" bestFit="1" customWidth="1"/>
    <col min="3" max="3" width="13.7109375" bestFit="1" customWidth="1"/>
    <col min="4" max="5" width="15" bestFit="1" customWidth="1"/>
    <col min="6" max="6" width="3.7109375" customWidth="1"/>
    <col min="7" max="7" width="12.85546875" bestFit="1" customWidth="1"/>
    <col min="8" max="8" width="18.85546875" bestFit="1" customWidth="1"/>
    <col min="9" max="9" width="16.5703125" bestFit="1" customWidth="1"/>
    <col min="10" max="10" width="21" bestFit="1" customWidth="1"/>
    <col min="11" max="11" width="11.5703125" bestFit="1" customWidth="1"/>
  </cols>
  <sheetData>
    <row r="1" spans="1:11" ht="23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>
      <c r="A2" s="11" t="s">
        <v>1</v>
      </c>
      <c r="B2" s="11"/>
      <c r="C2" s="11"/>
      <c r="D2" s="11"/>
      <c r="E2" s="11"/>
      <c r="G2" s="11" t="s">
        <v>2</v>
      </c>
      <c r="H2" s="11"/>
      <c r="I2" s="11"/>
    </row>
    <row r="3" spans="1:11">
      <c r="B3" s="1" t="s">
        <v>3</v>
      </c>
      <c r="C3" s="1" t="s">
        <v>4</v>
      </c>
      <c r="D3" s="1" t="s">
        <v>5</v>
      </c>
      <c r="E3" s="1" t="s">
        <v>6</v>
      </c>
      <c r="G3" s="1" t="s">
        <v>7</v>
      </c>
      <c r="H3" s="1" t="s">
        <v>8</v>
      </c>
      <c r="I3" s="1" t="s">
        <v>9</v>
      </c>
      <c r="J3" s="1" t="s">
        <v>19</v>
      </c>
      <c r="K3" s="1" t="s">
        <v>20</v>
      </c>
    </row>
    <row r="4" spans="1:11">
      <c r="A4" s="2" t="s">
        <v>10</v>
      </c>
      <c r="B4" s="3">
        <v>495</v>
      </c>
      <c r="C4" s="3">
        <v>65033</v>
      </c>
      <c r="D4" s="3">
        <f>B4*I4</f>
        <v>173250</v>
      </c>
      <c r="E4" s="3">
        <f>SUM(C4:D4)</f>
        <v>238283</v>
      </c>
      <c r="G4" s="3">
        <v>1648.67</v>
      </c>
      <c r="H4" s="3">
        <f>G4*I4</f>
        <v>577034.5</v>
      </c>
      <c r="I4" s="4">
        <v>350</v>
      </c>
      <c r="J4" s="3">
        <f>H4*K4</f>
        <v>28851.725000000002</v>
      </c>
      <c r="K4" s="10">
        <v>0.05</v>
      </c>
    </row>
    <row r="5" spans="1:11">
      <c r="A5" s="2" t="s">
        <v>11</v>
      </c>
      <c r="B5" s="3">
        <v>105</v>
      </c>
      <c r="C5" s="3">
        <v>25283</v>
      </c>
      <c r="D5" s="3">
        <f>B5*I5</f>
        <v>12810</v>
      </c>
      <c r="E5" s="3">
        <f t="shared" ref="E5:E6" si="0">SUM(C5:D5)</f>
        <v>38093</v>
      </c>
      <c r="G5" s="3">
        <v>349.88</v>
      </c>
      <c r="H5" s="3">
        <f>G5*I5</f>
        <v>42685.36</v>
      </c>
      <c r="I5" s="4">
        <v>122</v>
      </c>
      <c r="J5" s="3">
        <f>H5*K5</f>
        <v>2987.9752000000003</v>
      </c>
      <c r="K5" s="10">
        <v>7.0000000000000007E-2</v>
      </c>
    </row>
    <row r="6" spans="1:11">
      <c r="A6" s="2" t="s">
        <v>12</v>
      </c>
      <c r="B6" s="3">
        <v>44</v>
      </c>
      <c r="C6" s="3">
        <v>9684</v>
      </c>
      <c r="D6" s="3">
        <f>B6*I6</f>
        <v>3300</v>
      </c>
      <c r="E6" s="3">
        <f t="shared" si="0"/>
        <v>12984</v>
      </c>
      <c r="G6" s="3">
        <v>146.26</v>
      </c>
      <c r="H6" s="3">
        <f t="shared" ref="H6" si="1">G6*I6</f>
        <v>10969.5</v>
      </c>
      <c r="I6" s="4">
        <v>75</v>
      </c>
      <c r="J6" s="3">
        <f>H6*K6</f>
        <v>767.86500000000012</v>
      </c>
      <c r="K6" s="10">
        <v>7.0000000000000007E-2</v>
      </c>
    </row>
    <row r="7" spans="1:11">
      <c r="B7" s="3"/>
      <c r="C7" s="3"/>
      <c r="D7" s="3"/>
      <c r="E7" s="3"/>
      <c r="G7" s="12" t="s">
        <v>13</v>
      </c>
      <c r="H7" s="12"/>
      <c r="I7" s="5">
        <f>SUM(I4:I6)</f>
        <v>547</v>
      </c>
    </row>
    <row r="9" spans="1:11">
      <c r="H9" s="13" t="s">
        <v>14</v>
      </c>
      <c r="I9" s="13"/>
    </row>
    <row r="10" spans="1:11">
      <c r="H10" s="2" t="s">
        <v>10</v>
      </c>
      <c r="I10">
        <v>2250</v>
      </c>
    </row>
    <row r="11" spans="1:11">
      <c r="H11" s="2" t="s">
        <v>11</v>
      </c>
      <c r="I11">
        <v>1245</v>
      </c>
    </row>
    <row r="12" spans="1:11">
      <c r="H12" s="2" t="s">
        <v>12</v>
      </c>
      <c r="I12">
        <v>405</v>
      </c>
    </row>
    <row r="13" spans="1:11">
      <c r="H13" s="6" t="s">
        <v>15</v>
      </c>
      <c r="I13" s="5">
        <v>3000</v>
      </c>
    </row>
    <row r="15" spans="1:11">
      <c r="H15" s="7" t="s">
        <v>16</v>
      </c>
      <c r="I15" s="8">
        <f>SUM(E4:E6,J4:J6)</f>
        <v>321967.56519999995</v>
      </c>
    </row>
    <row r="16" spans="1:11">
      <c r="H16" s="7" t="s">
        <v>17</v>
      </c>
      <c r="I16" s="8">
        <f>SUM(H4:H6)</f>
        <v>630689.36</v>
      </c>
    </row>
    <row r="17" spans="8:9">
      <c r="H17" s="7" t="s">
        <v>18</v>
      </c>
      <c r="I17" s="9">
        <f>I16-I15</f>
        <v>308721.79480000003</v>
      </c>
    </row>
  </sheetData>
  <mergeCells count="5">
    <mergeCell ref="A2:E2"/>
    <mergeCell ref="G2:I2"/>
    <mergeCell ref="G7:H7"/>
    <mergeCell ref="H9:I9"/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2019-05-20T10:43:32Z</dcterms:created>
  <dcterms:modified xsi:type="dcterms:W3CDTF">2020-07-22T12:55:19Z</dcterms:modified>
</cp:coreProperties>
</file>