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  <x:sheet name="Sheet2" sheetId="2" r:id="rId5"/>
    <x:sheet name="첫실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<x:sst xmlns:r="http://schemas.openxmlformats.org/officeDocument/2006/relationships" xmlns:c="http://schemas.openxmlformats.org/drawingml/2006/chart" xmlns:x="http://schemas.openxmlformats.org/spreadsheetml/2006/main" count="24" uniqueCount="16">
  <x:si>
    <x:t>I_Downstream_ion [A]</x:t>
  </x:si>
  <x:si>
    <x:t>Estimated M_electron</x:t>
  </x:si>
  <x:si>
    <x:t>I_Upstream_electron [A]</x:t>
  </x:si>
  <x:si>
    <x:t>Electron density [m-3]</x:t>
  </x:si>
  <x:si>
    <x:t>Ion temperature [eV]</x:t>
  </x:si>
  <x:si>
    <x:t>I_Upstream_ion [A]</x:t>
  </x:si>
  <x:si>
    <x:t>I_Upstream_electron_density [m-3]</x:t>
  </x:si>
  <x:si>
    <x:t>I_Downstream_electron_density [m-3]</x:t>
  </x:si>
  <x:si>
    <x:t>probe_pos</x:t>
  </x:si>
  <x:si>
    <x:t>아크체크</x:t>
  </x:si>
  <x:si>
    <x:t>자기장체크</x:t>
  </x:si>
  <x:si>
    <x:t>4미리다운</x:t>
  </x:si>
  <x:si>
    <x:t>Estimated M_ion</x:t>
  </x:si>
  <x:si>
    <x:t>Electron temperature [eV]</x:t>
  </x:si>
  <x:si>
    <x:t>I_Downstream_electron [A]</x:t>
  </x:si>
  <x:si>
    <x:t>B [A]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</x:si>
</x:sst>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7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7" fillId="0" borderId="0" xfId="0" applyFont="1">
      <x:alignment horizontal="general" vertical="bottom"/>
    </x:xf>
    <x:xf numFmtId="11" fontId="0" fillId="0" borderId="0" xfId="0" applyNumberForma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1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9" defaultRowHeight="16.399999999999999"/>
  <x:cols>
    <x:col min="1" max="1" width="10" bestFit="1" customWidth="1"/>
    <x:col min="2" max="2" width="22.5" bestFit="1" customWidth="1"/>
    <x:col min="3" max="3" width="25.125" bestFit="1" customWidth="1"/>
    <x:col min="4" max="4" width="18.125" bestFit="1" customWidth="1"/>
    <x:col min="5" max="5" width="20.75" bestFit="1" customWidth="1"/>
    <x:col min="6" max="6" width="31.875" bestFit="1" customWidth="1"/>
    <x:col min="7" max="7" width="34.5" bestFit="1" customWidth="1"/>
    <x:col min="8" max="8" width="26.25" bestFit="1" customWidth="1"/>
    <x:col min="9" max="9" width="21.5" bestFit="1" customWidth="1"/>
    <x:col min="10" max="10" width="20.375" bestFit="1" customWidth="1"/>
    <x:col min="11" max="11" width="16" bestFit="1" customWidth="1"/>
  </x:cols>
  <x:sheetData>
    <x:row r="1" spans="1:13">
      <x:c r="A1" s="1" t="s">
        <x:v>15</x:v>
      </x:c>
      <x:c r="B1" s="1" t="s">
        <x:v>2</x:v>
      </x:c>
      <x:c r="C1" s="1" t="s">
        <x:v>14</x:v>
      </x:c>
      <x:c r="D1" s="1" t="s">
        <x:v>5</x:v>
      </x:c>
      <x:c r="E1" s="1" t="s">
        <x:v>0</x:v>
      </x:c>
      <x:c r="F1" s="1" t="s">
        <x:v>6</x:v>
      </x:c>
      <x:c r="G1" s="1" t="s">
        <x:v>7</x:v>
      </x:c>
      <x:c r="H1" s="1" t="s">
        <x:v>13</x:v>
      </x:c>
      <x:c r="I1" s="1" t="s">
        <x:v>4</x:v>
      </x:c>
      <x:c r="J1" s="2" t="s">
        <x:v>1</x:v>
      </x:c>
      <x:c r="K1" s="2" t="s">
        <x:v>12</x:v>
      </x:c>
      <x:c r="L1" s="2"/>
      <x:c r="M1" s="2"/>
    </x:row>
    <x:row r="2" spans="1:12">
      <x:c r="A2">
        <x:v>10</x:v>
      </x:c>
      <x:c r="B2" s="3">
        <x:v>22600</x:v>
      </x:c>
      <x:c r="C2" s="3">
        <x:v>35200</x:v>
      </x:c>
      <x:c r="D2">
        <x:v>148</x:v>
      </x:c>
      <x:c r="E2">
        <x:v>190</x:v>
      </x:c>
      <x:c r="F2" s="3">
        <x:v>3.92E+17</x:v>
      </x:c>
      <x:c r="G2" s="3">
        <x:v>4.9E+17</x:v>
      </x:c>
      <x:c r="I2">
        <x:v>0.10000000000000001</x:v>
      </x:c>
      <x:c r="J2" s="3">
        <x:f>0.73*LN(B2*G2/C2/F2)</x:f>
        <x:v>-0.16056541625846912</x:v>
      </x:c>
      <x:c r="K2" s="3">
        <x:f t="shared" ref="K2:K4" si="0">0.73*LN(G2*D2/E2/F2)</x:f>
        <x:v>-0.019467820369977826</x:v>
      </x:c>
      <x:c r="L2" s="2"/>
    </x:row>
    <x:row r="3" spans="1:11">
      <x:c r="A3">
        <x:v>12</x:v>
      </x:c>
      <x:c r="B3" s="3">
        <x:v>23500</x:v>
      </x:c>
      <x:c r="C3" s="3">
        <x:v>35900</x:v>
      </x:c>
      <x:c r="D3">
        <x:v>156</x:v>
      </x:c>
      <x:c r="E3">
        <x:v>213</x:v>
      </x:c>
      <x:c r="F3" s="3">
        <x:v>3.94E+17</x:v>
      </x:c>
      <x:c r="G3" s="3">
        <x:v>4.98E+17</x:v>
      </x:c>
      <x:c r="I3">
        <x:v>0.10000000000000001</x:v>
      </x:c>
      <x:c r="J3" s="3">
        <x:f t="shared" ref="J3:J6" si="1">0.73*LN(B3*G3/C3/F3)</x:f>
        <x:v>-0.13832602583070261</x:v>
      </x:c>
      <x:c r="K3" s="3">
        <x:f t="shared" si="0"/>
        <x:v>-0.056346503235213313</x:v>
      </x:c>
    </x:row>
    <x:row r="4" spans="1:11">
      <x:c r="A4">
        <x:v>14</x:v>
      </x:c>
      <x:c r="B4" s="3">
        <x:v>24900</x:v>
      </x:c>
      <x:c r="C4" s="3">
        <x:v>36400</x:v>
      </x:c>
      <x:c r="D4">
        <x:v>167</x:v>
      </x:c>
      <x:c r="E4">
        <x:v>227</x:v>
      </x:c>
      <x:c r="F4" s="3">
        <x:v>4.1E+17</x:v>
      </x:c>
      <x:c r="G4" s="3">
        <x:v>4.98E+17</x:v>
      </x:c>
      <x:c r="I4">
        <x:v>0.10000000000000001</x:v>
      </x:c>
      <x:c r="J4" s="3">
        <x:f t="shared" si="1"/>
        <x:v>-0.1352383793073855</x:v>
      </x:c>
      <x:c r="K4" s="3">
        <x:f t="shared" si="0"/>
        <x:v>-0.082134700048994175</x:v>
      </x:c>
    </x:row>
    <x:row r="5" spans="1:11">
      <x:c r="A5">
        <x:v>16</x:v>
      </x:c>
      <x:c r="B5" s="3">
        <x:v>25700</x:v>
      </x:c>
      <x:c r="C5" s="3">
        <x:v>37100</x:v>
      </x:c>
      <x:c r="D5">
        <x:v>171</x:v>
      </x:c>
      <x:c r="E5">
        <x:v>248</x:v>
      </x:c>
      <x:c r="F5" s="3">
        <x:v>4.21E+17</x:v>
      </x:c>
      <x:c r="G5" s="3">
        <x:v>4.97E+17</x:v>
      </x:c>
      <x:c r="I5">
        <x:v>0.10000000000000001</x:v>
      </x:c>
      <x:c r="J5" s="3">
        <x:f t="shared" si="1"/>
        <x:v>-0.1468532132675168</x:v>
      </x:c>
      <x:c r="K5" s="3">
        <x:f>0.73*LN(G5*D5/E5/F5)</x:f>
        <x:v>-0.15023983799109475</x:v>
      </x:c>
    </x:row>
    <x:row r="6" spans="1:11">
      <x:c r="A6">
        <x:v>18</x:v>
      </x:c>
      <x:c r="B6" s="3">
        <x:v>26400</x:v>
      </x:c>
      <x:c r="C6" s="3">
        <x:v>33600</x:v>
      </x:c>
      <x:c r="D6">
        <x:v>191</x:v>
      </x:c>
      <x:c r="E6">
        <x:v>226</x:v>
      </x:c>
      <x:c r="F6" s="3"/>
      <x:c r="G6" s="3"/>
      <x:c r="I6">
        <x:v>0.10000000000000001</x:v>
      </x:c>
      <x:c r="J6" s="3" t="e">
        <x:f t="shared" si="1"/>
        <x:v>#DIV/0!</x:v>
      </x:c>
      <x:c r="K6" s="3" t="e">
        <x:f>0.73*LN(G6*D6/E6/F6)</x:f>
        <x:v>#DIV/0!</x:v>
      </x:c>
    </x:row>
    <x:row r="7" spans="2:11">
      <x:c r="B7" s="3"/>
      <x:c r="C7" s="3"/>
      <x:c r="F7" s="3"/>
      <x:c r="G7" s="3"/>
      <x:c r="J7" s="3"/>
      <x:c r="K7" s="3"/>
    </x:row>
    <x:row r="8" spans="10:11">
      <x:c r="J8" s="3"/>
      <x:c r="K8" s="3"/>
    </x:row>
    <x:row r="9" spans="10:11">
      <x:c r="J9" s="3"/>
      <x:c r="K9" s="3"/>
    </x:row>
    <x:row r="10" spans="2:11">
      <x:c r="B10" s="3"/>
      <x:c r="C10" s="3"/>
      <x:c r="F10" s="3"/>
      <x:c r="G10" s="3"/>
      <x:c r="J10" s="3"/>
      <x:c r="K10" s="3"/>
    </x:row>
    <x:row r="11" spans="2:11">
      <x:c r="B11" s="3"/>
      <x:c r="C11" s="3"/>
      <x:c r="F11" s="3"/>
      <x:c r="G11" s="3"/>
      <x:c r="J11" s="3"/>
      <x:c r="K11" s="3"/>
    </x:row>
    <x:row r="12" spans="2:11">
      <x:c r="B12" s="3"/>
      <x:c r="C12" s="3"/>
      <x:c r="F12" s="3"/>
      <x:c r="G12" s="3"/>
      <x:c r="J12" s="3"/>
      <x:c r="K12" s="3"/>
    </x:row>
    <x:row r="13" spans="2:11">
      <x:c r="B13" s="3"/>
      <x:c r="C13" s="3"/>
      <x:c r="F13" s="3"/>
      <x:c r="G13" s="3"/>
      <x:c r="J13" s="3"/>
      <x:c r="K13" s="3"/>
    </x:row>
    <x:row r="14" spans="2:11">
      <x:c r="B14" s="3"/>
      <x:c r="C14" s="3"/>
      <x:c r="F14" s="3"/>
      <x:c r="G14" s="3"/>
      <x:c r="J14" s="3"/>
      <x:c r="K14" s="3"/>
    </x:row>
    <x:row r="17" spans="11:11">
      <x:c r="K17" s="3"/>
    </x:row>
    <x:row r="18" spans="11:11">
      <x:c r="K18" s="3"/>
    </x:row>
    <x:row r="19" spans="11:11">
      <x:c r="K19" s="3"/>
    </x:row>
    <x:row r="20" spans="9:11">
      <x:c r="I20" s="3"/>
      <x:c r="K20" s="3"/>
    </x:row>
    <x:row r="21" spans="11:11">
      <x:c r="K21" s="3"/>
    </x:row>
    <x:row r="22" spans="11:12">
      <x:c r="K22" s="3"/>
      <x:c r="L22" s="3"/>
    </x:row>
    <x:row r="23" spans="11:11">
      <x:c r="K23" s="3"/>
    </x:row>
    <x:row r="24" spans="11:11">
      <x:c r="K24" s="3"/>
    </x:row>
    <x:row r="29" spans="12:12">
      <x:c r="L29" s="3"/>
    </x:row>
    <x:row r="30" spans="12:12">
      <x:c r="L30" s="3"/>
    </x:row>
    <x:row r="31" spans="12:12">
      <x:c r="L31" s="3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7:F13"/>
  <x:sheetViews>
    <x:sheetView topLeftCell="A1" zoomScaleNormal="100" zoomScaleSheetLayoutView="75" workbookViewId="0">
      <x:selection activeCell="E7" activeCellId="0" sqref="E7:E13"/>
    </x:sheetView>
  </x:sheetViews>
  <x:sheetFormatPr defaultColWidth="9" defaultRowHeight="16.5"/>
  <x:sheetData>
    <x:row r="7" spans="3:6">
      <x:c r="C7" s="3">
        <x:v>51800</x:v>
      </x:c>
      <x:c r="D7" s="3">
        <x:v>4700</x:v>
      </x:c>
      <x:c r="E7">
        <x:v>749</x:v>
      </x:c>
      <x:c r="F7">
        <x:v>68.700000000000003</x:v>
      </x:c>
    </x:row>
    <x:row r="8" spans="3:6">
      <x:c r="C8" s="3">
        <x:v>329000</x:v>
      </x:c>
      <x:c r="D8" s="3">
        <x:v>4680</x:v>
      </x:c>
      <x:c r="E8">
        <x:v>520</x:v>
      </x:c>
      <x:c r="F8">
        <x:v>68.299999999999997</x:v>
      </x:c>
    </x:row>
    <x:row r="9" spans="3:6">
      <x:c r="C9" s="3">
        <x:v>13300</x:v>
      </x:c>
      <x:c r="D9" s="3">
        <x:v>4680</x:v>
      </x:c>
      <x:c r="E9">
        <x:v>273</x:v>
      </x:c>
      <x:c r="F9">
        <x:v>67.700000000000003</x:v>
      </x:c>
    </x:row>
    <x:row r="10" spans="3:6">
      <x:c r="C10" s="3">
        <x:v>6850</x:v>
      </x:c>
      <x:c r="D10" s="3">
        <x:v>4660</x:v>
      </x:c>
      <x:c r="E10">
        <x:v>127</x:v>
      </x:c>
      <x:c r="F10">
        <x:v>66.599999999999994</x:v>
      </x:c>
    </x:row>
    <x:row r="11" spans="3:6">
      <x:c r="C11" s="3">
        <x:v>5170</x:v>
      </x:c>
      <x:c r="D11" s="3">
        <x:v>4640</x:v>
      </x:c>
      <x:c r="E11">
        <x:v>97.400000000000006</x:v>
      </x:c>
      <x:c r="F11">
        <x:v>65.599999999999994</x:v>
      </x:c>
    </x:row>
    <x:row r="12" spans="3:6">
      <x:c r="C12" s="3">
        <x:v>4430</x:v>
      </x:c>
      <x:c r="D12" s="3">
        <x:v>4370</x:v>
      </x:c>
      <x:c r="E12">
        <x:v>83.400000000000006</x:v>
      </x:c>
      <x:c r="F12">
        <x:v>47.600000000000001</x:v>
      </x:c>
    </x:row>
    <x:row r="13" spans="3:6">
      <x:c r="C13" s="3">
        <x:v>4180</x:v>
      </x:c>
      <x:c r="D13" s="3">
        <x:v>2560</x:v>
      </x:c>
      <x:c r="E13">
        <x:v>71.400000000000006</x:v>
      </x:c>
      <x:c r="F13">
        <x:v>28.800000000000001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33"/>
  <x:sheetViews>
    <x:sheetView topLeftCell="A1" zoomScaleNormal="100" zoomScaleSheetLayoutView="75" workbookViewId="0">
      <x:selection activeCell="F33" activeCellId="0" sqref="F33:F33"/>
    </x:sheetView>
  </x:sheetViews>
  <x:sheetFormatPr defaultColWidth="9" defaultRowHeight="16.5"/>
  <x:cols>
    <x:col min="1" max="1" width="10" bestFit="1" customWidth="1"/>
    <x:col min="2" max="2" width="22.5" bestFit="1" customWidth="1"/>
    <x:col min="3" max="3" width="25.125" bestFit="1" customWidth="1"/>
    <x:col min="4" max="4" width="18.125" bestFit="1" customWidth="1"/>
    <x:col min="5" max="5" width="20.75" bestFit="1" customWidth="1"/>
    <x:col min="6" max="6" width="22.625" bestFit="1" customWidth="1"/>
    <x:col min="7" max="7" width="26.25" bestFit="1" customWidth="1"/>
    <x:col min="8" max="8" width="21.5" bestFit="1" customWidth="1"/>
    <x:col min="9" max="9" width="20.375" bestFit="1" customWidth="1"/>
    <x:col min="10" max="10" width="16" bestFit="1" customWidth="1"/>
  </x:cols>
  <x:sheetData>
    <x:row r="1" spans="1:10">
      <x:c r="A1" t="s">
        <x:v>8</x:v>
      </x:c>
      <x:c r="B1" s="1" t="s">
        <x:v>2</x:v>
      </x:c>
      <x:c r="C1" s="1" t="s">
        <x:v>14</x:v>
      </x:c>
      <x:c r="D1" s="1" t="s">
        <x:v>5</x:v>
      </x:c>
      <x:c r="E1" s="1" t="s">
        <x:v>0</x:v>
      </x:c>
      <x:c r="F1" s="1" t="s">
        <x:v>3</x:v>
      </x:c>
      <x:c r="G1" s="1" t="s">
        <x:v>13</x:v>
      </x:c>
      <x:c r="H1" s="1" t="s">
        <x:v>4</x:v>
      </x:c>
      <x:c r="I1" s="2" t="s">
        <x:v>1</x:v>
      </x:c>
      <x:c r="J1" s="2" t="s">
        <x:v>12</x:v>
      </x:c>
    </x:row>
    <x:row r="2" spans="1:10">
      <x:c r="A2">
        <x:v>4</x:v>
      </x:c>
      <x:c r="B2" s="3">
        <x:v>51800</x:v>
      </x:c>
      <x:c r="C2" s="3">
        <x:v>68000</x:v>
      </x:c>
      <x:c r="D2">
        <x:v>749</x:v>
      </x:c>
      <x:c r="E2">
        <x:v>508</x:v>
      </x:c>
      <x:c r="F2">
        <x:v>1E+17</x:v>
      </x:c>
      <x:c r="G2">
        <x:v>5</x:v>
      </x:c>
      <x:c r="H2">
        <x:v>0.11</x:v>
      </x:c>
      <x:c r="I2" s="3">
        <x:f>B2/C2</x:f>
        <x:v>0.7617647058823529</x:v>
      </x:c>
      <x:c r="J2">
        <x:f>D2/E2</x:f>
        <x:v>1.4744094488188977</x:v>
      </x:c>
    </x:row>
    <x:row r="3" spans="1:10">
      <x:c r="A3">
        <x:v>6</x:v>
      </x:c>
      <x:c r="B3" s="3">
        <x:v>32900</x:v>
      </x:c>
      <x:c r="C3" s="3">
        <x:v>50500</x:v>
      </x:c>
      <x:c r="D3">
        <x:v>520</x:v>
      </x:c>
      <x:c r="E3">
        <x:v>516</x:v>
      </x:c>
      <x:c r="F3">
        <x:v>1E+17</x:v>
      </x:c>
      <x:c r="G3">
        <x:v>4.7000000000000002</x:v>
      </x:c>
      <x:c r="H3">
        <x:v>0.10000000000000001</x:v>
      </x:c>
      <x:c r="I3" s="3">
        <x:f t="shared" ref="I3:I8" si="0">B3/C3</x:f>
        <x:v>0.65148514851485151</x:v>
      </x:c>
      <x:c r="J3">
        <x:f t="shared" ref="J3:J8" si="1">D3/E3</x:f>
        <x:v>1.0077519379844961</x:v>
      </x:c>
    </x:row>
    <x:row r="4" spans="1:10">
      <x:c r="A4">
        <x:v>8</x:v>
      </x:c>
      <x:c r="B4" s="3">
        <x:v>13300</x:v>
      </x:c>
      <x:c r="C4" s="3">
        <x:v>37700</x:v>
      </x:c>
      <x:c r="D4">
        <x:v>273</x:v>
      </x:c>
      <x:c r="E4">
        <x:v>375</x:v>
      </x:c>
      <x:c r="F4">
        <x:v>1E+17</x:v>
      </x:c>
      <x:c r="G4">
        <x:v>4.4000000000000004</x:v>
      </x:c>
      <x:c r="H4">
        <x:v>0.12</x:v>
      </x:c>
      <x:c r="I4" s="3">
        <x:f t="shared" si="0"/>
        <x:v>0.35278514588859416</x:v>
      </x:c>
      <x:c r="J4">
        <x:f t="shared" si="1"/>
        <x:v>0.72799999999999998</x:v>
      </x:c>
    </x:row>
    <x:row r="5" spans="1:10">
      <x:c r="A5">
        <x:v>10</x:v>
      </x:c>
      <x:c r="B5" s="3">
        <x:v>6850</x:v>
      </x:c>
      <x:c r="C5" s="3">
        <x:v>21800</x:v>
      </x:c>
      <x:c r="D5">
        <x:v>127</x:v>
      </x:c>
      <x:c r="E5">
        <x:v>209</x:v>
      </x:c>
      <x:c r="F5">
        <x:v>1E+17</x:v>
      </x:c>
      <x:c r="G5">
        <x:v>4.0999999999999996</x:v>
      </x:c>
      <x:c r="H5">
        <x:v>0.12</x:v>
      </x:c>
      <x:c r="I5" s="3">
        <x:f t="shared" si="0"/>
        <x:v>0.31422018348623854</x:v>
      </x:c>
      <x:c r="J5">
        <x:f t="shared" si="1"/>
        <x:v>0.60765550239234445</x:v>
      </x:c>
    </x:row>
    <x:row r="6" spans="1:10">
      <x:c r="A6">
        <x:v>12</x:v>
      </x:c>
      <x:c r="B6" s="3">
        <x:v>5170</x:v>
      </x:c>
      <x:c r="C6" s="3">
        <x:v>14400</x:v>
      </x:c>
      <x:c r="D6">
        <x:v>97.400000000000006</x:v>
      </x:c>
      <x:c r="E6">
        <x:v>161</x:v>
      </x:c>
      <x:c r="F6">
        <x:v>1E+17</x:v>
      </x:c>
      <x:c r="G6">
        <x:v>3.7999999999999998</x:v>
      </x:c>
      <x:c r="H6">
        <x:v>0.125</x:v>
      </x:c>
      <x:c r="I6" s="3">
        <x:f t="shared" si="0"/>
        <x:v>0.35902777777777778</x:v>
      </x:c>
      <x:c r="J6">
        <x:f t="shared" si="1"/>
        <x:v>0.60496894409937896</x:v>
      </x:c>
    </x:row>
    <x:row r="7" spans="1:10">
      <x:c r="A7">
        <x:v>14</x:v>
      </x:c>
      <x:c r="B7" s="3">
        <x:v>4430</x:v>
      </x:c>
      <x:c r="C7" s="3">
        <x:v>7380</x:v>
      </x:c>
      <x:c r="D7">
        <x:v>83.400000000000006</x:v>
      </x:c>
      <x:c r="E7">
        <x:v>102</x:v>
      </x:c>
      <x:c r="F7">
        <x:v>1E+17</x:v>
      </x:c>
      <x:c r="G7">
        <x:v>3.5</x:v>
      </x:c>
      <x:c r="H7">
        <x:v>0.13</x:v>
      </x:c>
      <x:c r="I7" s="3">
        <x:f t="shared" si="0"/>
        <x:v>0.60027100271002709</x:v>
      </x:c>
      <x:c r="J7">
        <x:f t="shared" si="1"/>
        <x:v>0.8176470588235295</x:v>
      </x:c>
    </x:row>
    <x:row r="8" spans="1:10">
      <x:c r="A8">
        <x:v>16</x:v>
      </x:c>
      <x:c r="B8" s="3">
        <x:v>4180</x:v>
      </x:c>
      <x:c r="C8" s="3">
        <x:v>5570</x:v>
      </x:c>
      <x:c r="D8">
        <x:v>71.400000000000006</x:v>
      </x:c>
      <x:c r="E8">
        <x:v>84.200000000000003</x:v>
      </x:c>
      <x:c r="F8">
        <x:v>1E+17</x:v>
      </x:c>
      <x:c r="G8">
        <x:v>3.2000000000000002</x:v>
      </x:c>
      <x:c r="H8">
        <x:v>0.13500000000000001</x:v>
      </x:c>
      <x:c r="I8" s="3">
        <x:f t="shared" si="0"/>
        <x:v>0.75044883303411136</x:v>
      </x:c>
      <x:c r="J8">
        <x:f t="shared" si="1"/>
        <x:v>0.84798099762470314</x:v>
      </x:c>
    </x:row>
    <x:row r="10" spans="3:3">
      <x:c r="C10" t="s">
        <x:v>11</x:v>
      </x:c>
    </x:row>
    <x:row r="13" spans="8:9">
      <x:c r="H13">
        <x:f>0.73*LN(I2)</x:f>
        <x:v>-0.19864581581478866</x:v>
      </x:c>
      <x:c r="I13">
        <x:f>0.73*LN(J2)</x:f>
        <x:v>0.28342800123527845</x:v>
      </x:c>
    </x:row>
    <x:row r="14" spans="8:9">
      <x:c r="H14">
        <x:f t="shared" ref="H14:I19" si="2">0.73*LN(I3)</x:f>
        <x:v>-0.31280549531229118</x:v>
      </x:c>
      <x:c r="I14">
        <x:f t="shared" si="2"/>
        <x:v>0.0056370936485545323</x:v>
      </x:c>
    </x:row>
    <x:row r="15" spans="8:9">
      <x:c r="H15">
        <x:f t="shared" si="2"/>
        <x:v>-0.76058412323516755</x:v>
      </x:c>
      <x:c r="I15">
        <x:f t="shared" si="2"/>
        <x:v>-0.23174158847337931</x:v>
      </x:c>
    </x:row>
    <x:row r="16" spans="7:9">
      <x:c r="G16" t="s">
        <x:v>9</x:v>
      </x:c>
      <x:c r="H16">
        <x:f t="shared" si="2"/>
        <x:v>-0.84509276179026382</x:v>
      </x:c>
      <x:c r="I16">
        <x:f t="shared" si="2"/>
        <x:v>-0.36364743081954043</x:v>
      </x:c>
    </x:row>
    <x:row r="17" spans="7:9">
      <x:c r="G17" t="s">
        <x:v>10</x:v>
      </x:c>
      <x:c r="H17">
        <x:f t="shared" si="2"/>
        <x:v>-0.74777952818498039</x:v>
      </x:c>
      <x:c r="I17">
        <x:f t="shared" si="2"/>
        <x:v>-0.36688205266526058</x:v>
      </x:c>
    </x:row>
    <x:row r="18" spans="8:9">
      <x:c r="H18">
        <x:f t="shared" si="2"/>
        <x:v>-0.37257305982539596</x:v>
      </x:c>
      <x:c r="I18">
        <x:f t="shared" si="2"/>
        <x:v>-0.14696688786128601</x:v>
      </x:c>
    </x:row>
    <x:row r="19" spans="8:9">
      <x:c r="H19">
        <x:f t="shared" si="2"/>
        <x:v>-0.20957117940384518</x:v>
      </x:c>
      <x:c r="I19">
        <x:f t="shared" si="2"/>
        <x:v>-0.12037484788900187</x:v>
      </x:c>
    </x:row>
    <x:row r="20" spans="7:7">
      <x:c r="G20" s="3">
        <x:v>5000</x:v>
      </x:c>
    </x:row>
    <x:row r="22" spans="9:9">
      <x:c r="I22" s="3">
        <x:f>I13*$G$20</x:f>
        <x:v>1417.1400061763923</x:v>
      </x:c>
    </x:row>
    <x:row r="23" spans="9:9">
      <x:c r="I23" s="3">
        <x:f t="shared" ref="I23:I28" si="3">I14*$G$20</x:f>
        <x:v>28.185468242772661</x:v>
      </x:c>
    </x:row>
    <x:row r="24" spans="9:9">
      <x:c r="I24" s="3">
        <x:f t="shared" si="3"/>
        <x:v>-1158.7079423668965</x:v>
      </x:c>
    </x:row>
    <x:row r="25" spans="9:9">
      <x:c r="I25" s="3">
        <x:f t="shared" si="3"/>
        <x:v>-1818.2371540977022</x:v>
      </x:c>
    </x:row>
    <x:row r="26" spans="9:9">
      <x:c r="I26" s="3">
        <x:f>I17*$G$20</x:f>
        <x:v>-1834.4102633263028</x:v>
      </x:c>
    </x:row>
    <x:row r="27" spans="9:10">
      <x:c r="I27" s="3">
        <x:f t="shared" si="3"/>
        <x:v>-734.83443930643</x:v>
      </x:c>
      <x:c r="J27" s="3">
        <x:f>AVERAGE(I22:I27)</x:f>
        <x:v>-683.47738744636115</x:v>
      </x:c>
    </x:row>
    <x:row r="28" spans="9:9">
      <x:c r="I28" s="3">
        <x:f t="shared" si="3"/>
        <x:v>-601.87423944500938</x:v>
      </x:c>
    </x:row>
    <x:row r="29" spans="9:9">
      <x:c r="I29" s="3"/>
    </x:row>
    <x:row r="30" spans="9:9">
      <x:c r="I30" s="3"/>
    </x:row>
    <x:row r="31" spans="9:9">
      <x:c r="I31" s="3"/>
    </x:row>
    <x:row r="32" spans="9:9">
      <x:c r="I32" s="3"/>
    </x:row>
    <x:row r="33" spans="9:9">
      <x:c r="I33" s="3"/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4294967293" verticalDpi="4294967293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첫실험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metyu</cp:lastModifiedBy>
  <cp:revision>21</cp:revision>
  <dcterms:created xsi:type="dcterms:W3CDTF">2020-05-18T11:48:24.000</dcterms:created>
  <dcterms:modified xsi:type="dcterms:W3CDTF">2020-06-04T08:18:35.779</dcterms:modified>
  <cp:version>0906.0200.01</cp:version>
</cp:coreProperties>
</file>