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ink/ink1.xml" ContentType="application/inkml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1"/>
  <workbookPr hidePivotFieldList="1" defaultThemeVersion="166925"/>
  <xr:revisionPtr revIDLastSave="1091" documentId="11_E60897F41BE170836B02CE998F75CCDC64E183C8" xr6:coauthVersionLast="47" xr6:coauthVersionMax="47" xr10:uidLastSave="{CC1808D3-D4E1-43CB-B4D6-B9628217F1B9}"/>
  <bookViews>
    <workbookView xWindow="240" yWindow="105" windowWidth="14805" windowHeight="8010" firstSheet="4" activeTab="4" xr2:uid="{00000000-000D-0000-FFFF-FFFF00000000}"/>
  </bookViews>
  <sheets>
    <sheet name="Sheet7" sheetId="7" r:id="rId1"/>
    <sheet name="Sheet1" sheetId="1" r:id="rId2"/>
    <sheet name="Sheet2" sheetId="2" r:id="rId3"/>
    <sheet name="Sheet3" sheetId="3" r:id="rId4"/>
    <sheet name="Sheet4" sheetId="4" r:id="rId5"/>
    <sheet name="Sheet5" sheetId="5" r:id="rId6"/>
    <sheet name="Sheet9" sheetId="9" r:id="rId7"/>
    <sheet name="Sheet10" sheetId="10" r:id="rId8"/>
    <sheet name="Sheet6" sheetId="6" r:id="rId9"/>
    <sheet name="Sheet12" sheetId="12" r:id="rId10"/>
    <sheet name="sales per person " sheetId="11" r:id="rId11"/>
    <sheet name="Sheet13" sheetId="13" r:id="rId12"/>
    <sheet name="Sheet14" sheetId="14" r:id="rId13"/>
    <sheet name="Sheet8" sheetId="8" r:id="rId14"/>
  </sheets>
  <definedNames>
    <definedName name="_xlnm._FilterDatabase" localSheetId="4" hidden="1">Sheet4!$B$2:$K$2</definedName>
    <definedName name="_xlnm.Print_Area" localSheetId="13">Sheet8!$A$1:$D$15</definedName>
  </definedNames>
  <calcPr calcId="191028"/>
  <pivotCaches>
    <pivotCache cacheId="10982" r:id="rId15"/>
    <pivotCache cacheId="10983" r:id="rId16"/>
    <pivotCache cacheId="10984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4" l="1"/>
  <c r="J18" i="4"/>
  <c r="I18" i="4"/>
  <c r="K17" i="4"/>
  <c r="K16" i="4"/>
  <c r="K15" i="4"/>
  <c r="J15" i="4"/>
  <c r="I16" i="4"/>
  <c r="I17" i="4"/>
  <c r="J17" i="4" s="1"/>
  <c r="D15" i="8"/>
  <c r="K4" i="4"/>
  <c r="K5" i="4"/>
  <c r="K7" i="4"/>
  <c r="K6" i="4"/>
  <c r="K8" i="4"/>
  <c r="K9" i="4"/>
  <c r="K10" i="4"/>
  <c r="K11" i="4"/>
  <c r="K12" i="4"/>
  <c r="K13" i="4"/>
  <c r="K14" i="4"/>
  <c r="K3" i="4"/>
  <c r="I4" i="4"/>
  <c r="J4" i="4" s="1"/>
  <c r="I5" i="4"/>
  <c r="J5" i="4" s="1"/>
  <c r="I7" i="4"/>
  <c r="J7" i="4" s="1"/>
  <c r="I6" i="4"/>
  <c r="J6" i="4" s="1"/>
  <c r="I8" i="4"/>
  <c r="J8" i="4" s="1"/>
  <c r="I9" i="4"/>
  <c r="J9" i="4" s="1"/>
  <c r="I10" i="4"/>
  <c r="J10" i="4" s="1"/>
  <c r="I11" i="4"/>
  <c r="J11" i="4" s="1"/>
  <c r="I12" i="4"/>
  <c r="J12" i="4" s="1"/>
  <c r="I13" i="4"/>
  <c r="J13" i="4" s="1"/>
  <c r="I14" i="4"/>
  <c r="J14" i="4" s="1"/>
  <c r="I15" i="4"/>
  <c r="J16" i="4"/>
  <c r="I3" i="4"/>
  <c r="J3" i="4" s="1"/>
  <c r="I9" i="3"/>
  <c r="B11" i="3"/>
  <c r="C8" i="3"/>
  <c r="B9" i="3"/>
  <c r="G9" i="3"/>
  <c r="G7" i="3"/>
  <c r="G6" i="3"/>
  <c r="C5" i="3"/>
  <c r="D4" i="3"/>
  <c r="D6" i="3"/>
  <c r="D8" i="3"/>
  <c r="I8" i="2"/>
  <c r="D13" i="2"/>
  <c r="D12" i="2"/>
  <c r="I13" i="2"/>
  <c r="D6" i="2"/>
  <c r="F13" i="2"/>
  <c r="G11" i="2"/>
  <c r="Q8" i="2"/>
  <c r="P8" i="2"/>
  <c r="I7" i="2"/>
  <c r="I6" i="2"/>
  <c r="C6" i="2"/>
  <c r="E13" i="2"/>
  <c r="E15" i="2"/>
  <c r="O8" i="2"/>
  <c r="N8" i="2"/>
  <c r="M8" i="2"/>
  <c r="K8" i="2"/>
  <c r="J8" i="2"/>
  <c r="E10" i="2"/>
  <c r="E9" i="2"/>
  <c r="D9" i="2"/>
  <c r="C9" i="2"/>
  <c r="L8" i="2" s="1"/>
  <c r="B9" i="2"/>
  <c r="A9" i="2"/>
  <c r="E7" i="2"/>
  <c r="D7" i="2"/>
  <c r="B10" i="3" l="1"/>
  <c r="I8" i="3"/>
</calcChain>
</file>

<file path=xl/sharedStrings.xml><?xml version="1.0" encoding="utf-8"?>
<sst xmlns="http://schemas.openxmlformats.org/spreadsheetml/2006/main" count="250" uniqueCount="118">
  <si>
    <t>im a computer science student</t>
  </si>
  <si>
    <t>eshu</t>
  </si>
  <si>
    <t>nklkjj;knbkjbihlijlkkjkjbkuhilh,bkhkhkhlhlhlkklhlklklkhlkjlhlkhklkhlhljlj;j;</t>
  </si>
  <si>
    <t>MS OFFICE</t>
  </si>
  <si>
    <t>MS-WORLD</t>
  </si>
  <si>
    <t>MS-EXCEL</t>
  </si>
  <si>
    <t>MS-POWER POINT</t>
  </si>
  <si>
    <t>MS-ACCESS</t>
  </si>
  <si>
    <t>DOCUMENTS</t>
  </si>
  <si>
    <t>LETTERS</t>
  </si>
  <si>
    <t>FORMULAS</t>
  </si>
  <si>
    <t>DATA tABLES</t>
  </si>
  <si>
    <t>ANIMATIONS</t>
  </si>
  <si>
    <t>TABLE</t>
  </si>
  <si>
    <t>FORM</t>
  </si>
  <si>
    <t>Student Marks Result Table</t>
  </si>
  <si>
    <t>Student Name</t>
  </si>
  <si>
    <t>Prasadh</t>
  </si>
  <si>
    <t>Telugu</t>
  </si>
  <si>
    <t>English</t>
  </si>
  <si>
    <t>hindi</t>
  </si>
  <si>
    <t>science</t>
  </si>
  <si>
    <t>social</t>
  </si>
  <si>
    <t>maths</t>
  </si>
  <si>
    <t>total</t>
  </si>
  <si>
    <t>Grade(3)</t>
  </si>
  <si>
    <t>Above 400</t>
  </si>
  <si>
    <t xml:space="preserve"> Below 400 Above 300</t>
  </si>
  <si>
    <t>below 300</t>
  </si>
  <si>
    <t>Result(pass 0r fail)</t>
  </si>
  <si>
    <t xml:space="preserve">A </t>
  </si>
  <si>
    <t>B</t>
  </si>
  <si>
    <t>C</t>
  </si>
  <si>
    <t>STUDENT MARKS TABLE WITH RESULT</t>
  </si>
  <si>
    <t>SERIAL NO</t>
  </si>
  <si>
    <t>STUDENTS NAMES</t>
  </si>
  <si>
    <t>Hindhi</t>
  </si>
  <si>
    <t>Maths</t>
  </si>
  <si>
    <t>Science</t>
  </si>
  <si>
    <t>Social</t>
  </si>
  <si>
    <t>Total</t>
  </si>
  <si>
    <t>Grade</t>
  </si>
  <si>
    <t>Result</t>
  </si>
  <si>
    <t>prasdh</t>
  </si>
  <si>
    <t>sai</t>
  </si>
  <si>
    <t>nithya</t>
  </si>
  <si>
    <t>hari</t>
  </si>
  <si>
    <t>neslon</t>
  </si>
  <si>
    <t>nandhu</t>
  </si>
  <si>
    <t>priya</t>
  </si>
  <si>
    <t>subbu</t>
  </si>
  <si>
    <t>netham</t>
  </si>
  <si>
    <t>naidu</t>
  </si>
  <si>
    <t>srinu</t>
  </si>
  <si>
    <t>sruthi</t>
  </si>
  <si>
    <t>praveen</t>
  </si>
  <si>
    <t>hariprasdh</t>
  </si>
  <si>
    <t>rohith</t>
  </si>
  <si>
    <t>HYPER LINKS</t>
  </si>
  <si>
    <t>WORD FILE</t>
  </si>
  <si>
    <t>IMAGE FILE</t>
  </si>
  <si>
    <t>AUDIO FILE</t>
  </si>
  <si>
    <t>CELL</t>
  </si>
  <si>
    <t>O</t>
  </si>
  <si>
    <t>NO OF CELLS</t>
  </si>
  <si>
    <t>COLUMN</t>
  </si>
  <si>
    <t>NO OF COLOMUNS</t>
  </si>
  <si>
    <t>ROW</t>
  </si>
  <si>
    <t>JKHJLKH</t>
  </si>
  <si>
    <t>NO OF ROWS</t>
  </si>
  <si>
    <t>L</t>
  </si>
  <si>
    <t>eiteoi</t>
  </si>
  <si>
    <t>Sum of Telugu</t>
  </si>
  <si>
    <t>Sum of English</t>
  </si>
  <si>
    <t>Sum of Hindhi</t>
  </si>
  <si>
    <t>Sum of Maths</t>
  </si>
  <si>
    <t>Sum of Science</t>
  </si>
  <si>
    <t>Sum of Social</t>
  </si>
  <si>
    <t>Sum of Total</t>
  </si>
  <si>
    <t>hari Total</t>
  </si>
  <si>
    <t>hariprasdh Total</t>
  </si>
  <si>
    <t>naidu Total</t>
  </si>
  <si>
    <t>nandhu Total</t>
  </si>
  <si>
    <t>neslon Total</t>
  </si>
  <si>
    <t>netham Total</t>
  </si>
  <si>
    <t>nithya Total</t>
  </si>
  <si>
    <t>prasdh Total</t>
  </si>
  <si>
    <t>praveen Total</t>
  </si>
  <si>
    <t>priya Total</t>
  </si>
  <si>
    <t>sai Total</t>
  </si>
  <si>
    <t>srinu Total</t>
  </si>
  <si>
    <t>sruthi Total</t>
  </si>
  <si>
    <t>subbu Total</t>
  </si>
  <si>
    <t>Grand Total</t>
  </si>
  <si>
    <t>Sum of VALUE</t>
  </si>
  <si>
    <t>PRODUCT</t>
  </si>
  <si>
    <t>NAME</t>
  </si>
  <si>
    <t>PLACE</t>
  </si>
  <si>
    <t>bieks</t>
  </si>
  <si>
    <t>bikes</t>
  </si>
  <si>
    <t>mobiles</t>
  </si>
  <si>
    <t>tv's</t>
  </si>
  <si>
    <t>Durga</t>
  </si>
  <si>
    <t>guntur</t>
  </si>
  <si>
    <t>vijayawada</t>
  </si>
  <si>
    <t>Durga Total</t>
  </si>
  <si>
    <t>rajesh</t>
  </si>
  <si>
    <t>tenali</t>
  </si>
  <si>
    <t>rajesh Total</t>
  </si>
  <si>
    <t>rajesravi</t>
  </si>
  <si>
    <t>rajesravi Total</t>
  </si>
  <si>
    <t>ramesh</t>
  </si>
  <si>
    <t>ramesh Total</t>
  </si>
  <si>
    <t>ravi</t>
  </si>
  <si>
    <t>ravi Total</t>
  </si>
  <si>
    <t>(blank)</t>
  </si>
  <si>
    <t>(blank) Total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</si>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</sst>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0"/>
      <color rgb="FFFF0000"/>
      <name val="Arial Black"/>
    </font>
    <font>
      <b/>
      <u/>
      <sz val="10"/>
      <color theme="1"/>
      <name val="Arial"/>
    </font>
    <font>
      <b/>
      <i/>
      <strike/>
      <u val="double"/>
      <sz val="14"/>
      <color rgb="FF7030A0"/>
      <name val="Arial Black"/>
    </font>
    <font>
      <sz val="11"/>
      <color theme="1"/>
      <name val="Calibri"/>
      <family val="2"/>
      <scheme val="minor"/>
    </font>
    <font>
      <b/>
      <sz val="11"/>
      <color theme="0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8"/>
      <color theme="1"/>
      <name val="Arial Black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6A1C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7" fillId="13" borderId="6" applyNumberFormat="0" applyAlignment="0" applyProtection="0"/>
    <xf numFmtId="0" fontId="6" fillId="14" borderId="7" applyNumberFormat="0" applyFont="0" applyAlignment="0" applyProtection="0"/>
    <xf numFmtId="0" fontId="2" fillId="15" borderId="0" applyNumberFormat="0" applyBorder="0" applyAlignment="0" applyProtection="0"/>
    <xf numFmtId="0" fontId="8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5" borderId="5" xfId="0" applyFont="1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9" fillId="0" borderId="1" xfId="0" applyFont="1" applyBorder="1" applyAlignment="1">
      <alignment horizontal="right"/>
    </xf>
    <xf numFmtId="0" fontId="0" fillId="0" borderId="2" xfId="0" applyBorder="1" applyAlignment="1">
      <alignment horizontal="right"/>
    </xf>
    <xf numFmtId="0" fontId="10" fillId="17" borderId="1" xfId="0" applyFont="1" applyFill="1" applyBorder="1" applyAlignment="1">
      <alignment horizontal="center"/>
    </xf>
    <xf numFmtId="0" fontId="10" fillId="16" borderId="1" xfId="0" applyFont="1" applyFill="1" applyBorder="1" applyAlignment="1">
      <alignment wrapText="1"/>
    </xf>
    <xf numFmtId="0" fontId="10" fillId="11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0" fillId="19" borderId="1" xfId="0" applyFill="1" applyBorder="1"/>
    <xf numFmtId="0" fontId="7" fillId="2" borderId="1" xfId="1" applyFill="1" applyBorder="1" applyAlignment="1">
      <alignment wrapText="1"/>
    </xf>
    <xf numFmtId="0" fontId="7" fillId="2" borderId="1" xfId="1" applyFill="1" applyBorder="1"/>
    <xf numFmtId="0" fontId="0" fillId="19" borderId="1" xfId="0" applyFill="1" applyBorder="1" applyAlignment="1">
      <alignment horizontal="left"/>
    </xf>
    <xf numFmtId="0" fontId="2" fillId="15" borderId="1" xfId="3" applyBorder="1"/>
    <xf numFmtId="0" fontId="11" fillId="0" borderId="1" xfId="0" applyFont="1" applyBorder="1" applyAlignment="1">
      <alignment horizontal="center"/>
    </xf>
    <xf numFmtId="0" fontId="8" fillId="0" borderId="1" xfId="4" applyBorder="1" applyAlignment="1">
      <alignment horizontal="center"/>
    </xf>
    <xf numFmtId="0" fontId="0" fillId="2" borderId="0" xfId="0" applyFill="1"/>
    <xf numFmtId="0" fontId="0" fillId="18" borderId="0" xfId="0" applyFill="1"/>
    <xf numFmtId="0" fontId="0" fillId="16" borderId="0" xfId="0" applyFill="1"/>
    <xf numFmtId="0" fontId="0" fillId="20" borderId="0" xfId="0" applyFill="1"/>
    <xf numFmtId="0" fontId="0" fillId="21" borderId="0" xfId="0" applyFill="1"/>
    <xf numFmtId="0" fontId="0" fillId="8" borderId="0" xfId="0" applyFill="1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0" fontId="14" fillId="0" borderId="0" xfId="0" applyFont="1"/>
    <xf numFmtId="0" fontId="0" fillId="2" borderId="1" xfId="0" applyFill="1" applyBorder="1" applyAlignment="1">
      <alignment horizontal="center"/>
    </xf>
    <xf numFmtId="0" fontId="13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4" fillId="7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0" fillId="0" borderId="0" xfId="0" applyAlignment="1"/>
    <xf numFmtId="0" fontId="1" fillId="14" borderId="1" xfId="2" applyFont="1" applyBorder="1"/>
    <xf numFmtId="0" fontId="0" fillId="0" borderId="0" xfId="0" quotePrefix="1" applyAlignment="1"/>
  </cellXfs>
  <cellStyles count="5">
    <cellStyle name="60% - Accent5" xfId="3" builtinId="48"/>
    <cellStyle name="Check Cell" xfId="1" builtinId="23"/>
    <cellStyle name="Hyperlink" xfId="4" builtinId="8"/>
    <cellStyle name="Normal" xfId="0" builtinId="0"/>
    <cellStyle name="Note" xfId="2" builtinId="10"/>
  </cellStyles>
  <dxfs count="0"/>
  <tableStyles count="0" defaultTableStyle="TableStyleMedium2" defaultPivotStyle="PivotStyleMedium9"/>
  <colors>
    <mruColors>
      <color rgb="FFD6A1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Result analyzer..xlsx]sales per person 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per person '!$C$3:$C$4</c:f>
              <c:strCache>
                <c:ptCount val="1"/>
                <c:pt idx="0">
                  <c:v>bieks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'sales per person '!$A$5:$B$19</c:f>
              <c:multiLvlStrCache>
                <c:ptCount val="9"/>
                <c:lvl>
                  <c:pt idx="0">
                    <c:v>guntur</c:v>
                  </c:pt>
                  <c:pt idx="1">
                    <c:v>vijayawada</c:v>
                  </c:pt>
                  <c:pt idx="2">
                    <c:v>guntur</c:v>
                  </c:pt>
                  <c:pt idx="3">
                    <c:v>tenali</c:v>
                  </c:pt>
                  <c:pt idx="4">
                    <c:v>vijayawada</c:v>
                  </c:pt>
                  <c:pt idx="5">
                    <c:v>tenali</c:v>
                  </c:pt>
                  <c:pt idx="6">
                    <c:v>vijayawada</c:v>
                  </c:pt>
                  <c:pt idx="7">
                    <c:v>guntur</c:v>
                  </c:pt>
                  <c:pt idx="8">
                    <c:v>tenali</c:v>
                  </c:pt>
                </c:lvl>
                <c:lvl>
                  <c:pt idx="0">
                    <c:v>Durga</c:v>
                  </c:pt>
                  <c:pt idx="2">
                    <c:v>rajesh</c:v>
                  </c:pt>
                  <c:pt idx="4">
                    <c:v>rajesravi</c:v>
                  </c:pt>
                  <c:pt idx="5">
                    <c:v>ramesh</c:v>
                  </c:pt>
                  <c:pt idx="7">
                    <c:v>ravi</c:v>
                  </c:pt>
                </c:lvl>
              </c:multiLvlStrCache>
            </c:multiLvlStrRef>
          </c:cat>
          <c:val>
            <c:numRef>
              <c:f>'sales per person '!$C$5:$C$19</c:f>
              <c:numCache>
                <c:formatCode>General</c:formatCode>
                <c:ptCount val="9"/>
                <c:pt idx="2">
                  <c:v>108000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A8-4DA1-AC15-65ABFA103D5F}"/>
            </c:ext>
          </c:extLst>
        </c:ser>
        <c:ser>
          <c:idx val="1"/>
          <c:order val="1"/>
          <c:tx>
            <c:strRef>
              <c:f>'sales per person '!$D$3:$D$4</c:f>
              <c:strCache>
                <c:ptCount val="1"/>
                <c:pt idx="0">
                  <c:v>bikes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'sales per person '!$A$5:$B$19</c:f>
              <c:multiLvlStrCache>
                <c:ptCount val="9"/>
                <c:lvl>
                  <c:pt idx="0">
                    <c:v>guntur</c:v>
                  </c:pt>
                  <c:pt idx="1">
                    <c:v>vijayawada</c:v>
                  </c:pt>
                  <c:pt idx="2">
                    <c:v>guntur</c:v>
                  </c:pt>
                  <c:pt idx="3">
                    <c:v>tenali</c:v>
                  </c:pt>
                  <c:pt idx="4">
                    <c:v>vijayawada</c:v>
                  </c:pt>
                  <c:pt idx="5">
                    <c:v>tenali</c:v>
                  </c:pt>
                  <c:pt idx="6">
                    <c:v>vijayawada</c:v>
                  </c:pt>
                  <c:pt idx="7">
                    <c:v>guntur</c:v>
                  </c:pt>
                  <c:pt idx="8">
                    <c:v>tenali</c:v>
                  </c:pt>
                </c:lvl>
                <c:lvl>
                  <c:pt idx="0">
                    <c:v>Durga</c:v>
                  </c:pt>
                  <c:pt idx="2">
                    <c:v>rajesh</c:v>
                  </c:pt>
                  <c:pt idx="4">
                    <c:v>rajesravi</c:v>
                  </c:pt>
                  <c:pt idx="5">
                    <c:v>ramesh</c:v>
                  </c:pt>
                  <c:pt idx="7">
                    <c:v>ravi</c:v>
                  </c:pt>
                </c:lvl>
              </c:multiLvlStrCache>
            </c:multiLvlStrRef>
          </c:cat>
          <c:val>
            <c:numRef>
              <c:f>'sales per person '!$D$5:$D$19</c:f>
              <c:numCache>
                <c:formatCode>General</c:formatCode>
                <c:ptCount val="9"/>
                <c:pt idx="1">
                  <c:v>98000</c:v>
                </c:pt>
                <c:pt idx="5">
                  <c:v>95000</c:v>
                </c:pt>
                <c:pt idx="6">
                  <c:v>156000</c:v>
                </c:pt>
                <c:pt idx="7">
                  <c:v>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A8-4DA1-AC15-65ABFA103D5F}"/>
            </c:ext>
          </c:extLst>
        </c:ser>
        <c:ser>
          <c:idx val="2"/>
          <c:order val="2"/>
          <c:tx>
            <c:strRef>
              <c:f>'sales per person '!$E$3:$E$4</c:f>
              <c:strCache>
                <c:ptCount val="1"/>
                <c:pt idx="0">
                  <c:v>mobiles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'sales per person '!$A$5:$B$19</c:f>
              <c:multiLvlStrCache>
                <c:ptCount val="9"/>
                <c:lvl>
                  <c:pt idx="0">
                    <c:v>guntur</c:v>
                  </c:pt>
                  <c:pt idx="1">
                    <c:v>vijayawada</c:v>
                  </c:pt>
                  <c:pt idx="2">
                    <c:v>guntur</c:v>
                  </c:pt>
                  <c:pt idx="3">
                    <c:v>tenali</c:v>
                  </c:pt>
                  <c:pt idx="4">
                    <c:v>vijayawada</c:v>
                  </c:pt>
                  <c:pt idx="5">
                    <c:v>tenali</c:v>
                  </c:pt>
                  <c:pt idx="6">
                    <c:v>vijayawada</c:v>
                  </c:pt>
                  <c:pt idx="7">
                    <c:v>guntur</c:v>
                  </c:pt>
                  <c:pt idx="8">
                    <c:v>tenali</c:v>
                  </c:pt>
                </c:lvl>
                <c:lvl>
                  <c:pt idx="0">
                    <c:v>Durga</c:v>
                  </c:pt>
                  <c:pt idx="2">
                    <c:v>rajesh</c:v>
                  </c:pt>
                  <c:pt idx="4">
                    <c:v>rajesravi</c:v>
                  </c:pt>
                  <c:pt idx="5">
                    <c:v>ramesh</c:v>
                  </c:pt>
                  <c:pt idx="7">
                    <c:v>ravi</c:v>
                  </c:pt>
                </c:lvl>
              </c:multiLvlStrCache>
            </c:multiLvlStrRef>
          </c:cat>
          <c:val>
            <c:numRef>
              <c:f>'sales per person '!$E$5:$E$19</c:f>
              <c:numCache>
                <c:formatCode>General</c:formatCode>
                <c:ptCount val="9"/>
                <c:pt idx="0">
                  <c:v>75000</c:v>
                </c:pt>
                <c:pt idx="4">
                  <c:v>91000</c:v>
                </c:pt>
                <c:pt idx="7">
                  <c:v>78000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A8-4DA1-AC15-65ABFA103D5F}"/>
            </c:ext>
          </c:extLst>
        </c:ser>
        <c:ser>
          <c:idx val="3"/>
          <c:order val="3"/>
          <c:tx>
            <c:strRef>
              <c:f>'sales per person '!$F$3:$F$4</c:f>
              <c:strCache>
                <c:ptCount val="1"/>
                <c:pt idx="0">
                  <c:v>tv's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'sales per person '!$A$5:$B$19</c:f>
              <c:multiLvlStrCache>
                <c:ptCount val="9"/>
                <c:lvl>
                  <c:pt idx="0">
                    <c:v>guntur</c:v>
                  </c:pt>
                  <c:pt idx="1">
                    <c:v>vijayawada</c:v>
                  </c:pt>
                  <c:pt idx="2">
                    <c:v>guntur</c:v>
                  </c:pt>
                  <c:pt idx="3">
                    <c:v>tenali</c:v>
                  </c:pt>
                  <c:pt idx="4">
                    <c:v>vijayawada</c:v>
                  </c:pt>
                  <c:pt idx="5">
                    <c:v>tenali</c:v>
                  </c:pt>
                  <c:pt idx="6">
                    <c:v>vijayawada</c:v>
                  </c:pt>
                  <c:pt idx="7">
                    <c:v>guntur</c:v>
                  </c:pt>
                  <c:pt idx="8">
                    <c:v>tenali</c:v>
                  </c:pt>
                </c:lvl>
                <c:lvl>
                  <c:pt idx="0">
                    <c:v>Durga</c:v>
                  </c:pt>
                  <c:pt idx="2">
                    <c:v>rajesh</c:v>
                  </c:pt>
                  <c:pt idx="4">
                    <c:v>rajesravi</c:v>
                  </c:pt>
                  <c:pt idx="5">
                    <c:v>ramesh</c:v>
                  </c:pt>
                  <c:pt idx="7">
                    <c:v>ravi</c:v>
                  </c:pt>
                </c:lvl>
              </c:multiLvlStrCache>
            </c:multiLvlStrRef>
          </c:cat>
          <c:val>
            <c:numRef>
              <c:f>'sales per person '!$F$5:$F$19</c:f>
              <c:numCache>
                <c:formatCode>General</c:formatCode>
                <c:ptCount val="9"/>
                <c:pt idx="1">
                  <c:v>48000</c:v>
                </c:pt>
                <c:pt idx="3">
                  <c:v>36000</c:v>
                </c:pt>
                <c:pt idx="6">
                  <c:v>85000</c:v>
                </c:pt>
                <c:pt idx="7">
                  <c:v>85000</c:v>
                </c:pt>
                <c:pt idx="8">
                  <c:v>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A8-4DA1-AC15-65ABFA103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2703304"/>
        <c:axId val="2002684456"/>
      </c:barChart>
      <c:catAx>
        <c:axId val="2002703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684456"/>
        <c:crosses val="autoZero"/>
        <c:auto val="1"/>
        <c:lblAlgn val="ctr"/>
        <c:lblOffset val="100"/>
        <c:noMultiLvlLbl val="0"/>
      </c:catAx>
      <c:valAx>
        <c:axId val="200268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703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806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Result analyzer..xlsx]Sheet13!PivotTable2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Sheet13!$C$3:$C$4</c:f>
              <c:strCache>
                <c:ptCount val="1"/>
                <c:pt idx="0">
                  <c:v>bikes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5-453E-A6D7-D957D01774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5-453E-A6D7-D957D01774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5-453E-A6D7-D957D01774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5-453E-A6D7-D957D01774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5-453E-A6D7-D957D01774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B05-453E-A6D7-D957D01774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B05-453E-A6D7-D957D017748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B05-453E-A6D7-D957D017748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B05-453E-A6D7-D957D017748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B05-453E-A6D7-D957D017748C}"/>
              </c:ext>
            </c:extLst>
          </c:dPt>
          <c:cat>
            <c:multiLvlStrRef>
              <c:f>Sheet13!$A$5:$B$21</c:f>
              <c:multiLvlStrCache>
                <c:ptCount val="10"/>
                <c:lvl>
                  <c:pt idx="0">
                    <c:v>guntur</c:v>
                  </c:pt>
                  <c:pt idx="1">
                    <c:v>vijayawada</c:v>
                  </c:pt>
                  <c:pt idx="2">
                    <c:v>guntur</c:v>
                  </c:pt>
                  <c:pt idx="3">
                    <c:v>tenali</c:v>
                  </c:pt>
                  <c:pt idx="4">
                    <c:v>vijayawada</c:v>
                  </c:pt>
                  <c:pt idx="5">
                    <c:v>tenali</c:v>
                  </c:pt>
                  <c:pt idx="6">
                    <c:v>vijayawada</c:v>
                  </c:pt>
                  <c:pt idx="7">
                    <c:v>guntur</c:v>
                  </c:pt>
                  <c:pt idx="8">
                    <c:v>tenali</c:v>
                  </c:pt>
                  <c:pt idx="9">
                    <c:v>(blank)</c:v>
                  </c:pt>
                </c:lvl>
                <c:lvl>
                  <c:pt idx="0">
                    <c:v>Durga</c:v>
                  </c:pt>
                  <c:pt idx="2">
                    <c:v>rajesh</c:v>
                  </c:pt>
                  <c:pt idx="4">
                    <c:v>rajesravi</c:v>
                  </c:pt>
                  <c:pt idx="5">
                    <c:v>ramesh</c:v>
                  </c:pt>
                  <c:pt idx="7">
                    <c:v>ravi</c:v>
                  </c:pt>
                  <c:pt idx="9">
                    <c:v>(blank)</c:v>
                  </c:pt>
                </c:lvl>
              </c:multiLvlStrCache>
            </c:multiLvlStrRef>
          </c:cat>
          <c:val>
            <c:numRef>
              <c:f>Sheet13!$C$5:$C$21</c:f>
              <c:numCache>
                <c:formatCode>General</c:formatCode>
                <c:ptCount val="10"/>
                <c:pt idx="1">
                  <c:v>98000</c:v>
                </c:pt>
                <c:pt idx="2">
                  <c:v>108000</c:v>
                </c:pt>
                <c:pt idx="5">
                  <c:v>95000</c:v>
                </c:pt>
                <c:pt idx="6">
                  <c:v>156000</c:v>
                </c:pt>
                <c:pt idx="7">
                  <c:v>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9-4E87-9F00-FD22CE9DBB52}"/>
            </c:ext>
          </c:extLst>
        </c:ser>
        <c:ser>
          <c:idx val="1"/>
          <c:order val="1"/>
          <c:tx>
            <c:strRef>
              <c:f>Sheet13!$D$3:$D$4</c:f>
              <c:strCache>
                <c:ptCount val="1"/>
                <c:pt idx="0">
                  <c:v>mobiles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B05-453E-A6D7-D957D01774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B05-453E-A6D7-D957D01774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9B05-453E-A6D7-D957D01774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9B05-453E-A6D7-D957D01774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9B05-453E-A6D7-D957D01774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9B05-453E-A6D7-D957D01774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9B05-453E-A6D7-D957D017748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9B05-453E-A6D7-D957D017748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9B05-453E-A6D7-D957D017748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9B05-453E-A6D7-D957D017748C}"/>
              </c:ext>
            </c:extLst>
          </c:dPt>
          <c:cat>
            <c:multiLvlStrRef>
              <c:f>Sheet13!$A$5:$B$21</c:f>
              <c:multiLvlStrCache>
                <c:ptCount val="10"/>
                <c:lvl>
                  <c:pt idx="0">
                    <c:v>guntur</c:v>
                  </c:pt>
                  <c:pt idx="1">
                    <c:v>vijayawada</c:v>
                  </c:pt>
                  <c:pt idx="2">
                    <c:v>guntur</c:v>
                  </c:pt>
                  <c:pt idx="3">
                    <c:v>tenali</c:v>
                  </c:pt>
                  <c:pt idx="4">
                    <c:v>vijayawada</c:v>
                  </c:pt>
                  <c:pt idx="5">
                    <c:v>tenali</c:v>
                  </c:pt>
                  <c:pt idx="6">
                    <c:v>vijayawada</c:v>
                  </c:pt>
                  <c:pt idx="7">
                    <c:v>guntur</c:v>
                  </c:pt>
                  <c:pt idx="8">
                    <c:v>tenali</c:v>
                  </c:pt>
                  <c:pt idx="9">
                    <c:v>(blank)</c:v>
                  </c:pt>
                </c:lvl>
                <c:lvl>
                  <c:pt idx="0">
                    <c:v>Durga</c:v>
                  </c:pt>
                  <c:pt idx="2">
                    <c:v>rajesh</c:v>
                  </c:pt>
                  <c:pt idx="4">
                    <c:v>rajesravi</c:v>
                  </c:pt>
                  <c:pt idx="5">
                    <c:v>ramesh</c:v>
                  </c:pt>
                  <c:pt idx="7">
                    <c:v>ravi</c:v>
                  </c:pt>
                  <c:pt idx="9">
                    <c:v>(blank)</c:v>
                  </c:pt>
                </c:lvl>
              </c:multiLvlStrCache>
            </c:multiLvlStrRef>
          </c:cat>
          <c:val>
            <c:numRef>
              <c:f>Sheet13!$D$5:$D$21</c:f>
              <c:numCache>
                <c:formatCode>General</c:formatCode>
                <c:ptCount val="10"/>
                <c:pt idx="0">
                  <c:v>75000</c:v>
                </c:pt>
                <c:pt idx="4">
                  <c:v>91000</c:v>
                </c:pt>
                <c:pt idx="7">
                  <c:v>78000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99-4E87-9F00-FD22CE9DBB52}"/>
            </c:ext>
          </c:extLst>
        </c:ser>
        <c:ser>
          <c:idx val="2"/>
          <c:order val="2"/>
          <c:tx>
            <c:strRef>
              <c:f>Sheet13!$E$3:$E$4</c:f>
              <c:strCache>
                <c:ptCount val="1"/>
                <c:pt idx="0">
                  <c:v>tv's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9B05-453E-A6D7-D957D01774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9B05-453E-A6D7-D957D01774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9B05-453E-A6D7-D957D01774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9B05-453E-A6D7-D957D01774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9B05-453E-A6D7-D957D01774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9B05-453E-A6D7-D957D01774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9B05-453E-A6D7-D957D017748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9B05-453E-A6D7-D957D017748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9B05-453E-A6D7-D957D017748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9B05-453E-A6D7-D957D017748C}"/>
              </c:ext>
            </c:extLst>
          </c:dPt>
          <c:cat>
            <c:multiLvlStrRef>
              <c:f>Sheet13!$A$5:$B$21</c:f>
              <c:multiLvlStrCache>
                <c:ptCount val="10"/>
                <c:lvl>
                  <c:pt idx="0">
                    <c:v>guntur</c:v>
                  </c:pt>
                  <c:pt idx="1">
                    <c:v>vijayawada</c:v>
                  </c:pt>
                  <c:pt idx="2">
                    <c:v>guntur</c:v>
                  </c:pt>
                  <c:pt idx="3">
                    <c:v>tenali</c:v>
                  </c:pt>
                  <c:pt idx="4">
                    <c:v>vijayawada</c:v>
                  </c:pt>
                  <c:pt idx="5">
                    <c:v>tenali</c:v>
                  </c:pt>
                  <c:pt idx="6">
                    <c:v>vijayawada</c:v>
                  </c:pt>
                  <c:pt idx="7">
                    <c:v>guntur</c:v>
                  </c:pt>
                  <c:pt idx="8">
                    <c:v>tenali</c:v>
                  </c:pt>
                  <c:pt idx="9">
                    <c:v>(blank)</c:v>
                  </c:pt>
                </c:lvl>
                <c:lvl>
                  <c:pt idx="0">
                    <c:v>Durga</c:v>
                  </c:pt>
                  <c:pt idx="2">
                    <c:v>rajesh</c:v>
                  </c:pt>
                  <c:pt idx="4">
                    <c:v>rajesravi</c:v>
                  </c:pt>
                  <c:pt idx="5">
                    <c:v>ramesh</c:v>
                  </c:pt>
                  <c:pt idx="7">
                    <c:v>ravi</c:v>
                  </c:pt>
                  <c:pt idx="9">
                    <c:v>(blank)</c:v>
                  </c:pt>
                </c:lvl>
              </c:multiLvlStrCache>
            </c:multiLvlStrRef>
          </c:cat>
          <c:val>
            <c:numRef>
              <c:f>Sheet13!$E$5:$E$21</c:f>
              <c:numCache>
                <c:formatCode>General</c:formatCode>
                <c:ptCount val="10"/>
                <c:pt idx="1">
                  <c:v>48000</c:v>
                </c:pt>
                <c:pt idx="3">
                  <c:v>36000</c:v>
                </c:pt>
                <c:pt idx="6">
                  <c:v>85000</c:v>
                </c:pt>
                <c:pt idx="7">
                  <c:v>85000</c:v>
                </c:pt>
                <c:pt idx="8">
                  <c:v>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99-4E87-9F00-FD22CE9DBB52}"/>
            </c:ext>
          </c:extLst>
        </c:ser>
        <c:ser>
          <c:idx val="3"/>
          <c:order val="3"/>
          <c:tx>
            <c:strRef>
              <c:f>Sheet13!$F$3:$F$4</c:f>
              <c:strCache>
                <c:ptCount val="1"/>
                <c:pt idx="0">
                  <c:v>(blank)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9B05-453E-A6D7-D957D01774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9B05-453E-A6D7-D957D01774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9B05-453E-A6D7-D957D01774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9B05-453E-A6D7-D957D01774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9B05-453E-A6D7-D957D01774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9B05-453E-A6D7-D957D01774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9B05-453E-A6D7-D957D017748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9B05-453E-A6D7-D957D017748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9B05-453E-A6D7-D957D017748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9B05-453E-A6D7-D957D017748C}"/>
              </c:ext>
            </c:extLst>
          </c:dPt>
          <c:cat>
            <c:multiLvlStrRef>
              <c:f>Sheet13!$A$5:$B$21</c:f>
              <c:multiLvlStrCache>
                <c:ptCount val="10"/>
                <c:lvl>
                  <c:pt idx="0">
                    <c:v>guntur</c:v>
                  </c:pt>
                  <c:pt idx="1">
                    <c:v>vijayawada</c:v>
                  </c:pt>
                  <c:pt idx="2">
                    <c:v>guntur</c:v>
                  </c:pt>
                  <c:pt idx="3">
                    <c:v>tenali</c:v>
                  </c:pt>
                  <c:pt idx="4">
                    <c:v>vijayawada</c:v>
                  </c:pt>
                  <c:pt idx="5">
                    <c:v>tenali</c:v>
                  </c:pt>
                  <c:pt idx="6">
                    <c:v>vijayawada</c:v>
                  </c:pt>
                  <c:pt idx="7">
                    <c:v>guntur</c:v>
                  </c:pt>
                  <c:pt idx="8">
                    <c:v>tenali</c:v>
                  </c:pt>
                  <c:pt idx="9">
                    <c:v>(blank)</c:v>
                  </c:pt>
                </c:lvl>
                <c:lvl>
                  <c:pt idx="0">
                    <c:v>Durga</c:v>
                  </c:pt>
                  <c:pt idx="2">
                    <c:v>rajesh</c:v>
                  </c:pt>
                  <c:pt idx="4">
                    <c:v>rajesravi</c:v>
                  </c:pt>
                  <c:pt idx="5">
                    <c:v>ramesh</c:v>
                  </c:pt>
                  <c:pt idx="7">
                    <c:v>ravi</c:v>
                  </c:pt>
                  <c:pt idx="9">
                    <c:v>(blank)</c:v>
                  </c:pt>
                </c:lvl>
              </c:multiLvlStrCache>
            </c:multiLvlStrRef>
          </c:cat>
          <c:val>
            <c:numRef>
              <c:f>Sheet13!$F$5:$F$21</c:f>
              <c:numCache>
                <c:formatCode>General</c:formatCode>
                <c:ptCount val="10"/>
                <c:pt idx="9">
                  <c:v>1104000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99-4E87-9F00-FD22CE9DB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Result analyzer..xlsx]sales per person !PivotTable1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per person '!$C$3:$C$4</c:f>
              <c:strCache>
                <c:ptCount val="1"/>
                <c:pt idx="0">
                  <c:v>bieks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'sales per person '!$A$5:$B$19</c:f>
              <c:multiLvlStrCache>
                <c:ptCount val="9"/>
                <c:lvl>
                  <c:pt idx="0">
                    <c:v>guntur</c:v>
                  </c:pt>
                  <c:pt idx="1">
                    <c:v>vijayawada</c:v>
                  </c:pt>
                  <c:pt idx="2">
                    <c:v>guntur</c:v>
                  </c:pt>
                  <c:pt idx="3">
                    <c:v>tenali</c:v>
                  </c:pt>
                  <c:pt idx="4">
                    <c:v>vijayawada</c:v>
                  </c:pt>
                  <c:pt idx="5">
                    <c:v>tenali</c:v>
                  </c:pt>
                  <c:pt idx="6">
                    <c:v>vijayawada</c:v>
                  </c:pt>
                  <c:pt idx="7">
                    <c:v>guntur</c:v>
                  </c:pt>
                  <c:pt idx="8">
                    <c:v>tenali</c:v>
                  </c:pt>
                </c:lvl>
                <c:lvl>
                  <c:pt idx="0">
                    <c:v>Durga</c:v>
                  </c:pt>
                  <c:pt idx="2">
                    <c:v>rajesh</c:v>
                  </c:pt>
                  <c:pt idx="4">
                    <c:v>rajesravi</c:v>
                  </c:pt>
                  <c:pt idx="5">
                    <c:v>ramesh</c:v>
                  </c:pt>
                  <c:pt idx="7">
                    <c:v>ravi</c:v>
                  </c:pt>
                </c:lvl>
              </c:multiLvlStrCache>
            </c:multiLvlStrRef>
          </c:cat>
          <c:val>
            <c:numRef>
              <c:f>'sales per person '!$C$5:$C$19</c:f>
              <c:numCache>
                <c:formatCode>General</c:formatCode>
                <c:ptCount val="9"/>
                <c:pt idx="2">
                  <c:v>108000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A-429D-9F8C-CB302144668A}"/>
            </c:ext>
          </c:extLst>
        </c:ser>
        <c:ser>
          <c:idx val="1"/>
          <c:order val="1"/>
          <c:tx>
            <c:strRef>
              <c:f>'sales per person '!$D$3:$D$4</c:f>
              <c:strCache>
                <c:ptCount val="1"/>
                <c:pt idx="0">
                  <c:v>bikes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'sales per person '!$A$5:$B$19</c:f>
              <c:multiLvlStrCache>
                <c:ptCount val="9"/>
                <c:lvl>
                  <c:pt idx="0">
                    <c:v>guntur</c:v>
                  </c:pt>
                  <c:pt idx="1">
                    <c:v>vijayawada</c:v>
                  </c:pt>
                  <c:pt idx="2">
                    <c:v>guntur</c:v>
                  </c:pt>
                  <c:pt idx="3">
                    <c:v>tenali</c:v>
                  </c:pt>
                  <c:pt idx="4">
                    <c:v>vijayawada</c:v>
                  </c:pt>
                  <c:pt idx="5">
                    <c:v>tenali</c:v>
                  </c:pt>
                  <c:pt idx="6">
                    <c:v>vijayawada</c:v>
                  </c:pt>
                  <c:pt idx="7">
                    <c:v>guntur</c:v>
                  </c:pt>
                  <c:pt idx="8">
                    <c:v>tenali</c:v>
                  </c:pt>
                </c:lvl>
                <c:lvl>
                  <c:pt idx="0">
                    <c:v>Durga</c:v>
                  </c:pt>
                  <c:pt idx="2">
                    <c:v>rajesh</c:v>
                  </c:pt>
                  <c:pt idx="4">
                    <c:v>rajesravi</c:v>
                  </c:pt>
                  <c:pt idx="5">
                    <c:v>ramesh</c:v>
                  </c:pt>
                  <c:pt idx="7">
                    <c:v>ravi</c:v>
                  </c:pt>
                </c:lvl>
              </c:multiLvlStrCache>
            </c:multiLvlStrRef>
          </c:cat>
          <c:val>
            <c:numRef>
              <c:f>'sales per person '!$D$5:$D$19</c:f>
              <c:numCache>
                <c:formatCode>General</c:formatCode>
                <c:ptCount val="9"/>
                <c:pt idx="1">
                  <c:v>98000</c:v>
                </c:pt>
                <c:pt idx="5">
                  <c:v>95000</c:v>
                </c:pt>
                <c:pt idx="6">
                  <c:v>156000</c:v>
                </c:pt>
                <c:pt idx="7">
                  <c:v>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DA-429D-9F8C-CB302144668A}"/>
            </c:ext>
          </c:extLst>
        </c:ser>
        <c:ser>
          <c:idx val="2"/>
          <c:order val="2"/>
          <c:tx>
            <c:strRef>
              <c:f>'sales per person '!$E$3:$E$4</c:f>
              <c:strCache>
                <c:ptCount val="1"/>
                <c:pt idx="0">
                  <c:v>mobiles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'sales per person '!$A$5:$B$19</c:f>
              <c:multiLvlStrCache>
                <c:ptCount val="9"/>
                <c:lvl>
                  <c:pt idx="0">
                    <c:v>guntur</c:v>
                  </c:pt>
                  <c:pt idx="1">
                    <c:v>vijayawada</c:v>
                  </c:pt>
                  <c:pt idx="2">
                    <c:v>guntur</c:v>
                  </c:pt>
                  <c:pt idx="3">
                    <c:v>tenali</c:v>
                  </c:pt>
                  <c:pt idx="4">
                    <c:v>vijayawada</c:v>
                  </c:pt>
                  <c:pt idx="5">
                    <c:v>tenali</c:v>
                  </c:pt>
                  <c:pt idx="6">
                    <c:v>vijayawada</c:v>
                  </c:pt>
                  <c:pt idx="7">
                    <c:v>guntur</c:v>
                  </c:pt>
                  <c:pt idx="8">
                    <c:v>tenali</c:v>
                  </c:pt>
                </c:lvl>
                <c:lvl>
                  <c:pt idx="0">
                    <c:v>Durga</c:v>
                  </c:pt>
                  <c:pt idx="2">
                    <c:v>rajesh</c:v>
                  </c:pt>
                  <c:pt idx="4">
                    <c:v>rajesravi</c:v>
                  </c:pt>
                  <c:pt idx="5">
                    <c:v>ramesh</c:v>
                  </c:pt>
                  <c:pt idx="7">
                    <c:v>ravi</c:v>
                  </c:pt>
                </c:lvl>
              </c:multiLvlStrCache>
            </c:multiLvlStrRef>
          </c:cat>
          <c:val>
            <c:numRef>
              <c:f>'sales per person '!$E$5:$E$19</c:f>
              <c:numCache>
                <c:formatCode>General</c:formatCode>
                <c:ptCount val="9"/>
                <c:pt idx="0">
                  <c:v>75000</c:v>
                </c:pt>
                <c:pt idx="4">
                  <c:v>91000</c:v>
                </c:pt>
                <c:pt idx="7">
                  <c:v>78000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DA-429D-9F8C-CB302144668A}"/>
            </c:ext>
          </c:extLst>
        </c:ser>
        <c:ser>
          <c:idx val="3"/>
          <c:order val="3"/>
          <c:tx>
            <c:strRef>
              <c:f>'sales per person '!$F$3:$F$4</c:f>
              <c:strCache>
                <c:ptCount val="1"/>
                <c:pt idx="0">
                  <c:v>tv's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'sales per person '!$A$5:$B$19</c:f>
              <c:multiLvlStrCache>
                <c:ptCount val="9"/>
                <c:lvl>
                  <c:pt idx="0">
                    <c:v>guntur</c:v>
                  </c:pt>
                  <c:pt idx="1">
                    <c:v>vijayawada</c:v>
                  </c:pt>
                  <c:pt idx="2">
                    <c:v>guntur</c:v>
                  </c:pt>
                  <c:pt idx="3">
                    <c:v>tenali</c:v>
                  </c:pt>
                  <c:pt idx="4">
                    <c:v>vijayawada</c:v>
                  </c:pt>
                  <c:pt idx="5">
                    <c:v>tenali</c:v>
                  </c:pt>
                  <c:pt idx="6">
                    <c:v>vijayawada</c:v>
                  </c:pt>
                  <c:pt idx="7">
                    <c:v>guntur</c:v>
                  </c:pt>
                  <c:pt idx="8">
                    <c:v>tenali</c:v>
                  </c:pt>
                </c:lvl>
                <c:lvl>
                  <c:pt idx="0">
                    <c:v>Durga</c:v>
                  </c:pt>
                  <c:pt idx="2">
                    <c:v>rajesh</c:v>
                  </c:pt>
                  <c:pt idx="4">
                    <c:v>rajesravi</c:v>
                  </c:pt>
                  <c:pt idx="5">
                    <c:v>ramesh</c:v>
                  </c:pt>
                  <c:pt idx="7">
                    <c:v>ravi</c:v>
                  </c:pt>
                </c:lvl>
              </c:multiLvlStrCache>
            </c:multiLvlStrRef>
          </c:cat>
          <c:val>
            <c:numRef>
              <c:f>'sales per person '!$F$5:$F$19</c:f>
              <c:numCache>
                <c:formatCode>General</c:formatCode>
                <c:ptCount val="9"/>
                <c:pt idx="1">
                  <c:v>48000</c:v>
                </c:pt>
                <c:pt idx="3">
                  <c:v>36000</c:v>
                </c:pt>
                <c:pt idx="6">
                  <c:v>85000</c:v>
                </c:pt>
                <c:pt idx="7">
                  <c:v>85000</c:v>
                </c:pt>
                <c:pt idx="8">
                  <c:v>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DA-429D-9F8C-CB3021446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2703304"/>
        <c:axId val="2002684456"/>
      </c:barChart>
      <c:catAx>
        <c:axId val="2002703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684456"/>
        <c:crosses val="autoZero"/>
        <c:auto val="1"/>
        <c:lblAlgn val="ctr"/>
        <c:lblOffset val="100"/>
        <c:noMultiLvlLbl val="0"/>
      </c:catAx>
      <c:valAx>
        <c:axId val="200268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703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806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</xdr:row>
      <xdr:rowOff>171450</xdr:rowOff>
    </xdr:from>
    <xdr:to>
      <xdr:col>14</xdr:col>
      <xdr:colOff>304800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A7471E-5F8F-57F4-AD58-D138B26DE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2</xdr:row>
      <xdr:rowOff>171450</xdr:rowOff>
    </xdr:from>
    <xdr:to>
      <xdr:col>16</xdr:col>
      <xdr:colOff>561975</xdr:colOff>
      <xdr:row>17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821D18-75FD-E09A-0BED-96716FFCCDB6}"/>
            </a:ext>
            <a:ext uri="{147F2762-F138-4A5C-976F-8EAC2B608ADB}">
              <a16:predDERef xmlns:a16="http://schemas.microsoft.com/office/drawing/2014/main" pred="{D6F256A6-A4A2-5CF5-F6DB-54A362F4C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295275</xdr:colOff>
      <xdr:row>3</xdr:row>
      <xdr:rowOff>66675</xdr:rowOff>
    </xdr:from>
    <xdr:to>
      <xdr:col>5</xdr:col>
      <xdr:colOff>295275</xdr:colOff>
      <xdr:row>3</xdr:row>
      <xdr:rowOff>66675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">
              <a:extLst>
                <a:ext uri="{FF2B5EF4-FFF2-40B4-BE49-F238E27FC236}">
                  <a16:creationId xmlns:a16="http://schemas.microsoft.com/office/drawing/2014/main" id="{1DE0CE11-30AD-4879-B892-70BBD342C289}"/>
                </a:ext>
              </a:extLst>
            </xdr14:cNvPr>
            <xdr14:cNvContentPartPr/>
          </xdr14:nvContentPartPr>
          <xdr14:nvPr macro=""/>
          <xdr14:xfrm>
            <a:off x="3867150" y="638175"/>
            <a:ext cx="0" cy="0"/>
          </xdr14:xfrm>
        </xdr:contentPart>
      </mc:Choice>
      <mc:Fallback xmlns="">
        <xdr:pic>
          <xdr:nvPicPr>
            <xdr:cNvPr id="2" name="">
              <a:extLst>
                <a:ext uri="{FF2B5EF4-FFF2-40B4-BE49-F238E27FC236}">
                  <a16:creationId xmlns:a16="http://schemas.microsoft.com/office/drawing/2014/main" id="{1DE0CE11-30AD-4879-B892-70BBD342C28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867150" y="638175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0</xdr:row>
      <xdr:rowOff>28575</xdr:rowOff>
    </xdr:from>
    <xdr:to>
      <xdr:col>13</xdr:col>
      <xdr:colOff>104775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EE0E6D-B750-4AC7-AED2-670D6A4FD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27T16:08:40.315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10747 1773 16383 0 0,'0'0'0'0'0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65.770356018518" createdVersion="8" refreshedVersion="8" minRefreshableVersion="3" recordCount="13" xr:uid="{63454CAE-5ADB-4F04-96DC-627355EC31F0}">
  <cacheSource type="worksheet">
    <worksheetSource ref="A1:D14" sheet="Sheet8"/>
  </cacheSource>
  <cacheFields count="4">
    <cacheField name="NAME" numFmtId="0">
      <sharedItems count="5">
        <s v="Durga"/>
        <s v="rajesh"/>
        <s v="rajesravi"/>
        <s v="ramesh"/>
        <s v="ravi"/>
      </sharedItems>
    </cacheField>
    <cacheField name="PRODUCT" numFmtId="0">
      <sharedItems count="4">
        <s v="bikes"/>
        <s v="mobiles"/>
        <s v="tv's"/>
        <s v="bieks"/>
      </sharedItems>
    </cacheField>
    <cacheField name="PLACE" numFmtId="0">
      <sharedItems count="3">
        <s v="vijayawada"/>
        <s v="guntur"/>
        <s v="tenali"/>
      </sharedItems>
    </cacheField>
    <cacheField name="VALUE" numFmtId="0">
      <sharedItems containsSemiMixedTypes="0" containsString="0" containsNumber="1" containsInteger="1" minValue="36000" maxValue="15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65.79685810185" createdVersion="8" refreshedVersion="8" minRefreshableVersion="3" recordCount="14" xr:uid="{0A69A9F5-83A2-420E-AC9C-10DB031EA467}">
  <cacheSource type="worksheet">
    <worksheetSource ref="A2:K16" sheet="Sheet4"/>
  </cacheSource>
  <cacheFields count="11">
    <cacheField name="SERIAL NO" numFmtId="0">
      <sharedItems containsSemiMixedTypes="0" containsString="0" containsNumber="1" containsInteger="1" minValue="1" maxValue="14" count="1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</sharedItems>
    </cacheField>
    <cacheField name="STUDENTS NAMES" numFmtId="0">
      <sharedItems count="14">
        <s v="prasdh"/>
        <s v="sai"/>
        <s v="nithya"/>
        <s v="hari"/>
        <s v="neslon"/>
        <s v="nandhu"/>
        <s v="priya"/>
        <s v="subbu"/>
        <s v="netham"/>
        <s v="naidu"/>
        <s v="srinu"/>
        <s v="sruthi"/>
        <s v="praveen"/>
        <s v="hariprasdh"/>
      </sharedItems>
    </cacheField>
    <cacheField name="Telugu" numFmtId="0">
      <sharedItems containsSemiMixedTypes="0" containsString="0" containsNumber="1" containsInteger="1" minValue="30" maxValue="89"/>
    </cacheField>
    <cacheField name="English" numFmtId="0">
      <sharedItems containsSemiMixedTypes="0" containsString="0" containsNumber="1" containsInteger="1" minValue="8" maxValue="89"/>
    </cacheField>
    <cacheField name="Hindhi" numFmtId="0">
      <sharedItems containsSemiMixedTypes="0" containsString="0" containsNumber="1" containsInteger="1" minValue="46" maxValue="90"/>
    </cacheField>
    <cacheField name="Maths" numFmtId="0">
      <sharedItems containsSemiMixedTypes="0" containsString="0" containsNumber="1" containsInteger="1" minValue="37" maxValue="90"/>
    </cacheField>
    <cacheField name="Science" numFmtId="0">
      <sharedItems containsSemiMixedTypes="0" containsString="0" containsNumber="1" containsInteger="1" minValue="30" maxValue="89"/>
    </cacheField>
    <cacheField name="Social" numFmtId="0">
      <sharedItems containsSemiMixedTypes="0" containsString="0" containsNumber="1" containsInteger="1" minValue="48" maxValue="89"/>
    </cacheField>
    <cacheField name="Total" numFmtId="0">
      <sharedItems containsSemiMixedTypes="0" containsString="0" containsNumber="1" containsInteger="1" minValue="295" maxValue="434" count="14">
        <n v="332"/>
        <n v="299"/>
        <n v="341"/>
        <n v="415"/>
        <n v="434"/>
        <n v="351"/>
        <n v="295"/>
        <n v="384"/>
        <n v="359"/>
        <n v="311"/>
        <n v="353"/>
        <n v="355"/>
        <n v="412"/>
        <n v="396"/>
      </sharedItems>
    </cacheField>
    <cacheField name="Grade" numFmtId="0">
      <sharedItems count="3">
        <s v="B"/>
        <s v="C"/>
        <s v="A"/>
      </sharedItems>
    </cacheField>
    <cacheField name="Result" numFmtId="0">
      <sharedItems count="2">
        <s v="PASS"/>
        <s v="FA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65.810902662037" createdVersion="8" refreshedVersion="8" minRefreshableVersion="3" recordCount="14" xr:uid="{1E590B3C-6DDD-4257-B3FA-5D8550AC4132}">
  <cacheSource type="worksheet">
    <worksheetSource ref="A1:D15" sheet="Sheet8"/>
  </cacheSource>
  <cacheFields count="4">
    <cacheField name="NAME" numFmtId="0">
      <sharedItems containsBlank="1" count="6">
        <s v="Durga"/>
        <s v="rajesh"/>
        <s v="rajesravi"/>
        <s v="ramesh"/>
        <s v="ravi"/>
        <m/>
      </sharedItems>
    </cacheField>
    <cacheField name="PRODUCT" numFmtId="0">
      <sharedItems containsBlank="1" count="4">
        <s v="bikes"/>
        <s v="mobiles"/>
        <s v="tv's"/>
        <m/>
      </sharedItems>
    </cacheField>
    <cacheField name="PLACE" numFmtId="0">
      <sharedItems containsBlank="1" count="4">
        <s v="vijayawada"/>
        <s v="guntur"/>
        <s v="tenali"/>
        <m/>
      </sharedItems>
    </cacheField>
    <cacheField name="VALUE" numFmtId="0">
      <sharedItems containsSemiMixedTypes="0" containsString="0" containsNumber="1" containsInteger="1" minValue="36000" maxValue="110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  <x v="0"/>
    <n v="98000"/>
  </r>
  <r>
    <x v="0"/>
    <x v="1"/>
    <x v="1"/>
    <n v="75000"/>
  </r>
  <r>
    <x v="0"/>
    <x v="2"/>
    <x v="0"/>
    <n v="48000"/>
  </r>
  <r>
    <x v="1"/>
    <x v="3"/>
    <x v="1"/>
    <n v="108000"/>
  </r>
  <r>
    <x v="1"/>
    <x v="2"/>
    <x v="2"/>
    <n v="36000"/>
  </r>
  <r>
    <x v="2"/>
    <x v="1"/>
    <x v="0"/>
    <n v="91000"/>
  </r>
  <r>
    <x v="3"/>
    <x v="0"/>
    <x v="2"/>
    <n v="95000"/>
  </r>
  <r>
    <x v="3"/>
    <x v="2"/>
    <x v="0"/>
    <n v="85000"/>
  </r>
  <r>
    <x v="3"/>
    <x v="0"/>
    <x v="0"/>
    <n v="156000"/>
  </r>
  <r>
    <x v="4"/>
    <x v="2"/>
    <x v="2"/>
    <n v="65000"/>
  </r>
  <r>
    <x v="4"/>
    <x v="1"/>
    <x v="1"/>
    <n v="78000"/>
  </r>
  <r>
    <x v="4"/>
    <x v="0"/>
    <x v="1"/>
    <n v="84000"/>
  </r>
  <r>
    <x v="4"/>
    <x v="2"/>
    <x v="1"/>
    <n v="85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n v="35"/>
    <n v="55"/>
    <n v="77"/>
    <n v="65"/>
    <n v="40"/>
    <n v="60"/>
    <x v="0"/>
    <x v="0"/>
    <x v="0"/>
  </r>
  <r>
    <x v="1"/>
    <x v="1"/>
    <n v="30"/>
    <n v="40"/>
    <n v="65"/>
    <n v="55"/>
    <n v="44"/>
    <n v="65"/>
    <x v="1"/>
    <x v="1"/>
    <x v="1"/>
  </r>
  <r>
    <x v="2"/>
    <x v="2"/>
    <n v="48"/>
    <n v="49"/>
    <n v="56"/>
    <n v="90"/>
    <n v="30"/>
    <n v="68"/>
    <x v="2"/>
    <x v="0"/>
    <x v="1"/>
  </r>
  <r>
    <x v="3"/>
    <x v="3"/>
    <n v="69"/>
    <n v="89"/>
    <n v="65"/>
    <n v="78"/>
    <n v="55"/>
    <n v="59"/>
    <x v="3"/>
    <x v="2"/>
    <x v="0"/>
  </r>
  <r>
    <x v="4"/>
    <x v="4"/>
    <n v="68"/>
    <n v="67"/>
    <n v="55"/>
    <n v="88"/>
    <n v="89"/>
    <n v="67"/>
    <x v="4"/>
    <x v="2"/>
    <x v="0"/>
  </r>
  <r>
    <x v="5"/>
    <x v="5"/>
    <n v="49"/>
    <n v="78"/>
    <n v="56"/>
    <n v="54"/>
    <n v="66"/>
    <n v="48"/>
    <x v="5"/>
    <x v="0"/>
    <x v="0"/>
  </r>
  <r>
    <x v="6"/>
    <x v="6"/>
    <n v="60"/>
    <n v="8"/>
    <n v="46"/>
    <n v="56"/>
    <n v="66"/>
    <n v="59"/>
    <x v="6"/>
    <x v="1"/>
    <x v="1"/>
  </r>
  <r>
    <x v="7"/>
    <x v="7"/>
    <n v="77"/>
    <n v="77"/>
    <n v="50"/>
    <n v="55"/>
    <n v="76"/>
    <n v="49"/>
    <x v="7"/>
    <x v="0"/>
    <x v="0"/>
  </r>
  <r>
    <x v="8"/>
    <x v="8"/>
    <n v="44"/>
    <n v="67"/>
    <n v="50"/>
    <n v="56"/>
    <n v="75"/>
    <n v="67"/>
    <x v="8"/>
    <x v="0"/>
    <x v="0"/>
  </r>
  <r>
    <x v="9"/>
    <x v="9"/>
    <n v="67"/>
    <n v="45"/>
    <n v="58"/>
    <n v="37"/>
    <n v="46"/>
    <n v="58"/>
    <x v="9"/>
    <x v="0"/>
    <x v="0"/>
  </r>
  <r>
    <x v="10"/>
    <x v="10"/>
    <n v="89"/>
    <n v="33"/>
    <n v="58"/>
    <n v="49"/>
    <n v="67"/>
    <n v="57"/>
    <x v="10"/>
    <x v="0"/>
    <x v="1"/>
  </r>
  <r>
    <x v="11"/>
    <x v="11"/>
    <n v="65"/>
    <n v="34"/>
    <n v="90"/>
    <n v="58"/>
    <n v="39"/>
    <n v="69"/>
    <x v="11"/>
    <x v="0"/>
    <x v="1"/>
  </r>
  <r>
    <x v="12"/>
    <x v="12"/>
    <n v="87"/>
    <n v="65"/>
    <n v="64"/>
    <n v="67"/>
    <n v="40"/>
    <n v="89"/>
    <x v="12"/>
    <x v="2"/>
    <x v="0"/>
  </r>
  <r>
    <x v="13"/>
    <x v="13"/>
    <n v="88"/>
    <n v="30"/>
    <n v="74"/>
    <n v="85"/>
    <n v="50"/>
    <n v="69"/>
    <x v="13"/>
    <x v="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n v="98000"/>
  </r>
  <r>
    <x v="0"/>
    <x v="1"/>
    <x v="1"/>
    <n v="75000"/>
  </r>
  <r>
    <x v="0"/>
    <x v="2"/>
    <x v="0"/>
    <n v="48000"/>
  </r>
  <r>
    <x v="1"/>
    <x v="0"/>
    <x v="1"/>
    <n v="108000"/>
  </r>
  <r>
    <x v="1"/>
    <x v="2"/>
    <x v="2"/>
    <n v="36000"/>
  </r>
  <r>
    <x v="2"/>
    <x v="1"/>
    <x v="0"/>
    <n v="91000"/>
  </r>
  <r>
    <x v="3"/>
    <x v="0"/>
    <x v="2"/>
    <n v="95000"/>
  </r>
  <r>
    <x v="3"/>
    <x v="2"/>
    <x v="0"/>
    <n v="85000"/>
  </r>
  <r>
    <x v="3"/>
    <x v="0"/>
    <x v="0"/>
    <n v="156000"/>
  </r>
  <r>
    <x v="4"/>
    <x v="2"/>
    <x v="2"/>
    <n v="65000"/>
  </r>
  <r>
    <x v="4"/>
    <x v="1"/>
    <x v="1"/>
    <n v="78000"/>
  </r>
  <r>
    <x v="4"/>
    <x v="0"/>
    <x v="1"/>
    <n v="84000"/>
  </r>
  <r>
    <x v="4"/>
    <x v="2"/>
    <x v="1"/>
    <n v="85000"/>
  </r>
  <r>
    <x v="5"/>
    <x v="3"/>
    <x v="3"/>
    <n v="110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12CA02-40E5-4E76-8D14-78965A3A8318}" name="PivotTable1" cacheId="109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4:I33" firstHeaderRow="0" firstDataRow="1" firstDataCol="2"/>
  <pivotFields count="11">
    <pivotField axis="axisRow" compact="0" outline="0" showAll="0" sortType="a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howAll="0">
      <items count="15">
        <item x="3"/>
        <item x="13"/>
        <item x="9"/>
        <item x="5"/>
        <item x="4"/>
        <item x="8"/>
        <item x="2"/>
        <item x="0"/>
        <item x="12"/>
        <item x="6"/>
        <item x="1"/>
        <item x="10"/>
        <item x="11"/>
        <item x="7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>
      <items count="15">
        <item x="6"/>
        <item x="1"/>
        <item x="9"/>
        <item x="0"/>
        <item x="2"/>
        <item x="5"/>
        <item x="10"/>
        <item x="11"/>
        <item x="8"/>
        <item x="7"/>
        <item x="13"/>
        <item x="12"/>
        <item x="3"/>
        <item x="4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>
      <items count="3">
        <item x="1"/>
        <item x="0"/>
        <item t="default"/>
      </items>
    </pivotField>
  </pivotFields>
  <rowFields count="2">
    <field x="1"/>
    <field x="0"/>
  </rowFields>
  <rowItems count="29">
    <i>
      <x/>
      <x v="3"/>
    </i>
    <i t="default">
      <x/>
    </i>
    <i>
      <x v="1"/>
      <x v="13"/>
    </i>
    <i t="default">
      <x v="1"/>
    </i>
    <i>
      <x v="2"/>
      <x v="9"/>
    </i>
    <i t="default">
      <x v="2"/>
    </i>
    <i>
      <x v="3"/>
      <x v="5"/>
    </i>
    <i t="default">
      <x v="3"/>
    </i>
    <i>
      <x v="4"/>
      <x v="4"/>
    </i>
    <i t="default">
      <x v="4"/>
    </i>
    <i>
      <x v="5"/>
      <x v="8"/>
    </i>
    <i t="default">
      <x v="5"/>
    </i>
    <i>
      <x v="6"/>
      <x v="2"/>
    </i>
    <i t="default">
      <x v="6"/>
    </i>
    <i>
      <x v="7"/>
      <x/>
    </i>
    <i t="default">
      <x v="7"/>
    </i>
    <i>
      <x v="8"/>
      <x v="12"/>
    </i>
    <i t="default">
      <x v="8"/>
    </i>
    <i>
      <x v="9"/>
      <x v="6"/>
    </i>
    <i t="default">
      <x v="9"/>
    </i>
    <i>
      <x v="10"/>
      <x v="1"/>
    </i>
    <i t="default">
      <x v="10"/>
    </i>
    <i>
      <x v="11"/>
      <x v="10"/>
    </i>
    <i t="default">
      <x v="11"/>
    </i>
    <i>
      <x v="12"/>
      <x v="11"/>
    </i>
    <i t="default">
      <x v="12"/>
    </i>
    <i>
      <x v="13"/>
      <x v="7"/>
    </i>
    <i t="default">
      <x v="1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Telugu" fld="2" baseField="0" baseItem="0"/>
    <dataField name="Sum of English" fld="3" baseField="0" baseItem="0"/>
    <dataField name="Sum of Hindhi" fld="4" baseField="0" baseItem="0"/>
    <dataField name="Sum of Maths" fld="5" baseField="0" baseItem="0"/>
    <dataField name="Sum of Science" fld="6" baseField="0" baseItem="0"/>
    <dataField name="Sum of Social" fld="7" baseField="0" baseItem="0"/>
    <dataField name="Sum of Total" fld="8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6C3198-08F6-4F3B-A52E-090339753FC7}" name="PivotTable1" cacheId="109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:G19" firstHeaderRow="1" firstDataRow="2" firstDataCol="2"/>
  <pivotFields count="4"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axis="axisCol" compact="0" outline="0" showAll="0">
      <items count="5">
        <item x="3"/>
        <item x="0"/>
        <item x="1"/>
        <item x="2"/>
        <item t="default"/>
      </items>
    </pivotField>
    <pivotField axis="axisRow" compact="0" outline="0" showAll="0" sortType="ascending">
      <items count="4">
        <item x="1"/>
        <item x="2"/>
        <item x="0"/>
        <item t="default"/>
      </items>
    </pivotField>
    <pivotField dataField="1" compact="0" outline="0" showAll="0"/>
  </pivotFields>
  <rowFields count="2">
    <field x="0"/>
    <field x="2"/>
  </rowFields>
  <rowItems count="15">
    <i>
      <x/>
      <x/>
    </i>
    <i r="1">
      <x v="2"/>
    </i>
    <i t="default">
      <x/>
    </i>
    <i>
      <x v="1"/>
      <x/>
    </i>
    <i r="1">
      <x v="1"/>
    </i>
    <i t="default">
      <x v="1"/>
    </i>
    <i>
      <x v="2"/>
      <x v="2"/>
    </i>
    <i t="default">
      <x v="2"/>
    </i>
    <i>
      <x v="3"/>
      <x v="1"/>
    </i>
    <i r="1">
      <x v="2"/>
    </i>
    <i t="default">
      <x v="3"/>
    </i>
    <i>
      <x v="4"/>
      <x/>
    </i>
    <i r="1">
      <x v="1"/>
    </i>
    <i t="default">
      <x v="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VALUE" fld="3" baseField="0" baseItem="0"/>
  </dataFields>
  <chartFormats count="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5B786F-CAC0-4AA4-936E-746AAED1FFC7}" name="PivotTable2" cacheId="109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3:G21" firstHeaderRow="1" firstDataRow="2" firstDataCol="2"/>
  <pivotFields count="4"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Col" compact="0" outline="0" showAll="0">
      <items count="5">
        <item x="0"/>
        <item x="1"/>
        <item x="2"/>
        <item x="3"/>
        <item t="default"/>
      </items>
    </pivotField>
    <pivotField axis="axisRow" compact="0" outline="0" showAll="0">
      <items count="5">
        <item x="1"/>
        <item x="2"/>
        <item x="0"/>
        <item x="3"/>
        <item t="default"/>
      </items>
    </pivotField>
    <pivotField dataField="1" compact="0" outline="0" showAll="0"/>
  </pivotFields>
  <rowFields count="2">
    <field x="0"/>
    <field x="2"/>
  </rowFields>
  <rowItems count="17">
    <i>
      <x/>
      <x/>
    </i>
    <i r="1">
      <x v="2"/>
    </i>
    <i t="default">
      <x/>
    </i>
    <i>
      <x v="1"/>
      <x/>
    </i>
    <i r="1">
      <x v="1"/>
    </i>
    <i t="default">
      <x v="1"/>
    </i>
    <i>
      <x v="2"/>
      <x v="2"/>
    </i>
    <i t="default">
      <x v="2"/>
    </i>
    <i>
      <x v="3"/>
      <x v="1"/>
    </i>
    <i r="1">
      <x v="2"/>
    </i>
    <i t="default">
      <x v="3"/>
    </i>
    <i>
      <x v="4"/>
      <x/>
    </i>
    <i r="1">
      <x v="1"/>
    </i>
    <i t="default">
      <x v="4"/>
    </i>
    <i>
      <x v="5"/>
      <x v="3"/>
    </i>
    <i t="default">
      <x v="5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VALUE" fld="3" baseField="0" baseItem="0"/>
  </dataFields>
  <chartFormats count="5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2" format="5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2" format="6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2" format="7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2" format="8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2" format="9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2" format="10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2" format="1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2" format="12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2" format="13">
      <pivotArea type="data" outline="0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2" format="14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2" format="15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2" format="16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2" format="17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2" format="18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2" format="19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2" format="20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2" format="2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2" format="22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2" format="23">
      <pivotArea type="data" outline="0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2" format="24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2" format="25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2" format="26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2" format="27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2" format="28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2" format="29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2" format="30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2" format="3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2" format="32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2" format="33">
      <pivotArea type="data" outline="0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  <reference field="2" count="1" selected="0">
            <x v="3"/>
          </reference>
        </references>
      </pivotArea>
    </chartFormat>
    <chartFormat chart="2" format="34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2" format="35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</references>
      </pivotArea>
    </chartFormat>
    <chartFormat chart="2" format="36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2" format="37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2" format="38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  <reference field="2" count="1" selected="0">
            <x v="2"/>
          </reference>
        </references>
      </pivotArea>
    </chartFormat>
    <chartFormat chart="2" format="39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2" format="40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  <reference field="2" count="1" selected="0">
            <x v="2"/>
          </reference>
        </references>
      </pivotArea>
    </chartFormat>
    <chartFormat chart="2" format="4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2" format="42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2" format="43">
      <pivotArea type="data" outline="0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645F2F-39A3-402D-BF07-5924ED6C5082}" name="PivotTable3" cacheId="109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G21" firstHeaderRow="1" firstDataRow="2" firstDataCol="2"/>
  <pivotFields count="4"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Col" compact="0" outline="0" showAll="0">
      <items count="5">
        <item x="0"/>
        <item x="1"/>
        <item x="2"/>
        <item x="3"/>
        <item t="default"/>
      </items>
    </pivotField>
    <pivotField axis="axisRow" compact="0" outline="0" showAll="0">
      <items count="5">
        <item x="1"/>
        <item x="2"/>
        <item x="0"/>
        <item x="3"/>
        <item t="default"/>
      </items>
    </pivotField>
    <pivotField dataField="1" compact="0" outline="0" showAll="0"/>
  </pivotFields>
  <rowFields count="2">
    <field x="0"/>
    <field x="2"/>
  </rowFields>
  <rowItems count="17">
    <i>
      <x/>
      <x/>
    </i>
    <i r="1">
      <x v="2"/>
    </i>
    <i t="default">
      <x/>
    </i>
    <i>
      <x v="1"/>
      <x/>
    </i>
    <i r="1">
      <x v="1"/>
    </i>
    <i t="default">
      <x v="1"/>
    </i>
    <i>
      <x v="2"/>
      <x v="2"/>
    </i>
    <i t="default">
      <x v="2"/>
    </i>
    <i>
      <x v="3"/>
      <x v="1"/>
    </i>
    <i r="1">
      <x v="2"/>
    </i>
    <i t="default">
      <x v="3"/>
    </i>
    <i>
      <x v="4"/>
      <x/>
    </i>
    <i r="1">
      <x v="1"/>
    </i>
    <i t="default">
      <x v="4"/>
    </i>
    <i>
      <x v="5"/>
      <x v="3"/>
    </i>
    <i t="default">
      <x v="5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VALUE" fld="3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file:///C:\Users\chara\OneDrive\Documents\eshwar%20resume\eshu%20resume.docx" TargetMode="External"/><Relationship Id="rId1" Type="http://schemas.openxmlformats.org/officeDocument/2006/relationships/hyperlink" Target="https://www.youtub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156DE-9178-4A3B-A202-8A6FBEACBA87}">
  <dimension ref="A1:A10"/>
  <sheetViews>
    <sheetView workbookViewId="0">
      <selection activeCell="B7" sqref="B7:C9"/>
    </sheetView>
  </sheetViews>
  <sheetFormatPr defaultRowHeight="15"/>
  <sheetData>
    <row r="1" spans="1:1">
      <c r="A1">
        <v>52</v>
      </c>
    </row>
    <row r="2" spans="1:1">
      <c r="A2">
        <v>23</v>
      </c>
    </row>
    <row r="3" spans="1:1">
      <c r="A3">
        <v>45</v>
      </c>
    </row>
    <row r="4" spans="1:1">
      <c r="A4">
        <v>78</v>
      </c>
    </row>
    <row r="5" spans="1:1">
      <c r="A5">
        <v>12</v>
      </c>
    </row>
    <row r="6" spans="1:1">
      <c r="A6">
        <v>96</v>
      </c>
    </row>
    <row r="7" spans="1:1">
      <c r="A7">
        <v>63</v>
      </c>
    </row>
    <row r="8" spans="1:1">
      <c r="A8">
        <v>23</v>
      </c>
    </row>
    <row r="9" spans="1:1">
      <c r="A9">
        <v>45</v>
      </c>
    </row>
    <row r="10" spans="1:1">
      <c r="A10">
        <v>52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443-8671-4C39-826F-C35E44A7FE71}">
  <dimension ref="A4:I33"/>
  <sheetViews>
    <sheetView topLeftCell="A18" workbookViewId="0">
      <selection activeCell="A3" sqref="A3:I33"/>
    </sheetView>
  </sheetViews>
  <sheetFormatPr defaultRowHeight="15"/>
  <cols>
    <col min="1" max="1" width="21" bestFit="1" customWidth="1"/>
    <col min="2" max="2" width="13.7109375" bestFit="1" customWidth="1"/>
    <col min="3" max="3" width="14" bestFit="1" customWidth="1"/>
    <col min="4" max="4" width="14.28515625" bestFit="1" customWidth="1"/>
    <col min="5" max="5" width="13.85546875" bestFit="1" customWidth="1"/>
    <col min="6" max="6" width="13.7109375" bestFit="1" customWidth="1"/>
    <col min="7" max="7" width="14.5703125" bestFit="1" customWidth="1"/>
    <col min="8" max="8" width="13" bestFit="1" customWidth="1"/>
    <col min="9" max="9" width="12.42578125" bestFit="1" customWidth="1"/>
    <col min="10" max="11" width="13.5703125" bestFit="1" customWidth="1"/>
    <col min="12" max="12" width="15" bestFit="1" customWidth="1"/>
    <col min="13" max="13" width="14.85546875" bestFit="1" customWidth="1"/>
    <col min="14" max="14" width="5.5703125" bestFit="1" customWidth="1"/>
    <col min="15" max="15" width="13" bestFit="1" customWidth="1"/>
    <col min="16" max="16" width="5.5703125" bestFit="1" customWidth="1"/>
    <col min="17" max="17" width="12.42578125" bestFit="1" customWidth="1"/>
    <col min="18" max="18" width="5.5703125" bestFit="1" customWidth="1"/>
    <col min="19" max="19" width="13.5703125" bestFit="1" customWidth="1"/>
    <col min="20" max="20" width="5.5703125" bestFit="1" customWidth="1"/>
    <col min="21" max="21" width="19.140625" bestFit="1" customWidth="1"/>
    <col min="22" max="22" width="19.42578125" bestFit="1" customWidth="1"/>
    <col min="23" max="23" width="19" bestFit="1" customWidth="1"/>
    <col min="24" max="24" width="18.85546875" bestFit="1" customWidth="1"/>
    <col min="25" max="25" width="19.85546875" bestFit="1" customWidth="1"/>
    <col min="26" max="26" width="20" bestFit="1" customWidth="1"/>
    <col min="27" max="27" width="18.28515625" bestFit="1" customWidth="1"/>
    <col min="28" max="28" width="17.7109375" bestFit="1" customWidth="1"/>
    <col min="29" max="29" width="18.7109375" bestFit="1" customWidth="1"/>
    <col min="30" max="30" width="13.85546875" bestFit="1" customWidth="1"/>
    <col min="31" max="43" width="3.28515625" bestFit="1" customWidth="1"/>
    <col min="44" max="44" width="13.7109375" bestFit="1" customWidth="1"/>
    <col min="45" max="57" width="3.28515625" bestFit="1" customWidth="1"/>
    <col min="58" max="58" width="14.5703125" bestFit="1" customWidth="1"/>
    <col min="59" max="71" width="3.28515625" bestFit="1" customWidth="1"/>
    <col min="72" max="72" width="14.85546875" bestFit="1" customWidth="1"/>
    <col min="73" max="80" width="2.28515625" bestFit="1" customWidth="1"/>
    <col min="81" max="85" width="3.28515625" bestFit="1" customWidth="1"/>
    <col min="86" max="86" width="13" bestFit="1" customWidth="1"/>
    <col min="87" max="99" width="3.28515625" bestFit="1" customWidth="1"/>
    <col min="100" max="100" width="12.42578125" bestFit="1" customWidth="1"/>
    <col min="101" max="113" width="4.42578125" bestFit="1" customWidth="1"/>
    <col min="114" max="114" width="13.5703125" bestFit="1" customWidth="1"/>
    <col min="115" max="127" width="4.42578125" bestFit="1" customWidth="1"/>
    <col min="128" max="128" width="15" bestFit="1" customWidth="1"/>
    <col min="129" max="136" width="2.28515625" bestFit="1" customWidth="1"/>
    <col min="137" max="141" width="3.28515625" bestFit="1" customWidth="1"/>
    <col min="142" max="142" width="19.140625" bestFit="1" customWidth="1"/>
    <col min="143" max="143" width="19.42578125" bestFit="1" customWidth="1"/>
    <col min="144" max="144" width="19" bestFit="1" customWidth="1"/>
    <col min="145" max="145" width="18.85546875" bestFit="1" customWidth="1"/>
    <col min="146" max="146" width="19.85546875" bestFit="1" customWidth="1"/>
    <col min="147" max="147" width="20" bestFit="1" customWidth="1"/>
    <col min="148" max="148" width="18.28515625" bestFit="1" customWidth="1"/>
    <col min="149" max="149" width="17.7109375" bestFit="1" customWidth="1"/>
    <col min="150" max="150" width="18.7109375" bestFit="1" customWidth="1"/>
    <col min="151" max="151" width="20.140625" bestFit="1" customWidth="1"/>
  </cols>
  <sheetData>
    <row r="4" spans="1:9">
      <c r="A4" s="31" t="s">
        <v>35</v>
      </c>
      <c r="B4" s="31" t="s">
        <v>34</v>
      </c>
      <c r="C4" t="s">
        <v>72</v>
      </c>
      <c r="D4" t="s">
        <v>73</v>
      </c>
      <c r="E4" t="s">
        <v>74</v>
      </c>
      <c r="F4" t="s">
        <v>75</v>
      </c>
      <c r="G4" t="s">
        <v>76</v>
      </c>
      <c r="H4" t="s">
        <v>77</v>
      </c>
      <c r="I4" t="s">
        <v>78</v>
      </c>
    </row>
    <row r="5" spans="1:9">
      <c r="A5" t="s">
        <v>46</v>
      </c>
      <c r="B5">
        <v>4</v>
      </c>
      <c r="C5">
        <v>69</v>
      </c>
      <c r="D5">
        <v>89</v>
      </c>
      <c r="E5">
        <v>65</v>
      </c>
      <c r="F5">
        <v>78</v>
      </c>
      <c r="G5">
        <v>55</v>
      </c>
      <c r="H5">
        <v>59</v>
      </c>
      <c r="I5">
        <v>415</v>
      </c>
    </row>
    <row r="6" spans="1:9">
      <c r="A6" t="s">
        <v>79</v>
      </c>
      <c r="C6">
        <v>69</v>
      </c>
      <c r="D6">
        <v>89</v>
      </c>
      <c r="E6">
        <v>65</v>
      </c>
      <c r="F6">
        <v>78</v>
      </c>
      <c r="G6">
        <v>55</v>
      </c>
      <c r="H6">
        <v>59</v>
      </c>
      <c r="I6">
        <v>415</v>
      </c>
    </row>
    <row r="7" spans="1:9">
      <c r="A7" t="s">
        <v>56</v>
      </c>
      <c r="B7">
        <v>14</v>
      </c>
      <c r="C7">
        <v>88</v>
      </c>
      <c r="D7">
        <v>30</v>
      </c>
      <c r="E7">
        <v>74</v>
      </c>
      <c r="F7">
        <v>85</v>
      </c>
      <c r="G7">
        <v>50</v>
      </c>
      <c r="H7">
        <v>69</v>
      </c>
      <c r="I7">
        <v>396</v>
      </c>
    </row>
    <row r="8" spans="1:9">
      <c r="A8" t="s">
        <v>80</v>
      </c>
      <c r="C8">
        <v>88</v>
      </c>
      <c r="D8">
        <v>30</v>
      </c>
      <c r="E8">
        <v>74</v>
      </c>
      <c r="F8">
        <v>85</v>
      </c>
      <c r="G8">
        <v>50</v>
      </c>
      <c r="H8">
        <v>69</v>
      </c>
      <c r="I8">
        <v>396</v>
      </c>
    </row>
    <row r="9" spans="1:9">
      <c r="A9" t="s">
        <v>52</v>
      </c>
      <c r="B9">
        <v>10</v>
      </c>
      <c r="C9">
        <v>67</v>
      </c>
      <c r="D9">
        <v>45</v>
      </c>
      <c r="E9">
        <v>58</v>
      </c>
      <c r="F9">
        <v>37</v>
      </c>
      <c r="G9">
        <v>46</v>
      </c>
      <c r="H9">
        <v>58</v>
      </c>
      <c r="I9">
        <v>311</v>
      </c>
    </row>
    <row r="10" spans="1:9">
      <c r="A10" t="s">
        <v>81</v>
      </c>
      <c r="C10">
        <v>67</v>
      </c>
      <c r="D10">
        <v>45</v>
      </c>
      <c r="E10">
        <v>58</v>
      </c>
      <c r="F10">
        <v>37</v>
      </c>
      <c r="G10">
        <v>46</v>
      </c>
      <c r="H10">
        <v>58</v>
      </c>
      <c r="I10">
        <v>311</v>
      </c>
    </row>
    <row r="11" spans="1:9">
      <c r="A11" t="s">
        <v>48</v>
      </c>
      <c r="B11">
        <v>6</v>
      </c>
      <c r="C11">
        <v>49</v>
      </c>
      <c r="D11">
        <v>78</v>
      </c>
      <c r="E11">
        <v>56</v>
      </c>
      <c r="F11">
        <v>54</v>
      </c>
      <c r="G11">
        <v>66</v>
      </c>
      <c r="H11">
        <v>48</v>
      </c>
      <c r="I11">
        <v>351</v>
      </c>
    </row>
    <row r="12" spans="1:9">
      <c r="A12" t="s">
        <v>82</v>
      </c>
      <c r="C12">
        <v>49</v>
      </c>
      <c r="D12">
        <v>78</v>
      </c>
      <c r="E12">
        <v>56</v>
      </c>
      <c r="F12">
        <v>54</v>
      </c>
      <c r="G12">
        <v>66</v>
      </c>
      <c r="H12">
        <v>48</v>
      </c>
      <c r="I12">
        <v>351</v>
      </c>
    </row>
    <row r="13" spans="1:9">
      <c r="A13" t="s">
        <v>47</v>
      </c>
      <c r="B13">
        <v>5</v>
      </c>
      <c r="C13">
        <v>68</v>
      </c>
      <c r="D13">
        <v>67</v>
      </c>
      <c r="E13">
        <v>55</v>
      </c>
      <c r="F13">
        <v>88</v>
      </c>
      <c r="G13">
        <v>89</v>
      </c>
      <c r="H13">
        <v>67</v>
      </c>
      <c r="I13">
        <v>434</v>
      </c>
    </row>
    <row r="14" spans="1:9">
      <c r="A14" t="s">
        <v>83</v>
      </c>
      <c r="C14">
        <v>68</v>
      </c>
      <c r="D14">
        <v>67</v>
      </c>
      <c r="E14">
        <v>55</v>
      </c>
      <c r="F14">
        <v>88</v>
      </c>
      <c r="G14">
        <v>89</v>
      </c>
      <c r="H14">
        <v>67</v>
      </c>
      <c r="I14">
        <v>434</v>
      </c>
    </row>
    <row r="15" spans="1:9">
      <c r="A15" t="s">
        <v>51</v>
      </c>
      <c r="B15">
        <v>9</v>
      </c>
      <c r="C15">
        <v>44</v>
      </c>
      <c r="D15">
        <v>67</v>
      </c>
      <c r="E15">
        <v>50</v>
      </c>
      <c r="F15">
        <v>56</v>
      </c>
      <c r="G15">
        <v>75</v>
      </c>
      <c r="H15">
        <v>67</v>
      </c>
      <c r="I15">
        <v>359</v>
      </c>
    </row>
    <row r="16" spans="1:9">
      <c r="A16" t="s">
        <v>84</v>
      </c>
      <c r="C16">
        <v>44</v>
      </c>
      <c r="D16">
        <v>67</v>
      </c>
      <c r="E16">
        <v>50</v>
      </c>
      <c r="F16">
        <v>56</v>
      </c>
      <c r="G16">
        <v>75</v>
      </c>
      <c r="H16">
        <v>67</v>
      </c>
      <c r="I16">
        <v>359</v>
      </c>
    </row>
    <row r="17" spans="1:9">
      <c r="A17" t="s">
        <v>45</v>
      </c>
      <c r="B17">
        <v>3</v>
      </c>
      <c r="C17">
        <v>48</v>
      </c>
      <c r="D17">
        <v>49</v>
      </c>
      <c r="E17">
        <v>56</v>
      </c>
      <c r="F17">
        <v>90</v>
      </c>
      <c r="G17">
        <v>30</v>
      </c>
      <c r="H17">
        <v>68</v>
      </c>
      <c r="I17">
        <v>341</v>
      </c>
    </row>
    <row r="18" spans="1:9">
      <c r="A18" t="s">
        <v>85</v>
      </c>
      <c r="C18">
        <v>48</v>
      </c>
      <c r="D18">
        <v>49</v>
      </c>
      <c r="E18">
        <v>56</v>
      </c>
      <c r="F18">
        <v>90</v>
      </c>
      <c r="G18">
        <v>30</v>
      </c>
      <c r="H18">
        <v>68</v>
      </c>
      <c r="I18">
        <v>341</v>
      </c>
    </row>
    <row r="19" spans="1:9">
      <c r="A19" t="s">
        <v>43</v>
      </c>
      <c r="B19">
        <v>1</v>
      </c>
      <c r="C19">
        <v>35</v>
      </c>
      <c r="D19">
        <v>55</v>
      </c>
      <c r="E19">
        <v>77</v>
      </c>
      <c r="F19">
        <v>65</v>
      </c>
      <c r="G19">
        <v>40</v>
      </c>
      <c r="H19">
        <v>60</v>
      </c>
      <c r="I19">
        <v>332</v>
      </c>
    </row>
    <row r="20" spans="1:9">
      <c r="A20" t="s">
        <v>86</v>
      </c>
      <c r="C20">
        <v>35</v>
      </c>
      <c r="D20">
        <v>55</v>
      </c>
      <c r="E20">
        <v>77</v>
      </c>
      <c r="F20">
        <v>65</v>
      </c>
      <c r="G20">
        <v>40</v>
      </c>
      <c r="H20">
        <v>60</v>
      </c>
      <c r="I20">
        <v>332</v>
      </c>
    </row>
    <row r="21" spans="1:9">
      <c r="A21" t="s">
        <v>55</v>
      </c>
      <c r="B21">
        <v>13</v>
      </c>
      <c r="C21">
        <v>87</v>
      </c>
      <c r="D21">
        <v>65</v>
      </c>
      <c r="E21">
        <v>64</v>
      </c>
      <c r="F21">
        <v>67</v>
      </c>
      <c r="G21">
        <v>40</v>
      </c>
      <c r="H21">
        <v>89</v>
      </c>
      <c r="I21">
        <v>412</v>
      </c>
    </row>
    <row r="22" spans="1:9">
      <c r="A22" t="s">
        <v>87</v>
      </c>
      <c r="C22">
        <v>87</v>
      </c>
      <c r="D22">
        <v>65</v>
      </c>
      <c r="E22">
        <v>64</v>
      </c>
      <c r="F22">
        <v>67</v>
      </c>
      <c r="G22">
        <v>40</v>
      </c>
      <c r="H22">
        <v>89</v>
      </c>
      <c r="I22">
        <v>412</v>
      </c>
    </row>
    <row r="23" spans="1:9">
      <c r="A23" t="s">
        <v>49</v>
      </c>
      <c r="B23">
        <v>7</v>
      </c>
      <c r="C23">
        <v>60</v>
      </c>
      <c r="D23">
        <v>8</v>
      </c>
      <c r="E23">
        <v>46</v>
      </c>
      <c r="F23">
        <v>56</v>
      </c>
      <c r="G23">
        <v>66</v>
      </c>
      <c r="H23">
        <v>59</v>
      </c>
      <c r="I23">
        <v>295</v>
      </c>
    </row>
    <row r="24" spans="1:9">
      <c r="A24" t="s">
        <v>88</v>
      </c>
      <c r="C24">
        <v>60</v>
      </c>
      <c r="D24">
        <v>8</v>
      </c>
      <c r="E24">
        <v>46</v>
      </c>
      <c r="F24">
        <v>56</v>
      </c>
      <c r="G24">
        <v>66</v>
      </c>
      <c r="H24">
        <v>59</v>
      </c>
      <c r="I24">
        <v>295</v>
      </c>
    </row>
    <row r="25" spans="1:9">
      <c r="A25" t="s">
        <v>44</v>
      </c>
      <c r="B25">
        <v>2</v>
      </c>
      <c r="C25">
        <v>30</v>
      </c>
      <c r="D25">
        <v>40</v>
      </c>
      <c r="E25">
        <v>65</v>
      </c>
      <c r="F25">
        <v>55</v>
      </c>
      <c r="G25">
        <v>44</v>
      </c>
      <c r="H25">
        <v>65</v>
      </c>
      <c r="I25">
        <v>299</v>
      </c>
    </row>
    <row r="26" spans="1:9">
      <c r="A26" t="s">
        <v>89</v>
      </c>
      <c r="C26">
        <v>30</v>
      </c>
      <c r="D26">
        <v>40</v>
      </c>
      <c r="E26">
        <v>65</v>
      </c>
      <c r="F26">
        <v>55</v>
      </c>
      <c r="G26">
        <v>44</v>
      </c>
      <c r="H26">
        <v>65</v>
      </c>
      <c r="I26">
        <v>299</v>
      </c>
    </row>
    <row r="27" spans="1:9">
      <c r="A27" t="s">
        <v>53</v>
      </c>
      <c r="B27">
        <v>11</v>
      </c>
      <c r="C27">
        <v>89</v>
      </c>
      <c r="D27">
        <v>33</v>
      </c>
      <c r="E27">
        <v>58</v>
      </c>
      <c r="F27">
        <v>49</v>
      </c>
      <c r="G27">
        <v>67</v>
      </c>
      <c r="H27">
        <v>57</v>
      </c>
      <c r="I27">
        <v>353</v>
      </c>
    </row>
    <row r="28" spans="1:9">
      <c r="A28" t="s">
        <v>90</v>
      </c>
      <c r="C28">
        <v>89</v>
      </c>
      <c r="D28">
        <v>33</v>
      </c>
      <c r="E28">
        <v>58</v>
      </c>
      <c r="F28">
        <v>49</v>
      </c>
      <c r="G28">
        <v>67</v>
      </c>
      <c r="H28">
        <v>57</v>
      </c>
      <c r="I28">
        <v>353</v>
      </c>
    </row>
    <row r="29" spans="1:9">
      <c r="A29" t="s">
        <v>54</v>
      </c>
      <c r="B29">
        <v>12</v>
      </c>
      <c r="C29">
        <v>65</v>
      </c>
      <c r="D29">
        <v>34</v>
      </c>
      <c r="E29">
        <v>90</v>
      </c>
      <c r="F29">
        <v>58</v>
      </c>
      <c r="G29">
        <v>39</v>
      </c>
      <c r="H29">
        <v>69</v>
      </c>
      <c r="I29">
        <v>355</v>
      </c>
    </row>
    <row r="30" spans="1:9">
      <c r="A30" t="s">
        <v>91</v>
      </c>
      <c r="C30">
        <v>65</v>
      </c>
      <c r="D30">
        <v>34</v>
      </c>
      <c r="E30">
        <v>90</v>
      </c>
      <c r="F30">
        <v>58</v>
      </c>
      <c r="G30">
        <v>39</v>
      </c>
      <c r="H30">
        <v>69</v>
      </c>
      <c r="I30">
        <v>355</v>
      </c>
    </row>
    <row r="31" spans="1:9">
      <c r="A31" t="s">
        <v>50</v>
      </c>
      <c r="B31">
        <v>8</v>
      </c>
      <c r="C31">
        <v>77</v>
      </c>
      <c r="D31">
        <v>77</v>
      </c>
      <c r="E31">
        <v>50</v>
      </c>
      <c r="F31">
        <v>55</v>
      </c>
      <c r="G31">
        <v>76</v>
      </c>
      <c r="H31">
        <v>49</v>
      </c>
      <c r="I31">
        <v>384</v>
      </c>
    </row>
    <row r="32" spans="1:9">
      <c r="A32" t="s">
        <v>92</v>
      </c>
      <c r="C32">
        <v>77</v>
      </c>
      <c r="D32">
        <v>77</v>
      </c>
      <c r="E32">
        <v>50</v>
      </c>
      <c r="F32">
        <v>55</v>
      </c>
      <c r="G32">
        <v>76</v>
      </c>
      <c r="H32">
        <v>49</v>
      </c>
      <c r="I32">
        <v>384</v>
      </c>
    </row>
    <row r="33" spans="1:9">
      <c r="A33" t="s">
        <v>93</v>
      </c>
      <c r="C33">
        <v>876</v>
      </c>
      <c r="D33">
        <v>737</v>
      </c>
      <c r="E33">
        <v>864</v>
      </c>
      <c r="F33">
        <v>893</v>
      </c>
      <c r="G33">
        <v>783</v>
      </c>
      <c r="H33">
        <v>884</v>
      </c>
      <c r="I33">
        <v>5037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3AD60-F20C-4709-B0A9-F6C32855A680}">
  <dimension ref="A3:G19"/>
  <sheetViews>
    <sheetView workbookViewId="0">
      <selection activeCell="O11" sqref="O11"/>
    </sheetView>
  </sheetViews>
  <sheetFormatPr defaultRowHeight="15"/>
  <cols>
    <col min="1" max="1" width="13.85546875" bestFit="1" customWidth="1"/>
    <col min="2" max="2" width="10.85546875" bestFit="1" customWidth="1"/>
    <col min="3" max="3" width="13" bestFit="1" customWidth="1"/>
    <col min="4" max="4" width="7.7109375" bestFit="1" customWidth="1"/>
    <col min="5" max="5" width="8.140625" bestFit="1" customWidth="1"/>
    <col min="6" max="6" width="7.7109375" bestFit="1" customWidth="1"/>
    <col min="7" max="7" width="11.7109375" bestFit="1" customWidth="1"/>
    <col min="8" max="8" width="7.7109375" bestFit="1" customWidth="1"/>
    <col min="9" max="9" width="11.28515625" bestFit="1" customWidth="1"/>
    <col min="10" max="10" width="13.28515625" bestFit="1" customWidth="1"/>
    <col min="11" max="11" width="8.140625" bestFit="1" customWidth="1"/>
    <col min="12" max="12" width="7.7109375" bestFit="1" customWidth="1"/>
    <col min="13" max="13" width="16.42578125" bestFit="1" customWidth="1"/>
    <col min="14" max="15" width="11.7109375" bestFit="1" customWidth="1"/>
  </cols>
  <sheetData>
    <row r="3" spans="1:7">
      <c r="A3" s="31" t="s">
        <v>94</v>
      </c>
      <c r="C3" s="31" t="s">
        <v>95</v>
      </c>
    </row>
    <row r="4" spans="1:7">
      <c r="A4" s="31" t="s">
        <v>96</v>
      </c>
      <c r="B4" s="31" t="s">
        <v>97</v>
      </c>
      <c r="C4" t="s">
        <v>98</v>
      </c>
      <c r="D4" t="s">
        <v>99</v>
      </c>
      <c r="E4" t="s">
        <v>100</v>
      </c>
      <c r="F4" t="s">
        <v>101</v>
      </c>
      <c r="G4" t="s">
        <v>93</v>
      </c>
    </row>
    <row r="5" spans="1:7">
      <c r="A5" t="s">
        <v>102</v>
      </c>
      <c r="B5" t="s">
        <v>103</v>
      </c>
      <c r="E5">
        <v>75000</v>
      </c>
      <c r="G5">
        <v>75000</v>
      </c>
    </row>
    <row r="6" spans="1:7">
      <c r="B6" t="s">
        <v>104</v>
      </c>
      <c r="D6">
        <v>98000</v>
      </c>
      <c r="F6">
        <v>48000</v>
      </c>
      <c r="G6">
        <v>146000</v>
      </c>
    </row>
    <row r="7" spans="1:7">
      <c r="A7" t="s">
        <v>105</v>
      </c>
      <c r="D7">
        <v>98000</v>
      </c>
      <c r="E7">
        <v>75000</v>
      </c>
      <c r="F7">
        <v>48000</v>
      </c>
      <c r="G7">
        <v>221000</v>
      </c>
    </row>
    <row r="8" spans="1:7">
      <c r="A8" t="s">
        <v>106</v>
      </c>
      <c r="B8" t="s">
        <v>103</v>
      </c>
      <c r="C8">
        <v>108000</v>
      </c>
      <c r="G8">
        <v>108000</v>
      </c>
    </row>
    <row r="9" spans="1:7">
      <c r="B9" t="s">
        <v>107</v>
      </c>
      <c r="F9">
        <v>36000</v>
      </c>
      <c r="G9">
        <v>36000</v>
      </c>
    </row>
    <row r="10" spans="1:7">
      <c r="A10" t="s">
        <v>108</v>
      </c>
      <c r="C10">
        <v>108000</v>
      </c>
      <c r="F10">
        <v>36000</v>
      </c>
      <c r="G10">
        <v>144000</v>
      </c>
    </row>
    <row r="11" spans="1:7">
      <c r="A11" t="s">
        <v>109</v>
      </c>
      <c r="B11" t="s">
        <v>104</v>
      </c>
      <c r="E11">
        <v>91000</v>
      </c>
      <c r="G11">
        <v>91000</v>
      </c>
    </row>
    <row r="12" spans="1:7">
      <c r="A12" t="s">
        <v>110</v>
      </c>
      <c r="E12">
        <v>91000</v>
      </c>
      <c r="G12">
        <v>91000</v>
      </c>
    </row>
    <row r="13" spans="1:7">
      <c r="A13" t="s">
        <v>111</v>
      </c>
      <c r="B13" t="s">
        <v>107</v>
      </c>
      <c r="D13">
        <v>95000</v>
      </c>
      <c r="G13">
        <v>95000</v>
      </c>
    </row>
    <row r="14" spans="1:7">
      <c r="B14" t="s">
        <v>104</v>
      </c>
      <c r="D14">
        <v>156000</v>
      </c>
      <c r="F14">
        <v>85000</v>
      </c>
      <c r="G14">
        <v>241000</v>
      </c>
    </row>
    <row r="15" spans="1:7">
      <c r="A15" t="s">
        <v>112</v>
      </c>
      <c r="D15">
        <v>251000</v>
      </c>
      <c r="F15">
        <v>85000</v>
      </c>
      <c r="G15">
        <v>336000</v>
      </c>
    </row>
    <row r="16" spans="1:7">
      <c r="A16" t="s">
        <v>113</v>
      </c>
      <c r="B16" t="s">
        <v>103</v>
      </c>
      <c r="D16">
        <v>84000</v>
      </c>
      <c r="E16">
        <v>78000</v>
      </c>
      <c r="F16">
        <v>85000</v>
      </c>
      <c r="G16">
        <v>247000</v>
      </c>
    </row>
    <row r="17" spans="1:7">
      <c r="B17" t="s">
        <v>107</v>
      </c>
      <c r="F17">
        <v>65000</v>
      </c>
      <c r="G17">
        <v>65000</v>
      </c>
    </row>
    <row r="18" spans="1:7">
      <c r="A18" t="s">
        <v>114</v>
      </c>
      <c r="D18">
        <v>84000</v>
      </c>
      <c r="E18">
        <v>78000</v>
      </c>
      <c r="F18">
        <v>150000</v>
      </c>
      <c r="G18">
        <v>312000</v>
      </c>
    </row>
    <row r="19" spans="1:7">
      <c r="A19" t="s">
        <v>93</v>
      </c>
      <c r="C19">
        <v>108000</v>
      </c>
      <c r="D19">
        <v>433000</v>
      </c>
      <c r="E19">
        <v>244000</v>
      </c>
      <c r="F19">
        <v>319000</v>
      </c>
      <c r="G19">
        <v>1104000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253B3-04B0-4DA9-B9B3-83E51C3A4883}">
  <dimension ref="A3:G21"/>
  <sheetViews>
    <sheetView workbookViewId="0">
      <selection activeCell="H12" sqref="H12"/>
    </sheetView>
  </sheetViews>
  <sheetFormatPr defaultRowHeight="15"/>
  <cols>
    <col min="1" max="1" width="11.7109375" bestFit="1" customWidth="1"/>
    <col min="2" max="2" width="10.85546875" bestFit="1" customWidth="1"/>
    <col min="3" max="3" width="13" bestFit="1" customWidth="1"/>
    <col min="4" max="4" width="8.140625" bestFit="1" customWidth="1"/>
    <col min="5" max="5" width="7.7109375" bestFit="1" customWidth="1"/>
    <col min="6" max="6" width="8.7109375" bestFit="1" customWidth="1"/>
    <col min="7" max="7" width="11.7109375" bestFit="1" customWidth="1"/>
  </cols>
  <sheetData>
    <row r="3" spans="1:7">
      <c r="A3" s="31" t="s">
        <v>94</v>
      </c>
      <c r="C3" s="31" t="s">
        <v>95</v>
      </c>
    </row>
    <row r="4" spans="1:7">
      <c r="A4" s="31" t="s">
        <v>96</v>
      </c>
      <c r="B4" s="31" t="s">
        <v>97</v>
      </c>
      <c r="C4" t="s">
        <v>99</v>
      </c>
      <c r="D4" t="s">
        <v>100</v>
      </c>
      <c r="E4" t="s">
        <v>101</v>
      </c>
      <c r="F4" t="s">
        <v>115</v>
      </c>
      <c r="G4" t="s">
        <v>93</v>
      </c>
    </row>
    <row r="5" spans="1:7">
      <c r="A5" t="s">
        <v>102</v>
      </c>
      <c r="B5" t="s">
        <v>103</v>
      </c>
      <c r="D5">
        <v>75000</v>
      </c>
      <c r="G5">
        <v>75000</v>
      </c>
    </row>
    <row r="6" spans="1:7">
      <c r="B6" t="s">
        <v>104</v>
      </c>
      <c r="C6">
        <v>98000</v>
      </c>
      <c r="E6">
        <v>48000</v>
      </c>
      <c r="G6">
        <v>146000</v>
      </c>
    </row>
    <row r="7" spans="1:7">
      <c r="A7" t="s">
        <v>105</v>
      </c>
      <c r="C7">
        <v>98000</v>
      </c>
      <c r="D7">
        <v>75000</v>
      </c>
      <c r="E7">
        <v>48000</v>
      </c>
      <c r="G7">
        <v>221000</v>
      </c>
    </row>
    <row r="8" spans="1:7">
      <c r="A8" t="s">
        <v>106</v>
      </c>
      <c r="B8" t="s">
        <v>103</v>
      </c>
      <c r="C8">
        <v>108000</v>
      </c>
      <c r="G8">
        <v>108000</v>
      </c>
    </row>
    <row r="9" spans="1:7">
      <c r="B9" t="s">
        <v>107</v>
      </c>
      <c r="E9">
        <v>36000</v>
      </c>
      <c r="G9">
        <v>36000</v>
      </c>
    </row>
    <row r="10" spans="1:7">
      <c r="A10" t="s">
        <v>108</v>
      </c>
      <c r="C10">
        <v>108000</v>
      </c>
      <c r="E10">
        <v>36000</v>
      </c>
      <c r="G10">
        <v>144000</v>
      </c>
    </row>
    <row r="11" spans="1:7">
      <c r="A11" t="s">
        <v>109</v>
      </c>
      <c r="B11" t="s">
        <v>104</v>
      </c>
      <c r="D11">
        <v>91000</v>
      </c>
      <c r="G11">
        <v>91000</v>
      </c>
    </row>
    <row r="12" spans="1:7">
      <c r="A12" t="s">
        <v>110</v>
      </c>
      <c r="D12">
        <v>91000</v>
      </c>
      <c r="G12">
        <v>91000</v>
      </c>
    </row>
    <row r="13" spans="1:7">
      <c r="A13" t="s">
        <v>111</v>
      </c>
      <c r="B13" t="s">
        <v>107</v>
      </c>
      <c r="C13">
        <v>95000</v>
      </c>
      <c r="G13">
        <v>95000</v>
      </c>
    </row>
    <row r="14" spans="1:7">
      <c r="B14" t="s">
        <v>104</v>
      </c>
      <c r="C14">
        <v>156000</v>
      </c>
      <c r="E14">
        <v>85000</v>
      </c>
      <c r="G14">
        <v>241000</v>
      </c>
    </row>
    <row r="15" spans="1:7">
      <c r="A15" t="s">
        <v>112</v>
      </c>
      <c r="C15">
        <v>251000</v>
      </c>
      <c r="E15">
        <v>85000</v>
      </c>
      <c r="G15">
        <v>336000</v>
      </c>
    </row>
    <row r="16" spans="1:7">
      <c r="A16" t="s">
        <v>113</v>
      </c>
      <c r="B16" t="s">
        <v>103</v>
      </c>
      <c r="C16">
        <v>84000</v>
      </c>
      <c r="D16">
        <v>78000</v>
      </c>
      <c r="E16">
        <v>85000</v>
      </c>
      <c r="G16">
        <v>247000</v>
      </c>
    </row>
    <row r="17" spans="1:7">
      <c r="B17" t="s">
        <v>107</v>
      </c>
      <c r="E17">
        <v>65000</v>
      </c>
      <c r="G17">
        <v>65000</v>
      </c>
    </row>
    <row r="18" spans="1:7">
      <c r="A18" t="s">
        <v>114</v>
      </c>
      <c r="C18">
        <v>84000</v>
      </c>
      <c r="D18">
        <v>78000</v>
      </c>
      <c r="E18">
        <v>150000</v>
      </c>
      <c r="G18">
        <v>312000</v>
      </c>
    </row>
    <row r="19" spans="1:7">
      <c r="A19" t="s">
        <v>115</v>
      </c>
      <c r="B19" t="s">
        <v>115</v>
      </c>
      <c r="F19">
        <v>1104000</v>
      </c>
      <c r="G19">
        <v>1104000</v>
      </c>
    </row>
    <row r="20" spans="1:7">
      <c r="A20" t="s">
        <v>116</v>
      </c>
      <c r="F20">
        <v>1104000</v>
      </c>
      <c r="G20">
        <v>1104000</v>
      </c>
    </row>
    <row r="21" spans="1:7">
      <c r="A21" t="s">
        <v>93</v>
      </c>
      <c r="C21">
        <v>541000</v>
      </c>
      <c r="D21">
        <v>244000</v>
      </c>
      <c r="E21">
        <v>319000</v>
      </c>
      <c r="F21">
        <v>1104000</v>
      </c>
      <c r="G21">
        <v>2208000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A5D6A-BC92-436F-A1EF-D8C263697E9D}">
  <dimension ref="A3:G23"/>
  <sheetViews>
    <sheetView topLeftCell="A10" workbookViewId="0">
      <selection activeCell="C23" sqref="C23"/>
    </sheetView>
  </sheetViews>
  <sheetFormatPr defaultRowHeight="15"/>
  <cols>
    <col min="1" max="1" width="13.85546875" bestFit="1" customWidth="1"/>
    <col min="2" max="2" width="10.85546875" bestFit="1" customWidth="1"/>
    <col min="3" max="3" width="13" bestFit="1" customWidth="1"/>
    <col min="4" max="4" width="8.140625" bestFit="1" customWidth="1"/>
    <col min="5" max="5" width="7.7109375" bestFit="1" customWidth="1"/>
    <col min="6" max="6" width="8.7109375" bestFit="1" customWidth="1"/>
    <col min="7" max="7" width="11.7109375" bestFit="1" customWidth="1"/>
    <col min="8" max="8" width="11.28515625" bestFit="1" customWidth="1"/>
    <col min="9" max="9" width="13.28515625" bestFit="1" customWidth="1"/>
    <col min="10" max="10" width="8.140625" bestFit="1" customWidth="1"/>
    <col min="11" max="11" width="7.7109375" bestFit="1" customWidth="1"/>
    <col min="12" max="12" width="16.42578125" bestFit="1" customWidth="1"/>
    <col min="13" max="13" width="9.28515625" bestFit="1" customWidth="1"/>
    <col min="14" max="14" width="12.42578125" bestFit="1" customWidth="1"/>
    <col min="15" max="15" width="11.7109375" bestFit="1" customWidth="1"/>
  </cols>
  <sheetData>
    <row r="3" spans="1:7">
      <c r="A3" s="31" t="s">
        <v>94</v>
      </c>
      <c r="C3" s="31" t="s">
        <v>95</v>
      </c>
    </row>
    <row r="4" spans="1:7">
      <c r="A4" s="31" t="s">
        <v>96</v>
      </c>
      <c r="B4" s="31" t="s">
        <v>97</v>
      </c>
      <c r="C4" t="s">
        <v>99</v>
      </c>
      <c r="D4" t="s">
        <v>100</v>
      </c>
      <c r="E4" t="s">
        <v>101</v>
      </c>
      <c r="F4" t="s">
        <v>115</v>
      </c>
      <c r="G4" t="s">
        <v>93</v>
      </c>
    </row>
    <row r="5" spans="1:7">
      <c r="A5" t="s">
        <v>102</v>
      </c>
      <c r="B5" t="s">
        <v>103</v>
      </c>
      <c r="D5">
        <v>75000</v>
      </c>
      <c r="G5">
        <v>75000</v>
      </c>
    </row>
    <row r="6" spans="1:7">
      <c r="B6" t="s">
        <v>104</v>
      </c>
      <c r="C6">
        <v>98000</v>
      </c>
      <c r="E6">
        <v>48000</v>
      </c>
      <c r="G6">
        <v>146000</v>
      </c>
    </row>
    <row r="7" spans="1:7">
      <c r="A7" t="s">
        <v>105</v>
      </c>
      <c r="C7">
        <v>98000</v>
      </c>
      <c r="D7">
        <v>75000</v>
      </c>
      <c r="E7">
        <v>48000</v>
      </c>
      <c r="G7">
        <v>221000</v>
      </c>
    </row>
    <row r="8" spans="1:7">
      <c r="A8" t="s">
        <v>106</v>
      </c>
      <c r="B8" t="s">
        <v>103</v>
      </c>
      <c r="C8">
        <v>108000</v>
      </c>
      <c r="G8">
        <v>108000</v>
      </c>
    </row>
    <row r="9" spans="1:7">
      <c r="B9" t="s">
        <v>107</v>
      </c>
      <c r="E9">
        <v>36000</v>
      </c>
      <c r="G9">
        <v>36000</v>
      </c>
    </row>
    <row r="10" spans="1:7">
      <c r="A10" t="s">
        <v>108</v>
      </c>
      <c r="C10">
        <v>108000</v>
      </c>
      <c r="E10">
        <v>36000</v>
      </c>
      <c r="G10">
        <v>144000</v>
      </c>
    </row>
    <row r="11" spans="1:7">
      <c r="A11" t="s">
        <v>109</v>
      </c>
      <c r="B11" t="s">
        <v>104</v>
      </c>
      <c r="D11">
        <v>91000</v>
      </c>
      <c r="G11">
        <v>91000</v>
      </c>
    </row>
    <row r="12" spans="1:7">
      <c r="A12" t="s">
        <v>110</v>
      </c>
      <c r="D12">
        <v>91000</v>
      </c>
      <c r="G12">
        <v>91000</v>
      </c>
    </row>
    <row r="13" spans="1:7">
      <c r="A13" t="s">
        <v>111</v>
      </c>
      <c r="B13" t="s">
        <v>107</v>
      </c>
      <c r="C13">
        <v>95000</v>
      </c>
      <c r="G13">
        <v>95000</v>
      </c>
    </row>
    <row r="14" spans="1:7">
      <c r="B14" t="s">
        <v>104</v>
      </c>
      <c r="C14">
        <v>156000</v>
      </c>
      <c r="E14">
        <v>85000</v>
      </c>
      <c r="G14">
        <v>241000</v>
      </c>
    </row>
    <row r="15" spans="1:7">
      <c r="A15" t="s">
        <v>112</v>
      </c>
      <c r="C15">
        <v>251000</v>
      </c>
      <c r="E15">
        <v>85000</v>
      </c>
      <c r="G15">
        <v>336000</v>
      </c>
    </row>
    <row r="16" spans="1:7">
      <c r="A16" t="s">
        <v>113</v>
      </c>
      <c r="B16" t="s">
        <v>103</v>
      </c>
      <c r="C16">
        <v>84000</v>
      </c>
      <c r="D16">
        <v>78000</v>
      </c>
      <c r="E16">
        <v>85000</v>
      </c>
      <c r="G16">
        <v>247000</v>
      </c>
    </row>
    <row r="17" spans="1:7">
      <c r="B17" t="s">
        <v>107</v>
      </c>
      <c r="E17">
        <v>65000</v>
      </c>
      <c r="G17">
        <v>65000</v>
      </c>
    </row>
    <row r="18" spans="1:7">
      <c r="A18" t="s">
        <v>114</v>
      </c>
      <c r="C18">
        <v>84000</v>
      </c>
      <c r="D18">
        <v>78000</v>
      </c>
      <c r="E18">
        <v>150000</v>
      </c>
      <c r="G18">
        <v>312000</v>
      </c>
    </row>
    <row r="19" spans="1:7">
      <c r="A19" t="s">
        <v>115</v>
      </c>
      <c r="B19" t="s">
        <v>115</v>
      </c>
      <c r="F19">
        <v>1104000</v>
      </c>
      <c r="G19">
        <v>1104000</v>
      </c>
    </row>
    <row r="20" spans="1:7">
      <c r="A20" t="s">
        <v>116</v>
      </c>
      <c r="F20">
        <v>1104000</v>
      </c>
      <c r="G20">
        <v>1104000</v>
      </c>
    </row>
    <row r="21" spans="1:7">
      <c r="A21" t="s">
        <v>93</v>
      </c>
      <c r="C21">
        <v>541000</v>
      </c>
      <c r="D21">
        <v>244000</v>
      </c>
      <c r="E21">
        <v>319000</v>
      </c>
      <c r="F21">
        <v>1104000</v>
      </c>
      <c r="G21">
        <v>2208000</v>
      </c>
    </row>
    <row r="23" spans="1:7">
      <c r="A23" s="32"/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50D92-25C7-4D95-9267-19735BA5D468}">
  <sheetPr>
    <pageSetUpPr fitToPage="1"/>
  </sheetPr>
  <dimension ref="A1:D15"/>
  <sheetViews>
    <sheetView workbookViewId="0">
      <pane xSplit="1" topLeftCell="B1" activePane="topRight" state="frozen"/>
      <selection pane="topRight" activeCell="D19" sqref="D19"/>
    </sheetView>
  </sheetViews>
  <sheetFormatPr defaultRowHeight="15"/>
  <cols>
    <col min="1" max="1" width="18.42578125" customWidth="1"/>
    <col min="2" max="2" width="19.5703125" customWidth="1"/>
    <col min="3" max="3" width="20.28515625" customWidth="1"/>
    <col min="4" max="4" width="18.85546875" customWidth="1"/>
    <col min="8" max="8" width="11.42578125" bestFit="1" customWidth="1"/>
  </cols>
  <sheetData>
    <row r="1" spans="1:4" ht="18.75" customHeight="1">
      <c r="A1" s="33" t="s">
        <v>96</v>
      </c>
      <c r="B1" s="33" t="s">
        <v>95</v>
      </c>
      <c r="C1" s="33" t="s">
        <v>97</v>
      </c>
      <c r="D1" s="33" t="s">
        <v>117</v>
      </c>
    </row>
    <row r="2" spans="1:4" ht="15.75">
      <c r="A2" s="34" t="s">
        <v>102</v>
      </c>
      <c r="B2" s="35" t="s">
        <v>99</v>
      </c>
      <c r="C2" s="35" t="s">
        <v>104</v>
      </c>
      <c r="D2" s="35">
        <v>98000</v>
      </c>
    </row>
    <row r="3" spans="1:4" ht="15.75">
      <c r="A3" s="34" t="s">
        <v>102</v>
      </c>
      <c r="B3" s="35" t="s">
        <v>100</v>
      </c>
      <c r="C3" s="35" t="s">
        <v>103</v>
      </c>
      <c r="D3" s="35">
        <v>75000</v>
      </c>
    </row>
    <row r="4" spans="1:4" ht="15.75">
      <c r="A4" s="34" t="s">
        <v>102</v>
      </c>
      <c r="B4" s="35" t="s">
        <v>101</v>
      </c>
      <c r="C4" s="35" t="s">
        <v>104</v>
      </c>
      <c r="D4" s="35">
        <v>48000</v>
      </c>
    </row>
    <row r="5" spans="1:4" ht="15.75">
      <c r="A5" s="34" t="s">
        <v>106</v>
      </c>
      <c r="B5" s="35" t="s">
        <v>99</v>
      </c>
      <c r="C5" s="35" t="s">
        <v>103</v>
      </c>
      <c r="D5" s="35">
        <v>108000</v>
      </c>
    </row>
    <row r="6" spans="1:4" ht="15.75">
      <c r="A6" s="34" t="s">
        <v>106</v>
      </c>
      <c r="B6" s="35" t="s">
        <v>101</v>
      </c>
      <c r="C6" s="35" t="s">
        <v>107</v>
      </c>
      <c r="D6" s="35">
        <v>36000</v>
      </c>
    </row>
    <row r="7" spans="1:4" ht="15.75">
      <c r="A7" s="34" t="s">
        <v>109</v>
      </c>
      <c r="B7" s="35" t="s">
        <v>100</v>
      </c>
      <c r="C7" s="35" t="s">
        <v>104</v>
      </c>
      <c r="D7" s="35">
        <v>91000</v>
      </c>
    </row>
    <row r="8" spans="1:4" ht="15.75">
      <c r="A8" s="34" t="s">
        <v>111</v>
      </c>
      <c r="B8" s="35" t="s">
        <v>99</v>
      </c>
      <c r="C8" s="35" t="s">
        <v>107</v>
      </c>
      <c r="D8" s="35">
        <v>95000</v>
      </c>
    </row>
    <row r="9" spans="1:4" ht="15.75">
      <c r="A9" s="34" t="s">
        <v>111</v>
      </c>
      <c r="B9" s="35" t="s">
        <v>101</v>
      </c>
      <c r="C9" s="35" t="s">
        <v>104</v>
      </c>
      <c r="D9" s="35">
        <v>85000</v>
      </c>
    </row>
    <row r="10" spans="1:4" ht="15.75">
      <c r="A10" s="34" t="s">
        <v>111</v>
      </c>
      <c r="B10" s="35" t="s">
        <v>99</v>
      </c>
      <c r="C10" s="35" t="s">
        <v>104</v>
      </c>
      <c r="D10" s="35">
        <v>156000</v>
      </c>
    </row>
    <row r="11" spans="1:4" ht="15.75">
      <c r="A11" s="34" t="s">
        <v>113</v>
      </c>
      <c r="B11" s="35" t="s">
        <v>101</v>
      </c>
      <c r="C11" s="35" t="s">
        <v>107</v>
      </c>
      <c r="D11" s="35">
        <v>65000</v>
      </c>
    </row>
    <row r="12" spans="1:4" ht="15.75">
      <c r="A12" s="34" t="s">
        <v>113</v>
      </c>
      <c r="B12" s="35" t="s">
        <v>100</v>
      </c>
      <c r="C12" s="35" t="s">
        <v>103</v>
      </c>
      <c r="D12" s="35">
        <v>78000</v>
      </c>
    </row>
    <row r="13" spans="1:4" ht="15.75">
      <c r="A13" s="34" t="s">
        <v>113</v>
      </c>
      <c r="B13" s="35" t="s">
        <v>99</v>
      </c>
      <c r="C13" s="35" t="s">
        <v>103</v>
      </c>
      <c r="D13" s="35">
        <v>84000</v>
      </c>
    </row>
    <row r="14" spans="1:4" ht="15.75">
      <c r="A14" s="34" t="s">
        <v>113</v>
      </c>
      <c r="B14" s="35" t="s">
        <v>101</v>
      </c>
      <c r="C14" s="35" t="s">
        <v>103</v>
      </c>
      <c r="D14" s="35">
        <v>85000</v>
      </c>
    </row>
    <row r="15" spans="1:4">
      <c r="A15" s="35"/>
      <c r="B15" s="35"/>
      <c r="C15" s="35"/>
      <c r="D15" s="35">
        <f>SUM(D2:D14)</f>
        <v>1104000</v>
      </c>
    </row>
  </sheetData>
  <sortState xmlns:xlrd2="http://schemas.microsoft.com/office/spreadsheetml/2017/richdata2" ref="A2:D14">
    <sortCondition ref="A2:A14"/>
  </sortState>
  <printOptions horizontalCentered="1" headings="1" gridLines="1"/>
  <pageMargins left="0.25" right="0.25" top="0.75" bottom="0.75" header="0.3" footer="0.3"/>
  <pageSetup paperSize="9" fitToHeight="0" orientation="landscape"/>
  <rowBreaks count="1" manualBreakCount="1">
    <brk id="20" max="16383" man="1"/>
  </rowBreaks>
  <colBreaks count="1" manualBreakCount="1">
    <brk id="2" max="1048575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workbookViewId="0">
      <selection activeCell="G11" sqref="G11:O16"/>
    </sheetView>
  </sheetViews>
  <sheetFormatPr defaultRowHeight="15"/>
  <sheetData>
    <row r="1" spans="1:15">
      <c r="A1" t="s">
        <v>0</v>
      </c>
      <c r="C1" s="1"/>
    </row>
    <row r="3" spans="1:15">
      <c r="E3" s="36"/>
      <c r="F3" s="36"/>
      <c r="G3" s="36"/>
    </row>
    <row r="4" spans="1:15">
      <c r="I4" s="36"/>
      <c r="J4" s="36"/>
      <c r="K4" s="36"/>
      <c r="L4" s="36"/>
      <c r="M4" s="36"/>
      <c r="N4" s="36"/>
      <c r="O4" s="36"/>
    </row>
    <row r="5" spans="1:15">
      <c r="I5" s="50"/>
      <c r="J5" s="50"/>
      <c r="K5" s="50"/>
      <c r="L5" s="50"/>
      <c r="M5" s="50"/>
      <c r="N5" s="50"/>
      <c r="O5" s="50"/>
    </row>
    <row r="7" spans="1:15">
      <c r="F7" s="2" t="s">
        <v>1</v>
      </c>
      <c r="G7" s="2"/>
      <c r="H7" s="2"/>
      <c r="I7" s="50"/>
      <c r="J7" s="50"/>
      <c r="K7" s="50"/>
      <c r="L7" s="50"/>
      <c r="M7" s="50"/>
      <c r="N7" s="50"/>
      <c r="O7" s="50"/>
    </row>
    <row r="8" spans="1:15">
      <c r="F8" s="2"/>
      <c r="G8" s="2"/>
      <c r="H8" s="2"/>
    </row>
    <row r="9" spans="1:15">
      <c r="F9" s="2"/>
      <c r="G9" s="2"/>
      <c r="H9" s="2"/>
      <c r="I9" s="50"/>
      <c r="J9" s="50"/>
      <c r="K9" s="50"/>
      <c r="L9" s="50"/>
      <c r="M9" s="50"/>
      <c r="N9" s="50"/>
      <c r="O9" s="50"/>
    </row>
    <row r="10" spans="1:15">
      <c r="F10" s="2"/>
      <c r="G10" s="2"/>
      <c r="H10" s="2"/>
      <c r="I10" s="50"/>
      <c r="J10" s="50"/>
      <c r="K10" s="50"/>
      <c r="L10" s="50"/>
      <c r="M10" s="50"/>
      <c r="N10" s="50"/>
      <c r="O10" s="50"/>
    </row>
    <row r="11" spans="1:15" ht="15" customHeight="1">
      <c r="F11" s="2"/>
    </row>
    <row r="12" spans="1:15" ht="15" customHeight="1"/>
    <row r="13" spans="1:15" ht="15" customHeight="1"/>
    <row r="14" spans="1:15" ht="15" customHeight="1">
      <c r="C14" s="50" t="s">
        <v>2</v>
      </c>
      <c r="D14" s="50"/>
      <c r="E14" s="50"/>
    </row>
    <row r="15" spans="1:15" ht="15" customHeight="1">
      <c r="C15" s="50"/>
      <c r="D15" s="50"/>
      <c r="E15" s="50"/>
    </row>
    <row r="16" spans="1:15" ht="15" customHeight="1">
      <c r="C16" s="50"/>
      <c r="D16" s="50"/>
      <c r="E16" s="50"/>
    </row>
    <row r="17" spans="3:5">
      <c r="C17" s="50"/>
      <c r="D17" s="50"/>
      <c r="E17" s="50"/>
    </row>
  </sheetData>
  <mergeCells count="7">
    <mergeCell ref="C14:E17"/>
    <mergeCell ref="I9:O9"/>
    <mergeCell ref="I10:O10"/>
    <mergeCell ref="E3:G3"/>
    <mergeCell ref="I4:O4"/>
    <mergeCell ref="I5:O5"/>
    <mergeCell ref="I7:O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2B1F-5707-4046-B5B1-998165FD6230}">
  <dimension ref="A1:Q15"/>
  <sheetViews>
    <sheetView workbookViewId="0">
      <selection activeCell="I9" sqref="I9"/>
    </sheetView>
  </sheetViews>
  <sheetFormatPr defaultRowHeight="15"/>
  <cols>
    <col min="1" max="1" width="15.5703125" customWidth="1"/>
    <col min="2" max="2" width="13.28515625" customWidth="1"/>
    <col min="3" max="3" width="14.28515625" customWidth="1"/>
    <col min="4" max="4" width="15.42578125" customWidth="1"/>
    <col min="5" max="5" width="23.140625" customWidth="1"/>
    <col min="6" max="6" width="17.85546875" customWidth="1"/>
    <col min="7" max="7" width="18.42578125" customWidth="1"/>
  </cols>
  <sheetData>
    <row r="1" spans="1:17" ht="28.5" customHeight="1">
      <c r="A1" s="38" t="s">
        <v>3</v>
      </c>
      <c r="B1" s="39"/>
      <c r="C1" s="39"/>
      <c r="D1" s="39"/>
      <c r="E1" s="39"/>
      <c r="F1" s="39"/>
      <c r="G1" s="40"/>
    </row>
    <row r="2" spans="1:17" ht="27.75" customHeight="1">
      <c r="A2" s="42" t="s">
        <v>4</v>
      </c>
      <c r="B2" s="42"/>
      <c r="C2" s="41" t="s">
        <v>5</v>
      </c>
      <c r="D2" s="41"/>
      <c r="E2" s="3" t="s">
        <v>6</v>
      </c>
      <c r="F2" s="43" t="s">
        <v>7</v>
      </c>
      <c r="G2" s="43"/>
    </row>
    <row r="3" spans="1:17">
      <c r="A3" s="37" t="s">
        <v>8</v>
      </c>
      <c r="B3" s="37" t="s">
        <v>9</v>
      </c>
      <c r="C3" s="44" t="s">
        <v>10</v>
      </c>
      <c r="D3" s="44" t="s">
        <v>11</v>
      </c>
      <c r="E3" s="45" t="s">
        <v>12</v>
      </c>
      <c r="F3" s="46" t="s">
        <v>13</v>
      </c>
      <c r="G3" s="46" t="s">
        <v>14</v>
      </c>
    </row>
    <row r="4" spans="1:17">
      <c r="A4" s="37"/>
      <c r="B4" s="37"/>
      <c r="C4" s="44"/>
      <c r="D4" s="44"/>
      <c r="E4" s="45"/>
      <c r="F4" s="46"/>
      <c r="G4" s="46"/>
    </row>
    <row r="6" spans="1:17">
      <c r="A6" s="4">
        <v>2</v>
      </c>
      <c r="B6" s="4">
        <v>3</v>
      </c>
      <c r="C6" s="5">
        <f>SUM(A6:B6)</f>
        <v>5</v>
      </c>
      <c r="D6" s="5">
        <f>SUM(D7)</f>
        <v>60</v>
      </c>
      <c r="E6" s="5"/>
      <c r="F6" s="5"/>
      <c r="G6" s="5"/>
      <c r="H6" s="5"/>
      <c r="I6">
        <f>SUM(C6)</f>
        <v>5</v>
      </c>
    </row>
    <row r="7" spans="1:17">
      <c r="A7" s="6">
        <v>10</v>
      </c>
      <c r="B7" s="6">
        <v>20</v>
      </c>
      <c r="C7" s="6">
        <v>30</v>
      </c>
      <c r="D7" s="5">
        <f>A7+B7+C7</f>
        <v>60</v>
      </c>
      <c r="E7" s="5">
        <f>SUM(A7:D7)</f>
        <v>120</v>
      </c>
      <c r="F7" s="5"/>
      <c r="G7" s="5"/>
      <c r="H7" s="5"/>
      <c r="I7">
        <f>SUM(C7)</f>
        <v>30</v>
      </c>
    </row>
    <row r="8" spans="1:17">
      <c r="A8" s="7">
        <v>10</v>
      </c>
      <c r="B8" s="7">
        <v>20</v>
      </c>
      <c r="C8" s="7">
        <v>30</v>
      </c>
      <c r="D8" s="7">
        <v>40</v>
      </c>
      <c r="E8" s="7">
        <v>50</v>
      </c>
      <c r="F8" s="7">
        <v>60</v>
      </c>
      <c r="G8" s="7">
        <v>70</v>
      </c>
      <c r="H8" s="7">
        <v>80</v>
      </c>
      <c r="I8">
        <f>SUM(A8:H8)</f>
        <v>360</v>
      </c>
      <c r="J8">
        <f>PRODUCT(A8,B8)</f>
        <v>200</v>
      </c>
      <c r="K8">
        <f>PRODUCT(A8,E8)</f>
        <v>500</v>
      </c>
      <c r="L8">
        <f>PRODUCT(A8:F9)</f>
        <v>4.2501888E+19</v>
      </c>
      <c r="M8">
        <f>PRODUCT(D8:F8)</f>
        <v>120000</v>
      </c>
      <c r="N8">
        <f>PRODUCT(A8:H8)</f>
        <v>4032000000000</v>
      </c>
      <c r="O8">
        <f>PRODUCT(A8:H8)</f>
        <v>4032000000000</v>
      </c>
      <c r="P8">
        <f>PRODUCT(A8:C8)</f>
        <v>6000</v>
      </c>
      <c r="Q8">
        <f>PRODUCT(A7:D7)</f>
        <v>360000</v>
      </c>
    </row>
    <row r="9" spans="1:17">
      <c r="A9">
        <f>SUM(A6:A8)</f>
        <v>22</v>
      </c>
      <c r="B9">
        <f>SUM(B6:B8)</f>
        <v>43</v>
      </c>
      <c r="C9">
        <f>SUM(C6:C8)</f>
        <v>65</v>
      </c>
      <c r="D9">
        <f>SUM(D6:D8)</f>
        <v>160</v>
      </c>
      <c r="E9">
        <f>PRODUCT(E7:E8)</f>
        <v>6000</v>
      </c>
    </row>
    <row r="10" spans="1:17">
      <c r="E10">
        <f>E8*E9</f>
        <v>300000</v>
      </c>
    </row>
    <row r="11" spans="1:17">
      <c r="G11">
        <f>PRODUCT(A8:F8)</f>
        <v>720000000</v>
      </c>
    </row>
    <row r="12" spans="1:17">
      <c r="B12">
        <v>-40</v>
      </c>
      <c r="C12">
        <v>30</v>
      </c>
      <c r="D12">
        <f>ABS(B12)</f>
        <v>40</v>
      </c>
    </row>
    <row r="13" spans="1:17">
      <c r="D13">
        <f>ABS(C12+B12+D12)</f>
        <v>30</v>
      </c>
      <c r="E13">
        <f>SUM(D6)</f>
        <v>60</v>
      </c>
      <c r="F13">
        <f>PRODUCT(A8:H8)</f>
        <v>4032000000000</v>
      </c>
      <c r="I13">
        <f>SUM(I8)</f>
        <v>360</v>
      </c>
    </row>
    <row r="15" spans="1:17">
      <c r="E15">
        <f>PRODUCT(B8)</f>
        <v>20</v>
      </c>
    </row>
  </sheetData>
  <mergeCells count="11">
    <mergeCell ref="A3:A4"/>
    <mergeCell ref="B3:B4"/>
    <mergeCell ref="A1:G1"/>
    <mergeCell ref="C2:D2"/>
    <mergeCell ref="A2:B2"/>
    <mergeCell ref="F2:G2"/>
    <mergeCell ref="C3:C4"/>
    <mergeCell ref="D3:D4"/>
    <mergeCell ref="E3:E4"/>
    <mergeCell ref="F3:F4"/>
    <mergeCell ref="G3:G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BEBA0-0FB8-4450-BBBD-F14B25FA1D37}">
  <dimension ref="A1:I18"/>
  <sheetViews>
    <sheetView workbookViewId="0">
      <selection activeCell="J9" sqref="J9"/>
    </sheetView>
  </sheetViews>
  <sheetFormatPr defaultRowHeight="15"/>
  <cols>
    <col min="1" max="1" width="21.28515625" customWidth="1"/>
    <col min="2" max="2" width="21.85546875" customWidth="1"/>
    <col min="3" max="3" width="15.28515625" customWidth="1"/>
    <col min="4" max="4" width="15.140625" customWidth="1"/>
  </cols>
  <sheetData>
    <row r="1" spans="1:9">
      <c r="A1" s="47" t="s">
        <v>15</v>
      </c>
      <c r="B1" s="47"/>
    </row>
    <row r="2" spans="1:9">
      <c r="A2" s="14" t="s">
        <v>16</v>
      </c>
      <c r="B2" s="9" t="s">
        <v>17</v>
      </c>
    </row>
    <row r="3" spans="1:9">
      <c r="A3" s="14" t="s">
        <v>18</v>
      </c>
      <c r="B3" s="10">
        <v>85</v>
      </c>
    </row>
    <row r="4" spans="1:9">
      <c r="A4" s="14" t="s">
        <v>19</v>
      </c>
      <c r="B4" s="10">
        <v>41</v>
      </c>
      <c r="D4">
        <f>MAX(B3:B8)</f>
        <v>90</v>
      </c>
    </row>
    <row r="5" spans="1:9">
      <c r="A5" s="14" t="s">
        <v>20</v>
      </c>
      <c r="B5" s="10">
        <v>90</v>
      </c>
      <c r="C5">
        <f>PRODUCT(B3:B8)</f>
        <v>38180614500</v>
      </c>
    </row>
    <row r="6" spans="1:9">
      <c r="A6" s="14" t="s">
        <v>21</v>
      </c>
      <c r="B6" s="10">
        <v>74</v>
      </c>
      <c r="D6">
        <f>MIN(B3:B9)</f>
        <v>35</v>
      </c>
      <c r="G6">
        <f>COUNT(B3:B9)</f>
        <v>7</v>
      </c>
    </row>
    <row r="7" spans="1:9">
      <c r="A7" s="14" t="s">
        <v>22</v>
      </c>
      <c r="B7" s="10">
        <v>35</v>
      </c>
      <c r="G7">
        <f>COUNTA(B2)</f>
        <v>1</v>
      </c>
    </row>
    <row r="8" spans="1:9">
      <c r="A8" s="14" t="s">
        <v>23</v>
      </c>
      <c r="B8" s="10">
        <v>47</v>
      </c>
      <c r="C8">
        <f>SUM(B8)</f>
        <v>47</v>
      </c>
      <c r="D8">
        <f>AVERAGE(B3:B8)</f>
        <v>62</v>
      </c>
      <c r="I8" t="str">
        <f>IF(B9&gt;=400,"A",IF(B9&gt;=300,"B","C"))</f>
        <v>B</v>
      </c>
    </row>
    <row r="9" spans="1:9">
      <c r="A9" s="15" t="s">
        <v>24</v>
      </c>
      <c r="B9" s="9">
        <f>SUM(B3:B8)</f>
        <v>372</v>
      </c>
      <c r="G9">
        <f>COUNTIF(B3:B8,"&gt;40")</f>
        <v>5</v>
      </c>
      <c r="I9" t="str">
        <f>IF(OR(B3&gt;=35,B4&gt;=35,B5&gt;=35,B6&gt;=35,B7&gt;=35,B8&gt;=35),"PASS","FAIL")</f>
        <v>PASS</v>
      </c>
    </row>
    <row r="10" spans="1:9" ht="30" customHeight="1">
      <c r="A10" s="15" t="s">
        <v>25</v>
      </c>
      <c r="B10" s="11" t="str">
        <f>IF(B9&gt;=400,"A",IF(B9&gt;=300,"B","C"))</f>
        <v>B</v>
      </c>
      <c r="C10" s="13" t="s">
        <v>26</v>
      </c>
      <c r="D10" s="13" t="s">
        <v>27</v>
      </c>
      <c r="E10" s="13" t="s">
        <v>28</v>
      </c>
    </row>
    <row r="11" spans="1:9">
      <c r="A11" s="15" t="s">
        <v>29</v>
      </c>
      <c r="B11" s="11" t="str">
        <f>IF(AND(B3&gt;=35,B4&gt;=35,B5&gt;=35,B6&gt;=35,B7&gt;=35,B8&gt;=35),"pass","Fail")</f>
        <v>pass</v>
      </c>
      <c r="C11" s="12" t="s">
        <v>30</v>
      </c>
      <c r="D11" s="12" t="s">
        <v>31</v>
      </c>
      <c r="E11" s="12" t="s">
        <v>32</v>
      </c>
    </row>
    <row r="12" spans="1:9">
      <c r="A12" s="8"/>
      <c r="B12" s="8"/>
    </row>
    <row r="13" spans="1:9">
      <c r="A13" s="8"/>
      <c r="B13" s="8"/>
    </row>
    <row r="14" spans="1:9">
      <c r="A14" s="8"/>
      <c r="B14" s="8"/>
    </row>
    <row r="15" spans="1:9">
      <c r="A15" s="8"/>
      <c r="B15" s="8"/>
    </row>
    <row r="16" spans="1:9">
      <c r="A16" s="8"/>
      <c r="B16" s="8"/>
    </row>
    <row r="17" spans="1:2">
      <c r="A17" s="8"/>
      <c r="B17" s="8"/>
    </row>
    <row r="18" spans="1:2">
      <c r="A18" s="8"/>
      <c r="B18" s="8"/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ADD20-8778-4647-94B7-0D4F9284DAB1}">
  <dimension ref="A1:U32"/>
  <sheetViews>
    <sheetView tabSelected="1" topLeftCell="A9" workbookViewId="0">
      <selection activeCell="K17" sqref="K17:K18"/>
    </sheetView>
  </sheetViews>
  <sheetFormatPr defaultRowHeight="15" outlineLevelRow="2" outlineLevelCol="1"/>
  <cols>
    <col min="1" max="1" width="15.7109375" customWidth="1"/>
    <col min="2" max="2" width="13.28515625" customWidth="1"/>
    <col min="13" max="21" width="9.140625" outlineLevel="1"/>
  </cols>
  <sheetData>
    <row r="1" spans="1:11">
      <c r="A1" s="48" t="s">
        <v>33</v>
      </c>
      <c r="B1" s="48"/>
      <c r="C1" s="48"/>
      <c r="D1" s="48"/>
      <c r="E1" s="48"/>
      <c r="F1" s="48"/>
      <c r="G1" s="48"/>
      <c r="H1" s="48"/>
      <c r="I1" s="48"/>
      <c r="J1" s="48"/>
      <c r="K1" s="48"/>
    </row>
    <row r="2" spans="1:11" ht="30.75">
      <c r="A2" s="16" t="s">
        <v>34</v>
      </c>
      <c r="B2" s="17" t="s">
        <v>35</v>
      </c>
      <c r="C2" s="18" t="s">
        <v>18</v>
      </c>
      <c r="D2" s="18" t="s">
        <v>19</v>
      </c>
      <c r="E2" s="18" t="s">
        <v>36</v>
      </c>
      <c r="F2" s="18" t="s">
        <v>37</v>
      </c>
      <c r="G2" s="18" t="s">
        <v>38</v>
      </c>
      <c r="H2" s="18" t="s">
        <v>39</v>
      </c>
      <c r="I2" s="18" t="s">
        <v>40</v>
      </c>
      <c r="J2" s="18" t="s">
        <v>41</v>
      </c>
      <c r="K2" s="18" t="s">
        <v>42</v>
      </c>
    </row>
    <row r="3" spans="1:11" outlineLevel="1">
      <c r="A3" s="19">
        <v>1</v>
      </c>
      <c r="B3" s="20" t="s">
        <v>43</v>
      </c>
      <c r="C3" s="51">
        <v>35</v>
      </c>
      <c r="D3" s="51">
        <v>55</v>
      </c>
      <c r="E3" s="51">
        <v>77</v>
      </c>
      <c r="F3" s="51">
        <v>65</v>
      </c>
      <c r="G3" s="51">
        <v>40</v>
      </c>
      <c r="H3" s="51">
        <v>60</v>
      </c>
      <c r="I3" s="51">
        <f>SUM(C3:H3)</f>
        <v>332</v>
      </c>
      <c r="J3" s="51" t="str">
        <f>IF(I3&gt;=400,"A",IF(I3&gt;=300,"B","C"))</f>
        <v>B</v>
      </c>
      <c r="K3" s="51" t="str">
        <f>IF(AND(C3&gt;=35,D3&gt;=35,E3&gt;=35,F3&gt;=35,G3&gt;=35,H3&gt;=35),"PASS","FAIL")</f>
        <v>PASS</v>
      </c>
    </row>
    <row r="4" spans="1:11" outlineLevel="1">
      <c r="A4" s="19">
        <v>2</v>
      </c>
      <c r="B4" s="20" t="s">
        <v>44</v>
      </c>
      <c r="C4" s="51">
        <v>30</v>
      </c>
      <c r="D4" s="51">
        <v>40</v>
      </c>
      <c r="E4" s="51">
        <v>65</v>
      </c>
      <c r="F4" s="51">
        <v>55</v>
      </c>
      <c r="G4" s="51">
        <v>44</v>
      </c>
      <c r="H4" s="51">
        <v>65</v>
      </c>
      <c r="I4" s="51">
        <f>SUM(C4:H4)</f>
        <v>299</v>
      </c>
      <c r="J4" s="51" t="str">
        <f>IF(I4&gt;=400,"A",IF(I4&gt;=300,"B","C"))</f>
        <v>C</v>
      </c>
      <c r="K4" s="51" t="str">
        <f>IF(AND(C4&gt;=35,D4&gt;=35,E4&gt;=35,F4&gt;=35,G4&gt;=35,H4&gt;=35),"PASS","FAIL")</f>
        <v>FAIL</v>
      </c>
    </row>
    <row r="5" spans="1:11" outlineLevel="1">
      <c r="A5" s="19">
        <v>3</v>
      </c>
      <c r="B5" s="20" t="s">
        <v>45</v>
      </c>
      <c r="C5" s="51">
        <v>48</v>
      </c>
      <c r="D5" s="51">
        <v>49</v>
      </c>
      <c r="E5" s="51">
        <v>56</v>
      </c>
      <c r="F5" s="51">
        <v>90</v>
      </c>
      <c r="G5" s="51">
        <v>30</v>
      </c>
      <c r="H5" s="51">
        <v>68</v>
      </c>
      <c r="I5" s="51">
        <f>SUM(C5:H5)</f>
        <v>341</v>
      </c>
      <c r="J5" s="51" t="str">
        <f>IF(I5&gt;=400,"A",IF(I5&gt;=300,"B","C"))</f>
        <v>B</v>
      </c>
      <c r="K5" s="51" t="str">
        <f>IF(AND(C5&gt;=35,D5&gt;=35,E5&gt;=35,F5&gt;=35,G5&gt;=35,H5&gt;=35),"PASS","FAIL")</f>
        <v>FAIL</v>
      </c>
    </row>
    <row r="6" spans="1:11">
      <c r="A6" s="19">
        <v>4</v>
      </c>
      <c r="B6" s="20" t="s">
        <v>46</v>
      </c>
      <c r="C6" s="51">
        <v>69</v>
      </c>
      <c r="D6" s="51">
        <v>89</v>
      </c>
      <c r="E6" s="51">
        <v>65</v>
      </c>
      <c r="F6" s="51">
        <v>78</v>
      </c>
      <c r="G6" s="51">
        <v>55</v>
      </c>
      <c r="H6" s="51">
        <v>59</v>
      </c>
      <c r="I6" s="51">
        <f>SUM(C6:H6)</f>
        <v>415</v>
      </c>
      <c r="J6" s="51" t="str">
        <f>IF(I6&gt;=400,"A",IF(I6&gt;=300,"B","C"))</f>
        <v>A</v>
      </c>
      <c r="K6" s="51" t="str">
        <f>IF(AND(C6&gt;=35,D6&gt;=35,E6&gt;=35,F6&gt;=35,G6&gt;=35,H6&gt;=35),"PASS","FAIL")</f>
        <v>PASS</v>
      </c>
    </row>
    <row r="7" spans="1:11">
      <c r="A7" s="19">
        <v>5</v>
      </c>
      <c r="B7" s="20" t="s">
        <v>47</v>
      </c>
      <c r="C7" s="51">
        <v>68</v>
      </c>
      <c r="D7" s="51">
        <v>67</v>
      </c>
      <c r="E7" s="51">
        <v>55</v>
      </c>
      <c r="F7" s="51">
        <v>88</v>
      </c>
      <c r="G7" s="51">
        <v>89</v>
      </c>
      <c r="H7" s="51">
        <v>67</v>
      </c>
      <c r="I7" s="51">
        <f>SUM(C7:H7)</f>
        <v>434</v>
      </c>
      <c r="J7" s="51" t="str">
        <f>IF(I7&gt;=400,"A",IF(I7&gt;=300,"B","C"))</f>
        <v>A</v>
      </c>
      <c r="K7" s="51" t="str">
        <f>IF(AND(C7&gt;=35,D7&gt;=35,E7&gt;=35,F7&gt;=35,G7&gt;=35,H7&gt;=35),"PASS","FAIL")</f>
        <v>PASS</v>
      </c>
    </row>
    <row r="8" spans="1:11">
      <c r="A8" s="19">
        <v>6</v>
      </c>
      <c r="B8" s="20" t="s">
        <v>48</v>
      </c>
      <c r="C8" s="51">
        <v>49</v>
      </c>
      <c r="D8" s="51">
        <v>78</v>
      </c>
      <c r="E8" s="51">
        <v>56</v>
      </c>
      <c r="F8" s="51">
        <v>54</v>
      </c>
      <c r="G8" s="51">
        <v>66</v>
      </c>
      <c r="H8" s="51">
        <v>48</v>
      </c>
      <c r="I8" s="51">
        <f>SUM(C8:H8)</f>
        <v>351</v>
      </c>
      <c r="J8" s="51" t="str">
        <f>IF(I8&gt;=400,"A",IF(I8&gt;=300,"B","C"))</f>
        <v>B</v>
      </c>
      <c r="K8" s="51" t="str">
        <f>IF(AND(C8&gt;=35,D8&gt;=35,E8&gt;=35,F8&gt;=35,G8&gt;=35,H8&gt;=35),"PASS","FAIL")</f>
        <v>PASS</v>
      </c>
    </row>
    <row r="9" spans="1:11" outlineLevel="2">
      <c r="A9" s="19">
        <v>7</v>
      </c>
      <c r="B9" s="20" t="s">
        <v>49</v>
      </c>
      <c r="C9" s="51">
        <v>60</v>
      </c>
      <c r="D9" s="51">
        <v>8</v>
      </c>
      <c r="E9" s="51">
        <v>46</v>
      </c>
      <c r="F9" s="51">
        <v>56</v>
      </c>
      <c r="G9" s="51">
        <v>66</v>
      </c>
      <c r="H9" s="51">
        <v>59</v>
      </c>
      <c r="I9" s="51">
        <f>SUM(C9:H9)</f>
        <v>295</v>
      </c>
      <c r="J9" s="51" t="str">
        <f>IF(I9&gt;=400,"A",IF(I9&gt;=300,"B","C"))</f>
        <v>C</v>
      </c>
      <c r="K9" s="51" t="str">
        <f>IF(AND(C9&gt;=35,D9&gt;=35,E9&gt;=35,F9&gt;=35,G9&gt;=35,H9&gt;=35),"PASS","FAIL")</f>
        <v>FAIL</v>
      </c>
    </row>
    <row r="10" spans="1:11" outlineLevel="2">
      <c r="A10" s="19">
        <v>8</v>
      </c>
      <c r="B10" s="20" t="s">
        <v>50</v>
      </c>
      <c r="C10" s="51">
        <v>77</v>
      </c>
      <c r="D10" s="51">
        <v>77</v>
      </c>
      <c r="E10" s="51">
        <v>50</v>
      </c>
      <c r="F10" s="51">
        <v>55</v>
      </c>
      <c r="G10" s="51">
        <v>76</v>
      </c>
      <c r="H10" s="51">
        <v>49</v>
      </c>
      <c r="I10" s="51">
        <f>SUM(C10:H10)</f>
        <v>384</v>
      </c>
      <c r="J10" s="51" t="str">
        <f>IF(I10&gt;=400,"A",IF(I10&gt;=300,"B","C"))</f>
        <v>B</v>
      </c>
      <c r="K10" s="51" t="str">
        <f>IF(AND(C10&gt;=35,D10&gt;=35,E10&gt;=35,F10&gt;=35,G10&gt;=35,H10&gt;=35),"PASS","FAIL")</f>
        <v>PASS</v>
      </c>
    </row>
    <row r="11" spans="1:11" outlineLevel="2">
      <c r="A11" s="19">
        <v>9</v>
      </c>
      <c r="B11" s="20" t="s">
        <v>51</v>
      </c>
      <c r="C11" s="51">
        <v>44</v>
      </c>
      <c r="D11" s="51">
        <v>67</v>
      </c>
      <c r="E11" s="51">
        <v>50</v>
      </c>
      <c r="F11" s="51">
        <v>56</v>
      </c>
      <c r="G11" s="51">
        <v>75</v>
      </c>
      <c r="H11" s="51">
        <v>67</v>
      </c>
      <c r="I11" s="51">
        <f>SUM(C11:H11)</f>
        <v>359</v>
      </c>
      <c r="J11" s="51" t="str">
        <f>IF(I11&gt;=400,"A",IF(I11&gt;=300,"B","C"))</f>
        <v>B</v>
      </c>
      <c r="K11" s="51" t="str">
        <f>IF(AND(C11&gt;=35,D11&gt;=35,E11&gt;=35,F11&gt;=35,G11&gt;=35,H11&gt;=35),"PASS","FAIL")</f>
        <v>PASS</v>
      </c>
    </row>
    <row r="12" spans="1:11" outlineLevel="2">
      <c r="A12" s="19">
        <v>10</v>
      </c>
      <c r="B12" s="20" t="s">
        <v>52</v>
      </c>
      <c r="C12" s="51">
        <v>67</v>
      </c>
      <c r="D12" s="51">
        <v>45</v>
      </c>
      <c r="E12" s="51">
        <v>58</v>
      </c>
      <c r="F12" s="51">
        <v>37</v>
      </c>
      <c r="G12" s="51">
        <v>46</v>
      </c>
      <c r="H12" s="51">
        <v>58</v>
      </c>
      <c r="I12" s="51">
        <f>SUM(C12:H12)</f>
        <v>311</v>
      </c>
      <c r="J12" s="51" t="str">
        <f>IF(I12&gt;=400,"A",IF(I12&gt;=300,"B","C"))</f>
        <v>B</v>
      </c>
      <c r="K12" s="51" t="str">
        <f>IF(AND(C12&gt;=35,D12&gt;=35,E12&gt;=35,F12&gt;=35,G12&gt;=35,H12&gt;=35),"PASS","FAIL")</f>
        <v>PASS</v>
      </c>
    </row>
    <row r="13" spans="1:11" outlineLevel="2">
      <c r="A13" s="19">
        <v>11</v>
      </c>
      <c r="B13" s="20" t="s">
        <v>53</v>
      </c>
      <c r="C13" s="51">
        <v>89</v>
      </c>
      <c r="D13" s="51">
        <v>33</v>
      </c>
      <c r="E13" s="51">
        <v>58</v>
      </c>
      <c r="F13" s="51">
        <v>49</v>
      </c>
      <c r="G13" s="51">
        <v>67</v>
      </c>
      <c r="H13" s="51">
        <v>57</v>
      </c>
      <c r="I13" s="51">
        <f>SUM(C13:H13)</f>
        <v>353</v>
      </c>
      <c r="J13" s="51" t="str">
        <f>IF(I13&gt;=400,"A",IF(I13&gt;=300,"B","C"))</f>
        <v>B</v>
      </c>
      <c r="K13" s="51" t="str">
        <f>IF(AND(C13&gt;=35,D13&gt;=35,E13&gt;=35,F13&gt;=35,G13&gt;=35,H13&gt;=35),"PASS","FAIL")</f>
        <v>FAIL</v>
      </c>
    </row>
    <row r="14" spans="1:11" outlineLevel="2">
      <c r="A14" s="19">
        <v>12</v>
      </c>
      <c r="B14" s="20" t="s">
        <v>54</v>
      </c>
      <c r="C14" s="51">
        <v>65</v>
      </c>
      <c r="D14" s="51">
        <v>34</v>
      </c>
      <c r="E14" s="51">
        <v>90</v>
      </c>
      <c r="F14" s="51">
        <v>58</v>
      </c>
      <c r="G14" s="51">
        <v>39</v>
      </c>
      <c r="H14" s="51">
        <v>69</v>
      </c>
      <c r="I14" s="51">
        <f>SUM(C14:H14)</f>
        <v>355</v>
      </c>
      <c r="J14" s="51" t="str">
        <f>IF(I14&gt;=400,"A",IF(I14&gt;=300,"B","C"))</f>
        <v>B</v>
      </c>
      <c r="K14" s="51" t="str">
        <f>IF(AND(C14&gt;=35,D14&gt;=35,E14&gt;=35,F14&gt;=35,G14&gt;=35,H14&gt;=35),"PASS","FAIL")</f>
        <v>FAIL</v>
      </c>
    </row>
    <row r="15" spans="1:11" outlineLevel="2">
      <c r="A15" s="19">
        <v>13</v>
      </c>
      <c r="B15" s="20" t="s">
        <v>55</v>
      </c>
      <c r="C15" s="51">
        <v>87</v>
      </c>
      <c r="D15" s="51">
        <v>65</v>
      </c>
      <c r="E15" s="51">
        <v>64</v>
      </c>
      <c r="F15" s="51">
        <v>67</v>
      </c>
      <c r="G15" s="51">
        <v>40</v>
      </c>
      <c r="H15" s="51">
        <v>89</v>
      </c>
      <c r="I15" s="51">
        <f>SUM(C15:H15)</f>
        <v>412</v>
      </c>
      <c r="J15" s="51" t="str">
        <f>IF(I15&gt;=400,"A",IF(I15&gt;=300,"B","C"))</f>
        <v>A</v>
      </c>
      <c r="K15" s="51" t="str">
        <f>IF(AND(C15&gt;=35,D15&gt;=35,E15&gt;=35,F15&gt;=35,G15&gt;=35,H15&gt;=35),"PASS","FAIL")</f>
        <v>PASS</v>
      </c>
    </row>
    <row r="16" spans="1:11" outlineLevel="1">
      <c r="A16" s="19">
        <v>14</v>
      </c>
      <c r="B16" s="20" t="s">
        <v>56</v>
      </c>
      <c r="C16" s="51">
        <v>88</v>
      </c>
      <c r="D16" s="51">
        <v>30</v>
      </c>
      <c r="E16" s="51">
        <v>74</v>
      </c>
      <c r="F16" s="51">
        <v>85</v>
      </c>
      <c r="G16" s="51">
        <v>50</v>
      </c>
      <c r="H16" s="51">
        <v>69</v>
      </c>
      <c r="I16" s="51">
        <f t="shared" ref="I16:I18" si="0">SUM(C16:H16)</f>
        <v>396</v>
      </c>
      <c r="J16" s="51" t="str">
        <f>IF(I16&gt;=400,"A",IF(I16&gt;=300,"B","C"))</f>
        <v>B</v>
      </c>
      <c r="K16" s="51" t="str">
        <f>IF(AND(C16&gt;=35,D16&gt;=35,E16&gt;=35,F16&gt;=35,G16&gt;=35,H16&gt;=35),"PASS","FAIL")</f>
        <v>FAIL</v>
      </c>
    </row>
    <row r="17" spans="1:11">
      <c r="A17" s="19">
        <v>15</v>
      </c>
      <c r="B17" s="20" t="s">
        <v>57</v>
      </c>
      <c r="C17" s="51">
        <v>80</v>
      </c>
      <c r="D17" s="51">
        <v>99</v>
      </c>
      <c r="E17" s="51">
        <v>100</v>
      </c>
      <c r="F17" s="51">
        <v>100</v>
      </c>
      <c r="G17" s="51">
        <v>98</v>
      </c>
      <c r="H17" s="51">
        <v>89</v>
      </c>
      <c r="I17" s="51">
        <f t="shared" si="0"/>
        <v>566</v>
      </c>
      <c r="J17" s="51" t="str">
        <f>IF(I17&gt;=400,"A",IF(I17&gt;=300,"B","C"))</f>
        <v>A</v>
      </c>
      <c r="K17" s="51" t="str">
        <f>IF(AND(C17&gt;=35,D17&gt;=35,E17&gt;=35,F17&gt;=35,G17&gt;=35,H17&gt;=35),"PASS","FAIL")</f>
        <v>PASS</v>
      </c>
    </row>
    <row r="18" spans="1:11">
      <c r="A18" s="19">
        <v>16</v>
      </c>
      <c r="B18" s="20" t="s">
        <v>44</v>
      </c>
      <c r="C18" s="51">
        <v>100</v>
      </c>
      <c r="D18" s="51">
        <v>23</v>
      </c>
      <c r="E18" s="51">
        <v>20</v>
      </c>
      <c r="F18" s="51">
        <v>36</v>
      </c>
      <c r="G18" s="51">
        <v>36</v>
      </c>
      <c r="H18" s="51">
        <v>39</v>
      </c>
      <c r="I18" s="51">
        <f t="shared" si="0"/>
        <v>254</v>
      </c>
      <c r="J18" s="51" t="str">
        <f>IF(I18&gt;=400,"A",IF(I18&gt;=300,"B","C"))</f>
        <v>C</v>
      </c>
      <c r="K18" s="51" t="str">
        <f>IF(AND(C18&gt;=35,D18&gt;=35,E18&gt;=35,F18&gt;=35,G18&gt;=35,H18&gt;=35),"PASS","FAIL")</f>
        <v>FAIL</v>
      </c>
    </row>
    <row r="19" spans="1:11">
      <c r="A19" s="19"/>
      <c r="B19" s="20"/>
      <c r="C19" s="51"/>
      <c r="D19" s="51"/>
      <c r="E19" s="51"/>
      <c r="F19" s="51"/>
      <c r="G19" s="51"/>
      <c r="H19" s="51"/>
      <c r="I19" s="51"/>
      <c r="J19" s="51"/>
      <c r="K19" s="51"/>
    </row>
    <row r="20" spans="1:11">
      <c r="A20" s="19"/>
      <c r="B20" s="20"/>
      <c r="C20" s="51"/>
      <c r="D20" s="51"/>
      <c r="E20" s="51"/>
      <c r="F20" s="51"/>
      <c r="G20" s="51"/>
      <c r="H20" s="51"/>
      <c r="I20" s="51"/>
      <c r="J20" s="51"/>
      <c r="K20" s="51"/>
    </row>
    <row r="21" spans="1:11">
      <c r="A21" s="19"/>
      <c r="B21" s="20"/>
      <c r="C21" s="51"/>
      <c r="D21" s="51"/>
      <c r="E21" s="51"/>
      <c r="F21" s="51"/>
      <c r="G21" s="51"/>
      <c r="H21" s="51"/>
      <c r="I21" s="51"/>
      <c r="J21" s="51"/>
      <c r="K21" s="51"/>
    </row>
    <row r="22" spans="1:11">
      <c r="A22" s="19"/>
      <c r="B22" s="20"/>
      <c r="C22" s="51"/>
      <c r="D22" s="51"/>
      <c r="E22" s="51"/>
      <c r="F22" s="51"/>
      <c r="G22" s="51"/>
      <c r="H22" s="51"/>
      <c r="I22" s="51"/>
      <c r="J22" s="51"/>
      <c r="K22" s="51"/>
    </row>
    <row r="23" spans="1:11">
      <c r="A23" s="19"/>
      <c r="B23" s="20"/>
      <c r="C23" s="51"/>
      <c r="D23" s="51"/>
      <c r="E23" s="51"/>
      <c r="F23" s="51"/>
      <c r="G23" s="51"/>
      <c r="H23" s="51"/>
      <c r="I23" s="51"/>
      <c r="J23" s="51"/>
      <c r="K23" s="51"/>
    </row>
    <row r="24" spans="1:11">
      <c r="A24" s="19"/>
      <c r="B24" s="20"/>
      <c r="C24" s="51"/>
      <c r="D24" s="51"/>
      <c r="E24" s="51"/>
      <c r="F24" s="51"/>
      <c r="G24" s="51"/>
      <c r="H24" s="51"/>
      <c r="I24" s="51"/>
      <c r="J24" s="51"/>
      <c r="K24" s="51"/>
    </row>
    <row r="25" spans="1:11">
      <c r="A25" s="19"/>
      <c r="B25" s="20"/>
      <c r="C25" s="51"/>
      <c r="D25" s="51"/>
      <c r="E25" s="51"/>
      <c r="F25" s="51"/>
      <c r="G25" s="51"/>
      <c r="H25" s="51"/>
      <c r="I25" s="51"/>
      <c r="J25" s="51"/>
      <c r="K25" s="51"/>
    </row>
    <row r="26" spans="1:11">
      <c r="A26" s="19"/>
      <c r="B26" s="20"/>
      <c r="C26" s="51"/>
      <c r="D26" s="51"/>
      <c r="E26" s="51"/>
      <c r="F26" s="51"/>
      <c r="G26" s="51"/>
      <c r="H26" s="51"/>
      <c r="I26" s="51"/>
      <c r="J26" s="51"/>
      <c r="K26" s="51"/>
    </row>
    <row r="27" spans="1:11">
      <c r="A27" s="19"/>
      <c r="B27" s="20"/>
      <c r="C27" s="51"/>
      <c r="D27" s="51"/>
      <c r="E27" s="51"/>
      <c r="F27" s="51"/>
      <c r="G27" s="51"/>
      <c r="H27" s="51"/>
      <c r="I27" s="51"/>
      <c r="J27" s="51"/>
      <c r="K27" s="51"/>
    </row>
    <row r="28" spans="1:11">
      <c r="A28" s="19"/>
      <c r="B28" s="20"/>
      <c r="C28" s="51"/>
      <c r="D28" s="51"/>
      <c r="E28" s="51"/>
      <c r="F28" s="51"/>
      <c r="G28" s="51"/>
      <c r="H28" s="51"/>
      <c r="I28" s="51"/>
      <c r="J28" s="51"/>
      <c r="K28" s="51"/>
    </row>
    <row r="29" spans="1:11">
      <c r="A29" s="19"/>
      <c r="B29" s="20"/>
      <c r="C29" s="51"/>
      <c r="D29" s="51"/>
      <c r="E29" s="51"/>
      <c r="F29" s="51"/>
      <c r="G29" s="51"/>
      <c r="H29" s="51"/>
      <c r="I29" s="51"/>
      <c r="J29" s="51"/>
      <c r="K29" s="51"/>
    </row>
    <row r="30" spans="1:11">
      <c r="A30" s="19"/>
      <c r="B30" s="20"/>
      <c r="C30" s="51"/>
      <c r="D30" s="51"/>
      <c r="E30" s="51"/>
      <c r="F30" s="51"/>
      <c r="G30" s="51"/>
      <c r="H30" s="51"/>
      <c r="I30" s="51"/>
      <c r="J30" s="51"/>
      <c r="K30" s="51"/>
    </row>
    <row r="31" spans="1:11">
      <c r="A31" s="19"/>
      <c r="B31" s="20"/>
      <c r="C31" s="51"/>
      <c r="D31" s="51"/>
      <c r="E31" s="51"/>
      <c r="F31" s="51"/>
      <c r="G31" s="51"/>
      <c r="H31" s="51"/>
      <c r="I31" s="51"/>
      <c r="J31" s="51"/>
      <c r="K31" s="51"/>
    </row>
    <row r="32" spans="1:11">
      <c r="A32" s="19"/>
      <c r="B32" s="20"/>
      <c r="C32" s="51"/>
      <c r="D32" s="51"/>
      <c r="E32" s="51"/>
      <c r="F32" s="51"/>
      <c r="G32" s="51"/>
      <c r="H32" s="51"/>
      <c r="I32" s="51"/>
      <c r="J32" s="51"/>
      <c r="K32" s="51"/>
    </row>
  </sheetData>
  <autoFilter ref="B2:K20" xr:uid="{FC5ADD20-8778-4647-94B7-0D4F9284DAB1}"/>
  <sortState xmlns:xlrd2="http://schemas.microsoft.com/office/spreadsheetml/2017/richdata2" ref="A3:K16">
    <sortCondition ref="A3:A16"/>
  </sortState>
  <mergeCells count="1">
    <mergeCell ref="A1:K1"/>
  </mergeCells>
  <conditionalFormatting sqref="A1:K32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{30A08790-EC7E-4C45-968B-84148661A992}</x14:id>
        </ext>
      </extLst>
    </cfRule>
  </conditionalFormatting>
  <conditionalFormatting sqref="C3:K32">
    <cfRule type="iconSet" priority="13">
      <iconSet iconSet="4Rating">
        <cfvo type="percent" val="0"/>
        <cfvo type="percent" val="25"/>
        <cfvo type="percent" val="50"/>
        <cfvo type="percent" val="75"/>
      </iconSet>
    </cfRule>
  </conditionalFormatting>
  <dataValidations count="1">
    <dataValidation type="whole" operator="equal" allowBlank="1" showInputMessage="1" showErrorMessage="1" sqref="I6" xr:uid="{DA64EC64-59DE-486D-825D-80026E2B43B1}">
      <formula1>20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A08790-EC7E-4C45-968B-84148661A9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A1:K32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88372-2D18-46D1-813D-4AAC14074B25}">
  <dimension ref="A1:E10"/>
  <sheetViews>
    <sheetView workbookViewId="0">
      <selection activeCell="F10" sqref="F10"/>
    </sheetView>
  </sheetViews>
  <sheetFormatPr defaultRowHeight="15"/>
  <cols>
    <col min="1" max="1" width="19.85546875" customWidth="1"/>
    <col min="2" max="2" width="23.28515625" customWidth="1"/>
    <col min="3" max="3" width="26.5703125" customWidth="1"/>
  </cols>
  <sheetData>
    <row r="1" spans="1:5" ht="31.5" customHeight="1">
      <c r="A1" s="49" t="s">
        <v>58</v>
      </c>
      <c r="B1" s="49"/>
      <c r="C1" s="49"/>
      <c r="E1">
        <v>45</v>
      </c>
    </row>
    <row r="2" spans="1:5">
      <c r="A2" s="22" t="s">
        <v>59</v>
      </c>
      <c r="B2" s="22" t="s">
        <v>60</v>
      </c>
      <c r="C2" s="21" t="s">
        <v>61</v>
      </c>
      <c r="E2">
        <v>2</v>
      </c>
    </row>
    <row r="3" spans="1:5">
      <c r="E3">
        <v>56</v>
      </c>
    </row>
    <row r="4" spans="1:5">
      <c r="E4">
        <v>89</v>
      </c>
    </row>
    <row r="5" spans="1:5">
      <c r="E5">
        <v>45</v>
      </c>
    </row>
    <row r="6" spans="1:5">
      <c r="E6">
        <v>73</v>
      </c>
    </row>
    <row r="7" spans="1:5">
      <c r="E7">
        <v>56</v>
      </c>
    </row>
    <row r="8" spans="1:5">
      <c r="E8">
        <v>85</v>
      </c>
    </row>
    <row r="9" spans="1:5">
      <c r="E9">
        <v>852</v>
      </c>
    </row>
    <row r="10" spans="1:5">
      <c r="E10">
        <v>465</v>
      </c>
    </row>
  </sheetData>
  <mergeCells count="1">
    <mergeCell ref="A1:C1"/>
  </mergeCells>
  <hyperlinks>
    <hyperlink ref="A2" r:id="rId1" xr:uid="{653A0519-BF14-4BB9-A065-09876356B125}"/>
    <hyperlink ref="B2" r:id="rId2" xr:uid="{38AEB3C6-BEA5-4747-8202-807F456687D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9DC5E-D2BF-498D-BDC6-1D0D89F192C8}">
  <dimension ref="A1:A10"/>
  <sheetViews>
    <sheetView workbookViewId="0">
      <selection activeCell="A11" sqref="A11"/>
    </sheetView>
  </sheetViews>
  <sheetFormatPr defaultRowHeight="15"/>
  <sheetData>
    <row r="1" spans="1:1">
      <c r="A1">
        <v>465</v>
      </c>
    </row>
    <row r="2" spans="1:1">
      <c r="A2">
        <v>56</v>
      </c>
    </row>
    <row r="3" spans="1:1">
      <c r="A3">
        <v>852</v>
      </c>
    </row>
    <row r="4" spans="1:1">
      <c r="A4">
        <v>753</v>
      </c>
    </row>
    <row r="5" spans="1:1">
      <c r="A5">
        <v>951</v>
      </c>
    </row>
    <row r="6" spans="1:1">
      <c r="A6">
        <v>852</v>
      </c>
    </row>
    <row r="7" spans="1:1">
      <c r="A7">
        <v>456</v>
      </c>
    </row>
    <row r="8" spans="1:1">
      <c r="A8">
        <v>79</v>
      </c>
    </row>
    <row r="9" spans="1:1">
      <c r="A9">
        <v>123</v>
      </c>
    </row>
    <row r="10" spans="1:1">
      <c r="A10">
        <v>456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3BCB8-3AE3-4AE1-BB95-1B64A9778F95}">
  <dimension ref="A1:A10"/>
  <sheetViews>
    <sheetView workbookViewId="0"/>
  </sheetViews>
  <sheetFormatPr defaultRowHeight="15" outlineLevelRow="2"/>
  <sheetData>
    <row r="1" outlineLevel="2"/>
    <row r="2" outlineLevel="2"/>
    <row r="3" outlineLevel="2"/>
    <row r="4" outlineLevel="2"/>
    <row r="5" outlineLevel="2"/>
    <row r="6" outlineLevel="2"/>
    <row r="7" outlineLevel="2"/>
    <row r="8" outlineLevel="2"/>
    <row r="9" outlineLevel="2"/>
    <row r="10" outlineLevel="2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34173-31E9-41AC-9617-51D8F5FF5CCB}">
  <dimension ref="A1:AF23"/>
  <sheetViews>
    <sheetView workbookViewId="0">
      <selection activeCell="L11" sqref="L11"/>
    </sheetView>
  </sheetViews>
  <sheetFormatPr defaultRowHeight="15"/>
  <cols>
    <col min="1" max="1" width="18.140625" customWidth="1"/>
  </cols>
  <sheetData>
    <row r="1" spans="1:32">
      <c r="A1" s="23" t="s">
        <v>62</v>
      </c>
      <c r="B1">
        <v>66</v>
      </c>
      <c r="F1" t="s">
        <v>63</v>
      </c>
      <c r="L1">
        <v>1</v>
      </c>
    </row>
    <row r="2" spans="1:32">
      <c r="A2" s="24" t="s">
        <v>64</v>
      </c>
      <c r="F2">
        <v>90</v>
      </c>
      <c r="L2">
        <v>2</v>
      </c>
    </row>
    <row r="3" spans="1:32">
      <c r="A3" s="25" t="s">
        <v>65</v>
      </c>
      <c r="L3">
        <v>3</v>
      </c>
    </row>
    <row r="4" spans="1:32">
      <c r="A4" s="26" t="s">
        <v>66</v>
      </c>
      <c r="H4">
        <v>0</v>
      </c>
      <c r="L4">
        <v>4</v>
      </c>
    </row>
    <row r="5" spans="1:32">
      <c r="A5" s="27" t="s">
        <v>67</v>
      </c>
      <c r="G5" t="s">
        <v>68</v>
      </c>
      <c r="L5">
        <v>5</v>
      </c>
    </row>
    <row r="6" spans="1:32">
      <c r="A6" s="28" t="s">
        <v>69</v>
      </c>
      <c r="L6">
        <v>6</v>
      </c>
    </row>
    <row r="7" spans="1:32">
      <c r="L7">
        <v>9</v>
      </c>
    </row>
    <row r="8" spans="1:32">
      <c r="L8">
        <v>8</v>
      </c>
    </row>
    <row r="9" spans="1:32">
      <c r="L9">
        <v>7</v>
      </c>
    </row>
    <row r="10" spans="1:32">
      <c r="L10">
        <v>10</v>
      </c>
    </row>
    <row r="13" spans="1:32">
      <c r="B13" t="s">
        <v>63</v>
      </c>
      <c r="F13">
        <v>2</v>
      </c>
    </row>
    <row r="14" spans="1:32">
      <c r="B14" t="s">
        <v>70</v>
      </c>
      <c r="F14" t="s">
        <v>71</v>
      </c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2"/>
      <c r="AC14" s="50"/>
      <c r="AD14" s="50"/>
      <c r="AE14" s="50"/>
      <c r="AF14" s="50"/>
    </row>
    <row r="15" spans="1:32"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</row>
    <row r="16" spans="1:32">
      <c r="O16" s="50"/>
      <c r="Q16" s="50"/>
      <c r="R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</row>
    <row r="17" spans="7:32">
      <c r="O17" s="50"/>
      <c r="P17" s="50"/>
      <c r="Q17" s="50"/>
      <c r="R17" s="50"/>
      <c r="S17" s="50"/>
      <c r="X17" s="50"/>
      <c r="Y17" s="50"/>
      <c r="AF17" s="50"/>
    </row>
    <row r="18" spans="7:32">
      <c r="G18">
        <v>5</v>
      </c>
      <c r="O18" s="50"/>
      <c r="P18" s="50"/>
      <c r="Q18" s="50"/>
      <c r="R18" s="50"/>
      <c r="S18" s="50"/>
      <c r="X18" s="50"/>
      <c r="Y18" s="50"/>
      <c r="AF18" s="50"/>
    </row>
    <row r="19" spans="7:32">
      <c r="G19">
        <v>5</v>
      </c>
      <c r="H19">
        <v>6</v>
      </c>
      <c r="I19">
        <v>1</v>
      </c>
      <c r="O19" s="50"/>
      <c r="P19" s="50"/>
      <c r="Q19" s="50"/>
      <c r="R19" s="50"/>
      <c r="S19" s="50"/>
      <c r="X19" s="50"/>
      <c r="Y19" s="50"/>
    </row>
    <row r="20" spans="7:32">
      <c r="O20" s="50"/>
      <c r="P20" s="50"/>
      <c r="Q20" s="50"/>
      <c r="R20" s="50"/>
      <c r="S20" s="50"/>
      <c r="X20" s="50"/>
      <c r="Y20" s="50"/>
    </row>
    <row r="21" spans="7:32">
      <c r="O21" s="50"/>
      <c r="P21" s="50"/>
      <c r="Q21" s="50"/>
      <c r="R21" s="50"/>
      <c r="S21" s="50"/>
      <c r="X21" s="50"/>
      <c r="Y21" s="50"/>
      <c r="AE21" s="30"/>
    </row>
    <row r="22" spans="7:32">
      <c r="O22" s="50"/>
      <c r="P22" s="50"/>
      <c r="Q22" s="50"/>
      <c r="R22" s="50"/>
      <c r="S22" s="50"/>
      <c r="X22" s="50"/>
      <c r="Y22" s="50"/>
    </row>
    <row r="23" spans="7:32">
      <c r="O23" s="50"/>
      <c r="P23" s="50"/>
      <c r="Q23" s="50"/>
      <c r="R23" s="50"/>
      <c r="S23" s="50"/>
      <c r="X23" s="50"/>
      <c r="Y23" s="50"/>
      <c r="AE23" s="29"/>
    </row>
  </sheetData>
  <mergeCells count="33">
    <mergeCell ref="AC14:AC16"/>
    <mergeCell ref="AD14:AD16"/>
    <mergeCell ref="P14:Q14"/>
    <mergeCell ref="R14:S14"/>
    <mergeCell ref="T14:T16"/>
    <mergeCell ref="U14:U16"/>
    <mergeCell ref="V14:V16"/>
    <mergeCell ref="AE14:AE16"/>
    <mergeCell ref="O14:O16"/>
    <mergeCell ref="O17:S17"/>
    <mergeCell ref="X17:Y17"/>
    <mergeCell ref="AF17:AF18"/>
    <mergeCell ref="O18:S18"/>
    <mergeCell ref="X18:Y18"/>
    <mergeCell ref="AF14:AF16"/>
    <mergeCell ref="P15:S15"/>
    <mergeCell ref="Q16:R16"/>
    <mergeCell ref="W14:W16"/>
    <mergeCell ref="X14:X16"/>
    <mergeCell ref="Y14:Y16"/>
    <mergeCell ref="Z14:Z16"/>
    <mergeCell ref="AA14:AA16"/>
    <mergeCell ref="AB14:AB16"/>
    <mergeCell ref="O19:S19"/>
    <mergeCell ref="X19:Y19"/>
    <mergeCell ref="O23:S23"/>
    <mergeCell ref="X23:Y23"/>
    <mergeCell ref="O20:S20"/>
    <mergeCell ref="X20:Y20"/>
    <mergeCell ref="O21:S21"/>
    <mergeCell ref="X21:Y21"/>
    <mergeCell ref="O22:S22"/>
    <mergeCell ref="X22:Y22"/>
  </mergeCells>
  <dataValidations count="7">
    <dataValidation type="whole" allowBlank="1" showInputMessage="1" showErrorMessage="1" sqref="B1" xr:uid="{69C5079A-B2E0-4EAE-9192-14BED1C57F73}">
      <formula1>50</formula1>
      <formula2>100</formula2>
    </dataValidation>
    <dataValidation type="date" allowBlank="1" showInputMessage="1" showErrorMessage="1" sqref="B2" xr:uid="{BD4670D9-2420-44FD-AA1A-26AB6901A1D8}">
      <formula1>45165</formula1>
      <formula2>45166</formula2>
    </dataValidation>
    <dataValidation type="textLength" allowBlank="1" showInputMessage="1" showErrorMessage="1" sqref="F1:I1 F8:I8" xr:uid="{AA96DD34-C660-44EC-8A1A-5610607E4AB0}">
      <formula1>0</formula1>
      <formula2>5</formula2>
    </dataValidation>
    <dataValidation type="whole" operator="greaterThan" allowBlank="1" showInputMessage="1" showErrorMessage="1" promptTitle="INVALID VALUE" prompt="change the girl" sqref="F13" xr:uid="{32D818D9-9A38-4108-9687-66D46C7595AC}">
      <formula1>0</formula1>
    </dataValidation>
    <dataValidation allowBlank="1" showInputMessage="1" showErrorMessage="1" sqref="B13 F2:I7 G19" xr:uid="{28E9E2D2-F700-4FBD-B257-CD875FBEB3AE}"/>
    <dataValidation type="whole" errorStyle="warning" operator="greaterThan" allowBlank="1" showInputMessage="1" showErrorMessage="1" errorTitle="wanringo" error="only greater then 5" sqref="G18" xr:uid="{2A4CC151-0957-4482-9E65-15BABDD2F37F}">
      <formula1>5</formula1>
    </dataValidation>
    <dataValidation type="whole" operator="greaterThan" allowBlank="1" showInputMessage="1" showErrorMessage="1" sqref="H19" xr:uid="{4F10C545-B29F-477A-BEA3-D9B513C94DB3}">
      <formula1>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GURU ESHWAR</cp:lastModifiedBy>
  <cp:revision/>
  <dcterms:created xsi:type="dcterms:W3CDTF">2023-08-27T16:11:42Z</dcterms:created>
  <dcterms:modified xsi:type="dcterms:W3CDTF">2023-09-04T04:52:50Z</dcterms:modified>
  <cp:category/>
  <cp:contentStatus/>
</cp:coreProperties>
</file>