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4"/>
  <workbookPr/>
  <mc:AlternateContent xmlns:mc="http://schemas.openxmlformats.org/markup-compatibility/2006">
    <mc:Choice Requires="x15">
      <x15ac:absPath xmlns:x15ac="http://schemas.microsoft.com/office/spreadsheetml/2010/11/ac" url="C:\Users\escom\Downloads\"/>
    </mc:Choice>
  </mc:AlternateContent>
  <xr:revisionPtr revIDLastSave="0" documentId="11_D20C237AA12545E7185D379FA1BBA8463124FCDE" xr6:coauthVersionLast="47" xr6:coauthVersionMax="47" xr10:uidLastSave="{00000000-0000-0000-0000-000000000000}"/>
  <bookViews>
    <workbookView xWindow="0" yWindow="0" windowWidth="28800" windowHeight="123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31" i="1"/>
  <c r="D31" i="1" s="1"/>
  <c r="D22" i="1"/>
  <c r="D23" i="1" s="1"/>
  <c r="D16" i="1"/>
  <c r="D13" i="1"/>
  <c r="D9" i="1"/>
  <c r="D17" i="1" l="1"/>
  <c r="L35" i="1" s="1"/>
  <c r="L36" i="1"/>
  <c r="D32" i="1"/>
  <c r="L34" i="1"/>
</calcChain>
</file>

<file path=xl/sharedStrings.xml><?xml version="1.0" encoding="utf-8"?>
<sst xmlns="http://schemas.openxmlformats.org/spreadsheetml/2006/main" count="45" uniqueCount="42">
  <si>
    <t>EL PORVENIR, S. A.</t>
  </si>
  <si>
    <t>BALANCE GENERAL AL 19 DE Febrero de 19x_</t>
  </si>
  <si>
    <t xml:space="preserve">ACTIVO </t>
  </si>
  <si>
    <t>A CORTO PLAZO</t>
  </si>
  <si>
    <t>Caja</t>
  </si>
  <si>
    <t>Bancos(1)</t>
  </si>
  <si>
    <t>Clientes(2)</t>
  </si>
  <si>
    <t>Almacen(3)</t>
  </si>
  <si>
    <t>Primas de seguro (4)</t>
  </si>
  <si>
    <t>A LARGO PLAZO</t>
  </si>
  <si>
    <t>Fijo</t>
  </si>
  <si>
    <t>edificios(5)</t>
  </si>
  <si>
    <t>Equipo de reparto(6)</t>
  </si>
  <si>
    <t>Diferido</t>
  </si>
  <si>
    <t>Gastos de constitucion(7)</t>
  </si>
  <si>
    <t>Primas de seguro (8)</t>
  </si>
  <si>
    <t>TOTAL ACTIVO</t>
  </si>
  <si>
    <t>PASIVO</t>
  </si>
  <si>
    <t>Proveedores(9)</t>
  </si>
  <si>
    <t>ISR por pagar (10)</t>
  </si>
  <si>
    <t>PTU por pagar (11)</t>
  </si>
  <si>
    <t>TOTAL PASIVO</t>
  </si>
  <si>
    <t>CAPITAL CONTABLE</t>
  </si>
  <si>
    <t>CAPITAL CONTRIBUIDO</t>
  </si>
  <si>
    <t>Capital social (12)</t>
  </si>
  <si>
    <t>Donaciones (13)</t>
  </si>
  <si>
    <t>CAPITAL GANADO</t>
  </si>
  <si>
    <t>Utilidad neta del ejercicio(14)</t>
  </si>
  <si>
    <t>Utilidades acumuladas(15)</t>
  </si>
  <si>
    <t>Reserva legal(16)</t>
  </si>
  <si>
    <t>TOTAL PASIVO MAS CAPITAL CONTABLE</t>
  </si>
  <si>
    <t>LAS NOTAS QUE SE ACOMPAÑAN SON PARTE INTEGRANTE DE ESTE ESTADO FINANCIERO</t>
  </si>
  <si>
    <t>PASIVO+CAPITAL CONTABLE=ACTIVO</t>
  </si>
  <si>
    <t>ACTIVO</t>
  </si>
  <si>
    <t>AUTORIZADO POR</t>
  </si>
  <si>
    <t>ELABORADO POR</t>
  </si>
  <si>
    <t>CAPITAL CONTABLE=ACTIVO-PASIVO</t>
  </si>
  <si>
    <t>ACTIVO=PASIVO+CAPITAL CONTABLE</t>
  </si>
  <si>
    <t>SR. ROBERTO AGUILAR AGUILAR</t>
  </si>
  <si>
    <t>C. P. VIRGINIA LOPEZ REYES</t>
  </si>
  <si>
    <t>GERENTE GENERAL</t>
  </si>
  <si>
    <t>CONTADOR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</si>
</sst>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31">
    <xf numFmtId="0" fontId="0" fillId="0" borderId="0" xfId="0"/>
    <xf numFmtId="0" fontId="1" fillId="4" borderId="1" xfId="3" applyBorder="1"/>
    <xf numFmtId="0" fontId="1" fillId="4" borderId="7" xfId="3" applyBorder="1"/>
    <xf numFmtId="0" fontId="1" fillId="4" borderId="4" xfId="3" applyBorder="1"/>
    <xf numFmtId="0" fontId="1" fillId="4" borderId="9" xfId="3" applyBorder="1"/>
    <xf numFmtId="44" fontId="1" fillId="4" borderId="2" xfId="3" applyNumberFormat="1" applyBorder="1"/>
    <xf numFmtId="44" fontId="1" fillId="4" borderId="3" xfId="3" applyNumberFormat="1" applyBorder="1"/>
    <xf numFmtId="44" fontId="1" fillId="4" borderId="0" xfId="3" applyNumberFormat="1" applyBorder="1"/>
    <xf numFmtId="44" fontId="1" fillId="4" borderId="8" xfId="3" applyNumberFormat="1" applyBorder="1"/>
    <xf numFmtId="44" fontId="1" fillId="4" borderId="5" xfId="3" applyNumberFormat="1" applyBorder="1"/>
    <xf numFmtId="44" fontId="1" fillId="4" borderId="6" xfId="3" applyNumberFormat="1" applyBorder="1"/>
    <xf numFmtId="44" fontId="1" fillId="4" borderId="10" xfId="3" applyNumberFormat="1" applyBorder="1"/>
    <xf numFmtId="44" fontId="1" fillId="4" borderId="11" xfId="3" applyNumberFormat="1" applyBorder="1"/>
    <xf numFmtId="0" fontId="1" fillId="4" borderId="2" xfId="3" applyBorder="1"/>
    <xf numFmtId="0" fontId="1" fillId="4" borderId="3" xfId="3" applyBorder="1"/>
    <xf numFmtId="0" fontId="1" fillId="4" borderId="7" xfId="3" applyBorder="1" applyAlignment="1">
      <alignment horizontal="center"/>
    </xf>
    <xf numFmtId="0" fontId="1" fillId="4" borderId="4" xfId="3" applyBorder="1" applyAlignment="1">
      <alignment horizontal="center"/>
    </xf>
    <xf numFmtId="0" fontId="4" fillId="4" borderId="4" xfId="3" applyFont="1" applyBorder="1"/>
    <xf numFmtId="0" fontId="2" fillId="2" borderId="0" xfId="1"/>
    <xf numFmtId="44" fontId="2" fillId="2" borderId="0" xfId="1" applyNumberFormat="1"/>
    <xf numFmtId="0" fontId="3" fillId="3" borderId="1" xfId="2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5" xfId="2" applyBorder="1" applyAlignment="1">
      <alignment horizontal="center"/>
    </xf>
    <xf numFmtId="0" fontId="3" fillId="3" borderId="6" xfId="2" applyBorder="1" applyAlignment="1">
      <alignment horizontal="center"/>
    </xf>
    <xf numFmtId="0" fontId="1" fillId="4" borderId="7" xfId="3" applyBorder="1" applyAlignment="1">
      <alignment horizontal="center"/>
    </xf>
    <xf numFmtId="0" fontId="1" fillId="4" borderId="0" xfId="3" applyBorder="1" applyAlignment="1">
      <alignment horizontal="center"/>
    </xf>
    <xf numFmtId="0" fontId="1" fillId="4" borderId="8" xfId="3" applyBorder="1" applyAlignment="1">
      <alignment horizontal="center"/>
    </xf>
    <xf numFmtId="0" fontId="1" fillId="4" borderId="5" xfId="3" applyBorder="1" applyAlignment="1">
      <alignment horizontal="center"/>
    </xf>
    <xf numFmtId="0" fontId="1" fillId="4" borderId="6" xfId="3" applyBorder="1" applyAlignment="1">
      <alignment horizontal="center"/>
    </xf>
  </cellXfs>
  <cellStyles count="4">
    <cellStyle name="20% - Énfasis1" xfId="3" builtinId="30"/>
    <cellStyle name="Bueno" xfId="1" builtinId="26"/>
    <cellStyle name="Énfasis1" xfId="2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zoomScaleNormal="100" workbookViewId="0">
      <selection activeCell="H34" sqref="H34:J36"/>
    </sheetView>
  </sheetViews>
  <sheetFormatPr defaultColWidth="11.42578125" defaultRowHeight="15"/>
  <cols>
    <col min="1" max="1" width="40.7109375" bestFit="1" customWidth="1"/>
    <col min="2" max="3" width="12.5703125" bestFit="1" customWidth="1"/>
    <col min="4" max="4" width="14.140625" bestFit="1" customWidth="1"/>
    <col min="11" max="11" width="18.140625" bestFit="1" customWidth="1"/>
    <col min="12" max="12" width="15.42578125" customWidth="1"/>
  </cols>
  <sheetData>
    <row r="1" spans="1:4">
      <c r="A1" s="20" t="s">
        <v>0</v>
      </c>
      <c r="B1" s="21"/>
      <c r="C1" s="21"/>
      <c r="D1" s="22"/>
    </row>
    <row r="2" spans="1:4">
      <c r="A2" s="23" t="s">
        <v>1</v>
      </c>
      <c r="B2" s="24"/>
      <c r="C2" s="24"/>
      <c r="D2" s="25"/>
    </row>
    <row r="3" spans="1:4">
      <c r="A3" s="1" t="s">
        <v>2</v>
      </c>
      <c r="B3" s="5"/>
      <c r="C3" s="5"/>
      <c r="D3" s="6"/>
    </row>
    <row r="4" spans="1:4">
      <c r="A4" s="2" t="s">
        <v>3</v>
      </c>
      <c r="B4" s="7"/>
      <c r="C4" s="7"/>
      <c r="D4" s="8"/>
    </row>
    <row r="5" spans="1:4">
      <c r="A5" s="2" t="s">
        <v>4</v>
      </c>
      <c r="B5" s="7"/>
      <c r="C5" s="7">
        <v>10000</v>
      </c>
      <c r="D5" s="8"/>
    </row>
    <row r="6" spans="1:4">
      <c r="A6" s="2" t="s">
        <v>5</v>
      </c>
      <c r="B6" s="7"/>
      <c r="C6" s="7">
        <v>200000</v>
      </c>
      <c r="D6" s="8"/>
    </row>
    <row r="7" spans="1:4">
      <c r="A7" s="2" t="s">
        <v>6</v>
      </c>
      <c r="B7" s="7"/>
      <c r="C7" s="7">
        <v>150000</v>
      </c>
      <c r="D7" s="8"/>
    </row>
    <row r="8" spans="1:4">
      <c r="A8" s="2" t="s">
        <v>7</v>
      </c>
      <c r="B8" s="7"/>
      <c r="C8" s="7">
        <v>340000</v>
      </c>
      <c r="D8" s="8"/>
    </row>
    <row r="9" spans="1:4">
      <c r="A9" s="2" t="s">
        <v>8</v>
      </c>
      <c r="B9" s="7"/>
      <c r="C9" s="7">
        <v>6000</v>
      </c>
      <c r="D9" s="8">
        <f>SUM(C5:C9)</f>
        <v>706000</v>
      </c>
    </row>
    <row r="10" spans="1:4">
      <c r="A10" s="2" t="s">
        <v>9</v>
      </c>
      <c r="B10" s="7"/>
      <c r="C10" s="7"/>
      <c r="D10" s="8"/>
    </row>
    <row r="11" spans="1:4">
      <c r="A11" s="2" t="s">
        <v>10</v>
      </c>
      <c r="B11" s="7"/>
      <c r="C11" s="7"/>
      <c r="D11" s="8"/>
    </row>
    <row r="12" spans="1:4">
      <c r="A12" s="2" t="s">
        <v>11</v>
      </c>
      <c r="B12" s="7"/>
      <c r="C12" s="7">
        <v>400000</v>
      </c>
      <c r="D12" s="8"/>
    </row>
    <row r="13" spans="1:4">
      <c r="A13" s="2" t="s">
        <v>12</v>
      </c>
      <c r="B13" s="7"/>
      <c r="C13" s="7">
        <v>80000</v>
      </c>
      <c r="D13" s="8">
        <f>SUM(C12:C13)</f>
        <v>480000</v>
      </c>
    </row>
    <row r="14" spans="1:4">
      <c r="A14" s="2" t="s">
        <v>13</v>
      </c>
      <c r="B14" s="7"/>
      <c r="C14" s="7"/>
      <c r="D14" s="8"/>
    </row>
    <row r="15" spans="1:4">
      <c r="A15" s="2" t="s">
        <v>14</v>
      </c>
      <c r="B15" s="7"/>
      <c r="C15" s="7">
        <v>5000</v>
      </c>
      <c r="D15" s="8"/>
    </row>
    <row r="16" spans="1:4">
      <c r="A16" s="2" t="s">
        <v>15</v>
      </c>
      <c r="B16" s="7"/>
      <c r="C16" s="7">
        <v>6000</v>
      </c>
      <c r="D16" s="8">
        <f>SUM(C15:C16)</f>
        <v>11000</v>
      </c>
    </row>
    <row r="17" spans="1:4">
      <c r="A17" s="3" t="s">
        <v>16</v>
      </c>
      <c r="B17" s="9"/>
      <c r="C17" s="9"/>
      <c r="D17" s="10">
        <f>SUM(D16,D13,D9)</f>
        <v>1197000</v>
      </c>
    </row>
    <row r="18" spans="1:4">
      <c r="A18" s="1" t="s">
        <v>17</v>
      </c>
      <c r="B18" s="5"/>
      <c r="C18" s="5"/>
      <c r="D18" s="6"/>
    </row>
    <row r="19" spans="1:4">
      <c r="A19" s="2" t="s">
        <v>3</v>
      </c>
      <c r="B19" s="7"/>
      <c r="C19" s="7"/>
      <c r="D19" s="8"/>
    </row>
    <row r="20" spans="1:4">
      <c r="A20" s="2" t="s">
        <v>18</v>
      </c>
      <c r="B20" s="7"/>
      <c r="C20" s="7">
        <v>320000</v>
      </c>
      <c r="D20" s="8"/>
    </row>
    <row r="21" spans="1:4">
      <c r="A21" s="2" t="s">
        <v>19</v>
      </c>
      <c r="B21" s="7"/>
      <c r="C21" s="7">
        <v>40000</v>
      </c>
      <c r="D21" s="8"/>
    </row>
    <row r="22" spans="1:4">
      <c r="A22" s="2" t="s">
        <v>20</v>
      </c>
      <c r="B22" s="7"/>
      <c r="C22" s="7">
        <v>10000</v>
      </c>
      <c r="D22" s="8">
        <f>SUM(C20:C22)</f>
        <v>370000</v>
      </c>
    </row>
    <row r="23" spans="1:4">
      <c r="A23" s="3" t="s">
        <v>21</v>
      </c>
      <c r="B23" s="9"/>
      <c r="C23" s="9"/>
      <c r="D23" s="10">
        <f>SUM(D22)</f>
        <v>370000</v>
      </c>
    </row>
    <row r="24" spans="1:4">
      <c r="A24" s="1" t="s">
        <v>22</v>
      </c>
      <c r="B24" s="5"/>
      <c r="C24" s="5"/>
      <c r="D24" s="6"/>
    </row>
    <row r="25" spans="1:4">
      <c r="A25" s="2" t="s">
        <v>23</v>
      </c>
      <c r="B25" s="7"/>
      <c r="C25" s="7"/>
      <c r="D25" s="8"/>
    </row>
    <row r="26" spans="1:4">
      <c r="A26" s="2" t="s">
        <v>24</v>
      </c>
      <c r="B26" s="7">
        <v>500000</v>
      </c>
      <c r="C26" s="7"/>
      <c r="D26" s="8"/>
    </row>
    <row r="27" spans="1:4">
      <c r="A27" s="2" t="s">
        <v>25</v>
      </c>
      <c r="B27" s="7">
        <v>70000</v>
      </c>
      <c r="C27" s="7">
        <f>SUM(B26:B27)</f>
        <v>570000</v>
      </c>
      <c r="D27" s="8"/>
    </row>
    <row r="28" spans="1:4">
      <c r="A28" s="2" t="s">
        <v>26</v>
      </c>
      <c r="B28" s="7"/>
      <c r="C28" s="7"/>
      <c r="D28" s="8"/>
    </row>
    <row r="29" spans="1:4">
      <c r="A29" s="2" t="s">
        <v>27</v>
      </c>
      <c r="B29" s="7">
        <v>50000</v>
      </c>
      <c r="C29" s="7"/>
      <c r="D29" s="8"/>
    </row>
    <row r="30" spans="1:4">
      <c r="A30" s="2" t="s">
        <v>28</v>
      </c>
      <c r="B30" s="7">
        <v>200000</v>
      </c>
      <c r="C30" s="7"/>
      <c r="D30" s="8"/>
    </row>
    <row r="31" spans="1:4">
      <c r="A31" s="3" t="s">
        <v>29</v>
      </c>
      <c r="B31" s="9">
        <v>7000</v>
      </c>
      <c r="C31" s="9">
        <f>SUM(B29:B31)</f>
        <v>257000</v>
      </c>
      <c r="D31" s="10">
        <f>SUM(C31,C27)</f>
        <v>827000</v>
      </c>
    </row>
    <row r="32" spans="1:4">
      <c r="A32" s="4" t="s">
        <v>30</v>
      </c>
      <c r="B32" s="11"/>
      <c r="C32" s="11"/>
      <c r="D32" s="12">
        <f>SUM(D31,D23)</f>
        <v>1197000</v>
      </c>
    </row>
    <row r="33" spans="1:12">
      <c r="A33" s="1"/>
      <c r="B33" s="13"/>
      <c r="C33" s="13"/>
      <c r="D33" s="14"/>
    </row>
    <row r="34" spans="1:12">
      <c r="A34" s="26" t="s">
        <v>31</v>
      </c>
      <c r="B34" s="27"/>
      <c r="C34" s="27"/>
      <c r="D34" s="28"/>
      <c r="H34" t="s">
        <v>32</v>
      </c>
      <c r="K34" s="18" t="s">
        <v>33</v>
      </c>
      <c r="L34" s="19">
        <f>SUM(D23,D31)</f>
        <v>1197000</v>
      </c>
    </row>
    <row r="35" spans="1:12">
      <c r="A35" s="15" t="s">
        <v>34</v>
      </c>
      <c r="B35" s="27" t="s">
        <v>35</v>
      </c>
      <c r="C35" s="27"/>
      <c r="D35" s="28"/>
      <c r="H35" t="s">
        <v>36</v>
      </c>
      <c r="K35" s="18" t="s">
        <v>22</v>
      </c>
      <c r="L35" s="19">
        <f>(D17-D23)</f>
        <v>827000</v>
      </c>
    </row>
    <row r="36" spans="1:12">
      <c r="A36" s="17"/>
      <c r="B36" s="29"/>
      <c r="C36" s="29"/>
      <c r="D36" s="30"/>
      <c r="H36" t="s">
        <v>37</v>
      </c>
      <c r="K36" s="18" t="s">
        <v>33</v>
      </c>
      <c r="L36" s="19">
        <f>SUM(D23,D31)</f>
        <v>1197000</v>
      </c>
    </row>
    <row r="37" spans="1:12">
      <c r="A37" s="15" t="s">
        <v>38</v>
      </c>
      <c r="B37" s="27" t="s">
        <v>39</v>
      </c>
      <c r="C37" s="27"/>
      <c r="D37" s="28"/>
    </row>
    <row r="38" spans="1:12">
      <c r="A38" s="16" t="s">
        <v>40</v>
      </c>
      <c r="B38" s="29" t="s">
        <v>41</v>
      </c>
      <c r="C38" s="29"/>
      <c r="D38" s="30"/>
    </row>
  </sheetData>
  <mergeCells count="7">
    <mergeCell ref="B38:D38"/>
    <mergeCell ref="B36:D36"/>
    <mergeCell ref="A1:D1"/>
    <mergeCell ref="A2:D2"/>
    <mergeCell ref="A34:D34"/>
    <mergeCell ref="B35:D35"/>
    <mergeCell ref="B37:D3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F47D93F1711249B94E2F3907099445" ma:contentTypeVersion="3" ma:contentTypeDescription="Crear nuevo documento." ma:contentTypeScope="" ma:versionID="9d01be890e392129ff0ea99ecc967d42">
  <xsd:schema xmlns:xsd="http://www.w3.org/2001/XMLSchema" xmlns:xs="http://www.w3.org/2001/XMLSchema" xmlns:p="http://schemas.microsoft.com/office/2006/metadata/properties" xmlns:ns2="d25ccf01-e544-487a-9b83-cef692376d52" targetNamespace="http://schemas.microsoft.com/office/2006/metadata/properties" ma:root="true" ma:fieldsID="822a18e1c4d0e136cbc4220a8499ee9e" ns2:_="">
    <xsd:import namespace="d25ccf01-e544-487a-9b83-cef692376d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ccf01-e544-487a-9b83-cef692376d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F9A0E3-8528-47E2-9167-8D918EED47F5}"/>
</file>

<file path=customXml/itemProps2.xml><?xml version="1.0" encoding="utf-8"?>
<ds:datastoreItem xmlns:ds="http://schemas.openxmlformats.org/officeDocument/2006/customXml" ds:itemID="{A3C8929F-9FCA-4446-A55D-8664FF77C50B}"/>
</file>

<file path=customXml/itemProps3.xml><?xml version="1.0" encoding="utf-8"?>
<ds:datastoreItem xmlns:ds="http://schemas.openxmlformats.org/officeDocument/2006/customXml" ds:itemID="{F36AD3E6-E552-4D93-8314-2F40111337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escom</dc:creator>
  <cp:keywords/>
  <dc:description/>
  <cp:lastModifiedBy>Gustavo Ivan Garcia Quiroz</cp:lastModifiedBy>
  <cp:revision/>
  <dcterms:created xsi:type="dcterms:W3CDTF">2023-03-25T05:46:41Z</dcterms:created>
  <dcterms:modified xsi:type="dcterms:W3CDTF">2023-04-02T04:39:51Z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0x01010090F47D93F1711249B94E2F3907099445</vt:lpwstr>
  </property>
</Properties>
</file>