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4"/>
  <workbookPr/>
  <mc:AlternateContent xmlns:mc="http://schemas.openxmlformats.org/markup-compatibility/2006">
    <mc:Choice Requires="x15">
      <x15ac:absPath xmlns:x15ac="http://schemas.microsoft.com/office/spreadsheetml/2010/11/ac" url="C:\Users\ivan-\Downloads\"/>
    </mc:Choice>
  </mc:AlternateContent>
  <xr:revisionPtr revIDLastSave="0" documentId="8_{CA7DB042-F861-46E0-A493-D1A0EB1D113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0" i="1" l="1"/>
  <c r="D92" i="1"/>
  <c r="D94" i="1"/>
  <c r="D103" i="1"/>
  <c r="D109" i="1"/>
  <c r="D115" i="1" s="1"/>
  <c r="D64" i="1"/>
  <c r="D66" i="1" s="1"/>
  <c r="D69" i="1" s="1"/>
  <c r="D57" i="1"/>
  <c r="D59" i="1"/>
  <c r="D53" i="1"/>
  <c r="D96" i="1"/>
  <c r="D88" i="1"/>
  <c r="D11" i="1"/>
  <c r="D20" i="1"/>
  <c r="D25" i="1"/>
  <c r="D27" i="1" s="1"/>
  <c r="D30" i="1" s="1"/>
  <c r="D15" i="1"/>
  <c r="D18" i="1"/>
  <c r="D97" i="1" l="1"/>
  <c r="D60" i="1"/>
  <c r="D21" i="1"/>
  <c r="J39" i="1" s="1"/>
</calcChain>
</file>

<file path=xl/sharedStrings.xml><?xml version="1.0" encoding="utf-8"?>
<sst xmlns="http://schemas.openxmlformats.org/spreadsheetml/2006/main" count="121" uniqueCount="69">
  <si>
    <t>ALMACENES DEL NORTE S. A.</t>
  </si>
  <si>
    <t>BALANCE GENERAL AL 28 DE DEBRERO DEL 20XX</t>
  </si>
  <si>
    <t xml:space="preserve">ACTIVO </t>
  </si>
  <si>
    <t>A CORTO PLAZO</t>
  </si>
  <si>
    <t>MERCANCIAS</t>
  </si>
  <si>
    <t>CLIENTES</t>
  </si>
  <si>
    <t>DEUDORES DIVERSOS</t>
  </si>
  <si>
    <t>BANCOS</t>
  </si>
  <si>
    <t>CAJA</t>
  </si>
  <si>
    <t>DOCUMENTOS POR COBRAR</t>
  </si>
  <si>
    <t>RENTAS PAGADAS POR ANTICIPADO</t>
  </si>
  <si>
    <t>A LARGO PLAZO</t>
  </si>
  <si>
    <t>FIJO</t>
  </si>
  <si>
    <t>EQUIPO DE OFICINA</t>
  </si>
  <si>
    <t>EQUIPO DE ENTREGA</t>
  </si>
  <si>
    <t>DIFERIDO</t>
  </si>
  <si>
    <t>GASTOS DE INSTALACION</t>
  </si>
  <si>
    <t>DOCUMENTOS POR COBRAR A LARGO PLAZO</t>
  </si>
  <si>
    <t>OTROS ACTIVOS</t>
  </si>
  <si>
    <t>DEPOSITOS EN GARANTIA</t>
  </si>
  <si>
    <t>TOTAL ACTIVO</t>
  </si>
  <si>
    <t>PASIVO</t>
  </si>
  <si>
    <t>DOCUMENTOS POR PAGAR</t>
  </si>
  <si>
    <t>PROVEEDORES</t>
  </si>
  <si>
    <t>NO CIRCULANTE O AL LARGO PLAZO</t>
  </si>
  <si>
    <t>TOTAL PASIVO</t>
  </si>
  <si>
    <t>CAPITAL CONTABLE</t>
  </si>
  <si>
    <t>TOTAL CAPITAL CONTABLE</t>
  </si>
  <si>
    <t>TOTAL PASIVO MAS CAPITAL CONTABLE</t>
  </si>
  <si>
    <t>LAS NOTAS QUE SE ACOMPAÑAN SON PARTE INTEGRANTE DE ESTE ESTADO FINANCIERO</t>
  </si>
  <si>
    <t>AUTORIZADO POR</t>
  </si>
  <si>
    <t>ELABORADO POR</t>
  </si>
  <si>
    <t>SR. RAFAEL FERNÁNDEZ R.</t>
  </si>
  <si>
    <t>GARCIA QUIROZ GUSTAVO IVAN</t>
  </si>
  <si>
    <t>PROPIETARIO</t>
  </si>
  <si>
    <t>CONTADOR</t>
  </si>
  <si>
    <t>LA ASTURIANA S. A.</t>
  </si>
  <si>
    <t>CAPITAL CONTABLE=ACTIVO-PASIVO</t>
  </si>
  <si>
    <t>BALANCE GENERAL AL 31 DE MAYO DEL 20XX</t>
  </si>
  <si>
    <t>ACTIVO=PASIVO+CAPITAL CONTABLE</t>
  </si>
  <si>
    <t>ACTIVO</t>
  </si>
  <si>
    <t>Rentas pagadas por anticipado</t>
  </si>
  <si>
    <t>Publicidad</t>
  </si>
  <si>
    <t>Deudores diversos</t>
  </si>
  <si>
    <t>Clientes</t>
  </si>
  <si>
    <t>Primas de seguros</t>
  </si>
  <si>
    <t>Documentos por cobrar</t>
  </si>
  <si>
    <t>Bancos</t>
  </si>
  <si>
    <t>Papelería y útiles</t>
  </si>
  <si>
    <t>Mercancías</t>
  </si>
  <si>
    <t>Caja</t>
  </si>
  <si>
    <t>Acciones y valores</t>
  </si>
  <si>
    <t>Edificios</t>
  </si>
  <si>
    <t>Equipo de cómputo electrónico</t>
  </si>
  <si>
    <t>Gastos de instalación</t>
  </si>
  <si>
    <t>Documentos por pagar a largo plazo</t>
  </si>
  <si>
    <t>Acreedores diversos</t>
  </si>
  <si>
    <t>SRTA. ESTHER SÁNCHEZ DE OLVERA</t>
  </si>
  <si>
    <t>LA MONTAÑA S. A.</t>
  </si>
  <si>
    <t>BALANCE GENERAL AL 30 DE JUNIO DEL 20XX</t>
  </si>
  <si>
    <t>Intereses pagados por anticipado</t>
  </si>
  <si>
    <t>Equipo de oficina</t>
  </si>
  <si>
    <t>Depósitos en garantía</t>
  </si>
  <si>
    <t>Intereses cobrados por anticipado</t>
  </si>
  <si>
    <t>Documentos por pagar</t>
  </si>
  <si>
    <t>Proveedores</t>
  </si>
  <si>
    <t>CAPITAL CONTRIBUIDO</t>
  </si>
  <si>
    <t>CAPITAL GANADO</t>
  </si>
  <si>
    <t>SR. MANUEL RAMÍREZ 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</si>
</sst>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44" fontId="1" fillId="0" borderId="0" applyFont="0" applyFill="0" applyBorder="0" applyAlignment="0" applyProtection="0"/>
    <xf numFmtId="0" fontId="1" fillId="5" borderId="0" applyNumberFormat="0" applyBorder="0" applyAlignment="0" applyProtection="0"/>
    <xf numFmtId="0" fontId="3" fillId="8" borderId="0" applyNumberFormat="0" applyBorder="0" applyAlignment="0" applyProtection="0"/>
  </cellStyleXfs>
  <cellXfs count="64">
    <xf numFmtId="0" fontId="0" fillId="0" borderId="0" xfId="0"/>
    <xf numFmtId="0" fontId="1" fillId="4" borderId="1" xfId="3" applyBorder="1"/>
    <xf numFmtId="0" fontId="1" fillId="4" borderId="7" xfId="3" applyBorder="1"/>
    <xf numFmtId="0" fontId="1" fillId="4" borderId="4" xfId="3" applyBorder="1"/>
    <xf numFmtId="0" fontId="1" fillId="4" borderId="5" xfId="3" applyBorder="1" applyAlignment="1">
      <alignment horizontal="center"/>
    </xf>
    <xf numFmtId="0" fontId="1" fillId="4" borderId="6" xfId="3" applyBorder="1" applyAlignment="1">
      <alignment horizontal="center"/>
    </xf>
    <xf numFmtId="44" fontId="1" fillId="4" borderId="0" xfId="3" applyNumberFormat="1" applyBorder="1"/>
    <xf numFmtId="44" fontId="1" fillId="4" borderId="8" xfId="3" applyNumberFormat="1" applyBorder="1"/>
    <xf numFmtId="44" fontId="1" fillId="4" borderId="5" xfId="3" applyNumberFormat="1" applyBorder="1"/>
    <xf numFmtId="44" fontId="1" fillId="4" borderId="6" xfId="3" applyNumberFormat="1" applyBorder="1"/>
    <xf numFmtId="0" fontId="1" fillId="4" borderId="2" xfId="3" applyBorder="1"/>
    <xf numFmtId="0" fontId="1" fillId="4" borderId="3" xfId="3" applyBorder="1"/>
    <xf numFmtId="0" fontId="1" fillId="4" borderId="7" xfId="3" applyBorder="1" applyAlignment="1">
      <alignment horizontal="center"/>
    </xf>
    <xf numFmtId="0" fontId="1" fillId="4" borderId="4" xfId="3" applyBorder="1" applyAlignment="1">
      <alignment horizontal="center"/>
    </xf>
    <xf numFmtId="0" fontId="4" fillId="4" borderId="4" xfId="3" applyFont="1" applyBorder="1"/>
    <xf numFmtId="0" fontId="2" fillId="2" borderId="0" xfId="1"/>
    <xf numFmtId="44" fontId="2" fillId="2" borderId="0" xfId="1" applyNumberFormat="1"/>
    <xf numFmtId="0" fontId="1" fillId="4" borderId="0" xfId="3" applyBorder="1"/>
    <xf numFmtId="0" fontId="3" fillId="3" borderId="1" xfId="2" applyBorder="1"/>
    <xf numFmtId="44" fontId="3" fillId="3" borderId="2" xfId="2" applyNumberFormat="1" applyBorder="1"/>
    <xf numFmtId="44" fontId="3" fillId="3" borderId="3" xfId="2" applyNumberFormat="1" applyBorder="1"/>
    <xf numFmtId="0" fontId="1" fillId="6" borderId="7" xfId="3" applyFill="1" applyBorder="1"/>
    <xf numFmtId="44" fontId="1" fillId="6" borderId="0" xfId="3" applyNumberFormat="1" applyFill="1" applyBorder="1"/>
    <xf numFmtId="44" fontId="1" fillId="6" borderId="8" xfId="3" applyNumberFormat="1" applyFill="1" applyBorder="1"/>
    <xf numFmtId="0" fontId="1" fillId="7" borderId="7" xfId="3" applyFill="1" applyBorder="1"/>
    <xf numFmtId="44" fontId="1" fillId="7" borderId="0" xfId="3" applyNumberFormat="1" applyFill="1" applyBorder="1"/>
    <xf numFmtId="44" fontId="1" fillId="7" borderId="8" xfId="3" applyNumberFormat="1" applyFill="1" applyBorder="1"/>
    <xf numFmtId="44" fontId="1" fillId="4" borderId="0" xfId="4" applyFill="1" applyBorder="1"/>
    <xf numFmtId="44" fontId="1" fillId="4" borderId="8" xfId="4" applyFill="1" applyBorder="1"/>
    <xf numFmtId="44" fontId="1" fillId="6" borderId="0" xfId="4" applyFill="1" applyBorder="1"/>
    <xf numFmtId="44" fontId="1" fillId="6" borderId="8" xfId="4" applyFill="1" applyBorder="1"/>
    <xf numFmtId="44" fontId="1" fillId="7" borderId="0" xfId="4" applyFill="1" applyBorder="1"/>
    <xf numFmtId="44" fontId="1" fillId="7" borderId="8" xfId="4" applyFill="1" applyBorder="1"/>
    <xf numFmtId="44" fontId="3" fillId="3" borderId="2" xfId="4" applyFont="1" applyFill="1" applyBorder="1"/>
    <xf numFmtId="44" fontId="3" fillId="3" borderId="3" xfId="4" applyFont="1" applyFill="1" applyBorder="1"/>
    <xf numFmtId="0" fontId="0" fillId="0" borderId="7" xfId="0" applyBorder="1"/>
    <xf numFmtId="0" fontId="0" fillId="6" borderId="0" xfId="0" applyFill="1"/>
    <xf numFmtId="44" fontId="0" fillId="6" borderId="0" xfId="4" applyFont="1" applyFill="1" applyBorder="1"/>
    <xf numFmtId="44" fontId="0" fillId="6" borderId="8" xfId="4" applyFont="1" applyFill="1" applyBorder="1"/>
    <xf numFmtId="0" fontId="0" fillId="4" borderId="7" xfId="3" applyFont="1" applyBorder="1"/>
    <xf numFmtId="0" fontId="5" fillId="7" borderId="0" xfId="0" applyFont="1" applyFill="1" applyAlignment="1">
      <alignment vertical="center"/>
    </xf>
    <xf numFmtId="0" fontId="1" fillId="7" borderId="0" xfId="3" applyFill="1" applyBorder="1"/>
    <xf numFmtId="0" fontId="1" fillId="5" borderId="7" xfId="5" applyBorder="1"/>
    <xf numFmtId="44" fontId="1" fillId="5" borderId="0" xfId="5" applyNumberFormat="1" applyBorder="1"/>
    <xf numFmtId="44" fontId="1" fillId="5" borderId="8" xfId="5" applyNumberFormat="1" applyBorder="1"/>
    <xf numFmtId="0" fontId="1" fillId="4" borderId="0" xfId="3"/>
    <xf numFmtId="0" fontId="3" fillId="8" borderId="4" xfId="6" applyBorder="1"/>
    <xf numFmtId="44" fontId="3" fillId="8" borderId="5" xfId="6" applyNumberFormat="1" applyBorder="1"/>
    <xf numFmtId="44" fontId="3" fillId="8" borderId="6" xfId="6" applyNumberFormat="1" applyBorder="1"/>
    <xf numFmtId="44" fontId="3" fillId="8" borderId="0" xfId="6" applyNumberFormat="1"/>
    <xf numFmtId="0" fontId="0" fillId="0" borderId="0" xfId="0" applyAlignment="1">
      <alignment vertical="center"/>
    </xf>
    <xf numFmtId="0" fontId="3" fillId="3" borderId="1" xfId="2" applyBorder="1" applyAlignment="1">
      <alignment horizontal="center"/>
    </xf>
    <xf numFmtId="0" fontId="3" fillId="3" borderId="2" xfId="2" applyBorder="1" applyAlignment="1">
      <alignment horizontal="center"/>
    </xf>
    <xf numFmtId="0" fontId="3" fillId="3" borderId="3" xfId="2" applyBorder="1" applyAlignment="1">
      <alignment horizontal="center"/>
    </xf>
    <xf numFmtId="0" fontId="3" fillId="3" borderId="4" xfId="2" applyBorder="1" applyAlignment="1">
      <alignment horizontal="center"/>
    </xf>
    <xf numFmtId="0" fontId="3" fillId="3" borderId="5" xfId="2" applyBorder="1" applyAlignment="1">
      <alignment horizontal="center"/>
    </xf>
    <xf numFmtId="0" fontId="3" fillId="3" borderId="6" xfId="2" applyBorder="1" applyAlignment="1">
      <alignment horizontal="center"/>
    </xf>
    <xf numFmtId="0" fontId="1" fillId="4" borderId="7" xfId="3" applyBorder="1" applyAlignment="1">
      <alignment horizontal="center"/>
    </xf>
    <xf numFmtId="0" fontId="1" fillId="4" borderId="0" xfId="3" applyBorder="1" applyAlignment="1">
      <alignment horizontal="center"/>
    </xf>
    <xf numFmtId="0" fontId="1" fillId="4" borderId="8" xfId="3" applyBorder="1" applyAlignment="1">
      <alignment horizontal="center"/>
    </xf>
    <xf numFmtId="0" fontId="1" fillId="4" borderId="2" xfId="3" applyBorder="1" applyAlignment="1">
      <alignment horizontal="center"/>
    </xf>
    <xf numFmtId="0" fontId="1" fillId="4" borderId="3" xfId="3" applyBorder="1" applyAlignment="1">
      <alignment horizontal="center"/>
    </xf>
    <xf numFmtId="0" fontId="1" fillId="4" borderId="5" xfId="3" applyBorder="1" applyAlignment="1">
      <alignment horizontal="center"/>
    </xf>
    <xf numFmtId="0" fontId="1" fillId="4" borderId="6" xfId="3" applyBorder="1" applyAlignment="1">
      <alignment horizontal="center"/>
    </xf>
  </cellXfs>
  <cellStyles count="7">
    <cellStyle name="20% - Énfasis1" xfId="3" builtinId="30"/>
    <cellStyle name="40% - Énfasis1" xfId="5" builtinId="31"/>
    <cellStyle name="Bueno" xfId="1" builtinId="26"/>
    <cellStyle name="Énfasis1" xfId="2" builtinId="29"/>
    <cellStyle name="Énfasis5" xfId="6" builtinId="45"/>
    <cellStyle name="Moneda" xfId="4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1"/>
  <sheetViews>
    <sheetView tabSelected="1" zoomScaleNormal="100" workbookViewId="0">
      <selection activeCell="I45" sqref="I45"/>
    </sheetView>
  </sheetViews>
  <sheetFormatPr defaultColWidth="11.42578125" defaultRowHeight="14.45"/>
  <cols>
    <col min="1" max="1" width="40.7109375" bestFit="1" customWidth="1"/>
    <col min="2" max="2" width="12.5703125" bestFit="1" customWidth="1"/>
    <col min="3" max="4" width="14.140625" bestFit="1" customWidth="1"/>
    <col min="6" max="6" width="38.28515625" bestFit="1" customWidth="1"/>
    <col min="8" max="9" width="13.7109375" bestFit="1" customWidth="1"/>
    <col min="11" max="11" width="38.28515625" bestFit="1" customWidth="1"/>
    <col min="12" max="12" width="15.42578125" customWidth="1"/>
    <col min="13" max="14" width="13.7109375" bestFit="1" customWidth="1"/>
  </cols>
  <sheetData>
    <row r="1" spans="1:4">
      <c r="A1" s="51" t="s">
        <v>0</v>
      </c>
      <c r="B1" s="52"/>
      <c r="C1" s="52"/>
      <c r="D1" s="53"/>
    </row>
    <row r="2" spans="1:4">
      <c r="A2" s="54" t="s">
        <v>1</v>
      </c>
      <c r="B2" s="55"/>
      <c r="C2" s="55"/>
      <c r="D2" s="56"/>
    </row>
    <row r="3" spans="1:4">
      <c r="A3" s="18" t="s">
        <v>2</v>
      </c>
      <c r="B3" s="19"/>
      <c r="C3" s="19"/>
      <c r="D3" s="20"/>
    </row>
    <row r="4" spans="1:4">
      <c r="A4" s="21" t="s">
        <v>3</v>
      </c>
      <c r="B4" s="22"/>
      <c r="C4" s="22"/>
      <c r="D4" s="23"/>
    </row>
    <row r="5" spans="1:4">
      <c r="A5" t="s">
        <v>4</v>
      </c>
      <c r="B5" s="6"/>
      <c r="C5" s="27">
        <v>1320000</v>
      </c>
      <c r="D5" s="28"/>
    </row>
    <row r="6" spans="1:4">
      <c r="A6" t="s">
        <v>5</v>
      </c>
      <c r="B6" s="6"/>
      <c r="C6" s="27">
        <v>240000</v>
      </c>
      <c r="D6" s="28"/>
    </row>
    <row r="7" spans="1:4">
      <c r="A7" t="s">
        <v>6</v>
      </c>
      <c r="B7" s="6"/>
      <c r="C7" s="27">
        <v>50000</v>
      </c>
      <c r="D7" s="28"/>
    </row>
    <row r="8" spans="1:4">
      <c r="A8" t="s">
        <v>7</v>
      </c>
      <c r="B8" s="6"/>
      <c r="C8" s="27">
        <v>1500000</v>
      </c>
      <c r="D8" s="28"/>
    </row>
    <row r="9" spans="1:4">
      <c r="A9" t="s">
        <v>8</v>
      </c>
      <c r="B9" s="6"/>
      <c r="C9" s="27">
        <v>500</v>
      </c>
      <c r="D9" s="28"/>
    </row>
    <row r="10" spans="1:4">
      <c r="A10" t="s">
        <v>9</v>
      </c>
      <c r="B10" s="6"/>
      <c r="C10" s="27">
        <v>220475</v>
      </c>
      <c r="D10" s="28"/>
    </row>
    <row r="11" spans="1:4">
      <c r="A11" t="s">
        <v>10</v>
      </c>
      <c r="B11" s="6"/>
      <c r="C11" s="27">
        <v>320000</v>
      </c>
      <c r="D11" s="28">
        <f>SUM(C5:C11)</f>
        <v>3650975</v>
      </c>
    </row>
    <row r="12" spans="1:4">
      <c r="A12" s="21" t="s">
        <v>11</v>
      </c>
      <c r="B12" s="22"/>
      <c r="C12" s="29"/>
      <c r="D12" s="30"/>
    </row>
    <row r="13" spans="1:4">
      <c r="A13" s="2" t="s">
        <v>12</v>
      </c>
      <c r="B13" s="6"/>
      <c r="C13" s="27"/>
      <c r="D13" s="28"/>
    </row>
    <row r="14" spans="1:4">
      <c r="A14" t="s">
        <v>13</v>
      </c>
      <c r="B14" s="6"/>
      <c r="C14" s="27">
        <v>255000</v>
      </c>
      <c r="D14" s="28"/>
    </row>
    <row r="15" spans="1:4">
      <c r="A15" t="s">
        <v>14</v>
      </c>
      <c r="B15" s="6"/>
      <c r="C15" s="27">
        <v>160000</v>
      </c>
      <c r="D15" s="28">
        <f>SUM(C14:C15)</f>
        <v>415000</v>
      </c>
    </row>
    <row r="16" spans="1:4">
      <c r="A16" s="24" t="s">
        <v>15</v>
      </c>
      <c r="B16" s="25"/>
      <c r="C16" s="31"/>
      <c r="D16" s="32"/>
    </row>
    <row r="17" spans="1:4">
      <c r="A17" t="s">
        <v>16</v>
      </c>
      <c r="B17" s="6"/>
      <c r="C17" s="27">
        <v>810000</v>
      </c>
      <c r="D17" s="28"/>
    </row>
    <row r="18" spans="1:4">
      <c r="A18" t="s">
        <v>17</v>
      </c>
      <c r="B18" s="6"/>
      <c r="C18" s="27">
        <v>630250</v>
      </c>
      <c r="D18" s="28">
        <f>SUM(C17:C18)</f>
        <v>1440250</v>
      </c>
    </row>
    <row r="19" spans="1:4">
      <c r="A19" s="45" t="s">
        <v>18</v>
      </c>
      <c r="B19" s="6"/>
      <c r="C19" s="6"/>
      <c r="D19" s="7"/>
    </row>
    <row r="20" spans="1:4">
      <c r="A20" t="s">
        <v>19</v>
      </c>
      <c r="B20" s="6"/>
      <c r="C20" s="27">
        <v>8900</v>
      </c>
      <c r="D20" s="28">
        <f>SUM(C20)</f>
        <v>8900</v>
      </c>
    </row>
    <row r="21" spans="1:4">
      <c r="A21" s="46" t="s">
        <v>20</v>
      </c>
      <c r="B21" s="47"/>
      <c r="C21" s="47"/>
      <c r="D21" s="48">
        <f>SUM(D11,D15,D18,D20)</f>
        <v>5515125</v>
      </c>
    </row>
    <row r="22" spans="1:4">
      <c r="A22" s="18" t="s">
        <v>21</v>
      </c>
      <c r="B22" s="19"/>
      <c r="C22" s="33"/>
      <c r="D22" s="34"/>
    </row>
    <row r="23" spans="1:4">
      <c r="A23" s="21" t="s">
        <v>3</v>
      </c>
      <c r="B23" s="22"/>
      <c r="C23" s="29"/>
      <c r="D23" s="30"/>
    </row>
    <row r="24" spans="1:4">
      <c r="A24" t="s">
        <v>22</v>
      </c>
      <c r="B24" s="6"/>
      <c r="C24" s="27">
        <v>320250</v>
      </c>
      <c r="D24" s="28"/>
    </row>
    <row r="25" spans="1:4">
      <c r="A25" t="s">
        <v>23</v>
      </c>
      <c r="B25" s="6"/>
      <c r="C25" s="27">
        <v>425000</v>
      </c>
      <c r="D25" s="28">
        <f>SUM(C24:C25)</f>
        <v>745250</v>
      </c>
    </row>
    <row r="26" spans="1:4">
      <c r="A26" s="21" t="s">
        <v>24</v>
      </c>
      <c r="B26" s="36"/>
      <c r="C26" s="37"/>
      <c r="D26" s="38"/>
    </row>
    <row r="27" spans="1:4">
      <c r="A27" s="46" t="s">
        <v>25</v>
      </c>
      <c r="B27" s="47"/>
      <c r="C27" s="47"/>
      <c r="D27" s="48">
        <f>SUM(D25)</f>
        <v>745250</v>
      </c>
    </row>
    <row r="28" spans="1:4">
      <c r="A28" s="18" t="s">
        <v>26</v>
      </c>
      <c r="B28" s="19"/>
      <c r="C28" s="19"/>
      <c r="D28" s="20"/>
    </row>
    <row r="29" spans="1:4">
      <c r="A29" s="3" t="s">
        <v>27</v>
      </c>
      <c r="B29" s="8"/>
      <c r="C29" s="8"/>
      <c r="D29" s="9">
        <v>4769875</v>
      </c>
    </row>
    <row r="30" spans="1:4">
      <c r="A30" s="46" t="s">
        <v>28</v>
      </c>
      <c r="B30" s="47"/>
      <c r="C30" s="47"/>
      <c r="D30" s="49">
        <f>SUM(D29,D27)</f>
        <v>5515125</v>
      </c>
    </row>
    <row r="31" spans="1:4">
      <c r="A31" s="1"/>
      <c r="B31" s="10"/>
      <c r="C31" s="10"/>
      <c r="D31" s="11"/>
    </row>
    <row r="32" spans="1:4">
      <c r="A32" s="57" t="s">
        <v>29</v>
      </c>
      <c r="B32" s="58"/>
      <c r="C32" s="58"/>
      <c r="D32" s="59"/>
    </row>
    <row r="33" spans="1:10">
      <c r="A33" s="12" t="s">
        <v>30</v>
      </c>
      <c r="B33" s="58" t="s">
        <v>31</v>
      </c>
      <c r="C33" s="58"/>
      <c r="D33" s="59"/>
    </row>
    <row r="34" spans="1:10">
      <c r="A34" s="14"/>
      <c r="B34" s="4"/>
      <c r="C34" s="4"/>
      <c r="D34" s="5"/>
    </row>
    <row r="35" spans="1:10">
      <c r="A35" s="12" t="s">
        <v>32</v>
      </c>
      <c r="B35" s="60" t="s">
        <v>33</v>
      </c>
      <c r="C35" s="60"/>
      <c r="D35" s="61"/>
    </row>
    <row r="36" spans="1:10">
      <c r="A36" s="13" t="s">
        <v>34</v>
      </c>
      <c r="B36" s="62" t="s">
        <v>35</v>
      </c>
      <c r="C36" s="62"/>
      <c r="D36" s="63"/>
    </row>
    <row r="39" spans="1:10">
      <c r="A39" s="51" t="s">
        <v>36</v>
      </c>
      <c r="B39" s="52"/>
      <c r="C39" s="52"/>
      <c r="D39" s="53"/>
      <c r="F39" t="s">
        <v>37</v>
      </c>
      <c r="I39" s="15" t="s">
        <v>26</v>
      </c>
      <c r="J39" s="16">
        <f>(D21-D27)</f>
        <v>4769875</v>
      </c>
    </row>
    <row r="40" spans="1:10">
      <c r="A40" s="54" t="s">
        <v>38</v>
      </c>
      <c r="B40" s="55"/>
      <c r="C40" s="55"/>
      <c r="D40" s="56"/>
      <c r="F40" t="s">
        <v>39</v>
      </c>
      <c r="I40" s="15" t="s">
        <v>40</v>
      </c>
      <c r="J40" s="16" t="e">
        <f>SUM(D27,#REF!)</f>
        <v>#REF!</v>
      </c>
    </row>
    <row r="41" spans="1:10">
      <c r="A41" s="18" t="s">
        <v>2</v>
      </c>
      <c r="B41" s="19"/>
      <c r="C41" s="19"/>
      <c r="D41" s="20"/>
    </row>
    <row r="42" spans="1:10">
      <c r="A42" s="21" t="s">
        <v>3</v>
      </c>
      <c r="B42" s="22"/>
      <c r="C42" s="22"/>
      <c r="D42" s="23"/>
    </row>
    <row r="43" spans="1:10">
      <c r="A43" s="50" t="s">
        <v>41</v>
      </c>
      <c r="B43" s="6"/>
      <c r="C43" s="27">
        <v>160420</v>
      </c>
      <c r="D43" s="28"/>
    </row>
    <row r="44" spans="1:10">
      <c r="A44" s="50" t="s">
        <v>42</v>
      </c>
      <c r="B44" s="6"/>
      <c r="C44" s="27">
        <v>194613</v>
      </c>
      <c r="D44" s="28"/>
    </row>
    <row r="45" spans="1:10">
      <c r="A45" s="50" t="s">
        <v>43</v>
      </c>
      <c r="B45" s="6"/>
      <c r="C45" s="27">
        <v>17905</v>
      </c>
      <c r="D45" s="28"/>
    </row>
    <row r="46" spans="1:10">
      <c r="A46" s="50" t="s">
        <v>44</v>
      </c>
      <c r="B46" s="6"/>
      <c r="C46" s="27">
        <v>700422</v>
      </c>
      <c r="D46" s="28"/>
    </row>
    <row r="47" spans="1:10">
      <c r="A47" s="50" t="s">
        <v>45</v>
      </c>
      <c r="B47" s="6"/>
      <c r="C47" s="27">
        <v>8413</v>
      </c>
      <c r="D47" s="28"/>
    </row>
    <row r="48" spans="1:10">
      <c r="A48" s="50" t="s">
        <v>46</v>
      </c>
      <c r="B48" s="6"/>
      <c r="C48" s="27">
        <v>635470</v>
      </c>
      <c r="D48" s="28"/>
    </row>
    <row r="49" spans="1:4">
      <c r="A49" s="50" t="s">
        <v>47</v>
      </c>
      <c r="B49" s="6"/>
      <c r="C49" s="27">
        <v>1234112</v>
      </c>
      <c r="D49" s="28"/>
    </row>
    <row r="50" spans="1:4">
      <c r="A50" s="50" t="s">
        <v>48</v>
      </c>
      <c r="B50" s="6"/>
      <c r="C50" s="27">
        <v>35231</v>
      </c>
      <c r="D50" s="28"/>
    </row>
    <row r="51" spans="1:4">
      <c r="A51" s="50" t="s">
        <v>49</v>
      </c>
      <c r="B51" s="6"/>
      <c r="C51" s="27">
        <v>3245112</v>
      </c>
      <c r="D51" s="28"/>
    </row>
    <row r="52" spans="1:4">
      <c r="A52" s="50" t="s">
        <v>50</v>
      </c>
      <c r="B52" s="6"/>
      <c r="C52" s="27">
        <v>500</v>
      </c>
      <c r="D52" s="28"/>
    </row>
    <row r="53" spans="1:4">
      <c r="A53" s="50" t="s">
        <v>51</v>
      </c>
      <c r="B53" s="6"/>
      <c r="C53" s="27">
        <v>875520</v>
      </c>
      <c r="D53" s="28">
        <f>SUM(C43:C53)</f>
        <v>7107718</v>
      </c>
    </row>
    <row r="54" spans="1:4">
      <c r="A54" s="21" t="s">
        <v>11</v>
      </c>
      <c r="B54" s="22"/>
      <c r="C54" s="29"/>
      <c r="D54" s="30"/>
    </row>
    <row r="55" spans="1:4">
      <c r="A55" s="2" t="s">
        <v>12</v>
      </c>
      <c r="B55" s="6"/>
      <c r="C55" s="27"/>
      <c r="D55" s="28"/>
    </row>
    <row r="56" spans="1:4">
      <c r="A56" s="50" t="s">
        <v>52</v>
      </c>
      <c r="B56" s="6"/>
      <c r="C56" s="27">
        <v>2127500</v>
      </c>
      <c r="D56" s="28"/>
    </row>
    <row r="57" spans="1:4">
      <c r="A57" s="50" t="s">
        <v>53</v>
      </c>
      <c r="B57" s="6"/>
      <c r="C57" s="27">
        <v>60643</v>
      </c>
      <c r="D57" s="28">
        <f>SUM(C56:C57)</f>
        <v>2188143</v>
      </c>
    </row>
    <row r="58" spans="1:4">
      <c r="A58" s="24" t="s">
        <v>15</v>
      </c>
      <c r="B58" s="25"/>
      <c r="C58" s="31"/>
      <c r="D58" s="32"/>
    </row>
    <row r="59" spans="1:4">
      <c r="A59" s="50" t="s">
        <v>54</v>
      </c>
      <c r="B59" s="6"/>
      <c r="C59" s="27">
        <v>422920</v>
      </c>
      <c r="D59" s="28">
        <f>SUM(C59)</f>
        <v>422920</v>
      </c>
    </row>
    <row r="60" spans="1:4">
      <c r="A60" s="46" t="s">
        <v>20</v>
      </c>
      <c r="B60" s="47"/>
      <c r="C60" s="47"/>
      <c r="D60" s="48">
        <f>SUM(D59,D57,D53)</f>
        <v>9718781</v>
      </c>
    </row>
    <row r="61" spans="1:4">
      <c r="A61" s="18" t="s">
        <v>21</v>
      </c>
      <c r="B61" s="19"/>
      <c r="C61" s="33"/>
      <c r="D61" s="34"/>
    </row>
    <row r="62" spans="1:4">
      <c r="A62" s="21" t="s">
        <v>3</v>
      </c>
      <c r="B62" s="22"/>
      <c r="C62" s="29"/>
      <c r="D62" s="30"/>
    </row>
    <row r="63" spans="1:4">
      <c r="A63" s="50" t="s">
        <v>55</v>
      </c>
      <c r="B63" s="6"/>
      <c r="C63" s="27">
        <v>941420</v>
      </c>
      <c r="D63" s="28"/>
    </row>
    <row r="64" spans="1:4">
      <c r="A64" s="50" t="s">
        <v>56</v>
      </c>
      <c r="B64" s="6"/>
      <c r="C64" s="27">
        <v>29824</v>
      </c>
      <c r="D64" s="28">
        <f>SUM(C63:C64)</f>
        <v>971244</v>
      </c>
    </row>
    <row r="65" spans="1:4">
      <c r="A65" s="21" t="s">
        <v>24</v>
      </c>
      <c r="B65" s="36"/>
      <c r="C65" s="37"/>
      <c r="D65" s="38"/>
    </row>
    <row r="66" spans="1:4">
      <c r="A66" s="46" t="s">
        <v>25</v>
      </c>
      <c r="B66" s="47"/>
      <c r="C66" s="47"/>
      <c r="D66" s="48">
        <f>SUM(D64)</f>
        <v>971244</v>
      </c>
    </row>
    <row r="67" spans="1:4">
      <c r="A67" s="18" t="s">
        <v>26</v>
      </c>
      <c r="B67" s="19"/>
      <c r="C67" s="19"/>
      <c r="D67" s="20"/>
    </row>
    <row r="68" spans="1:4">
      <c r="A68" s="3" t="s">
        <v>27</v>
      </c>
      <c r="B68" s="8"/>
      <c r="C68" s="8"/>
      <c r="D68" s="9">
        <v>8747537</v>
      </c>
    </row>
    <row r="69" spans="1:4">
      <c r="A69" s="46" t="s">
        <v>28</v>
      </c>
      <c r="B69" s="47"/>
      <c r="C69" s="47"/>
      <c r="D69" s="49">
        <f>SUM(D68,D66)</f>
        <v>9718781</v>
      </c>
    </row>
    <row r="70" spans="1:4">
      <c r="A70" s="1"/>
      <c r="B70" s="10"/>
      <c r="C70" s="10"/>
      <c r="D70" s="11"/>
    </row>
    <row r="71" spans="1:4">
      <c r="A71" s="57" t="s">
        <v>29</v>
      </c>
      <c r="B71" s="58"/>
      <c r="C71" s="58"/>
      <c r="D71" s="59"/>
    </row>
    <row r="72" spans="1:4">
      <c r="A72" s="12" t="s">
        <v>30</v>
      </c>
      <c r="B72" s="58" t="s">
        <v>31</v>
      </c>
      <c r="C72" s="58"/>
      <c r="D72" s="59"/>
    </row>
    <row r="73" spans="1:4">
      <c r="A73" s="14"/>
      <c r="B73" s="4"/>
      <c r="C73" s="4"/>
      <c r="D73" s="5"/>
    </row>
    <row r="74" spans="1:4">
      <c r="A74" s="12" t="s">
        <v>57</v>
      </c>
      <c r="B74" s="60" t="s">
        <v>33</v>
      </c>
      <c r="C74" s="60"/>
      <c r="D74" s="61"/>
    </row>
    <row r="75" spans="1:4">
      <c r="A75" s="13" t="s">
        <v>34</v>
      </c>
      <c r="B75" s="62" t="s">
        <v>35</v>
      </c>
      <c r="C75" s="62"/>
      <c r="D75" s="63"/>
    </row>
    <row r="78" spans="1:4">
      <c r="A78" s="51" t="s">
        <v>58</v>
      </c>
      <c r="B78" s="52"/>
      <c r="C78" s="52"/>
      <c r="D78" s="53"/>
    </row>
    <row r="79" spans="1:4">
      <c r="A79" s="54" t="s">
        <v>59</v>
      </c>
      <c r="B79" s="55"/>
      <c r="C79" s="55"/>
      <c r="D79" s="56"/>
    </row>
    <row r="80" spans="1:4">
      <c r="A80" s="18" t="s">
        <v>2</v>
      </c>
      <c r="B80" s="19"/>
      <c r="C80" s="19"/>
      <c r="D80" s="20"/>
    </row>
    <row r="81" spans="1:4">
      <c r="A81" s="21" t="s">
        <v>3</v>
      </c>
      <c r="B81" s="22"/>
      <c r="C81" s="22"/>
      <c r="D81" s="23"/>
    </row>
    <row r="82" spans="1:4">
      <c r="A82" s="50" t="s">
        <v>60</v>
      </c>
      <c r="B82" s="6"/>
      <c r="C82" s="27">
        <v>730250</v>
      </c>
      <c r="D82" s="28"/>
    </row>
    <row r="83" spans="1:4">
      <c r="A83" s="50" t="s">
        <v>47</v>
      </c>
      <c r="B83" s="6"/>
      <c r="C83" s="27">
        <v>588890</v>
      </c>
      <c r="D83" s="28"/>
    </row>
    <row r="84" spans="1:4">
      <c r="A84" s="50" t="s">
        <v>49</v>
      </c>
      <c r="B84" s="6"/>
      <c r="C84" s="27">
        <v>3226080</v>
      </c>
      <c r="D84" s="28"/>
    </row>
    <row r="85" spans="1:4">
      <c r="A85" s="50" t="s">
        <v>46</v>
      </c>
      <c r="B85" s="6"/>
      <c r="C85" s="27">
        <v>1940000</v>
      </c>
      <c r="D85" s="28"/>
    </row>
    <row r="86" spans="1:4">
      <c r="A86" s="50" t="s">
        <v>43</v>
      </c>
      <c r="B86" s="6"/>
      <c r="C86" s="27">
        <v>125430</v>
      </c>
      <c r="D86" s="28"/>
    </row>
    <row r="87" spans="1:4">
      <c r="A87" s="50" t="s">
        <v>44</v>
      </c>
      <c r="B87" s="6"/>
      <c r="C87" s="27">
        <v>240640</v>
      </c>
      <c r="D87" s="28"/>
    </row>
    <row r="88" spans="1:4">
      <c r="A88" s="50" t="s">
        <v>50</v>
      </c>
      <c r="B88" s="6"/>
      <c r="C88" s="27">
        <v>1000</v>
      </c>
      <c r="D88" s="28">
        <f>SUM(C82:C88)</f>
        <v>6852290</v>
      </c>
    </row>
    <row r="89" spans="1:4">
      <c r="A89" s="21" t="s">
        <v>11</v>
      </c>
      <c r="B89" s="22"/>
      <c r="C89" s="29"/>
      <c r="D89" s="30"/>
    </row>
    <row r="90" spans="1:4">
      <c r="A90" s="2" t="s">
        <v>12</v>
      </c>
      <c r="B90" s="6"/>
      <c r="C90" s="27"/>
      <c r="D90" s="28"/>
    </row>
    <row r="91" spans="1:4">
      <c r="A91" t="s">
        <v>55</v>
      </c>
      <c r="B91" s="6"/>
      <c r="C91" s="6">
        <v>675490</v>
      </c>
      <c r="D91" s="28"/>
    </row>
    <row r="92" spans="1:4">
      <c r="A92" s="50" t="s">
        <v>61</v>
      </c>
      <c r="B92" s="6"/>
      <c r="C92" s="27">
        <v>210750</v>
      </c>
      <c r="D92" s="28">
        <f>SUM(C91:C92)</f>
        <v>886240</v>
      </c>
    </row>
    <row r="93" spans="1:4">
      <c r="A93" s="24" t="s">
        <v>15</v>
      </c>
      <c r="B93" s="25"/>
      <c r="C93" s="31"/>
      <c r="D93" s="32"/>
    </row>
    <row r="94" spans="1:4">
      <c r="A94" s="50" t="s">
        <v>54</v>
      </c>
      <c r="B94" s="6"/>
      <c r="C94" s="27">
        <v>105620</v>
      </c>
      <c r="D94" s="28">
        <f>SUM(C94)</f>
        <v>105620</v>
      </c>
    </row>
    <row r="95" spans="1:4">
      <c r="A95" s="45" t="s">
        <v>18</v>
      </c>
      <c r="B95" s="6"/>
      <c r="C95" s="6"/>
      <c r="D95" s="7"/>
    </row>
    <row r="96" spans="1:4">
      <c r="A96" s="50" t="s">
        <v>62</v>
      </c>
      <c r="B96" s="6"/>
      <c r="C96" s="27">
        <v>54620</v>
      </c>
      <c r="D96" s="28">
        <f>SUM(C96)</f>
        <v>54620</v>
      </c>
    </row>
    <row r="97" spans="1:4">
      <c r="A97" s="46" t="s">
        <v>20</v>
      </c>
      <c r="B97" s="47"/>
      <c r="C97" s="47"/>
      <c r="D97" s="48">
        <f>SUM(D96,D94,D92,D88)</f>
        <v>7898770</v>
      </c>
    </row>
    <row r="98" spans="1:4">
      <c r="A98" s="18" t="s">
        <v>21</v>
      </c>
      <c r="B98" s="19"/>
      <c r="C98" s="33"/>
      <c r="D98" s="34"/>
    </row>
    <row r="99" spans="1:4">
      <c r="A99" s="21" t="s">
        <v>3</v>
      </c>
      <c r="B99" s="22"/>
      <c r="C99" s="29"/>
      <c r="D99" s="30"/>
    </row>
    <row r="100" spans="1:4">
      <c r="A100" s="50" t="s">
        <v>63</v>
      </c>
      <c r="B100" s="6"/>
      <c r="C100" s="27">
        <v>620</v>
      </c>
      <c r="D100" s="28"/>
    </row>
    <row r="101" spans="1:4">
      <c r="A101" s="50" t="s">
        <v>64</v>
      </c>
      <c r="B101" s="6"/>
      <c r="C101" s="27">
        <v>1402460</v>
      </c>
      <c r="D101" s="28"/>
    </row>
    <row r="102" spans="1:4">
      <c r="A102" s="50" t="s">
        <v>65</v>
      </c>
      <c r="B102" s="6"/>
      <c r="C102" s="27">
        <v>2250750</v>
      </c>
      <c r="D102" s="28"/>
    </row>
    <row r="103" spans="1:4">
      <c r="A103" s="50" t="s">
        <v>56</v>
      </c>
      <c r="B103" s="6"/>
      <c r="C103" s="27">
        <v>82750</v>
      </c>
      <c r="D103" s="28">
        <f>SUM(C100:C103)</f>
        <v>3736580</v>
      </c>
    </row>
    <row r="104" spans="1:4">
      <c r="A104" s="21" t="s">
        <v>24</v>
      </c>
      <c r="B104" s="36"/>
      <c r="C104" s="37"/>
      <c r="D104" s="38"/>
    </row>
    <row r="105" spans="1:4">
      <c r="A105" s="39" t="s">
        <v>12</v>
      </c>
      <c r="B105" s="17"/>
      <c r="C105" s="6"/>
      <c r="D105" s="7"/>
    </row>
    <row r="106" spans="1:4">
      <c r="B106" s="17"/>
      <c r="C106" s="45"/>
      <c r="D106" s="7"/>
    </row>
    <row r="107" spans="1:4">
      <c r="A107" s="40" t="s">
        <v>15</v>
      </c>
      <c r="B107" s="41"/>
      <c r="C107" s="25"/>
      <c r="D107" s="26"/>
    </row>
    <row r="108" spans="1:4">
      <c r="A108" s="35"/>
      <c r="B108" s="17"/>
      <c r="C108" s="6"/>
      <c r="D108" s="7"/>
    </row>
    <row r="109" spans="1:4">
      <c r="A109" s="46" t="s">
        <v>25</v>
      </c>
      <c r="B109" s="47"/>
      <c r="C109" s="47"/>
      <c r="D109" s="48">
        <f>SUM(D106,D103)</f>
        <v>3736580</v>
      </c>
    </row>
    <row r="110" spans="1:4">
      <c r="A110" s="18" t="s">
        <v>26</v>
      </c>
      <c r="B110" s="19"/>
      <c r="C110" s="19"/>
      <c r="D110" s="20"/>
    </row>
    <row r="111" spans="1:4">
      <c r="A111" s="42" t="s">
        <v>66</v>
      </c>
      <c r="B111" s="43"/>
      <c r="C111" s="43"/>
      <c r="D111" s="44"/>
    </row>
    <row r="112" spans="1:4">
      <c r="A112" s="2"/>
      <c r="B112" s="6"/>
      <c r="C112" s="6"/>
      <c r="D112" s="7"/>
    </row>
    <row r="113" spans="1:4">
      <c r="A113" s="42" t="s">
        <v>67</v>
      </c>
      <c r="B113" s="43"/>
      <c r="C113" s="43"/>
      <c r="D113" s="44"/>
    </row>
    <row r="114" spans="1:4">
      <c r="A114" s="3" t="s">
        <v>27</v>
      </c>
      <c r="B114" s="8"/>
      <c r="C114" s="8"/>
      <c r="D114" s="9">
        <v>4162190</v>
      </c>
    </row>
    <row r="115" spans="1:4">
      <c r="A115" s="46" t="s">
        <v>28</v>
      </c>
      <c r="B115" s="47"/>
      <c r="C115" s="47"/>
      <c r="D115" s="49">
        <f>SUM(D114,D109)</f>
        <v>7898770</v>
      </c>
    </row>
    <row r="116" spans="1:4">
      <c r="A116" s="1"/>
      <c r="B116" s="10"/>
      <c r="C116" s="10"/>
      <c r="D116" s="11"/>
    </row>
    <row r="117" spans="1:4">
      <c r="A117" s="57" t="s">
        <v>29</v>
      </c>
      <c r="B117" s="58"/>
      <c r="C117" s="58"/>
      <c r="D117" s="59"/>
    </row>
    <row r="118" spans="1:4">
      <c r="A118" s="12" t="s">
        <v>30</v>
      </c>
      <c r="B118" s="58" t="s">
        <v>31</v>
      </c>
      <c r="C118" s="58"/>
      <c r="D118" s="59"/>
    </row>
    <row r="119" spans="1:4">
      <c r="A119" s="14"/>
      <c r="B119" s="4"/>
      <c r="C119" s="4"/>
      <c r="D119" s="5"/>
    </row>
    <row r="120" spans="1:4">
      <c r="A120" s="12" t="s">
        <v>68</v>
      </c>
      <c r="B120" s="60" t="s">
        <v>33</v>
      </c>
      <c r="C120" s="60"/>
      <c r="D120" s="61"/>
    </row>
    <row r="121" spans="1:4">
      <c r="A121" s="13" t="s">
        <v>34</v>
      </c>
      <c r="B121" s="62" t="s">
        <v>35</v>
      </c>
      <c r="C121" s="62"/>
      <c r="D121" s="63"/>
    </row>
  </sheetData>
  <mergeCells count="18">
    <mergeCell ref="B36:D36"/>
    <mergeCell ref="A1:D1"/>
    <mergeCell ref="A2:D2"/>
    <mergeCell ref="A32:D32"/>
    <mergeCell ref="B33:D33"/>
    <mergeCell ref="B35:D35"/>
    <mergeCell ref="B121:D121"/>
    <mergeCell ref="B75:D75"/>
    <mergeCell ref="A39:D39"/>
    <mergeCell ref="A40:D40"/>
    <mergeCell ref="A71:D71"/>
    <mergeCell ref="B72:D72"/>
    <mergeCell ref="B74:D74"/>
    <mergeCell ref="A78:D78"/>
    <mergeCell ref="A79:D79"/>
    <mergeCell ref="A117:D117"/>
    <mergeCell ref="B118:D118"/>
    <mergeCell ref="B120:D120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0F47D93F1711249B94E2F3907099445" ma:contentTypeVersion="3" ma:contentTypeDescription="Crear nuevo documento." ma:contentTypeScope="" ma:versionID="9d01be890e392129ff0ea99ecc967d42">
  <xsd:schema xmlns:xsd="http://www.w3.org/2001/XMLSchema" xmlns:xs="http://www.w3.org/2001/XMLSchema" xmlns:p="http://schemas.microsoft.com/office/2006/metadata/properties" xmlns:ns2="d25ccf01-e544-487a-9b83-cef692376d52" targetNamespace="http://schemas.microsoft.com/office/2006/metadata/properties" ma:root="true" ma:fieldsID="822a18e1c4d0e136cbc4220a8499ee9e" ns2:_="">
    <xsd:import namespace="d25ccf01-e544-487a-9b83-cef692376d5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5ccf01-e544-487a-9b83-cef692376d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91EE64C-55EC-4794-BE15-FD695E4C2B4B}"/>
</file>

<file path=customXml/itemProps2.xml><?xml version="1.0" encoding="utf-8"?>
<ds:datastoreItem xmlns:ds="http://schemas.openxmlformats.org/officeDocument/2006/customXml" ds:itemID="{2F9B8C97-382F-427C-9A45-DE9CE2429A4B}"/>
</file>

<file path=customXml/itemProps3.xml><?xml version="1.0" encoding="utf-8"?>
<ds:datastoreItem xmlns:ds="http://schemas.openxmlformats.org/officeDocument/2006/customXml" ds:itemID="{A3C8929F-9FCA-4446-A55D-8664FF77C50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escom</dc:creator>
  <cp:keywords/>
  <dc:description/>
  <cp:lastModifiedBy>Gustavo Ivan Garcia Quiroz</cp:lastModifiedBy>
  <cp:revision/>
  <dcterms:created xsi:type="dcterms:W3CDTF">2023-03-25T05:46:41Z</dcterms:created>
  <dcterms:modified xsi:type="dcterms:W3CDTF">2023-04-02T02:49:18Z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0x01010090F47D93F1711249B94E2F3907099445</vt:lpwstr>
  </property>
</Properties>
</file>