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600" windowHeight="9555" activeTab="1"/>
  </bookViews>
  <sheets>
    <sheet name="Sheet1" sheetId="1" r:id="rId1"/>
    <sheet name="数据处理" sheetId="2" r:id="rId2"/>
  </sheets>
  <externalReferences>
    <externalReference r:id="rId3"/>
  </externalReferences>
  <definedNames>
    <definedName name="_xlnm._FilterDatabase" localSheetId="1" hidden="1">数据处理!$A$1:$L$2332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<sst xmlns="http://schemas.openxmlformats.org/spreadsheetml/2006/main" count="8039" uniqueCount="189">
  <si>
    <t>成交日期</t>
  </si>
  <si>
    <t>销售工号</t>
  </si>
  <si>
    <t>产品</t>
  </si>
  <si>
    <t>成交金额</t>
  </si>
  <si>
    <t>成交客户数</t>
  </si>
  <si>
    <t>2020-06-01</t>
  </si>
  <si>
    <t>1000000029</t>
  </si>
  <si>
    <t>借呗6期</t>
  </si>
  <si>
    <t>借呗12期</t>
  </si>
  <si>
    <t>1000000030</t>
  </si>
  <si>
    <t>1000000031</t>
  </si>
  <si>
    <t>1000000032</t>
  </si>
  <si>
    <t>借呗18期</t>
  </si>
  <si>
    <t>1000000035</t>
  </si>
  <si>
    <t>1000000036</t>
  </si>
  <si>
    <t>1000000037</t>
  </si>
  <si>
    <t>1000000039</t>
  </si>
  <si>
    <t>1000000040</t>
  </si>
  <si>
    <t>1000000044</t>
  </si>
  <si>
    <t>1000000045</t>
  </si>
  <si>
    <t>1000000054</t>
  </si>
  <si>
    <t>1000000056</t>
  </si>
  <si>
    <t>1000000058</t>
  </si>
  <si>
    <t>1000000067</t>
  </si>
  <si>
    <t>1000000068</t>
  </si>
  <si>
    <t>1000000237</t>
  </si>
  <si>
    <t>1000000566</t>
  </si>
  <si>
    <t>1000003803</t>
  </si>
  <si>
    <t>1000003926</t>
  </si>
  <si>
    <t>1000004170</t>
  </si>
  <si>
    <t>1000004256</t>
  </si>
  <si>
    <t>1000006064</t>
  </si>
  <si>
    <t>1000006867</t>
  </si>
  <si>
    <t>1000008228</t>
  </si>
  <si>
    <t>1000008957</t>
  </si>
  <si>
    <t>1000010255</t>
  </si>
  <si>
    <t>1000010815</t>
  </si>
  <si>
    <t>2020-06-02</t>
  </si>
  <si>
    <t>1000000033</t>
  </si>
  <si>
    <t>1000000034</t>
  </si>
  <si>
    <t>1000000041</t>
  </si>
  <si>
    <t>1000000043</t>
  </si>
  <si>
    <t>1000000046</t>
  </si>
  <si>
    <t>1000000047</t>
  </si>
  <si>
    <t>1000000050</t>
  </si>
  <si>
    <t>1000001513</t>
  </si>
  <si>
    <t>1000001524</t>
  </si>
  <si>
    <t>1000003489</t>
  </si>
  <si>
    <t>1000005873</t>
  </si>
  <si>
    <t>1000006698</t>
  </si>
  <si>
    <t>1000006859</t>
  </si>
  <si>
    <t>1000007197</t>
  </si>
  <si>
    <t>1000007320</t>
  </si>
  <si>
    <t>1000008239</t>
  </si>
  <si>
    <t>1000009288</t>
  </si>
  <si>
    <t>1000010814</t>
  </si>
  <si>
    <t>1000010837</t>
  </si>
  <si>
    <t>1000010881</t>
  </si>
  <si>
    <t>2020-06-03</t>
  </si>
  <si>
    <t>1000000028</t>
  </si>
  <si>
    <t>花呗18期</t>
  </si>
  <si>
    <t>1000000061</t>
  </si>
  <si>
    <t>1000000104</t>
  </si>
  <si>
    <t>1000000576</t>
  </si>
  <si>
    <t>1000000581</t>
  </si>
  <si>
    <t>1000000594</t>
  </si>
  <si>
    <t>1000000928</t>
  </si>
  <si>
    <t>1000006869</t>
  </si>
  <si>
    <t>2020-06-04</t>
  </si>
  <si>
    <t>1000000051</t>
  </si>
  <si>
    <t>1000003989</t>
  </si>
  <si>
    <t>1000008542</t>
  </si>
  <si>
    <t>2020-06-05</t>
  </si>
  <si>
    <t>1000000049</t>
  </si>
  <si>
    <t>1000000057</t>
  </si>
  <si>
    <t>1000011698</t>
  </si>
  <si>
    <t>1000011731</t>
  </si>
  <si>
    <t>1000012096</t>
  </si>
  <si>
    <t>1000012099</t>
  </si>
  <si>
    <t>1000012112</t>
  </si>
  <si>
    <t>1000012124</t>
  </si>
  <si>
    <t>2020-06-06</t>
  </si>
  <si>
    <t>1000011697</t>
  </si>
  <si>
    <t>1000012313</t>
  </si>
  <si>
    <t>1000012446</t>
  </si>
  <si>
    <t>2020-06-07</t>
  </si>
  <si>
    <t>2020-06-08</t>
  </si>
  <si>
    <t>1000008704</t>
  </si>
  <si>
    <t>1000012234</t>
  </si>
  <si>
    <t>2020-06-09</t>
  </si>
  <si>
    <t>1000012675</t>
  </si>
  <si>
    <t>2020-06-10</t>
  </si>
  <si>
    <t>花呗6期</t>
  </si>
  <si>
    <t>1000012394</t>
  </si>
  <si>
    <t>2020-06-11</t>
  </si>
  <si>
    <t>1000000052</t>
  </si>
  <si>
    <t>1000002861</t>
  </si>
  <si>
    <t>1000013526</t>
  </si>
  <si>
    <t>2020-06-12</t>
  </si>
  <si>
    <t>1000014037</t>
  </si>
  <si>
    <t>1000014273</t>
  </si>
  <si>
    <t>1000014291</t>
  </si>
  <si>
    <t>1000014530</t>
  </si>
  <si>
    <t>2020-06-13</t>
  </si>
  <si>
    <t>1000012126</t>
  </si>
  <si>
    <t>1000013535</t>
  </si>
  <si>
    <t>1000014572</t>
  </si>
  <si>
    <t>1000014996</t>
  </si>
  <si>
    <t>1000015013</t>
  </si>
  <si>
    <t>2020-06-14</t>
  </si>
  <si>
    <t>1000000060</t>
  </si>
  <si>
    <t>1000013546</t>
  </si>
  <si>
    <t>1000013607</t>
  </si>
  <si>
    <t>1000014588</t>
  </si>
  <si>
    <t>1000014879</t>
  </si>
  <si>
    <t>1000015015</t>
  </si>
  <si>
    <t>1000015133</t>
  </si>
  <si>
    <t>1000015203</t>
  </si>
  <si>
    <t>2020-06-15</t>
  </si>
  <si>
    <t>1000000266</t>
  </si>
  <si>
    <t>1000011538</t>
  </si>
  <si>
    <t>1000011828</t>
  </si>
  <si>
    <t>1000014072</t>
  </si>
  <si>
    <t>2020-06-16</t>
  </si>
  <si>
    <t>1000015253</t>
  </si>
  <si>
    <t>2020-06-17</t>
  </si>
  <si>
    <t>2020-06-18</t>
  </si>
  <si>
    <t>2020-06-19</t>
  </si>
  <si>
    <t>1000014088</t>
  </si>
  <si>
    <t>2020-06-20</t>
  </si>
  <si>
    <t>1000014452</t>
  </si>
  <si>
    <t>1000017576</t>
  </si>
  <si>
    <t>1000017688</t>
  </si>
  <si>
    <t>1000017700</t>
  </si>
  <si>
    <t>2020-06-21</t>
  </si>
  <si>
    <t>2020-06-22</t>
  </si>
  <si>
    <t>1000015788</t>
  </si>
  <si>
    <t>1000018132</t>
  </si>
  <si>
    <t>1000018134</t>
  </si>
  <si>
    <t>2020-06-23</t>
  </si>
  <si>
    <t>2020-06-24</t>
  </si>
  <si>
    <t>1000020084</t>
  </si>
  <si>
    <t>2020-06-25</t>
  </si>
  <si>
    <t>借呗9期</t>
  </si>
  <si>
    <t>借呗3期</t>
  </si>
  <si>
    <t>1000020128</t>
  </si>
  <si>
    <t>2020-06-26</t>
  </si>
  <si>
    <t>借呗1期</t>
  </si>
  <si>
    <t>1000002134</t>
  </si>
  <si>
    <t>花呗12期</t>
  </si>
  <si>
    <t>1000020087</t>
  </si>
  <si>
    <t>1000020921</t>
  </si>
  <si>
    <t>2020-06-27</t>
  </si>
  <si>
    <t>1000006860</t>
  </si>
  <si>
    <t>1000018298</t>
  </si>
  <si>
    <t>1000019959</t>
  </si>
  <si>
    <t>1000020726</t>
  </si>
  <si>
    <t>1000021227</t>
  </si>
  <si>
    <t>2020-06-28</t>
  </si>
  <si>
    <t>1000020526</t>
  </si>
  <si>
    <t>1000020754</t>
  </si>
  <si>
    <t>1000021167</t>
  </si>
  <si>
    <t>2020-06-29</t>
  </si>
  <si>
    <t>1000018922</t>
  </si>
  <si>
    <t>2020-06-30</t>
  </si>
  <si>
    <t>1000000114</t>
  </si>
  <si>
    <t>产品类</t>
  </si>
  <si>
    <t>期数</t>
  </si>
  <si>
    <t>区域</t>
  </si>
  <si>
    <t>省份</t>
  </si>
  <si>
    <t>小组</t>
  </si>
  <si>
    <t>业务组</t>
  </si>
  <si>
    <t>职务类别</t>
  </si>
  <si>
    <t>客单价</t>
  </si>
  <si>
    <t>成交年份</t>
  </si>
  <si>
    <t>成交月份</t>
  </si>
  <si>
    <t>掌握内容</t>
  </si>
  <si>
    <t>选中列，使用查找-定位-空置，可选中所有空值，对其中一列操作完后，Ctrl+Enter可以将操作使用于所有选中单元格</t>
  </si>
  <si>
    <t>选中列，鼠标显示移动符号，按着Shift可移动插入调整位置</t>
  </si>
  <si>
    <t>LEFT(文本,提取长度) 从文本字符串的左侧第一个字符开始返回指定数量的字符</t>
  </si>
  <si>
    <t>MID(文本,开始位置,提取长度) 从指定位置返回指定数量的字符</t>
  </si>
  <si>
    <t>LEN(文本) 返回字符长度</t>
  </si>
  <si>
    <t>VLOOKUP(匹配依据,数据查找区域,返回列的位置,匹配模式) 查找匹配，返回匹配到的第一个数据</t>
  </si>
  <si>
    <t>文本*1可以强制转换数据类型为数值</t>
  </si>
  <si>
    <t>数值&amp;""可以强制转换数据类型为文本</t>
  </si>
  <si>
    <t>IF(逻辑比较条件,结果成立返回值,结果不成立返回值) 进行逻辑比较，结果成立返回第一个值，否则返回第二个值</t>
  </si>
  <si>
    <t>YEAR(日期序列) 返回日期的年份</t>
  </si>
  <si>
    <t>MONTH(日期序列) 返回日期的月份</t>
  </si>
  <si>
    <t>DAY(日期序列) 返回日期的天数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</si>
</sst>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;\-0.00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5" tint="-0.25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3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 quotePrefix="1">
      <alignment horizontal="left"/>
    </xf>
    <xf numFmtId="0" fontId="1" fillId="0" borderId="0" xfId="0" applyFont="1" applyAlignment="1" quotePrefix="1">
      <alignment horizontal="center"/>
    </xf>
    <xf numFmtId="0" fontId="1" fillId="0" borderId="0" xfId="0" applyFont="1" applyAlignment="1" quotePrefix="1">
      <alignment horizontal="left" vertical="top"/>
    </xf>
    <xf numFmtId="0" fontId="1" fillId="0" borderId="0" xfId="0" applyFont="1" applyAlignment="1" quotePrefix="1"/>
    <xf numFmtId="0" fontId="1" fillId="0" borderId="0" xfId="0" applyFont="1" applyAlignment="1" quotePrefix="1">
      <alignment vertical="top"/>
    </xf>
    <xf numFmtId="0" fontId="1" fillId="0" borderId="0" xfId="0" applyFo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144;&#21806;&#20154;&#21592;&#34920;-&#25130;&#27490;7&#26376;1&#2608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销售工号</v>
          </cell>
          <cell r="B1" t="str">
            <v>入职时间</v>
          </cell>
          <cell r="C1" t="str">
            <v>离职时间</v>
          </cell>
          <cell r="D1" t="str">
            <v>职务类别</v>
          </cell>
          <cell r="E1" t="str">
            <v>所属小组</v>
          </cell>
          <cell r="F1" t="str">
            <v>所属省份</v>
          </cell>
          <cell r="G1" t="str">
            <v>所属区域</v>
          </cell>
        </row>
        <row r="2">
          <cell r="A2">
            <v>1000000020</v>
          </cell>
          <cell r="B2">
            <v>43918</v>
          </cell>
        </row>
        <row r="2">
          <cell r="D2">
            <v>2</v>
          </cell>
          <cell r="E2" t="str">
            <v/>
          </cell>
          <cell r="F2" t="str">
            <v>合肥</v>
          </cell>
          <cell r="G2" t="str">
            <v>华东</v>
          </cell>
        </row>
        <row r="3">
          <cell r="A3">
            <v>1000000028</v>
          </cell>
          <cell r="B3">
            <v>43918</v>
          </cell>
          <cell r="C3">
            <v>43975</v>
          </cell>
          <cell r="D3">
            <v>1</v>
          </cell>
          <cell r="E3" t="str">
            <v>二组</v>
          </cell>
          <cell r="F3" t="str">
            <v>杭州</v>
          </cell>
          <cell r="G3" t="str">
            <v>华东</v>
          </cell>
        </row>
        <row r="4">
          <cell r="A4">
            <v>1000000029</v>
          </cell>
          <cell r="B4">
            <v>43918</v>
          </cell>
        </row>
        <row r="4">
          <cell r="D4">
            <v>1</v>
          </cell>
          <cell r="E4" t="str">
            <v>二组</v>
          </cell>
          <cell r="F4" t="str">
            <v>杭州</v>
          </cell>
          <cell r="G4" t="str">
            <v>华东</v>
          </cell>
        </row>
        <row r="5">
          <cell r="A5">
            <v>1000000030</v>
          </cell>
          <cell r="B5">
            <v>43918</v>
          </cell>
        </row>
        <row r="5">
          <cell r="D5">
            <v>1</v>
          </cell>
          <cell r="E5" t="str">
            <v>三组</v>
          </cell>
          <cell r="F5" t="str">
            <v>广州</v>
          </cell>
          <cell r="G5" t="str">
            <v>华南</v>
          </cell>
        </row>
        <row r="6">
          <cell r="A6">
            <v>1000000031</v>
          </cell>
          <cell r="B6">
            <v>43918</v>
          </cell>
        </row>
        <row r="6">
          <cell r="D6">
            <v>2</v>
          </cell>
          <cell r="E6" t="str">
            <v>一组</v>
          </cell>
          <cell r="F6" t="str">
            <v>杭州</v>
          </cell>
          <cell r="G6" t="str">
            <v>华东</v>
          </cell>
        </row>
        <row r="7">
          <cell r="A7">
            <v>1000000032</v>
          </cell>
          <cell r="B7">
            <v>43918</v>
          </cell>
        </row>
        <row r="7">
          <cell r="D7">
            <v>2</v>
          </cell>
          <cell r="E7" t="str">
            <v>一组</v>
          </cell>
          <cell r="F7" t="str">
            <v>苏州</v>
          </cell>
          <cell r="G7" t="str">
            <v>华东</v>
          </cell>
        </row>
        <row r="8">
          <cell r="A8">
            <v>1000000033</v>
          </cell>
          <cell r="B8">
            <v>43918</v>
          </cell>
        </row>
        <row r="8">
          <cell r="D8">
            <v>1</v>
          </cell>
          <cell r="E8" t="str">
            <v>一组</v>
          </cell>
          <cell r="F8" t="str">
            <v>苏州</v>
          </cell>
          <cell r="G8" t="str">
            <v>华东</v>
          </cell>
        </row>
        <row r="9">
          <cell r="A9">
            <v>1000000034</v>
          </cell>
          <cell r="B9">
            <v>43918</v>
          </cell>
        </row>
        <row r="9">
          <cell r="D9">
            <v>1</v>
          </cell>
          <cell r="E9" t="str">
            <v>一组</v>
          </cell>
          <cell r="F9" t="str">
            <v>苏州</v>
          </cell>
          <cell r="G9" t="str">
            <v>华东</v>
          </cell>
        </row>
        <row r="10">
          <cell r="A10">
            <v>1000000035</v>
          </cell>
          <cell r="B10">
            <v>43918</v>
          </cell>
          <cell r="C10">
            <v>43981</v>
          </cell>
          <cell r="D10">
            <v>1</v>
          </cell>
          <cell r="E10" t="str">
            <v>三组</v>
          </cell>
          <cell r="F10" t="str">
            <v>苏州</v>
          </cell>
          <cell r="G10" t="str">
            <v>华东</v>
          </cell>
        </row>
        <row r="11">
          <cell r="A11">
            <v>1000000036</v>
          </cell>
          <cell r="B11">
            <v>43918</v>
          </cell>
        </row>
        <row r="11">
          <cell r="D11">
            <v>2</v>
          </cell>
          <cell r="E11" t="str">
            <v>三组</v>
          </cell>
          <cell r="F11" t="str">
            <v>广州</v>
          </cell>
          <cell r="G11" t="str">
            <v>华南</v>
          </cell>
        </row>
        <row r="12">
          <cell r="A12">
            <v>1000000037</v>
          </cell>
          <cell r="B12">
            <v>43918</v>
          </cell>
        </row>
        <row r="12">
          <cell r="D12">
            <v>1</v>
          </cell>
          <cell r="E12" t="str">
            <v>二组</v>
          </cell>
          <cell r="F12" t="str">
            <v>杭州</v>
          </cell>
          <cell r="G12" t="str">
            <v>华东</v>
          </cell>
        </row>
        <row r="13">
          <cell r="A13">
            <v>1000000039</v>
          </cell>
          <cell r="B13">
            <v>43918</v>
          </cell>
        </row>
        <row r="13">
          <cell r="D13">
            <v>2</v>
          </cell>
          <cell r="E13" t="str">
            <v>二组</v>
          </cell>
          <cell r="F13" t="str">
            <v>苏州</v>
          </cell>
          <cell r="G13" t="str">
            <v>华东</v>
          </cell>
        </row>
        <row r="14">
          <cell r="A14">
            <v>1000000040</v>
          </cell>
          <cell r="B14">
            <v>43918</v>
          </cell>
        </row>
        <row r="14">
          <cell r="D14">
            <v>2</v>
          </cell>
          <cell r="E14" t="str">
            <v>四组</v>
          </cell>
          <cell r="F14" t="str">
            <v>北京</v>
          </cell>
          <cell r="G14" t="str">
            <v>华西北</v>
          </cell>
        </row>
        <row r="15">
          <cell r="A15">
            <v>1000000041</v>
          </cell>
          <cell r="B15">
            <v>43918</v>
          </cell>
        </row>
        <row r="15">
          <cell r="D15">
            <v>1</v>
          </cell>
          <cell r="E15" t="str">
            <v>四组</v>
          </cell>
          <cell r="F15" t="str">
            <v>北京</v>
          </cell>
          <cell r="G15" t="str">
            <v>华西北</v>
          </cell>
        </row>
        <row r="16">
          <cell r="A16">
            <v>1000000042</v>
          </cell>
          <cell r="B16">
            <v>43918</v>
          </cell>
        </row>
        <row r="16">
          <cell r="D16">
            <v>2</v>
          </cell>
          <cell r="E16" t="str">
            <v/>
          </cell>
          <cell r="F16" t="str">
            <v>苏州</v>
          </cell>
          <cell r="G16" t="str">
            <v>华东</v>
          </cell>
        </row>
        <row r="17">
          <cell r="A17">
            <v>1000000043</v>
          </cell>
          <cell r="B17">
            <v>43918</v>
          </cell>
        </row>
        <row r="17">
          <cell r="D17">
            <v>1</v>
          </cell>
          <cell r="E17" t="str">
            <v>一组</v>
          </cell>
          <cell r="F17" t="str">
            <v>成都</v>
          </cell>
          <cell r="G17" t="str">
            <v>华西北</v>
          </cell>
        </row>
        <row r="18">
          <cell r="A18">
            <v>1000000044</v>
          </cell>
          <cell r="B18">
            <v>43918</v>
          </cell>
        </row>
        <row r="18">
          <cell r="D18">
            <v>2</v>
          </cell>
          <cell r="E18" t="str">
            <v>三组</v>
          </cell>
          <cell r="F18" t="str">
            <v>北京</v>
          </cell>
          <cell r="G18" t="str">
            <v>华西北</v>
          </cell>
        </row>
        <row r="19">
          <cell r="A19">
            <v>1000000045</v>
          </cell>
          <cell r="B19">
            <v>43918</v>
          </cell>
        </row>
        <row r="19">
          <cell r="D19">
            <v>1</v>
          </cell>
          <cell r="E19" t="str">
            <v>一组</v>
          </cell>
          <cell r="F19" t="str">
            <v>深圳</v>
          </cell>
          <cell r="G19" t="str">
            <v>华南</v>
          </cell>
        </row>
        <row r="20">
          <cell r="A20">
            <v>1000000046</v>
          </cell>
          <cell r="B20">
            <v>43918</v>
          </cell>
        </row>
        <row r="20">
          <cell r="D20">
            <v>1</v>
          </cell>
          <cell r="E20" t="str">
            <v>一组</v>
          </cell>
          <cell r="F20" t="str">
            <v>成都</v>
          </cell>
          <cell r="G20" t="str">
            <v>华西北</v>
          </cell>
        </row>
        <row r="21">
          <cell r="A21">
            <v>1000000047</v>
          </cell>
          <cell r="B21">
            <v>43918</v>
          </cell>
          <cell r="C21">
            <v>43943</v>
          </cell>
          <cell r="D21">
            <v>1</v>
          </cell>
          <cell r="E21" t="str">
            <v>一组</v>
          </cell>
          <cell r="F21" t="str">
            <v>广州</v>
          </cell>
          <cell r="G21" t="str">
            <v>华南</v>
          </cell>
        </row>
        <row r="22">
          <cell r="A22">
            <v>1000000048</v>
          </cell>
          <cell r="B22">
            <v>43918</v>
          </cell>
        </row>
        <row r="22">
          <cell r="D22">
            <v>2</v>
          </cell>
          <cell r="E22" t="str">
            <v/>
          </cell>
          <cell r="F22" t="str">
            <v>南京</v>
          </cell>
          <cell r="G22" t="str">
            <v>华东</v>
          </cell>
        </row>
        <row r="23">
          <cell r="A23">
            <v>1000000049</v>
          </cell>
          <cell r="B23">
            <v>43918</v>
          </cell>
          <cell r="C23">
            <v>43943</v>
          </cell>
          <cell r="D23">
            <v>1</v>
          </cell>
          <cell r="E23" t="str">
            <v>一组</v>
          </cell>
          <cell r="F23" t="str">
            <v>合肥</v>
          </cell>
          <cell r="G23" t="str">
            <v>华东</v>
          </cell>
        </row>
        <row r="24">
          <cell r="A24">
            <v>1000000050</v>
          </cell>
          <cell r="B24">
            <v>43918</v>
          </cell>
          <cell r="C24">
            <v>43999</v>
          </cell>
          <cell r="D24">
            <v>1</v>
          </cell>
          <cell r="E24" t="str">
            <v>一组</v>
          </cell>
          <cell r="F24" t="str">
            <v>合肥</v>
          </cell>
          <cell r="G24" t="str">
            <v>华东</v>
          </cell>
        </row>
        <row r="25">
          <cell r="A25">
            <v>1000000051</v>
          </cell>
          <cell r="B25">
            <v>43918</v>
          </cell>
          <cell r="C25">
            <v>43943</v>
          </cell>
          <cell r="D25">
            <v>1</v>
          </cell>
          <cell r="E25" t="str">
            <v>二组</v>
          </cell>
          <cell r="F25" t="str">
            <v>上海</v>
          </cell>
          <cell r="G25" t="str">
            <v>华东</v>
          </cell>
        </row>
        <row r="26">
          <cell r="A26">
            <v>1000000052</v>
          </cell>
          <cell r="B26">
            <v>43918</v>
          </cell>
          <cell r="C26">
            <v>43982</v>
          </cell>
          <cell r="D26">
            <v>1</v>
          </cell>
          <cell r="E26" t="str">
            <v>二组</v>
          </cell>
          <cell r="F26" t="str">
            <v>上海</v>
          </cell>
          <cell r="G26" t="str">
            <v>华东</v>
          </cell>
        </row>
        <row r="27">
          <cell r="A27">
            <v>1000000053</v>
          </cell>
          <cell r="B27">
            <v>43918</v>
          </cell>
        </row>
        <row r="27">
          <cell r="D27">
            <v>2</v>
          </cell>
          <cell r="E27" t="str">
            <v/>
          </cell>
          <cell r="F27" t="str">
            <v/>
          </cell>
          <cell r="G27" t="str">
            <v>华西北</v>
          </cell>
        </row>
        <row r="28">
          <cell r="A28">
            <v>1000000054</v>
          </cell>
          <cell r="B28">
            <v>43918</v>
          </cell>
        </row>
        <row r="28">
          <cell r="D28">
            <v>1</v>
          </cell>
          <cell r="E28" t="str">
            <v>一组</v>
          </cell>
          <cell r="F28" t="str">
            <v>上海</v>
          </cell>
          <cell r="G28" t="str">
            <v>华东</v>
          </cell>
        </row>
        <row r="29">
          <cell r="A29">
            <v>1000000056</v>
          </cell>
          <cell r="B29">
            <v>43918</v>
          </cell>
        </row>
        <row r="29">
          <cell r="D29">
            <v>2</v>
          </cell>
          <cell r="E29" t="str">
            <v>一组</v>
          </cell>
          <cell r="F29" t="str">
            <v>上海</v>
          </cell>
          <cell r="G29" t="str">
            <v>华东</v>
          </cell>
        </row>
        <row r="30">
          <cell r="A30">
            <v>1000000057</v>
          </cell>
          <cell r="B30">
            <v>43918</v>
          </cell>
          <cell r="C30">
            <v>43959</v>
          </cell>
          <cell r="D30">
            <v>1</v>
          </cell>
          <cell r="E30" t="str">
            <v>二组</v>
          </cell>
          <cell r="F30" t="str">
            <v>上海</v>
          </cell>
          <cell r="G30" t="str">
            <v>华东</v>
          </cell>
        </row>
        <row r="31">
          <cell r="A31">
            <v>1000000058</v>
          </cell>
          <cell r="B31">
            <v>43918</v>
          </cell>
          <cell r="C31">
            <v>43943</v>
          </cell>
          <cell r="D31">
            <v>1</v>
          </cell>
          <cell r="E31" t="str">
            <v>二组</v>
          </cell>
          <cell r="F31" t="str">
            <v>上海</v>
          </cell>
          <cell r="G31" t="str">
            <v>华东</v>
          </cell>
        </row>
        <row r="32">
          <cell r="A32">
            <v>1000000060</v>
          </cell>
          <cell r="B32">
            <v>43918</v>
          </cell>
          <cell r="C32">
            <v>43981</v>
          </cell>
          <cell r="D32">
            <v>1</v>
          </cell>
          <cell r="E32" t="str">
            <v>一组</v>
          </cell>
          <cell r="F32" t="str">
            <v>合肥</v>
          </cell>
          <cell r="G32" t="str">
            <v>华东</v>
          </cell>
        </row>
        <row r="33">
          <cell r="A33">
            <v>1000000061</v>
          </cell>
          <cell r="B33">
            <v>43918</v>
          </cell>
          <cell r="C33">
            <v>43956</v>
          </cell>
          <cell r="D33">
            <v>1</v>
          </cell>
          <cell r="E33" t="str">
            <v>二组</v>
          </cell>
          <cell r="F33" t="str">
            <v>上海</v>
          </cell>
          <cell r="G33" t="str">
            <v>华东</v>
          </cell>
        </row>
        <row r="34">
          <cell r="A34">
            <v>1000000067</v>
          </cell>
          <cell r="B34">
            <v>43918</v>
          </cell>
        </row>
        <row r="34">
          <cell r="D34">
            <v>1</v>
          </cell>
          <cell r="E34" t="str">
            <v>二组</v>
          </cell>
          <cell r="F34" t="str">
            <v>苏州</v>
          </cell>
          <cell r="G34" t="str">
            <v>华东</v>
          </cell>
        </row>
        <row r="35">
          <cell r="A35">
            <v>1000000068</v>
          </cell>
          <cell r="B35">
            <v>43918</v>
          </cell>
        </row>
        <row r="35">
          <cell r="D35">
            <v>2</v>
          </cell>
          <cell r="E35" t="str">
            <v>一组</v>
          </cell>
          <cell r="F35" t="str">
            <v>重庆</v>
          </cell>
          <cell r="G35" t="str">
            <v>华西北</v>
          </cell>
        </row>
        <row r="36">
          <cell r="A36">
            <v>1000000069</v>
          </cell>
          <cell r="B36">
            <v>43918</v>
          </cell>
        </row>
        <row r="36">
          <cell r="D36">
            <v>2</v>
          </cell>
          <cell r="E36" t="str">
            <v/>
          </cell>
          <cell r="F36" t="str">
            <v/>
          </cell>
          <cell r="G36" t="str">
            <v>华南</v>
          </cell>
        </row>
        <row r="37">
          <cell r="A37">
            <v>1000000071</v>
          </cell>
          <cell r="B37">
            <v>43918</v>
          </cell>
        </row>
        <row r="37">
          <cell r="D37">
            <v>2</v>
          </cell>
          <cell r="E37" t="str">
            <v/>
          </cell>
          <cell r="F37" t="str">
            <v>上海</v>
          </cell>
          <cell r="G37" t="str">
            <v>华东</v>
          </cell>
        </row>
        <row r="38">
          <cell r="A38">
            <v>1000000076</v>
          </cell>
          <cell r="B38">
            <v>43918</v>
          </cell>
        </row>
        <row r="38">
          <cell r="D38">
            <v>2</v>
          </cell>
          <cell r="E38" t="str">
            <v/>
          </cell>
          <cell r="F38" t="str">
            <v>杭州</v>
          </cell>
          <cell r="G38" t="str">
            <v>华东</v>
          </cell>
        </row>
        <row r="39">
          <cell r="A39">
            <v>1000000104</v>
          </cell>
          <cell r="B39">
            <v>43950</v>
          </cell>
        </row>
        <row r="39">
          <cell r="D39">
            <v>1</v>
          </cell>
          <cell r="E39" t="str">
            <v>一组</v>
          </cell>
          <cell r="F39" t="str">
            <v>合肥</v>
          </cell>
          <cell r="G39" t="str">
            <v>华东</v>
          </cell>
        </row>
        <row r="40">
          <cell r="A40">
            <v>1000000114</v>
          </cell>
          <cell r="B40">
            <v>43918</v>
          </cell>
          <cell r="C40">
            <v>43943</v>
          </cell>
          <cell r="D40">
            <v>1</v>
          </cell>
          <cell r="E40" t="str">
            <v>一组</v>
          </cell>
          <cell r="F40" t="str">
            <v>合肥</v>
          </cell>
          <cell r="G40" t="str">
            <v>华东</v>
          </cell>
        </row>
        <row r="41">
          <cell r="A41">
            <v>1000000237</v>
          </cell>
          <cell r="B41">
            <v>43929</v>
          </cell>
        </row>
        <row r="41">
          <cell r="D41">
            <v>1</v>
          </cell>
          <cell r="E41" t="str">
            <v>一组</v>
          </cell>
          <cell r="F41" t="str">
            <v>合肥</v>
          </cell>
          <cell r="G41" t="str">
            <v>华东</v>
          </cell>
        </row>
        <row r="42">
          <cell r="A42">
            <v>1000000266</v>
          </cell>
          <cell r="B42">
            <v>43995</v>
          </cell>
        </row>
        <row r="42">
          <cell r="D42">
            <v>1</v>
          </cell>
          <cell r="E42" t="str">
            <v>一组</v>
          </cell>
          <cell r="F42" t="str">
            <v>重庆</v>
          </cell>
          <cell r="G42" t="str">
            <v>华西北</v>
          </cell>
        </row>
        <row r="43">
          <cell r="A43">
            <v>1000000458</v>
          </cell>
          <cell r="B43">
            <v>43918</v>
          </cell>
          <cell r="C43">
            <v>43981</v>
          </cell>
          <cell r="D43">
            <v>2</v>
          </cell>
          <cell r="E43" t="str">
            <v/>
          </cell>
          <cell r="F43" t="str">
            <v>合肥</v>
          </cell>
          <cell r="G43" t="str">
            <v>华东</v>
          </cell>
        </row>
        <row r="44">
          <cell r="A44">
            <v>1000000566</v>
          </cell>
          <cell r="B44">
            <v>43925</v>
          </cell>
        </row>
        <row r="44">
          <cell r="D44">
            <v>1</v>
          </cell>
          <cell r="E44" t="str">
            <v>三组</v>
          </cell>
          <cell r="F44" t="str">
            <v>广州</v>
          </cell>
          <cell r="G44" t="str">
            <v>华南</v>
          </cell>
        </row>
        <row r="45">
          <cell r="A45">
            <v>1000000576</v>
          </cell>
          <cell r="B45">
            <v>43925</v>
          </cell>
          <cell r="C45">
            <v>44006</v>
          </cell>
          <cell r="D45">
            <v>1</v>
          </cell>
          <cell r="E45" t="str">
            <v>三组</v>
          </cell>
          <cell r="F45" t="str">
            <v>苏州</v>
          </cell>
          <cell r="G45" t="str">
            <v>华东</v>
          </cell>
        </row>
        <row r="46">
          <cell r="A46">
            <v>1000000581</v>
          </cell>
          <cell r="B46">
            <v>43925</v>
          </cell>
          <cell r="C46">
            <v>43939</v>
          </cell>
          <cell r="D46">
            <v>1</v>
          </cell>
          <cell r="E46" t="str">
            <v>三组</v>
          </cell>
          <cell r="F46" t="str">
            <v>广州</v>
          </cell>
          <cell r="G46" t="str">
            <v>华南</v>
          </cell>
        </row>
        <row r="47">
          <cell r="A47">
            <v>1000000594</v>
          </cell>
          <cell r="B47">
            <v>43973</v>
          </cell>
        </row>
        <row r="47">
          <cell r="D47">
            <v>1</v>
          </cell>
          <cell r="E47" t="str">
            <v>二组</v>
          </cell>
          <cell r="F47" t="str">
            <v>苏州</v>
          </cell>
          <cell r="G47" t="str">
            <v>华东</v>
          </cell>
        </row>
        <row r="48">
          <cell r="A48">
            <v>1000000928</v>
          </cell>
          <cell r="B48">
            <v>43925</v>
          </cell>
        </row>
        <row r="48">
          <cell r="D48">
            <v>1</v>
          </cell>
          <cell r="E48" t="str">
            <v>一组</v>
          </cell>
          <cell r="F48" t="str">
            <v>西安</v>
          </cell>
          <cell r="G48" t="str">
            <v>华西北</v>
          </cell>
        </row>
        <row r="49">
          <cell r="A49">
            <v>1000001513</v>
          </cell>
          <cell r="B49">
            <v>43931</v>
          </cell>
          <cell r="C49">
            <v>43964</v>
          </cell>
          <cell r="D49">
            <v>1</v>
          </cell>
          <cell r="E49" t="str">
            <v>二组</v>
          </cell>
          <cell r="F49" t="str">
            <v>上海</v>
          </cell>
          <cell r="G49" t="str">
            <v>华东</v>
          </cell>
        </row>
        <row r="50">
          <cell r="A50">
            <v>1000001524</v>
          </cell>
          <cell r="B50">
            <v>43968</v>
          </cell>
        </row>
        <row r="50">
          <cell r="D50">
            <v>1</v>
          </cell>
          <cell r="E50" t="str">
            <v>二组</v>
          </cell>
          <cell r="F50" t="str">
            <v>苏州</v>
          </cell>
          <cell r="G50" t="str">
            <v>华东</v>
          </cell>
        </row>
        <row r="51">
          <cell r="A51">
            <v>1000002134</v>
          </cell>
          <cell r="B51">
            <v>44002</v>
          </cell>
        </row>
        <row r="51">
          <cell r="D51">
            <v>1</v>
          </cell>
          <cell r="E51" t="str">
            <v>二组</v>
          </cell>
          <cell r="F51" t="str">
            <v>合肥</v>
          </cell>
          <cell r="G51" t="str">
            <v>华东</v>
          </cell>
        </row>
        <row r="52">
          <cell r="A52">
            <v>1000002861</v>
          </cell>
          <cell r="B52">
            <v>43992</v>
          </cell>
        </row>
        <row r="52">
          <cell r="D52">
            <v>1</v>
          </cell>
          <cell r="E52" t="str">
            <v>三组</v>
          </cell>
          <cell r="F52" t="str">
            <v>广州</v>
          </cell>
          <cell r="G52" t="str">
            <v>华南</v>
          </cell>
        </row>
        <row r="53">
          <cell r="A53">
            <v>1000003489</v>
          </cell>
          <cell r="B53">
            <v>43967</v>
          </cell>
        </row>
        <row r="53">
          <cell r="D53">
            <v>1</v>
          </cell>
          <cell r="E53" t="str">
            <v>一组</v>
          </cell>
          <cell r="F53" t="str">
            <v>广州</v>
          </cell>
          <cell r="G53" t="str">
            <v>华南</v>
          </cell>
        </row>
        <row r="54">
          <cell r="A54">
            <v>1000003803</v>
          </cell>
          <cell r="B54">
            <v>43946</v>
          </cell>
        </row>
        <row r="54">
          <cell r="D54">
            <v>1</v>
          </cell>
          <cell r="E54" t="str">
            <v>三组</v>
          </cell>
          <cell r="F54" t="str">
            <v>北京</v>
          </cell>
          <cell r="G54" t="str">
            <v>华西北</v>
          </cell>
        </row>
        <row r="55">
          <cell r="A55">
            <v>1000003926</v>
          </cell>
          <cell r="B55">
            <v>43946</v>
          </cell>
        </row>
        <row r="55">
          <cell r="D55">
            <v>2</v>
          </cell>
          <cell r="E55" t="str">
            <v>一组</v>
          </cell>
          <cell r="F55" t="str">
            <v>广州</v>
          </cell>
          <cell r="G55" t="str">
            <v>华南</v>
          </cell>
        </row>
        <row r="56">
          <cell r="A56">
            <v>1000003989</v>
          </cell>
          <cell r="B56">
            <v>43946</v>
          </cell>
        </row>
        <row r="56">
          <cell r="D56">
            <v>1</v>
          </cell>
          <cell r="E56" t="str">
            <v>三组</v>
          </cell>
          <cell r="F56" t="str">
            <v>北京</v>
          </cell>
          <cell r="G56" t="str">
            <v>华西北</v>
          </cell>
        </row>
        <row r="57">
          <cell r="A57">
            <v>1000004170</v>
          </cell>
          <cell r="B57">
            <v>43946</v>
          </cell>
        </row>
        <row r="57">
          <cell r="D57">
            <v>2</v>
          </cell>
          <cell r="E57" t="str">
            <v>二组</v>
          </cell>
          <cell r="F57" t="str">
            <v>上海</v>
          </cell>
          <cell r="G57" t="str">
            <v>华东</v>
          </cell>
        </row>
        <row r="58">
          <cell r="A58">
            <v>1000004256</v>
          </cell>
          <cell r="B58">
            <v>43950</v>
          </cell>
        </row>
        <row r="58">
          <cell r="D58">
            <v>1</v>
          </cell>
          <cell r="E58" t="str">
            <v>一组</v>
          </cell>
          <cell r="F58" t="str">
            <v>合肥</v>
          </cell>
          <cell r="G58" t="str">
            <v>华东</v>
          </cell>
        </row>
        <row r="59">
          <cell r="A59">
            <v>1000004749</v>
          </cell>
          <cell r="B59">
            <v>43994</v>
          </cell>
          <cell r="C59">
            <v>44000</v>
          </cell>
          <cell r="D59">
            <v>1</v>
          </cell>
          <cell r="E59" t="str">
            <v>一组</v>
          </cell>
          <cell r="F59" t="str">
            <v>合肥</v>
          </cell>
          <cell r="G59" t="str">
            <v>华东</v>
          </cell>
        </row>
        <row r="60">
          <cell r="A60">
            <v>1000005873</v>
          </cell>
          <cell r="B60">
            <v>43961</v>
          </cell>
        </row>
        <row r="60">
          <cell r="D60">
            <v>2</v>
          </cell>
          <cell r="E60" t="str">
            <v>二组</v>
          </cell>
          <cell r="F60" t="str">
            <v>杭州</v>
          </cell>
          <cell r="G60" t="str">
            <v>华东</v>
          </cell>
        </row>
        <row r="61">
          <cell r="A61">
            <v>1000006064</v>
          </cell>
          <cell r="B61">
            <v>43961</v>
          </cell>
        </row>
        <row r="61">
          <cell r="D61">
            <v>1</v>
          </cell>
          <cell r="E61" t="str">
            <v>一组</v>
          </cell>
          <cell r="F61" t="str">
            <v>合肥</v>
          </cell>
          <cell r="G61" t="str">
            <v>华东</v>
          </cell>
        </row>
        <row r="62">
          <cell r="A62">
            <v>1000006698</v>
          </cell>
          <cell r="B62">
            <v>43980</v>
          </cell>
        </row>
        <row r="62">
          <cell r="D62">
            <v>2</v>
          </cell>
          <cell r="E62" t="str">
            <v>一组</v>
          </cell>
          <cell r="F62" t="str">
            <v>成都</v>
          </cell>
          <cell r="G62" t="str">
            <v>华西北</v>
          </cell>
        </row>
        <row r="63">
          <cell r="A63">
            <v>1000006859</v>
          </cell>
          <cell r="B63">
            <v>43966</v>
          </cell>
          <cell r="C63">
            <v>44009</v>
          </cell>
          <cell r="D63">
            <v>1</v>
          </cell>
          <cell r="E63" t="str">
            <v>一组</v>
          </cell>
          <cell r="F63" t="str">
            <v>南京</v>
          </cell>
          <cell r="G63" t="str">
            <v>华东</v>
          </cell>
        </row>
        <row r="64">
          <cell r="A64">
            <v>1000006860</v>
          </cell>
          <cell r="B64">
            <v>43966</v>
          </cell>
          <cell r="C64">
            <v>43981</v>
          </cell>
          <cell r="D64">
            <v>1</v>
          </cell>
          <cell r="E64" t="str">
            <v>一组</v>
          </cell>
          <cell r="F64" t="str">
            <v>南京</v>
          </cell>
          <cell r="G64" t="str">
            <v>华东</v>
          </cell>
        </row>
        <row r="65">
          <cell r="A65">
            <v>1000006867</v>
          </cell>
          <cell r="B65">
            <v>43966</v>
          </cell>
          <cell r="C65">
            <v>44006</v>
          </cell>
          <cell r="D65">
            <v>1</v>
          </cell>
          <cell r="E65" t="str">
            <v>一组</v>
          </cell>
          <cell r="F65" t="str">
            <v>南京</v>
          </cell>
          <cell r="G65" t="str">
            <v>华东</v>
          </cell>
        </row>
        <row r="66">
          <cell r="A66">
            <v>1000006869</v>
          </cell>
          <cell r="B66">
            <v>43966</v>
          </cell>
        </row>
        <row r="66">
          <cell r="D66">
            <v>1</v>
          </cell>
          <cell r="E66" t="str">
            <v>一组</v>
          </cell>
          <cell r="F66" t="str">
            <v>南京</v>
          </cell>
          <cell r="G66" t="str">
            <v>华东</v>
          </cell>
        </row>
        <row r="67">
          <cell r="A67">
            <v>1000007197</v>
          </cell>
          <cell r="B67">
            <v>43967</v>
          </cell>
          <cell r="C67">
            <v>43988</v>
          </cell>
          <cell r="D67">
            <v>1</v>
          </cell>
          <cell r="E67" t="str">
            <v>一组</v>
          </cell>
          <cell r="F67" t="str">
            <v>合肥</v>
          </cell>
          <cell r="G67" t="str">
            <v>华东</v>
          </cell>
        </row>
        <row r="68">
          <cell r="A68">
            <v>1000007320</v>
          </cell>
          <cell r="B68">
            <v>43967</v>
          </cell>
        </row>
        <row r="68">
          <cell r="D68">
            <v>1</v>
          </cell>
          <cell r="E68" t="str">
            <v>一组</v>
          </cell>
          <cell r="F68" t="str">
            <v>上海</v>
          </cell>
          <cell r="G68" t="str">
            <v>华东</v>
          </cell>
        </row>
        <row r="69">
          <cell r="A69">
            <v>1000008228</v>
          </cell>
          <cell r="B69">
            <v>43980</v>
          </cell>
        </row>
        <row r="69">
          <cell r="D69">
            <v>1</v>
          </cell>
          <cell r="E69" t="str">
            <v>三组</v>
          </cell>
          <cell r="F69" t="str">
            <v>北京</v>
          </cell>
          <cell r="G69" t="str">
            <v>华西北</v>
          </cell>
        </row>
        <row r="70">
          <cell r="A70">
            <v>1000008239</v>
          </cell>
          <cell r="B70">
            <v>43972</v>
          </cell>
        </row>
        <row r="70">
          <cell r="D70">
            <v>2</v>
          </cell>
          <cell r="E70" t="str">
            <v>一组</v>
          </cell>
          <cell r="F70" t="str">
            <v>南京</v>
          </cell>
          <cell r="G70" t="str">
            <v>华东</v>
          </cell>
        </row>
        <row r="71">
          <cell r="A71">
            <v>1000008542</v>
          </cell>
          <cell r="B71">
            <v>43985</v>
          </cell>
        </row>
        <row r="71">
          <cell r="D71">
            <v>1</v>
          </cell>
          <cell r="E71" t="str">
            <v>一组</v>
          </cell>
          <cell r="F71" t="str">
            <v>合肥</v>
          </cell>
          <cell r="G71" t="str">
            <v>华东</v>
          </cell>
        </row>
        <row r="72">
          <cell r="A72">
            <v>1000008704</v>
          </cell>
          <cell r="B72">
            <v>43985</v>
          </cell>
          <cell r="C72">
            <v>43999</v>
          </cell>
          <cell r="D72">
            <v>1</v>
          </cell>
          <cell r="E72" t="str">
            <v>一组</v>
          </cell>
          <cell r="F72" t="str">
            <v>南京</v>
          </cell>
          <cell r="G72" t="str">
            <v>华东</v>
          </cell>
        </row>
        <row r="73">
          <cell r="A73">
            <v>1000008801</v>
          </cell>
          <cell r="B73">
            <v>43980</v>
          </cell>
          <cell r="C73">
            <v>43981</v>
          </cell>
          <cell r="D73">
            <v>1</v>
          </cell>
          <cell r="E73" t="str">
            <v>二组</v>
          </cell>
          <cell r="F73" t="str">
            <v>上海</v>
          </cell>
          <cell r="G73" t="str">
            <v>华东</v>
          </cell>
        </row>
        <row r="74">
          <cell r="A74">
            <v>1000008957</v>
          </cell>
          <cell r="B74">
            <v>43973</v>
          </cell>
        </row>
        <row r="74">
          <cell r="D74">
            <v>1</v>
          </cell>
          <cell r="E74" t="str">
            <v>二组</v>
          </cell>
          <cell r="F74" t="str">
            <v>上海</v>
          </cell>
          <cell r="G74" t="str">
            <v>华东</v>
          </cell>
        </row>
        <row r="75">
          <cell r="A75">
            <v>1000009288</v>
          </cell>
          <cell r="B75">
            <v>43975</v>
          </cell>
        </row>
        <row r="75">
          <cell r="D75">
            <v>1</v>
          </cell>
          <cell r="E75" t="str">
            <v>二组</v>
          </cell>
          <cell r="F75" t="str">
            <v>苏州</v>
          </cell>
          <cell r="G75" t="str">
            <v>华东</v>
          </cell>
        </row>
        <row r="76">
          <cell r="A76">
            <v>1000010255</v>
          </cell>
          <cell r="B76">
            <v>43980</v>
          </cell>
          <cell r="C76">
            <v>43985</v>
          </cell>
          <cell r="D76">
            <v>1</v>
          </cell>
          <cell r="E76" t="str">
            <v>三组</v>
          </cell>
          <cell r="F76" t="str">
            <v>广州</v>
          </cell>
          <cell r="G76" t="str">
            <v>华南</v>
          </cell>
        </row>
        <row r="77">
          <cell r="A77">
            <v>1000010813</v>
          </cell>
          <cell r="B77">
            <v>43981</v>
          </cell>
          <cell r="C77">
            <v>43987</v>
          </cell>
          <cell r="D77">
            <v>1</v>
          </cell>
          <cell r="E77" t="str">
            <v>一组</v>
          </cell>
          <cell r="F77" t="str">
            <v>南京</v>
          </cell>
          <cell r="G77" t="str">
            <v>华东</v>
          </cell>
        </row>
        <row r="78">
          <cell r="A78">
            <v>1000010814</v>
          </cell>
          <cell r="B78">
            <v>43981</v>
          </cell>
        </row>
        <row r="78">
          <cell r="D78">
            <v>1</v>
          </cell>
          <cell r="E78" t="str">
            <v>四组</v>
          </cell>
          <cell r="F78" t="str">
            <v>南京</v>
          </cell>
          <cell r="G78" t="str">
            <v>华东</v>
          </cell>
        </row>
        <row r="79">
          <cell r="A79">
            <v>1000010815</v>
          </cell>
          <cell r="B79">
            <v>43981</v>
          </cell>
          <cell r="C79">
            <v>44000</v>
          </cell>
          <cell r="D79">
            <v>1</v>
          </cell>
          <cell r="E79" t="str">
            <v>一组</v>
          </cell>
          <cell r="F79" t="str">
            <v>南京</v>
          </cell>
          <cell r="G79" t="str">
            <v>华东</v>
          </cell>
        </row>
        <row r="80">
          <cell r="A80">
            <v>1000010837</v>
          </cell>
          <cell r="B80">
            <v>43982</v>
          </cell>
        </row>
        <row r="80">
          <cell r="D80">
            <v>1</v>
          </cell>
          <cell r="E80" t="str">
            <v>一组</v>
          </cell>
          <cell r="F80" t="str">
            <v>南京</v>
          </cell>
          <cell r="G80" t="str">
            <v>华东</v>
          </cell>
        </row>
        <row r="81">
          <cell r="A81">
            <v>1000010881</v>
          </cell>
          <cell r="B81">
            <v>43982</v>
          </cell>
          <cell r="C81">
            <v>44007</v>
          </cell>
          <cell r="D81">
            <v>1</v>
          </cell>
          <cell r="E81" t="str">
            <v>一组</v>
          </cell>
          <cell r="F81" t="str">
            <v>广州</v>
          </cell>
          <cell r="G81" t="str">
            <v>华南</v>
          </cell>
        </row>
        <row r="82">
          <cell r="A82">
            <v>1000011197</v>
          </cell>
          <cell r="B82">
            <v>44007</v>
          </cell>
        </row>
        <row r="82">
          <cell r="D82">
            <v>1</v>
          </cell>
          <cell r="E82" t="str">
            <v>二组</v>
          </cell>
          <cell r="F82" t="str">
            <v>苏州</v>
          </cell>
          <cell r="G82" t="str">
            <v>华东</v>
          </cell>
        </row>
        <row r="83">
          <cell r="A83">
            <v>1000011430</v>
          </cell>
          <cell r="B83">
            <v>43987</v>
          </cell>
        </row>
        <row r="83">
          <cell r="D83">
            <v>2</v>
          </cell>
          <cell r="E83" t="str">
            <v/>
          </cell>
          <cell r="F83" t="str">
            <v>南宁</v>
          </cell>
          <cell r="G83" t="str">
            <v>华南</v>
          </cell>
        </row>
        <row r="84">
          <cell r="A84">
            <v>1000011538</v>
          </cell>
          <cell r="B84">
            <v>43994</v>
          </cell>
        </row>
        <row r="84">
          <cell r="D84">
            <v>1</v>
          </cell>
          <cell r="E84" t="str">
            <v>二组</v>
          </cell>
          <cell r="F84" t="str">
            <v>合肥</v>
          </cell>
          <cell r="G84" t="str">
            <v>华东</v>
          </cell>
        </row>
        <row r="85">
          <cell r="A85">
            <v>1000011697</v>
          </cell>
          <cell r="B85">
            <v>43985</v>
          </cell>
        </row>
        <row r="85">
          <cell r="D85">
            <v>1</v>
          </cell>
          <cell r="E85" t="str">
            <v>二组</v>
          </cell>
          <cell r="F85" t="str">
            <v>上海</v>
          </cell>
          <cell r="G85" t="str">
            <v>华东</v>
          </cell>
        </row>
        <row r="86">
          <cell r="A86">
            <v>1000011698</v>
          </cell>
          <cell r="B86">
            <v>43985</v>
          </cell>
        </row>
        <row r="86">
          <cell r="D86">
            <v>1</v>
          </cell>
          <cell r="E86" t="str">
            <v>二组</v>
          </cell>
          <cell r="F86" t="str">
            <v>上海</v>
          </cell>
          <cell r="G86" t="str">
            <v>华东</v>
          </cell>
        </row>
        <row r="87">
          <cell r="A87">
            <v>1000011731</v>
          </cell>
          <cell r="B87">
            <v>43986</v>
          </cell>
          <cell r="C87">
            <v>43990</v>
          </cell>
          <cell r="D87">
            <v>1</v>
          </cell>
          <cell r="E87" t="str">
            <v>三组</v>
          </cell>
          <cell r="F87" t="str">
            <v>广州</v>
          </cell>
          <cell r="G87" t="str">
            <v>华南</v>
          </cell>
        </row>
        <row r="88">
          <cell r="A88">
            <v>1000011828</v>
          </cell>
          <cell r="B88">
            <v>43995</v>
          </cell>
        </row>
        <row r="88">
          <cell r="D88">
            <v>1</v>
          </cell>
          <cell r="E88" t="str">
            <v>二组</v>
          </cell>
          <cell r="F88" t="str">
            <v>杭州</v>
          </cell>
          <cell r="G88" t="str">
            <v>华东</v>
          </cell>
        </row>
        <row r="89">
          <cell r="A89">
            <v>1000012096</v>
          </cell>
          <cell r="B89">
            <v>43986</v>
          </cell>
        </row>
        <row r="89">
          <cell r="D89">
            <v>1</v>
          </cell>
          <cell r="E89" t="str">
            <v>一组</v>
          </cell>
          <cell r="F89" t="str">
            <v>杭州</v>
          </cell>
          <cell r="G89" t="str">
            <v>华东</v>
          </cell>
        </row>
        <row r="90">
          <cell r="A90">
            <v>1000012099</v>
          </cell>
          <cell r="B90">
            <v>43986</v>
          </cell>
        </row>
        <row r="90">
          <cell r="D90">
            <v>1</v>
          </cell>
          <cell r="E90" t="str">
            <v>二组</v>
          </cell>
          <cell r="F90" t="str">
            <v>杭州</v>
          </cell>
          <cell r="G90" t="str">
            <v>华东</v>
          </cell>
        </row>
        <row r="91">
          <cell r="A91">
            <v>1000012112</v>
          </cell>
          <cell r="B91">
            <v>43986</v>
          </cell>
        </row>
        <row r="91">
          <cell r="D91">
            <v>2</v>
          </cell>
          <cell r="E91" t="str">
            <v>三组</v>
          </cell>
          <cell r="F91" t="str">
            <v>杭州</v>
          </cell>
          <cell r="G91" t="str">
            <v>华东</v>
          </cell>
        </row>
        <row r="92">
          <cell r="A92">
            <v>1000012124</v>
          </cell>
          <cell r="B92">
            <v>43986</v>
          </cell>
        </row>
        <row r="92">
          <cell r="D92">
            <v>1</v>
          </cell>
          <cell r="E92" t="str">
            <v>一组</v>
          </cell>
          <cell r="F92" t="str">
            <v>杭州</v>
          </cell>
          <cell r="G92" t="str">
            <v>华东</v>
          </cell>
        </row>
        <row r="93">
          <cell r="A93">
            <v>1000012126</v>
          </cell>
          <cell r="B93">
            <v>43995</v>
          </cell>
        </row>
        <row r="93">
          <cell r="D93">
            <v>1</v>
          </cell>
          <cell r="E93" t="str">
            <v>一组</v>
          </cell>
          <cell r="F93" t="str">
            <v>杭州</v>
          </cell>
          <cell r="G93" t="str">
            <v>华东</v>
          </cell>
        </row>
        <row r="94">
          <cell r="A94">
            <v>1000012128</v>
          </cell>
          <cell r="B94">
            <v>43986</v>
          </cell>
          <cell r="C94">
            <v>43992</v>
          </cell>
          <cell r="D94">
            <v>1</v>
          </cell>
          <cell r="E94" t="str">
            <v>二组</v>
          </cell>
          <cell r="F94" t="str">
            <v>杭州</v>
          </cell>
          <cell r="G94" t="str">
            <v>华东</v>
          </cell>
        </row>
        <row r="95">
          <cell r="A95">
            <v>1000012234</v>
          </cell>
          <cell r="B95">
            <v>43987</v>
          </cell>
        </row>
        <row r="95">
          <cell r="D95">
            <v>1</v>
          </cell>
          <cell r="E95" t="str">
            <v>一组</v>
          </cell>
          <cell r="F95" t="str">
            <v>苏州</v>
          </cell>
          <cell r="G95" t="str">
            <v>华东</v>
          </cell>
        </row>
        <row r="96">
          <cell r="A96">
            <v>1000012313</v>
          </cell>
          <cell r="B96">
            <v>43987</v>
          </cell>
        </row>
        <row r="96">
          <cell r="D96">
            <v>1</v>
          </cell>
          <cell r="E96" t="str">
            <v>一组</v>
          </cell>
          <cell r="F96" t="str">
            <v>南宁</v>
          </cell>
          <cell r="G96" t="str">
            <v>华南</v>
          </cell>
        </row>
        <row r="97">
          <cell r="A97">
            <v>1000012394</v>
          </cell>
          <cell r="B97">
            <v>43986</v>
          </cell>
          <cell r="C97">
            <v>43999</v>
          </cell>
          <cell r="D97">
            <v>1</v>
          </cell>
          <cell r="E97" t="str">
            <v>一组</v>
          </cell>
          <cell r="F97" t="str">
            <v>南京</v>
          </cell>
          <cell r="G97" t="str">
            <v>华东</v>
          </cell>
        </row>
        <row r="98">
          <cell r="A98">
            <v>1000012446</v>
          </cell>
          <cell r="B98">
            <v>43987</v>
          </cell>
        </row>
        <row r="98">
          <cell r="D98">
            <v>1</v>
          </cell>
          <cell r="E98" t="str">
            <v>三组</v>
          </cell>
          <cell r="F98" t="str">
            <v>北京</v>
          </cell>
          <cell r="G98" t="str">
            <v>华西北</v>
          </cell>
        </row>
        <row r="99">
          <cell r="A99">
            <v>1000012675</v>
          </cell>
          <cell r="B99">
            <v>43988</v>
          </cell>
        </row>
        <row r="99">
          <cell r="D99">
            <v>1</v>
          </cell>
          <cell r="E99" t="str">
            <v>一组</v>
          </cell>
          <cell r="F99" t="str">
            <v>上海</v>
          </cell>
          <cell r="G99" t="str">
            <v>华东</v>
          </cell>
        </row>
        <row r="100">
          <cell r="A100">
            <v>1000013526</v>
          </cell>
          <cell r="B100">
            <v>43992</v>
          </cell>
        </row>
        <row r="100">
          <cell r="D100">
            <v>1</v>
          </cell>
          <cell r="E100" t="str">
            <v>一组</v>
          </cell>
          <cell r="F100" t="str">
            <v>南宁</v>
          </cell>
          <cell r="G100" t="str">
            <v>华南</v>
          </cell>
        </row>
        <row r="101">
          <cell r="A101">
            <v>1000013535</v>
          </cell>
          <cell r="B101">
            <v>43992</v>
          </cell>
          <cell r="C101">
            <v>44005</v>
          </cell>
          <cell r="D101">
            <v>1</v>
          </cell>
          <cell r="E101" t="str">
            <v>三组</v>
          </cell>
          <cell r="F101" t="str">
            <v>广州</v>
          </cell>
          <cell r="G101" t="str">
            <v>华南</v>
          </cell>
        </row>
        <row r="102">
          <cell r="A102">
            <v>1000013546</v>
          </cell>
          <cell r="B102">
            <v>43994</v>
          </cell>
          <cell r="C102">
            <v>44002</v>
          </cell>
          <cell r="D102">
            <v>1</v>
          </cell>
          <cell r="E102" t="str">
            <v>一组</v>
          </cell>
          <cell r="F102" t="str">
            <v>合肥</v>
          </cell>
          <cell r="G102" t="str">
            <v>华东</v>
          </cell>
        </row>
        <row r="103">
          <cell r="A103">
            <v>1000013607</v>
          </cell>
          <cell r="B103">
            <v>43993</v>
          </cell>
        </row>
        <row r="103">
          <cell r="D103">
            <v>1</v>
          </cell>
          <cell r="E103" t="str">
            <v>一组</v>
          </cell>
          <cell r="F103" t="str">
            <v>苏州</v>
          </cell>
          <cell r="G103" t="str">
            <v>华东</v>
          </cell>
        </row>
        <row r="104">
          <cell r="A104">
            <v>1000014037</v>
          </cell>
          <cell r="B104">
            <v>43993</v>
          </cell>
        </row>
        <row r="104">
          <cell r="D104">
            <v>1</v>
          </cell>
          <cell r="E104" t="str">
            <v>三组</v>
          </cell>
          <cell r="F104" t="str">
            <v>苏州</v>
          </cell>
          <cell r="G104" t="str">
            <v>华东</v>
          </cell>
        </row>
        <row r="105">
          <cell r="A105">
            <v>1000014072</v>
          </cell>
          <cell r="B105">
            <v>43994</v>
          </cell>
        </row>
        <row r="105">
          <cell r="D105">
            <v>1</v>
          </cell>
          <cell r="E105" t="str">
            <v>一组</v>
          </cell>
          <cell r="F105" t="str">
            <v>南宁</v>
          </cell>
          <cell r="G105" t="str">
            <v>华南</v>
          </cell>
        </row>
        <row r="106">
          <cell r="A106">
            <v>1000014088</v>
          </cell>
          <cell r="B106">
            <v>43995</v>
          </cell>
          <cell r="C106">
            <v>44006</v>
          </cell>
          <cell r="D106">
            <v>1</v>
          </cell>
          <cell r="E106" t="str">
            <v>一组</v>
          </cell>
          <cell r="F106" t="str">
            <v>北京</v>
          </cell>
          <cell r="G106" t="str">
            <v>华西北</v>
          </cell>
        </row>
        <row r="107">
          <cell r="A107">
            <v>1000014273</v>
          </cell>
          <cell r="B107">
            <v>43994</v>
          </cell>
        </row>
        <row r="107">
          <cell r="D107">
            <v>1</v>
          </cell>
          <cell r="E107" t="str">
            <v>二组</v>
          </cell>
          <cell r="F107" t="str">
            <v>杭州</v>
          </cell>
          <cell r="G107" t="str">
            <v>华东</v>
          </cell>
        </row>
        <row r="108">
          <cell r="A108">
            <v>1000014291</v>
          </cell>
          <cell r="B108">
            <v>43994</v>
          </cell>
        </row>
        <row r="108">
          <cell r="D108">
            <v>2</v>
          </cell>
          <cell r="E108" t="str">
            <v>二组</v>
          </cell>
          <cell r="F108" t="str">
            <v>广州</v>
          </cell>
          <cell r="G108" t="str">
            <v>华南</v>
          </cell>
        </row>
        <row r="109">
          <cell r="A109">
            <v>1000014452</v>
          </cell>
          <cell r="B109">
            <v>44001</v>
          </cell>
        </row>
        <row r="109">
          <cell r="D109">
            <v>1</v>
          </cell>
          <cell r="E109" t="str">
            <v>三组</v>
          </cell>
          <cell r="F109" t="str">
            <v>上海</v>
          </cell>
          <cell r="G109" t="str">
            <v>华东</v>
          </cell>
        </row>
        <row r="110">
          <cell r="A110">
            <v>1000014530</v>
          </cell>
          <cell r="B110">
            <v>43994</v>
          </cell>
        </row>
        <row r="110">
          <cell r="D110">
            <v>1</v>
          </cell>
          <cell r="E110" t="str">
            <v>一组</v>
          </cell>
          <cell r="F110" t="str">
            <v>南宁</v>
          </cell>
          <cell r="G110" t="str">
            <v>华南</v>
          </cell>
        </row>
        <row r="111">
          <cell r="A111">
            <v>1000014572</v>
          </cell>
          <cell r="B111">
            <v>43994</v>
          </cell>
        </row>
        <row r="111">
          <cell r="D111">
            <v>1</v>
          </cell>
          <cell r="E111" t="str">
            <v>一组</v>
          </cell>
          <cell r="F111" t="str">
            <v>上海</v>
          </cell>
          <cell r="G111" t="str">
            <v>华东</v>
          </cell>
        </row>
        <row r="112">
          <cell r="A112">
            <v>1000014588</v>
          </cell>
          <cell r="B112">
            <v>43994</v>
          </cell>
        </row>
        <row r="112">
          <cell r="D112">
            <v>1</v>
          </cell>
          <cell r="E112" t="str">
            <v>二组</v>
          </cell>
          <cell r="F112" t="str">
            <v>合肥</v>
          </cell>
          <cell r="G112" t="str">
            <v>华东</v>
          </cell>
        </row>
        <row r="113">
          <cell r="A113">
            <v>1000014879</v>
          </cell>
          <cell r="B113">
            <v>43994</v>
          </cell>
        </row>
        <row r="113">
          <cell r="D113">
            <v>1</v>
          </cell>
          <cell r="E113" t="str">
            <v>一组</v>
          </cell>
          <cell r="F113" t="str">
            <v>合肥</v>
          </cell>
          <cell r="G113" t="str">
            <v>华东</v>
          </cell>
        </row>
        <row r="114">
          <cell r="A114">
            <v>1000014996</v>
          </cell>
          <cell r="B114">
            <v>43995</v>
          </cell>
        </row>
        <row r="114">
          <cell r="D114">
            <v>1</v>
          </cell>
          <cell r="E114" t="str">
            <v>一组</v>
          </cell>
          <cell r="F114" t="str">
            <v>西安</v>
          </cell>
          <cell r="G114" t="str">
            <v>华西北</v>
          </cell>
        </row>
        <row r="115">
          <cell r="A115">
            <v>1000015013</v>
          </cell>
          <cell r="B115">
            <v>43995</v>
          </cell>
        </row>
        <row r="115">
          <cell r="D115">
            <v>1</v>
          </cell>
          <cell r="E115" t="str">
            <v>一组</v>
          </cell>
          <cell r="F115" t="str">
            <v>杭州</v>
          </cell>
          <cell r="G115" t="str">
            <v>华东</v>
          </cell>
        </row>
        <row r="116">
          <cell r="A116">
            <v>1000015015</v>
          </cell>
          <cell r="B116">
            <v>43995</v>
          </cell>
        </row>
        <row r="116">
          <cell r="D116">
            <v>1</v>
          </cell>
          <cell r="E116" t="str">
            <v>一组</v>
          </cell>
          <cell r="F116" t="str">
            <v>南京</v>
          </cell>
          <cell r="G116" t="str">
            <v>华东</v>
          </cell>
        </row>
        <row r="117">
          <cell r="A117">
            <v>1000015133</v>
          </cell>
          <cell r="B117">
            <v>43995</v>
          </cell>
        </row>
        <row r="117">
          <cell r="D117">
            <v>1</v>
          </cell>
          <cell r="E117" t="str">
            <v>三组</v>
          </cell>
          <cell r="F117" t="str">
            <v>北京</v>
          </cell>
          <cell r="G117" t="str">
            <v>华西北</v>
          </cell>
        </row>
        <row r="118">
          <cell r="A118">
            <v>1000015203</v>
          </cell>
          <cell r="B118">
            <v>43995</v>
          </cell>
        </row>
        <row r="118">
          <cell r="D118">
            <v>1</v>
          </cell>
          <cell r="E118" t="str">
            <v>一组</v>
          </cell>
          <cell r="F118" t="str">
            <v>南宁</v>
          </cell>
          <cell r="G118" t="str">
            <v>华南</v>
          </cell>
        </row>
        <row r="119">
          <cell r="A119">
            <v>1000015253</v>
          </cell>
          <cell r="B119">
            <v>43995</v>
          </cell>
          <cell r="C119">
            <v>44006</v>
          </cell>
          <cell r="D119">
            <v>1</v>
          </cell>
          <cell r="E119" t="str">
            <v>一组</v>
          </cell>
          <cell r="F119" t="str">
            <v>北京</v>
          </cell>
          <cell r="G119" t="str">
            <v>华西北</v>
          </cell>
        </row>
        <row r="120">
          <cell r="A120">
            <v>1000015788</v>
          </cell>
          <cell r="B120">
            <v>44002</v>
          </cell>
        </row>
        <row r="120">
          <cell r="D120">
            <v>1</v>
          </cell>
          <cell r="E120" t="str">
            <v>三组</v>
          </cell>
          <cell r="F120" t="str">
            <v>北京</v>
          </cell>
          <cell r="G120" t="str">
            <v>华西北</v>
          </cell>
        </row>
        <row r="121">
          <cell r="A121">
            <v>1000017576</v>
          </cell>
          <cell r="B121">
            <v>44001</v>
          </cell>
        </row>
        <row r="121">
          <cell r="D121">
            <v>1</v>
          </cell>
          <cell r="E121" t="str">
            <v>三组</v>
          </cell>
          <cell r="F121" t="str">
            <v>杭州</v>
          </cell>
          <cell r="G121" t="str">
            <v>华东</v>
          </cell>
        </row>
        <row r="122">
          <cell r="A122">
            <v>1000017688</v>
          </cell>
          <cell r="B122">
            <v>44001</v>
          </cell>
        </row>
        <row r="122">
          <cell r="D122">
            <v>1</v>
          </cell>
          <cell r="E122" t="str">
            <v>三组</v>
          </cell>
          <cell r="F122" t="str">
            <v>广州</v>
          </cell>
          <cell r="G122" t="str">
            <v>华南</v>
          </cell>
        </row>
        <row r="123">
          <cell r="A123">
            <v>1000017700</v>
          </cell>
          <cell r="B123">
            <v>44001</v>
          </cell>
        </row>
        <row r="123">
          <cell r="D123">
            <v>1</v>
          </cell>
          <cell r="E123" t="str">
            <v>一组</v>
          </cell>
          <cell r="F123" t="str">
            <v>南宁</v>
          </cell>
          <cell r="G123" t="str">
            <v>华南</v>
          </cell>
        </row>
        <row r="124">
          <cell r="A124">
            <v>1000018132</v>
          </cell>
          <cell r="B124">
            <v>44002</v>
          </cell>
        </row>
        <row r="124">
          <cell r="D124">
            <v>1</v>
          </cell>
          <cell r="E124" t="str">
            <v>一组</v>
          </cell>
          <cell r="F124" t="str">
            <v>南宁</v>
          </cell>
          <cell r="G124" t="str">
            <v>华南</v>
          </cell>
        </row>
        <row r="125">
          <cell r="A125">
            <v>1000018134</v>
          </cell>
          <cell r="B125">
            <v>44002</v>
          </cell>
        </row>
        <row r="125">
          <cell r="D125">
            <v>1</v>
          </cell>
          <cell r="E125" t="str">
            <v>一组</v>
          </cell>
          <cell r="F125" t="str">
            <v>合肥</v>
          </cell>
          <cell r="G125" t="str">
            <v>华东</v>
          </cell>
        </row>
        <row r="126">
          <cell r="A126">
            <v>1000018167</v>
          </cell>
          <cell r="B126">
            <v>44002</v>
          </cell>
          <cell r="C126">
            <v>44006</v>
          </cell>
          <cell r="D126">
            <v>1</v>
          </cell>
          <cell r="E126" t="str">
            <v>三组</v>
          </cell>
          <cell r="F126" t="str">
            <v>苏州</v>
          </cell>
          <cell r="G126" t="str">
            <v>华东</v>
          </cell>
        </row>
        <row r="127">
          <cell r="A127">
            <v>1000018298</v>
          </cell>
          <cell r="B127">
            <v>44007</v>
          </cell>
        </row>
        <row r="127">
          <cell r="D127">
            <v>1</v>
          </cell>
          <cell r="E127" t="str">
            <v>二组</v>
          </cell>
          <cell r="F127" t="str">
            <v>上海</v>
          </cell>
          <cell r="G127" t="str">
            <v>华东</v>
          </cell>
        </row>
        <row r="128">
          <cell r="A128">
            <v>1000018922</v>
          </cell>
          <cell r="B128">
            <v>44008</v>
          </cell>
        </row>
        <row r="128">
          <cell r="D128">
            <v>1</v>
          </cell>
          <cell r="E128" t="str">
            <v>一组</v>
          </cell>
          <cell r="F128" t="str">
            <v>广州</v>
          </cell>
          <cell r="G128" t="str">
            <v>华南</v>
          </cell>
        </row>
        <row r="129">
          <cell r="A129">
            <v>1000019687</v>
          </cell>
          <cell r="B129">
            <v>44007</v>
          </cell>
        </row>
        <row r="129">
          <cell r="D129">
            <v>1</v>
          </cell>
          <cell r="E129" t="str">
            <v>二组</v>
          </cell>
          <cell r="F129" t="str">
            <v>合肥</v>
          </cell>
          <cell r="G129" t="str">
            <v>华东</v>
          </cell>
        </row>
        <row r="130">
          <cell r="A130">
            <v>1000019959</v>
          </cell>
          <cell r="B130">
            <v>44006</v>
          </cell>
        </row>
        <row r="130">
          <cell r="D130">
            <v>2</v>
          </cell>
          <cell r="E130" t="str">
            <v>一组</v>
          </cell>
          <cell r="F130" t="str">
            <v>合肥</v>
          </cell>
          <cell r="G130" t="str">
            <v>华东</v>
          </cell>
        </row>
        <row r="131">
          <cell r="A131">
            <v>1000020084</v>
          </cell>
          <cell r="B131">
            <v>44006</v>
          </cell>
        </row>
        <row r="131">
          <cell r="D131">
            <v>1</v>
          </cell>
          <cell r="E131" t="str">
            <v>一组</v>
          </cell>
          <cell r="F131" t="str">
            <v>深圳</v>
          </cell>
          <cell r="G131" t="str">
            <v>华南</v>
          </cell>
        </row>
        <row r="132">
          <cell r="A132">
            <v>1000020087</v>
          </cell>
          <cell r="B132">
            <v>44006</v>
          </cell>
        </row>
        <row r="132">
          <cell r="D132">
            <v>1</v>
          </cell>
          <cell r="E132" t="str">
            <v>一组</v>
          </cell>
          <cell r="F132" t="str">
            <v>广州</v>
          </cell>
          <cell r="G132" t="str">
            <v>华南</v>
          </cell>
        </row>
        <row r="133">
          <cell r="A133">
            <v>1000020128</v>
          </cell>
          <cell r="B133">
            <v>44006</v>
          </cell>
        </row>
        <row r="133">
          <cell r="D133">
            <v>2</v>
          </cell>
          <cell r="E133" t="str">
            <v>一组</v>
          </cell>
          <cell r="F133" t="str">
            <v>西安</v>
          </cell>
          <cell r="G133" t="str">
            <v>华西北</v>
          </cell>
        </row>
        <row r="134">
          <cell r="A134">
            <v>1000020526</v>
          </cell>
          <cell r="B134">
            <v>44007</v>
          </cell>
        </row>
        <row r="134">
          <cell r="D134">
            <v>1</v>
          </cell>
          <cell r="E134" t="str">
            <v>一组</v>
          </cell>
          <cell r="F134" t="str">
            <v>上海</v>
          </cell>
          <cell r="G134" t="str">
            <v>华东</v>
          </cell>
        </row>
        <row r="135">
          <cell r="A135">
            <v>1000020726</v>
          </cell>
          <cell r="B135">
            <v>44007</v>
          </cell>
        </row>
        <row r="135">
          <cell r="D135">
            <v>1</v>
          </cell>
          <cell r="E135" t="str">
            <v>四组</v>
          </cell>
          <cell r="F135" t="str">
            <v>南京</v>
          </cell>
          <cell r="G135" t="str">
            <v>华东</v>
          </cell>
        </row>
        <row r="136">
          <cell r="A136">
            <v>1000020754</v>
          </cell>
          <cell r="B136">
            <v>44007</v>
          </cell>
        </row>
        <row r="136">
          <cell r="D136">
            <v>1</v>
          </cell>
          <cell r="E136" t="str">
            <v>二组</v>
          </cell>
          <cell r="F136" t="str">
            <v>苏州</v>
          </cell>
          <cell r="G136" t="str">
            <v>华东</v>
          </cell>
        </row>
        <row r="137">
          <cell r="A137">
            <v>1000020824</v>
          </cell>
          <cell r="B137">
            <v>44007</v>
          </cell>
        </row>
        <row r="137">
          <cell r="D137">
            <v>1</v>
          </cell>
          <cell r="E137" t="str">
            <v>二组</v>
          </cell>
          <cell r="F137" t="str">
            <v>合肥</v>
          </cell>
          <cell r="G137" t="str">
            <v>华东</v>
          </cell>
        </row>
        <row r="138">
          <cell r="A138">
            <v>1000020921</v>
          </cell>
          <cell r="B138">
            <v>44008</v>
          </cell>
        </row>
        <row r="138">
          <cell r="D138">
            <v>1</v>
          </cell>
          <cell r="E138" t="str">
            <v>一组</v>
          </cell>
          <cell r="F138" t="str">
            <v>南宁</v>
          </cell>
          <cell r="G138" t="str">
            <v>华南</v>
          </cell>
        </row>
        <row r="139">
          <cell r="A139">
            <v>1000021167</v>
          </cell>
          <cell r="B139">
            <v>44008</v>
          </cell>
        </row>
        <row r="139">
          <cell r="D139">
            <v>1</v>
          </cell>
          <cell r="E139" t="str">
            <v>二组</v>
          </cell>
          <cell r="F139" t="str">
            <v>杭州</v>
          </cell>
          <cell r="G139" t="str">
            <v>华东</v>
          </cell>
        </row>
        <row r="140">
          <cell r="A140">
            <v>1000021227</v>
          </cell>
          <cell r="B140">
            <v>44008</v>
          </cell>
        </row>
        <row r="140">
          <cell r="D140">
            <v>2</v>
          </cell>
          <cell r="E140" t="str">
            <v>一组</v>
          </cell>
          <cell r="F140" t="str">
            <v>深圳</v>
          </cell>
          <cell r="G140" t="str">
            <v>华南</v>
          </cell>
        </row>
        <row r="141">
          <cell r="A141">
            <v>1000021495</v>
          </cell>
          <cell r="B141">
            <v>44010</v>
          </cell>
        </row>
        <row r="141">
          <cell r="D141">
            <v>1</v>
          </cell>
          <cell r="E141" t="str">
            <v>二组</v>
          </cell>
          <cell r="F141" t="str">
            <v>南京</v>
          </cell>
          <cell r="G141" t="str">
            <v>华东</v>
          </cell>
        </row>
        <row r="142">
          <cell r="A142">
            <v>1000021662</v>
          </cell>
          <cell r="B142">
            <v>44009</v>
          </cell>
        </row>
        <row r="142">
          <cell r="D142">
            <v>1</v>
          </cell>
          <cell r="E142" t="str">
            <v>一组</v>
          </cell>
          <cell r="F142" t="str">
            <v>成都</v>
          </cell>
          <cell r="G142" t="str">
            <v>华西北</v>
          </cell>
        </row>
        <row r="143">
          <cell r="A143">
            <v>1000022094</v>
          </cell>
          <cell r="B143">
            <v>44010</v>
          </cell>
        </row>
        <row r="143">
          <cell r="D143">
            <v>1</v>
          </cell>
          <cell r="E143" t="str">
            <v>一组</v>
          </cell>
          <cell r="F143" t="str">
            <v>南京</v>
          </cell>
          <cell r="G143" t="str">
            <v>华东</v>
          </cell>
        </row>
        <row r="144">
          <cell r="A144">
            <v>1000023030</v>
          </cell>
          <cell r="B144">
            <v>44010</v>
          </cell>
        </row>
        <row r="144">
          <cell r="D144">
            <v>1</v>
          </cell>
          <cell r="E144" t="str">
            <v>一组</v>
          </cell>
          <cell r="F144" t="str">
            <v>南京</v>
          </cell>
          <cell r="G144" t="str">
            <v>华东</v>
          </cell>
        </row>
        <row r="145">
          <cell r="A145">
            <v>1000023035</v>
          </cell>
          <cell r="B145">
            <v>44010</v>
          </cell>
        </row>
        <row r="145">
          <cell r="D145">
            <v>1</v>
          </cell>
          <cell r="E145" t="str">
            <v>二组</v>
          </cell>
          <cell r="F145" t="str">
            <v>南京</v>
          </cell>
          <cell r="G145" t="str">
            <v>华东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32"/>
  <sheetViews>
    <sheetView topLeftCell="A62" workbookViewId="0">
      <selection activeCell="A2" sqref="A2:A42"/>
    </sheetView>
  </sheetViews>
  <sheetFormatPr defaultColWidth="9" defaultRowHeight="13.85" outlineLevelCol="4"/>
  <cols>
    <col min="1" max="2" width="11.6637168141593" style="3" customWidth="1"/>
    <col min="3" max="3" width="9.55752212389381" style="3" customWidth="1"/>
    <col min="4" max="4" width="10" style="3" customWidth="1"/>
    <col min="5" max="5" width="11.6637168141593" style="3" customWidth="1"/>
    <col min="6" max="16384" width="8.88495575221239" style="3"/>
  </cols>
  <sheetData>
    <row r="1" spans="1:5">
      <c r="A1" s="16" t="s">
        <v>0</v>
      </c>
      <c r="B1" s="16" t="s">
        <v>1</v>
      </c>
      <c r="C1" s="16" t="s">
        <v>2</v>
      </c>
      <c r="D1" s="17" t="s">
        <v>3</v>
      </c>
      <c r="E1" s="17" t="s">
        <v>4</v>
      </c>
    </row>
    <row r="2" spans="1:5">
      <c r="A2" s="18" t="s">
        <v>5</v>
      </c>
      <c r="B2" s="18" t="s">
        <v>6</v>
      </c>
      <c r="C2" s="18" t="s">
        <v>7</v>
      </c>
      <c r="D2" s="12">
        <v>8000.36</v>
      </c>
      <c r="E2" s="11">
        <v>1</v>
      </c>
    </row>
    <row r="3" spans="1:5">
      <c r="A3" s="15"/>
      <c r="B3" s="15"/>
      <c r="C3" s="18" t="s">
        <v>8</v>
      </c>
      <c r="D3" s="12">
        <v>5500.58</v>
      </c>
      <c r="E3" s="11">
        <v>1</v>
      </c>
    </row>
    <row r="4" spans="1:5">
      <c r="A4" s="15"/>
      <c r="B4" s="18" t="s">
        <v>9</v>
      </c>
      <c r="C4" s="18" t="s">
        <v>8</v>
      </c>
      <c r="D4" s="12">
        <v>6000.71</v>
      </c>
      <c r="E4" s="11">
        <v>1</v>
      </c>
    </row>
    <row r="5" spans="1:5">
      <c r="A5" s="15"/>
      <c r="B5" s="18" t="s">
        <v>10</v>
      </c>
      <c r="C5" s="18" t="s">
        <v>7</v>
      </c>
      <c r="D5" s="12">
        <v>10000.72</v>
      </c>
      <c r="E5" s="11">
        <v>1</v>
      </c>
    </row>
    <row r="6" spans="1:5">
      <c r="A6" s="15"/>
      <c r="B6" s="15"/>
      <c r="C6" s="18" t="s">
        <v>8</v>
      </c>
      <c r="D6" s="12">
        <v>15000.26</v>
      </c>
      <c r="E6" s="11">
        <v>1</v>
      </c>
    </row>
    <row r="7" spans="1:5">
      <c r="A7" s="15"/>
      <c r="B7" s="18" t="s">
        <v>11</v>
      </c>
      <c r="C7" s="18" t="s">
        <v>7</v>
      </c>
      <c r="D7" s="12">
        <v>38000.94</v>
      </c>
      <c r="E7" s="11">
        <v>3</v>
      </c>
    </row>
    <row r="8" spans="1:5">
      <c r="A8" s="15"/>
      <c r="B8" s="15"/>
      <c r="C8" s="18" t="s">
        <v>8</v>
      </c>
      <c r="D8" s="12">
        <v>8675.91</v>
      </c>
      <c r="E8" s="11">
        <v>2</v>
      </c>
    </row>
    <row r="9" spans="1:5">
      <c r="A9" s="15"/>
      <c r="B9" s="15"/>
      <c r="C9" s="18" t="s">
        <v>12</v>
      </c>
      <c r="D9" s="12">
        <v>1000.22</v>
      </c>
      <c r="E9" s="11">
        <v>1</v>
      </c>
    </row>
    <row r="10" spans="1:5">
      <c r="A10" s="15"/>
      <c r="B10" s="18" t="s">
        <v>13</v>
      </c>
      <c r="C10" s="18" t="s">
        <v>7</v>
      </c>
      <c r="D10" s="12">
        <v>1657.59</v>
      </c>
      <c r="E10" s="11">
        <v>1</v>
      </c>
    </row>
    <row r="11" spans="1:5">
      <c r="A11" s="15"/>
      <c r="B11" s="18" t="s">
        <v>14</v>
      </c>
      <c r="C11" s="18" t="s">
        <v>8</v>
      </c>
      <c r="D11" s="12">
        <v>10000.1</v>
      </c>
      <c r="E11" s="11">
        <v>1</v>
      </c>
    </row>
    <row r="12" spans="1:5">
      <c r="A12" s="15"/>
      <c r="B12" s="15"/>
      <c r="C12" s="18" t="s">
        <v>12</v>
      </c>
      <c r="D12" s="12">
        <v>1261.74</v>
      </c>
      <c r="E12" s="11">
        <v>1</v>
      </c>
    </row>
    <row r="13" spans="1:5">
      <c r="A13" s="15"/>
      <c r="B13" s="18" t="s">
        <v>15</v>
      </c>
      <c r="C13" s="18" t="s">
        <v>12</v>
      </c>
      <c r="D13" s="12">
        <v>12000.24</v>
      </c>
      <c r="E13" s="11">
        <v>1</v>
      </c>
    </row>
    <row r="14" spans="1:5">
      <c r="A14" s="15"/>
      <c r="B14" s="18" t="s">
        <v>16</v>
      </c>
      <c r="C14" s="18" t="s">
        <v>7</v>
      </c>
      <c r="D14" s="12">
        <v>16000.54</v>
      </c>
      <c r="E14" s="11">
        <v>2</v>
      </c>
    </row>
    <row r="15" spans="1:5">
      <c r="A15" s="15"/>
      <c r="B15" s="18" t="s">
        <v>17</v>
      </c>
      <c r="C15" s="18" t="s">
        <v>7</v>
      </c>
      <c r="D15" s="12">
        <v>14000.38</v>
      </c>
      <c r="E15" s="11">
        <v>1</v>
      </c>
    </row>
    <row r="16" spans="1:5">
      <c r="A16" s="15"/>
      <c r="B16" s="15"/>
      <c r="C16" s="18" t="s">
        <v>8</v>
      </c>
      <c r="D16" s="12">
        <v>1000.19</v>
      </c>
      <c r="E16" s="11">
        <v>1</v>
      </c>
    </row>
    <row r="17" spans="1:5">
      <c r="A17" s="15"/>
      <c r="B17" s="18" t="s">
        <v>18</v>
      </c>
      <c r="C17" s="18" t="s">
        <v>8</v>
      </c>
      <c r="D17" s="12">
        <v>32001.19</v>
      </c>
      <c r="E17" s="11">
        <v>2</v>
      </c>
    </row>
    <row r="18" spans="1:5">
      <c r="A18" s="15"/>
      <c r="B18" s="18" t="s">
        <v>19</v>
      </c>
      <c r="C18" s="18" t="s">
        <v>12</v>
      </c>
      <c r="D18" s="12">
        <v>5000.08</v>
      </c>
      <c r="E18" s="11">
        <v>1</v>
      </c>
    </row>
    <row r="19" spans="1:5">
      <c r="A19" s="15"/>
      <c r="B19" s="18" t="s">
        <v>20</v>
      </c>
      <c r="C19" s="18" t="s">
        <v>7</v>
      </c>
      <c r="D19" s="12">
        <v>6499.99</v>
      </c>
      <c r="E19" s="11">
        <v>1</v>
      </c>
    </row>
    <row r="20" spans="1:5">
      <c r="A20" s="15"/>
      <c r="B20" s="15"/>
      <c r="C20" s="18" t="s">
        <v>12</v>
      </c>
      <c r="D20" s="12">
        <v>18000.63</v>
      </c>
      <c r="E20" s="11">
        <v>1</v>
      </c>
    </row>
    <row r="21" spans="1:5">
      <c r="A21" s="15"/>
      <c r="B21" s="18" t="s">
        <v>21</v>
      </c>
      <c r="C21" s="18" t="s">
        <v>7</v>
      </c>
      <c r="D21" s="12">
        <v>17999.98</v>
      </c>
      <c r="E21" s="11">
        <v>1</v>
      </c>
    </row>
    <row r="22" spans="1:5">
      <c r="A22" s="15"/>
      <c r="B22" s="18" t="s">
        <v>22</v>
      </c>
      <c r="C22" s="18" t="s">
        <v>7</v>
      </c>
      <c r="D22" s="12">
        <v>5178.14</v>
      </c>
      <c r="E22" s="11">
        <v>1</v>
      </c>
    </row>
    <row r="23" spans="1:5">
      <c r="A23" s="15"/>
      <c r="B23" s="18" t="s">
        <v>23</v>
      </c>
      <c r="C23" s="18" t="s">
        <v>8</v>
      </c>
      <c r="D23" s="12">
        <v>10000.19</v>
      </c>
      <c r="E23" s="11">
        <v>1</v>
      </c>
    </row>
    <row r="24" spans="1:5">
      <c r="A24" s="15"/>
      <c r="B24" s="18" t="s">
        <v>24</v>
      </c>
      <c r="C24" s="18" t="s">
        <v>7</v>
      </c>
      <c r="D24" s="12">
        <v>14000.13</v>
      </c>
      <c r="E24" s="11">
        <v>1</v>
      </c>
    </row>
    <row r="25" spans="1:5">
      <c r="A25" s="15"/>
      <c r="B25" s="15"/>
      <c r="C25" s="18" t="s">
        <v>8</v>
      </c>
      <c r="D25" s="12">
        <v>20001.46</v>
      </c>
      <c r="E25" s="11">
        <v>2</v>
      </c>
    </row>
    <row r="26" spans="1:5">
      <c r="A26" s="15"/>
      <c r="B26" s="15"/>
      <c r="C26" s="18" t="s">
        <v>12</v>
      </c>
      <c r="D26" s="12">
        <v>3000.08</v>
      </c>
      <c r="E26" s="11">
        <v>1</v>
      </c>
    </row>
    <row r="27" spans="1:5">
      <c r="A27" s="15"/>
      <c r="B27" s="18" t="s">
        <v>25</v>
      </c>
      <c r="C27" s="18" t="s">
        <v>8</v>
      </c>
      <c r="D27" s="12">
        <v>1493.02</v>
      </c>
      <c r="E27" s="11">
        <v>2</v>
      </c>
    </row>
    <row r="28" spans="1:5">
      <c r="A28" s="15"/>
      <c r="B28" s="15"/>
      <c r="C28" s="18" t="s">
        <v>12</v>
      </c>
      <c r="D28" s="12">
        <v>9000.34</v>
      </c>
      <c r="E28" s="11">
        <v>1</v>
      </c>
    </row>
    <row r="29" spans="1:5">
      <c r="A29" s="15"/>
      <c r="B29" s="18" t="s">
        <v>26</v>
      </c>
      <c r="C29" s="18" t="s">
        <v>7</v>
      </c>
      <c r="D29" s="12">
        <v>6100.35</v>
      </c>
      <c r="E29" s="11">
        <v>2</v>
      </c>
    </row>
    <row r="30" spans="1:5">
      <c r="A30" s="15"/>
      <c r="B30" s="15"/>
      <c r="C30" s="18" t="s">
        <v>12</v>
      </c>
      <c r="D30" s="12">
        <v>10000.76</v>
      </c>
      <c r="E30" s="11">
        <v>1</v>
      </c>
    </row>
    <row r="31" spans="1:5">
      <c r="A31" s="15"/>
      <c r="B31" s="18" t="s">
        <v>27</v>
      </c>
      <c r="C31" s="18" t="s">
        <v>8</v>
      </c>
      <c r="D31" s="12">
        <v>20000.21</v>
      </c>
      <c r="E31" s="11">
        <v>1</v>
      </c>
    </row>
    <row r="32" spans="1:5">
      <c r="A32" s="15"/>
      <c r="B32" s="18" t="s">
        <v>28</v>
      </c>
      <c r="C32" s="18" t="s">
        <v>7</v>
      </c>
      <c r="D32" s="12">
        <v>25000.46</v>
      </c>
      <c r="E32" s="11">
        <v>1</v>
      </c>
    </row>
    <row r="33" spans="1:5">
      <c r="A33" s="15"/>
      <c r="B33" s="15"/>
      <c r="C33" s="18" t="s">
        <v>8</v>
      </c>
      <c r="D33" s="12">
        <v>31000.28</v>
      </c>
      <c r="E33" s="11">
        <v>2</v>
      </c>
    </row>
    <row r="34" spans="1:5">
      <c r="A34" s="15"/>
      <c r="B34" s="15"/>
      <c r="C34" s="18" t="s">
        <v>12</v>
      </c>
      <c r="D34" s="12">
        <v>2000.65</v>
      </c>
      <c r="E34" s="11">
        <v>1</v>
      </c>
    </row>
    <row r="35" spans="1:5">
      <c r="A35" s="15"/>
      <c r="B35" s="18" t="s">
        <v>29</v>
      </c>
      <c r="C35" s="18" t="s">
        <v>7</v>
      </c>
      <c r="D35" s="12">
        <v>11500.77</v>
      </c>
      <c r="E35" s="11">
        <v>2</v>
      </c>
    </row>
    <row r="36" spans="1:5">
      <c r="A36" s="15"/>
      <c r="B36" s="18" t="s">
        <v>30</v>
      </c>
      <c r="C36" s="18" t="s">
        <v>12</v>
      </c>
      <c r="D36" s="12">
        <v>15000.09</v>
      </c>
      <c r="E36" s="11">
        <v>1</v>
      </c>
    </row>
    <row r="37" spans="1:5">
      <c r="A37" s="15"/>
      <c r="B37" s="18" t="s">
        <v>31</v>
      </c>
      <c r="C37" s="18" t="s">
        <v>12</v>
      </c>
      <c r="D37" s="12">
        <v>13500.43</v>
      </c>
      <c r="E37" s="11">
        <v>2</v>
      </c>
    </row>
    <row r="38" spans="1:5">
      <c r="A38" s="15"/>
      <c r="B38" s="18" t="s">
        <v>32</v>
      </c>
      <c r="C38" s="18" t="s">
        <v>8</v>
      </c>
      <c r="D38" s="12">
        <v>12000.35</v>
      </c>
      <c r="E38" s="11">
        <v>1</v>
      </c>
    </row>
    <row r="39" spans="1:5">
      <c r="A39" s="15"/>
      <c r="B39" s="18" t="s">
        <v>33</v>
      </c>
      <c r="C39" s="18" t="s">
        <v>7</v>
      </c>
      <c r="D39" s="12">
        <v>45000.67</v>
      </c>
      <c r="E39" s="11">
        <v>2</v>
      </c>
    </row>
    <row r="40" spans="1:5">
      <c r="A40" s="15"/>
      <c r="B40" s="18" t="s">
        <v>34</v>
      </c>
      <c r="C40" s="18" t="s">
        <v>7</v>
      </c>
      <c r="D40" s="12">
        <v>7000.63</v>
      </c>
      <c r="E40" s="11">
        <v>1</v>
      </c>
    </row>
    <row r="41" spans="1:5">
      <c r="A41" s="15"/>
      <c r="B41" s="18" t="s">
        <v>35</v>
      </c>
      <c r="C41" s="18" t="s">
        <v>12</v>
      </c>
      <c r="D41" s="12">
        <v>9000.29</v>
      </c>
      <c r="E41" s="11">
        <v>1</v>
      </c>
    </row>
    <row r="42" spans="1:5">
      <c r="A42" s="15"/>
      <c r="B42" s="18" t="s">
        <v>36</v>
      </c>
      <c r="C42" s="18" t="s">
        <v>7</v>
      </c>
      <c r="D42" s="12">
        <v>14999.96</v>
      </c>
      <c r="E42" s="11">
        <v>1</v>
      </c>
    </row>
    <row r="43" spans="1:5">
      <c r="A43" s="18" t="s">
        <v>37</v>
      </c>
      <c r="B43" s="18" t="s">
        <v>6</v>
      </c>
      <c r="C43" s="18" t="s">
        <v>7</v>
      </c>
      <c r="D43" s="12">
        <v>22096.8</v>
      </c>
      <c r="E43" s="11">
        <v>2</v>
      </c>
    </row>
    <row r="44" spans="1:5">
      <c r="A44" s="15"/>
      <c r="B44" s="15"/>
      <c r="C44" s="18" t="s">
        <v>12</v>
      </c>
      <c r="D44" s="12">
        <v>20000.62</v>
      </c>
      <c r="E44" s="11">
        <v>1</v>
      </c>
    </row>
    <row r="45" spans="1:5">
      <c r="A45" s="15"/>
      <c r="B45" s="18" t="s">
        <v>9</v>
      </c>
      <c r="C45" s="18" t="s">
        <v>7</v>
      </c>
      <c r="D45" s="12">
        <v>5500.15</v>
      </c>
      <c r="E45" s="11">
        <v>1</v>
      </c>
    </row>
    <row r="46" spans="1:5">
      <c r="A46" s="15"/>
      <c r="B46" s="18" t="s">
        <v>10</v>
      </c>
      <c r="C46" s="18" t="s">
        <v>7</v>
      </c>
      <c r="D46" s="12">
        <v>17500.26</v>
      </c>
      <c r="E46" s="11">
        <v>2</v>
      </c>
    </row>
    <row r="47" spans="1:5">
      <c r="A47" s="15"/>
      <c r="B47" s="15"/>
      <c r="C47" s="18" t="s">
        <v>8</v>
      </c>
      <c r="D47" s="12">
        <v>14000.6</v>
      </c>
      <c r="E47" s="11">
        <v>1</v>
      </c>
    </row>
    <row r="48" spans="1:5">
      <c r="A48" s="15"/>
      <c r="B48" s="15"/>
      <c r="C48" s="18" t="s">
        <v>12</v>
      </c>
      <c r="D48" s="12">
        <v>849.01</v>
      </c>
      <c r="E48" s="11">
        <v>1</v>
      </c>
    </row>
    <row r="49" spans="1:5">
      <c r="A49" s="15"/>
      <c r="B49" s="18" t="s">
        <v>11</v>
      </c>
      <c r="C49" s="18" t="s">
        <v>7</v>
      </c>
      <c r="D49" s="12">
        <v>875.32</v>
      </c>
      <c r="E49" s="11">
        <v>1</v>
      </c>
    </row>
    <row r="50" spans="1:5">
      <c r="A50" s="15"/>
      <c r="B50" s="15"/>
      <c r="C50" s="18" t="s">
        <v>8</v>
      </c>
      <c r="D50" s="12">
        <v>11000.62</v>
      </c>
      <c r="E50" s="11">
        <v>1</v>
      </c>
    </row>
    <row r="51" spans="1:5">
      <c r="A51" s="15"/>
      <c r="B51" s="18" t="s">
        <v>38</v>
      </c>
      <c r="C51" s="18" t="s">
        <v>8</v>
      </c>
      <c r="D51" s="12">
        <v>20000.01</v>
      </c>
      <c r="E51" s="11">
        <v>1</v>
      </c>
    </row>
    <row r="52" spans="1:5">
      <c r="A52" s="15"/>
      <c r="B52" s="18" t="s">
        <v>39</v>
      </c>
      <c r="C52" s="18" t="s">
        <v>8</v>
      </c>
      <c r="D52" s="12">
        <v>1747.48</v>
      </c>
      <c r="E52" s="11">
        <v>1</v>
      </c>
    </row>
    <row r="53" spans="1:5">
      <c r="A53" s="15"/>
      <c r="B53" s="18" t="s">
        <v>15</v>
      </c>
      <c r="C53" s="18" t="s">
        <v>7</v>
      </c>
      <c r="D53" s="12">
        <v>7000.18</v>
      </c>
      <c r="E53" s="11">
        <v>1</v>
      </c>
    </row>
    <row r="54" spans="1:5">
      <c r="A54" s="15"/>
      <c r="B54" s="15"/>
      <c r="C54" s="18" t="s">
        <v>8</v>
      </c>
      <c r="D54" s="12">
        <v>36000.45</v>
      </c>
      <c r="E54" s="11">
        <v>2</v>
      </c>
    </row>
    <row r="55" spans="1:5">
      <c r="A55" s="15"/>
      <c r="B55" s="18" t="s">
        <v>16</v>
      </c>
      <c r="C55" s="18" t="s">
        <v>7</v>
      </c>
      <c r="D55" s="12">
        <v>700.41</v>
      </c>
      <c r="E55" s="11">
        <v>1</v>
      </c>
    </row>
    <row r="56" spans="1:5">
      <c r="A56" s="15"/>
      <c r="B56" s="18" t="s">
        <v>17</v>
      </c>
      <c r="C56" s="18" t="s">
        <v>7</v>
      </c>
      <c r="D56" s="12">
        <v>943.19</v>
      </c>
      <c r="E56" s="11">
        <v>1</v>
      </c>
    </row>
    <row r="57" spans="1:5">
      <c r="A57" s="15"/>
      <c r="B57" s="18" t="s">
        <v>40</v>
      </c>
      <c r="C57" s="18" t="s">
        <v>8</v>
      </c>
      <c r="D57" s="12">
        <v>5000.48</v>
      </c>
      <c r="E57" s="11">
        <v>1</v>
      </c>
    </row>
    <row r="58" spans="1:5">
      <c r="A58" s="15"/>
      <c r="B58" s="18" t="s">
        <v>41</v>
      </c>
      <c r="C58" s="18" t="s">
        <v>7</v>
      </c>
      <c r="D58" s="12">
        <v>7000.68</v>
      </c>
      <c r="E58" s="11">
        <v>1</v>
      </c>
    </row>
    <row r="59" spans="1:5">
      <c r="A59" s="15"/>
      <c r="B59" s="15"/>
      <c r="C59" s="18" t="s">
        <v>12</v>
      </c>
      <c r="D59" s="12">
        <v>1405.57</v>
      </c>
      <c r="E59" s="11">
        <v>1</v>
      </c>
    </row>
    <row r="60" spans="1:5">
      <c r="A60" s="15"/>
      <c r="B60" s="18" t="s">
        <v>42</v>
      </c>
      <c r="C60" s="18" t="s">
        <v>7</v>
      </c>
      <c r="D60" s="12">
        <v>13000.16</v>
      </c>
      <c r="E60" s="11">
        <v>1</v>
      </c>
    </row>
    <row r="61" spans="1:5">
      <c r="A61" s="15"/>
      <c r="B61" s="18" t="s">
        <v>43</v>
      </c>
      <c r="C61" s="18" t="s">
        <v>7</v>
      </c>
      <c r="D61" s="12">
        <v>900.09</v>
      </c>
      <c r="E61" s="11">
        <v>1</v>
      </c>
    </row>
    <row r="62" spans="1:5">
      <c r="A62" s="15"/>
      <c r="B62" s="18" t="s">
        <v>44</v>
      </c>
      <c r="C62" s="18" t="s">
        <v>7</v>
      </c>
      <c r="D62" s="12">
        <v>5700.08</v>
      </c>
      <c r="E62" s="11">
        <v>1</v>
      </c>
    </row>
    <row r="63" spans="1:5">
      <c r="A63" s="15"/>
      <c r="B63" s="15"/>
      <c r="C63" s="18" t="s">
        <v>12</v>
      </c>
      <c r="D63" s="12">
        <v>25000.65</v>
      </c>
      <c r="E63" s="11">
        <v>2</v>
      </c>
    </row>
    <row r="64" spans="1:5">
      <c r="A64" s="15"/>
      <c r="B64" s="18" t="s">
        <v>21</v>
      </c>
      <c r="C64" s="18" t="s">
        <v>12</v>
      </c>
      <c r="D64" s="12">
        <v>7000.41</v>
      </c>
      <c r="E64" s="11">
        <v>1</v>
      </c>
    </row>
    <row r="65" spans="1:5">
      <c r="A65" s="15"/>
      <c r="B65" s="18" t="s">
        <v>23</v>
      </c>
      <c r="C65" s="18" t="s">
        <v>7</v>
      </c>
      <c r="D65" s="12">
        <v>1729.45</v>
      </c>
      <c r="E65" s="11">
        <v>1</v>
      </c>
    </row>
    <row r="66" spans="1:5">
      <c r="A66" s="15"/>
      <c r="B66" s="18" t="s">
        <v>24</v>
      </c>
      <c r="C66" s="18" t="s">
        <v>8</v>
      </c>
      <c r="D66" s="12">
        <v>6000.19</v>
      </c>
      <c r="E66" s="11">
        <v>1</v>
      </c>
    </row>
    <row r="67" spans="1:5">
      <c r="A67" s="15"/>
      <c r="B67" s="18" t="s">
        <v>26</v>
      </c>
      <c r="C67" s="18" t="s">
        <v>7</v>
      </c>
      <c r="D67" s="12">
        <v>8400.46</v>
      </c>
      <c r="E67" s="11">
        <v>1</v>
      </c>
    </row>
    <row r="68" spans="1:5">
      <c r="A68" s="15"/>
      <c r="B68" s="15"/>
      <c r="C68" s="18" t="s">
        <v>8</v>
      </c>
      <c r="D68" s="12">
        <v>16000.81</v>
      </c>
      <c r="E68" s="11">
        <v>2</v>
      </c>
    </row>
    <row r="69" spans="1:5">
      <c r="A69" s="15"/>
      <c r="B69" s="18" t="s">
        <v>45</v>
      </c>
      <c r="C69" s="18" t="s">
        <v>7</v>
      </c>
      <c r="D69" s="12">
        <v>3000.71</v>
      </c>
      <c r="E69" s="11">
        <v>1</v>
      </c>
    </row>
    <row r="70" spans="1:5">
      <c r="A70" s="15"/>
      <c r="B70" s="18" t="s">
        <v>46</v>
      </c>
      <c r="C70" s="18" t="s">
        <v>8</v>
      </c>
      <c r="D70" s="12">
        <v>49001.14</v>
      </c>
      <c r="E70" s="11">
        <v>4</v>
      </c>
    </row>
    <row r="71" spans="1:5">
      <c r="A71" s="15"/>
      <c r="B71" s="15"/>
      <c r="C71" s="18" t="s">
        <v>12</v>
      </c>
      <c r="D71" s="12">
        <v>20000.13</v>
      </c>
      <c r="E71" s="11">
        <v>1</v>
      </c>
    </row>
    <row r="72" spans="1:5">
      <c r="A72" s="15"/>
      <c r="B72" s="18" t="s">
        <v>47</v>
      </c>
      <c r="C72" s="18" t="s">
        <v>7</v>
      </c>
      <c r="D72" s="12">
        <v>19500.84</v>
      </c>
      <c r="E72" s="11">
        <v>2</v>
      </c>
    </row>
    <row r="73" spans="1:5">
      <c r="A73" s="15"/>
      <c r="B73" s="15"/>
      <c r="C73" s="18" t="s">
        <v>8</v>
      </c>
      <c r="D73" s="12">
        <v>9000.55</v>
      </c>
      <c r="E73" s="11">
        <v>1</v>
      </c>
    </row>
    <row r="74" spans="1:5">
      <c r="A74" s="15"/>
      <c r="B74" s="15"/>
      <c r="C74" s="18" t="s">
        <v>12</v>
      </c>
      <c r="D74" s="12">
        <v>8800.29</v>
      </c>
      <c r="E74" s="11">
        <v>1</v>
      </c>
    </row>
    <row r="75" spans="1:5">
      <c r="A75" s="15"/>
      <c r="B75" s="18" t="s">
        <v>28</v>
      </c>
      <c r="C75" s="18" t="s">
        <v>7</v>
      </c>
      <c r="D75" s="12">
        <v>53000.74</v>
      </c>
      <c r="E75" s="11">
        <v>4</v>
      </c>
    </row>
    <row r="76" spans="1:5">
      <c r="A76" s="15"/>
      <c r="B76" s="18" t="s">
        <v>29</v>
      </c>
      <c r="C76" s="18" t="s">
        <v>8</v>
      </c>
      <c r="D76" s="12">
        <v>7000.59</v>
      </c>
      <c r="E76" s="11">
        <v>1</v>
      </c>
    </row>
    <row r="77" spans="1:5">
      <c r="A77" s="15"/>
      <c r="B77" s="18" t="s">
        <v>30</v>
      </c>
      <c r="C77" s="18" t="s">
        <v>7</v>
      </c>
      <c r="D77" s="12">
        <v>18000.46</v>
      </c>
      <c r="E77" s="11">
        <v>1</v>
      </c>
    </row>
    <row r="78" spans="1:5">
      <c r="A78" s="15"/>
      <c r="B78" s="15"/>
      <c r="C78" s="18" t="s">
        <v>12</v>
      </c>
      <c r="D78" s="12">
        <v>17000.28</v>
      </c>
      <c r="E78" s="11">
        <v>1</v>
      </c>
    </row>
    <row r="79" spans="1:5">
      <c r="A79" s="15"/>
      <c r="B79" s="18" t="s">
        <v>48</v>
      </c>
      <c r="C79" s="18" t="s">
        <v>12</v>
      </c>
      <c r="D79" s="12">
        <v>19999.99</v>
      </c>
      <c r="E79" s="11">
        <v>1</v>
      </c>
    </row>
    <row r="80" spans="1:5">
      <c r="A80" s="15"/>
      <c r="B80" s="18" t="s">
        <v>31</v>
      </c>
      <c r="C80" s="18" t="s">
        <v>8</v>
      </c>
      <c r="D80" s="12">
        <v>2000.03</v>
      </c>
      <c r="E80" s="11">
        <v>1</v>
      </c>
    </row>
    <row r="81" spans="1:5">
      <c r="A81" s="15"/>
      <c r="B81" s="18" t="s">
        <v>49</v>
      </c>
      <c r="C81" s="18" t="s">
        <v>7</v>
      </c>
      <c r="D81" s="12">
        <v>10000.73</v>
      </c>
      <c r="E81" s="11">
        <v>1</v>
      </c>
    </row>
    <row r="82" spans="1:5">
      <c r="A82" s="15"/>
      <c r="B82" s="15"/>
      <c r="C82" s="18" t="s">
        <v>8</v>
      </c>
      <c r="D82" s="12">
        <v>17000.75</v>
      </c>
      <c r="E82" s="11">
        <v>1</v>
      </c>
    </row>
    <row r="83" spans="1:5">
      <c r="A83" s="15"/>
      <c r="B83" s="18" t="s">
        <v>50</v>
      </c>
      <c r="C83" s="18" t="s">
        <v>8</v>
      </c>
      <c r="D83" s="12">
        <v>25000.81</v>
      </c>
      <c r="E83" s="11">
        <v>2</v>
      </c>
    </row>
    <row r="84" spans="1:5">
      <c r="A84" s="15"/>
      <c r="B84" s="18" t="s">
        <v>32</v>
      </c>
      <c r="C84" s="18" t="s">
        <v>8</v>
      </c>
      <c r="D84" s="12">
        <v>7000.55</v>
      </c>
      <c r="E84" s="11">
        <v>1</v>
      </c>
    </row>
    <row r="85" spans="1:5">
      <c r="A85" s="15"/>
      <c r="B85" s="18" t="s">
        <v>51</v>
      </c>
      <c r="C85" s="18" t="s">
        <v>8</v>
      </c>
      <c r="D85" s="12">
        <v>9000.14</v>
      </c>
      <c r="E85" s="11">
        <v>1</v>
      </c>
    </row>
    <row r="86" spans="1:5">
      <c r="A86" s="15"/>
      <c r="B86" s="18" t="s">
        <v>52</v>
      </c>
      <c r="C86" s="18" t="s">
        <v>8</v>
      </c>
      <c r="D86" s="12">
        <v>45001.08</v>
      </c>
      <c r="E86" s="11">
        <v>3</v>
      </c>
    </row>
    <row r="87" spans="1:5">
      <c r="A87" s="15"/>
      <c r="B87" s="18" t="s">
        <v>53</v>
      </c>
      <c r="C87" s="18" t="s">
        <v>8</v>
      </c>
      <c r="D87" s="12">
        <v>37000.64</v>
      </c>
      <c r="E87" s="11">
        <v>2</v>
      </c>
    </row>
    <row r="88" spans="1:5">
      <c r="A88" s="15"/>
      <c r="B88" s="18" t="s">
        <v>34</v>
      </c>
      <c r="C88" s="18" t="s">
        <v>7</v>
      </c>
      <c r="D88" s="12">
        <v>6000.56</v>
      </c>
      <c r="E88" s="11">
        <v>1</v>
      </c>
    </row>
    <row r="89" spans="1:5">
      <c r="A89" s="15"/>
      <c r="B89" s="18" t="s">
        <v>54</v>
      </c>
      <c r="C89" s="18" t="s">
        <v>7</v>
      </c>
      <c r="D89" s="12">
        <v>15000.68</v>
      </c>
      <c r="E89" s="11">
        <v>1</v>
      </c>
    </row>
    <row r="90" spans="1:5">
      <c r="A90" s="15"/>
      <c r="B90" s="15"/>
      <c r="C90" s="18" t="s">
        <v>8</v>
      </c>
      <c r="D90" s="12">
        <v>10500.71</v>
      </c>
      <c r="E90" s="11">
        <v>2</v>
      </c>
    </row>
    <row r="91" spans="1:5">
      <c r="A91" s="15"/>
      <c r="B91" s="18" t="s">
        <v>35</v>
      </c>
      <c r="C91" s="18" t="s">
        <v>7</v>
      </c>
      <c r="D91" s="12">
        <v>3000.14</v>
      </c>
      <c r="E91" s="11">
        <v>1</v>
      </c>
    </row>
    <row r="92" spans="1:5">
      <c r="A92" s="15"/>
      <c r="B92" s="18" t="s">
        <v>55</v>
      </c>
      <c r="C92" s="18" t="s">
        <v>8</v>
      </c>
      <c r="D92" s="12">
        <v>14000.47</v>
      </c>
      <c r="E92" s="11">
        <v>2</v>
      </c>
    </row>
    <row r="93" spans="1:5">
      <c r="A93" s="15"/>
      <c r="B93" s="18" t="s">
        <v>56</v>
      </c>
      <c r="C93" s="18" t="s">
        <v>8</v>
      </c>
      <c r="D93" s="12">
        <v>24999.97</v>
      </c>
      <c r="E93" s="11">
        <v>1</v>
      </c>
    </row>
    <row r="94" spans="1:5">
      <c r="A94" s="15"/>
      <c r="B94" s="18" t="s">
        <v>57</v>
      </c>
      <c r="C94" s="18" t="s">
        <v>7</v>
      </c>
      <c r="D94" s="12">
        <v>10000.44</v>
      </c>
      <c r="E94" s="11">
        <v>1</v>
      </c>
    </row>
    <row r="95" spans="1:5">
      <c r="A95" s="18" t="s">
        <v>58</v>
      </c>
      <c r="B95" s="18" t="s">
        <v>59</v>
      </c>
      <c r="C95" s="18" t="s">
        <v>7</v>
      </c>
      <c r="D95" s="12">
        <v>1000.98</v>
      </c>
      <c r="E95" s="11">
        <v>1</v>
      </c>
    </row>
    <row r="96" spans="1:5">
      <c r="A96" s="15"/>
      <c r="B96" s="18" t="s">
        <v>6</v>
      </c>
      <c r="C96" s="18" t="s">
        <v>7</v>
      </c>
      <c r="D96" s="12">
        <v>2902.38</v>
      </c>
      <c r="E96" s="11">
        <v>2</v>
      </c>
    </row>
    <row r="97" spans="1:5">
      <c r="A97" s="15"/>
      <c r="B97" s="15"/>
      <c r="C97" s="18" t="s">
        <v>8</v>
      </c>
      <c r="D97" s="12">
        <v>5001.25</v>
      </c>
      <c r="E97" s="11">
        <v>1</v>
      </c>
    </row>
    <row r="98" spans="1:5">
      <c r="A98" s="15"/>
      <c r="B98" s="18" t="s">
        <v>9</v>
      </c>
      <c r="C98" s="18" t="s">
        <v>7</v>
      </c>
      <c r="D98" s="12">
        <v>1999.97</v>
      </c>
      <c r="E98" s="11">
        <v>1</v>
      </c>
    </row>
    <row r="99" spans="1:5">
      <c r="A99" s="15"/>
      <c r="B99" s="15"/>
      <c r="C99" s="18" t="s">
        <v>8</v>
      </c>
      <c r="D99" s="12">
        <v>7000.35</v>
      </c>
      <c r="E99" s="11">
        <v>1</v>
      </c>
    </row>
    <row r="100" spans="1:5">
      <c r="A100" s="15"/>
      <c r="B100" s="18" t="s">
        <v>10</v>
      </c>
      <c r="C100" s="18" t="s">
        <v>8</v>
      </c>
      <c r="D100" s="12">
        <v>59192.03</v>
      </c>
      <c r="E100" s="11">
        <v>5</v>
      </c>
    </row>
    <row r="101" spans="1:5">
      <c r="A101" s="15"/>
      <c r="B101" s="15"/>
      <c r="C101" s="18" t="s">
        <v>12</v>
      </c>
      <c r="D101" s="12">
        <v>500.75</v>
      </c>
      <c r="E101" s="11">
        <v>1</v>
      </c>
    </row>
    <row r="102" spans="1:5">
      <c r="A102" s="15"/>
      <c r="B102" s="18" t="s">
        <v>11</v>
      </c>
      <c r="C102" s="18" t="s">
        <v>8</v>
      </c>
      <c r="D102" s="12">
        <v>29000.83</v>
      </c>
      <c r="E102" s="11">
        <v>2</v>
      </c>
    </row>
    <row r="103" spans="1:5">
      <c r="A103" s="15"/>
      <c r="B103" s="18" t="s">
        <v>38</v>
      </c>
      <c r="C103" s="18" t="s">
        <v>8</v>
      </c>
      <c r="D103" s="12">
        <v>6000.24</v>
      </c>
      <c r="E103" s="11">
        <v>1</v>
      </c>
    </row>
    <row r="104" spans="1:5">
      <c r="A104" s="15"/>
      <c r="B104" s="18" t="s">
        <v>14</v>
      </c>
      <c r="C104" s="18" t="s">
        <v>60</v>
      </c>
      <c r="D104" s="12">
        <v>5388.38</v>
      </c>
      <c r="E104" s="11">
        <v>1</v>
      </c>
    </row>
    <row r="105" spans="1:5">
      <c r="A105" s="15"/>
      <c r="B105" s="15"/>
      <c r="C105" s="18" t="s">
        <v>7</v>
      </c>
      <c r="D105" s="12">
        <v>5114.62</v>
      </c>
      <c r="E105" s="11">
        <v>1</v>
      </c>
    </row>
    <row r="106" spans="1:5">
      <c r="A106" s="15"/>
      <c r="B106" s="15"/>
      <c r="C106" s="18" t="s">
        <v>8</v>
      </c>
      <c r="D106" s="12">
        <v>17000.75</v>
      </c>
      <c r="E106" s="11">
        <v>1</v>
      </c>
    </row>
    <row r="107" spans="1:5">
      <c r="A107" s="15"/>
      <c r="B107" s="18" t="s">
        <v>15</v>
      </c>
      <c r="C107" s="18" t="s">
        <v>7</v>
      </c>
      <c r="D107" s="12">
        <v>29001.16</v>
      </c>
      <c r="E107" s="11">
        <v>3</v>
      </c>
    </row>
    <row r="108" spans="1:5">
      <c r="A108" s="15"/>
      <c r="B108" s="18" t="s">
        <v>16</v>
      </c>
      <c r="C108" s="18" t="s">
        <v>7</v>
      </c>
      <c r="D108" s="12">
        <v>6500.8</v>
      </c>
      <c r="E108" s="11">
        <v>2</v>
      </c>
    </row>
    <row r="109" spans="1:5">
      <c r="A109" s="15"/>
      <c r="B109" s="18" t="s">
        <v>17</v>
      </c>
      <c r="C109" s="18" t="s">
        <v>8</v>
      </c>
      <c r="D109" s="12">
        <v>25000.69</v>
      </c>
      <c r="E109" s="11">
        <v>2</v>
      </c>
    </row>
    <row r="110" spans="1:5">
      <c r="A110" s="15"/>
      <c r="B110" s="18" t="s">
        <v>40</v>
      </c>
      <c r="C110" s="18" t="s">
        <v>7</v>
      </c>
      <c r="D110" s="12">
        <v>14000.46</v>
      </c>
      <c r="E110" s="11">
        <v>1</v>
      </c>
    </row>
    <row r="111" spans="1:5">
      <c r="A111" s="15"/>
      <c r="B111" s="18" t="s">
        <v>41</v>
      </c>
      <c r="C111" s="18" t="s">
        <v>7</v>
      </c>
      <c r="D111" s="12">
        <v>26290.97</v>
      </c>
      <c r="E111" s="11">
        <v>2</v>
      </c>
    </row>
    <row r="112" spans="1:5">
      <c r="A112" s="15"/>
      <c r="B112" s="15"/>
      <c r="C112" s="18" t="s">
        <v>12</v>
      </c>
      <c r="D112" s="12">
        <v>17000.19</v>
      </c>
      <c r="E112" s="11">
        <v>1</v>
      </c>
    </row>
    <row r="113" spans="1:5">
      <c r="A113" s="15"/>
      <c r="B113" s="18" t="s">
        <v>18</v>
      </c>
      <c r="C113" s="18" t="s">
        <v>8</v>
      </c>
      <c r="D113" s="12">
        <v>10000.39</v>
      </c>
      <c r="E113" s="11">
        <v>1</v>
      </c>
    </row>
    <row r="114" spans="1:5">
      <c r="A114" s="15"/>
      <c r="B114" s="18" t="s">
        <v>19</v>
      </c>
      <c r="C114" s="18" t="s">
        <v>8</v>
      </c>
      <c r="D114" s="12">
        <v>17000.57</v>
      </c>
      <c r="E114" s="11">
        <v>1</v>
      </c>
    </row>
    <row r="115" spans="1:5">
      <c r="A115" s="15"/>
      <c r="B115" s="15"/>
      <c r="C115" s="18" t="s">
        <v>12</v>
      </c>
      <c r="D115" s="12">
        <v>1260.96</v>
      </c>
      <c r="E115" s="11">
        <v>1</v>
      </c>
    </row>
    <row r="116" spans="1:5">
      <c r="A116" s="15"/>
      <c r="B116" s="18" t="s">
        <v>42</v>
      </c>
      <c r="C116" s="18" t="s">
        <v>8</v>
      </c>
      <c r="D116" s="12">
        <v>2499.99</v>
      </c>
      <c r="E116" s="11">
        <v>1</v>
      </c>
    </row>
    <row r="117" spans="1:5">
      <c r="A117" s="15"/>
      <c r="B117" s="18" t="s">
        <v>43</v>
      </c>
      <c r="C117" s="18" t="s">
        <v>12</v>
      </c>
      <c r="D117" s="12">
        <v>700.39</v>
      </c>
      <c r="E117" s="11">
        <v>1</v>
      </c>
    </row>
    <row r="118" spans="1:5">
      <c r="A118" s="15"/>
      <c r="B118" s="18" t="s">
        <v>44</v>
      </c>
      <c r="C118" s="18" t="s">
        <v>8</v>
      </c>
      <c r="D118" s="12">
        <v>12501.15</v>
      </c>
      <c r="E118" s="11">
        <v>2</v>
      </c>
    </row>
    <row r="119" spans="1:5">
      <c r="A119" s="15"/>
      <c r="B119" s="18" t="s">
        <v>21</v>
      </c>
      <c r="C119" s="18" t="s">
        <v>7</v>
      </c>
      <c r="D119" s="12">
        <v>25000.18</v>
      </c>
      <c r="E119" s="11">
        <v>2</v>
      </c>
    </row>
    <row r="120" spans="1:5">
      <c r="A120" s="15"/>
      <c r="B120" s="15"/>
      <c r="C120" s="18" t="s">
        <v>8</v>
      </c>
      <c r="D120" s="12">
        <v>20000.54</v>
      </c>
      <c r="E120" s="11">
        <v>2</v>
      </c>
    </row>
    <row r="121" spans="1:5">
      <c r="A121" s="15"/>
      <c r="B121" s="18" t="s">
        <v>61</v>
      </c>
      <c r="C121" s="18" t="s">
        <v>8</v>
      </c>
      <c r="D121" s="12">
        <v>5000.21</v>
      </c>
      <c r="E121" s="11">
        <v>1</v>
      </c>
    </row>
    <row r="122" spans="1:5">
      <c r="A122" s="15"/>
      <c r="B122" s="18" t="s">
        <v>23</v>
      </c>
      <c r="C122" s="18" t="s">
        <v>7</v>
      </c>
      <c r="D122" s="12">
        <v>3986.03</v>
      </c>
      <c r="E122" s="11">
        <v>1</v>
      </c>
    </row>
    <row r="123" spans="1:5">
      <c r="A123" s="15"/>
      <c r="B123" s="18" t="s">
        <v>24</v>
      </c>
      <c r="C123" s="18" t="s">
        <v>8</v>
      </c>
      <c r="D123" s="12">
        <v>41000.57</v>
      </c>
      <c r="E123" s="11">
        <v>3</v>
      </c>
    </row>
    <row r="124" spans="1:5">
      <c r="A124" s="15"/>
      <c r="B124" s="18" t="s">
        <v>62</v>
      </c>
      <c r="C124" s="18" t="s">
        <v>7</v>
      </c>
      <c r="D124" s="12">
        <v>7500.03</v>
      </c>
      <c r="E124" s="11">
        <v>1</v>
      </c>
    </row>
    <row r="125" spans="1:5">
      <c r="A125" s="15"/>
      <c r="B125" s="18" t="s">
        <v>25</v>
      </c>
      <c r="C125" s="18" t="s">
        <v>12</v>
      </c>
      <c r="D125" s="12">
        <v>5000.15</v>
      </c>
      <c r="E125" s="11">
        <v>1</v>
      </c>
    </row>
    <row r="126" spans="1:5">
      <c r="A126" s="15"/>
      <c r="B126" s="18" t="s">
        <v>26</v>
      </c>
      <c r="C126" s="18" t="s">
        <v>7</v>
      </c>
      <c r="D126" s="12">
        <v>36000.23</v>
      </c>
      <c r="E126" s="11">
        <v>2</v>
      </c>
    </row>
    <row r="127" spans="1:5">
      <c r="A127" s="15"/>
      <c r="B127" s="15"/>
      <c r="C127" s="18" t="s">
        <v>12</v>
      </c>
      <c r="D127" s="12">
        <v>7000.57</v>
      </c>
      <c r="E127" s="11">
        <v>1</v>
      </c>
    </row>
    <row r="128" spans="1:5">
      <c r="A128" s="15"/>
      <c r="B128" s="18" t="s">
        <v>63</v>
      </c>
      <c r="C128" s="18" t="s">
        <v>8</v>
      </c>
      <c r="D128" s="12">
        <v>14000.36</v>
      </c>
      <c r="E128" s="11">
        <v>1</v>
      </c>
    </row>
    <row r="129" spans="1:5">
      <c r="A129" s="15"/>
      <c r="B129" s="18" t="s">
        <v>64</v>
      </c>
      <c r="C129" s="18" t="s">
        <v>12</v>
      </c>
      <c r="D129" s="12">
        <v>1255.68</v>
      </c>
      <c r="E129" s="11">
        <v>1</v>
      </c>
    </row>
    <row r="130" spans="1:5">
      <c r="A130" s="15"/>
      <c r="B130" s="18" t="s">
        <v>65</v>
      </c>
      <c r="C130" s="18" t="s">
        <v>8</v>
      </c>
      <c r="D130" s="12">
        <v>17000.27</v>
      </c>
      <c r="E130" s="11">
        <v>1</v>
      </c>
    </row>
    <row r="131" spans="1:5">
      <c r="A131" s="15"/>
      <c r="B131" s="18" t="s">
        <v>66</v>
      </c>
      <c r="C131" s="18" t="s">
        <v>7</v>
      </c>
      <c r="D131" s="12">
        <v>8000.31</v>
      </c>
      <c r="E131" s="11">
        <v>1</v>
      </c>
    </row>
    <row r="132" spans="1:5">
      <c r="A132" s="15"/>
      <c r="B132" s="15"/>
      <c r="C132" s="18" t="s">
        <v>8</v>
      </c>
      <c r="D132" s="12">
        <v>9200.93</v>
      </c>
      <c r="E132" s="11">
        <v>2</v>
      </c>
    </row>
    <row r="133" spans="1:5">
      <c r="A133" s="15"/>
      <c r="B133" s="18" t="s">
        <v>46</v>
      </c>
      <c r="C133" s="18" t="s">
        <v>7</v>
      </c>
      <c r="D133" s="12">
        <v>3000.16</v>
      </c>
      <c r="E133" s="11">
        <v>1</v>
      </c>
    </row>
    <row r="134" spans="1:5">
      <c r="A134" s="15"/>
      <c r="B134" s="15"/>
      <c r="C134" s="18" t="s">
        <v>8</v>
      </c>
      <c r="D134" s="12">
        <v>39000.38</v>
      </c>
      <c r="E134" s="11">
        <v>2</v>
      </c>
    </row>
    <row r="135" spans="1:5">
      <c r="A135" s="15"/>
      <c r="B135" s="18" t="s">
        <v>47</v>
      </c>
      <c r="C135" s="18" t="s">
        <v>7</v>
      </c>
      <c r="D135" s="12">
        <v>6500.76</v>
      </c>
      <c r="E135" s="11">
        <v>1</v>
      </c>
    </row>
    <row r="136" spans="1:5">
      <c r="A136" s="15"/>
      <c r="B136" s="15"/>
      <c r="C136" s="18" t="s">
        <v>8</v>
      </c>
      <c r="D136" s="12">
        <v>5500.65</v>
      </c>
      <c r="E136" s="11">
        <v>1</v>
      </c>
    </row>
    <row r="137" spans="1:5">
      <c r="A137" s="15"/>
      <c r="B137" s="18" t="s">
        <v>27</v>
      </c>
      <c r="C137" s="18" t="s">
        <v>7</v>
      </c>
      <c r="D137" s="12">
        <v>15000.3</v>
      </c>
      <c r="E137" s="11">
        <v>1</v>
      </c>
    </row>
    <row r="138" spans="1:5">
      <c r="A138" s="15"/>
      <c r="B138" s="15"/>
      <c r="C138" s="18" t="s">
        <v>8</v>
      </c>
      <c r="D138" s="12">
        <v>21001.41</v>
      </c>
      <c r="E138" s="11">
        <v>2</v>
      </c>
    </row>
    <row r="139" spans="1:5">
      <c r="A139" s="15"/>
      <c r="B139" s="18" t="s">
        <v>28</v>
      </c>
      <c r="C139" s="18" t="s">
        <v>7</v>
      </c>
      <c r="D139" s="12">
        <v>34000.56</v>
      </c>
      <c r="E139" s="11">
        <v>2</v>
      </c>
    </row>
    <row r="140" spans="1:5">
      <c r="A140" s="15"/>
      <c r="B140" s="18" t="s">
        <v>29</v>
      </c>
      <c r="C140" s="18" t="s">
        <v>7</v>
      </c>
      <c r="D140" s="12">
        <v>33001.69</v>
      </c>
      <c r="E140" s="11">
        <v>3</v>
      </c>
    </row>
    <row r="141" spans="1:5">
      <c r="A141" s="15"/>
      <c r="B141" s="15"/>
      <c r="C141" s="18" t="s">
        <v>8</v>
      </c>
      <c r="D141" s="12">
        <v>7000.52</v>
      </c>
      <c r="E141" s="11">
        <v>1</v>
      </c>
    </row>
    <row r="142" spans="1:5">
      <c r="A142" s="15"/>
      <c r="B142" s="18" t="s">
        <v>30</v>
      </c>
      <c r="C142" s="18" t="s">
        <v>12</v>
      </c>
      <c r="D142" s="12">
        <v>17000.32</v>
      </c>
      <c r="E142" s="11">
        <v>1</v>
      </c>
    </row>
    <row r="143" spans="1:5">
      <c r="A143" s="15"/>
      <c r="B143" s="18" t="s">
        <v>48</v>
      </c>
      <c r="C143" s="18" t="s">
        <v>7</v>
      </c>
      <c r="D143" s="12">
        <v>5000.27</v>
      </c>
      <c r="E143" s="11">
        <v>1</v>
      </c>
    </row>
    <row r="144" spans="1:5">
      <c r="A144" s="15"/>
      <c r="B144" s="18" t="s">
        <v>49</v>
      </c>
      <c r="C144" s="18" t="s">
        <v>8</v>
      </c>
      <c r="D144" s="12">
        <v>18000.75</v>
      </c>
      <c r="E144" s="11">
        <v>2</v>
      </c>
    </row>
    <row r="145" spans="1:5">
      <c r="A145" s="15"/>
      <c r="B145" s="18" t="s">
        <v>50</v>
      </c>
      <c r="C145" s="18" t="s">
        <v>7</v>
      </c>
      <c r="D145" s="12">
        <v>11000.29</v>
      </c>
      <c r="E145" s="11">
        <v>1</v>
      </c>
    </row>
    <row r="146" spans="1:5">
      <c r="A146" s="15"/>
      <c r="B146" s="15"/>
      <c r="C146" s="18" t="s">
        <v>8</v>
      </c>
      <c r="D146" s="12">
        <v>14001.15</v>
      </c>
      <c r="E146" s="11">
        <v>2</v>
      </c>
    </row>
    <row r="147" spans="1:5">
      <c r="A147" s="15"/>
      <c r="B147" s="18" t="s">
        <v>32</v>
      </c>
      <c r="C147" s="18" t="s">
        <v>7</v>
      </c>
      <c r="D147" s="12">
        <v>5000.51</v>
      </c>
      <c r="E147" s="11">
        <v>1</v>
      </c>
    </row>
    <row r="148" spans="1:5">
      <c r="A148" s="15"/>
      <c r="B148" s="15"/>
      <c r="C148" s="18" t="s">
        <v>8</v>
      </c>
      <c r="D148" s="12">
        <v>14501.42</v>
      </c>
      <c r="E148" s="11">
        <v>2</v>
      </c>
    </row>
    <row r="149" spans="1:5">
      <c r="A149" s="15"/>
      <c r="B149" s="15"/>
      <c r="C149" s="18" t="s">
        <v>12</v>
      </c>
      <c r="D149" s="12">
        <v>36000.66</v>
      </c>
      <c r="E149" s="11">
        <v>2</v>
      </c>
    </row>
    <row r="150" spans="1:5">
      <c r="A150" s="15"/>
      <c r="B150" s="18" t="s">
        <v>67</v>
      </c>
      <c r="C150" s="18" t="s">
        <v>7</v>
      </c>
      <c r="D150" s="12">
        <v>35000.65</v>
      </c>
      <c r="E150" s="11">
        <v>3</v>
      </c>
    </row>
    <row r="151" spans="1:5">
      <c r="A151" s="15"/>
      <c r="B151" s="15"/>
      <c r="C151" s="18" t="s">
        <v>8</v>
      </c>
      <c r="D151" s="12">
        <v>5999.98</v>
      </c>
      <c r="E151" s="11">
        <v>1</v>
      </c>
    </row>
    <row r="152" spans="1:5">
      <c r="A152" s="15"/>
      <c r="B152" s="18" t="s">
        <v>51</v>
      </c>
      <c r="C152" s="18" t="s">
        <v>7</v>
      </c>
      <c r="D152" s="12">
        <v>24999.96</v>
      </c>
      <c r="E152" s="11">
        <v>1</v>
      </c>
    </row>
    <row r="153" spans="1:5">
      <c r="A153" s="15"/>
      <c r="B153" s="18" t="s">
        <v>52</v>
      </c>
      <c r="C153" s="18" t="s">
        <v>8</v>
      </c>
      <c r="D153" s="12">
        <v>15000.35</v>
      </c>
      <c r="E153" s="11">
        <v>1</v>
      </c>
    </row>
    <row r="154" spans="1:5">
      <c r="A154" s="15"/>
      <c r="B154" s="18" t="s">
        <v>33</v>
      </c>
      <c r="C154" s="18" t="s">
        <v>7</v>
      </c>
      <c r="D154" s="12">
        <v>19000.55</v>
      </c>
      <c r="E154" s="11">
        <v>2</v>
      </c>
    </row>
    <row r="155" spans="1:5">
      <c r="A155" s="15"/>
      <c r="B155" s="18" t="s">
        <v>53</v>
      </c>
      <c r="C155" s="18" t="s">
        <v>8</v>
      </c>
      <c r="D155" s="12">
        <v>44001.95</v>
      </c>
      <c r="E155" s="11">
        <v>3</v>
      </c>
    </row>
    <row r="156" spans="1:5">
      <c r="A156" s="15"/>
      <c r="B156" s="15"/>
      <c r="C156" s="18" t="s">
        <v>12</v>
      </c>
      <c r="D156" s="12">
        <v>6000.29</v>
      </c>
      <c r="E156" s="11">
        <v>1</v>
      </c>
    </row>
    <row r="157" spans="1:5">
      <c r="A157" s="15"/>
      <c r="B157" s="18" t="s">
        <v>34</v>
      </c>
      <c r="C157" s="18" t="s">
        <v>7</v>
      </c>
      <c r="D157" s="12">
        <v>8000.16</v>
      </c>
      <c r="E157" s="11">
        <v>1</v>
      </c>
    </row>
    <row r="158" spans="1:5">
      <c r="A158" s="15"/>
      <c r="B158" s="18" t="s">
        <v>54</v>
      </c>
      <c r="C158" s="18" t="s">
        <v>8</v>
      </c>
      <c r="D158" s="12">
        <v>12000.48</v>
      </c>
      <c r="E158" s="11">
        <v>1</v>
      </c>
    </row>
    <row r="159" spans="1:5">
      <c r="A159" s="15"/>
      <c r="B159" s="18" t="s">
        <v>55</v>
      </c>
      <c r="C159" s="18" t="s">
        <v>8</v>
      </c>
      <c r="D159" s="12">
        <v>59502.22</v>
      </c>
      <c r="E159" s="11">
        <v>5</v>
      </c>
    </row>
    <row r="160" spans="1:5">
      <c r="A160" s="15"/>
      <c r="B160" s="18" t="s">
        <v>36</v>
      </c>
      <c r="C160" s="18" t="s">
        <v>8</v>
      </c>
      <c r="D160" s="12">
        <v>12000.22</v>
      </c>
      <c r="E160" s="11">
        <v>1</v>
      </c>
    </row>
    <row r="161" spans="1:5">
      <c r="A161" s="15"/>
      <c r="B161" s="18" t="s">
        <v>56</v>
      </c>
      <c r="C161" s="18" t="s">
        <v>7</v>
      </c>
      <c r="D161" s="12">
        <v>15500.8</v>
      </c>
      <c r="E161" s="11">
        <v>2</v>
      </c>
    </row>
    <row r="162" spans="1:5">
      <c r="A162" s="15"/>
      <c r="B162" s="15"/>
      <c r="C162" s="18" t="s">
        <v>12</v>
      </c>
      <c r="D162" s="12">
        <v>20000.46</v>
      </c>
      <c r="E162" s="11">
        <v>1</v>
      </c>
    </row>
    <row r="163" spans="1:5">
      <c r="A163" s="15"/>
      <c r="B163" s="18" t="s">
        <v>57</v>
      </c>
      <c r="C163" s="18" t="s">
        <v>7</v>
      </c>
      <c r="D163" s="12">
        <v>5000.23</v>
      </c>
      <c r="E163" s="11">
        <v>1</v>
      </c>
    </row>
    <row r="164" spans="1:5">
      <c r="A164" s="18" t="s">
        <v>68</v>
      </c>
      <c r="B164" s="18" t="s">
        <v>59</v>
      </c>
      <c r="C164" s="18" t="s">
        <v>7</v>
      </c>
      <c r="D164" s="12">
        <v>3399.46</v>
      </c>
      <c r="E164" s="11">
        <v>1</v>
      </c>
    </row>
    <row r="165" spans="1:5">
      <c r="A165" s="15"/>
      <c r="B165" s="18" t="s">
        <v>6</v>
      </c>
      <c r="C165" s="18" t="s">
        <v>7</v>
      </c>
      <c r="D165" s="12">
        <v>6690.2</v>
      </c>
      <c r="E165" s="11">
        <v>2</v>
      </c>
    </row>
    <row r="166" spans="1:5">
      <c r="A166" s="15"/>
      <c r="B166" s="15"/>
      <c r="C166" s="18" t="s">
        <v>8</v>
      </c>
      <c r="D166" s="12">
        <v>15000.67</v>
      </c>
      <c r="E166" s="11">
        <v>1</v>
      </c>
    </row>
    <row r="167" spans="1:5">
      <c r="A167" s="15"/>
      <c r="B167" s="18" t="s">
        <v>9</v>
      </c>
      <c r="C167" s="18" t="s">
        <v>7</v>
      </c>
      <c r="D167" s="12">
        <v>17001.01</v>
      </c>
      <c r="E167" s="11">
        <v>2</v>
      </c>
    </row>
    <row r="168" spans="1:5">
      <c r="A168" s="15"/>
      <c r="B168" s="18" t="s">
        <v>10</v>
      </c>
      <c r="C168" s="18" t="s">
        <v>8</v>
      </c>
      <c r="D168" s="12">
        <v>10000.35</v>
      </c>
      <c r="E168" s="11">
        <v>1</v>
      </c>
    </row>
    <row r="169" spans="1:5">
      <c r="A169" s="15"/>
      <c r="B169" s="18" t="s">
        <v>11</v>
      </c>
      <c r="C169" s="18" t="s">
        <v>7</v>
      </c>
      <c r="D169" s="12">
        <v>51982.13</v>
      </c>
      <c r="E169" s="11">
        <v>3</v>
      </c>
    </row>
    <row r="170" spans="1:5">
      <c r="A170" s="15"/>
      <c r="B170" s="18" t="s">
        <v>38</v>
      </c>
      <c r="C170" s="18" t="s">
        <v>7</v>
      </c>
      <c r="D170" s="12">
        <v>500.48</v>
      </c>
      <c r="E170" s="11">
        <v>1</v>
      </c>
    </row>
    <row r="171" spans="1:5">
      <c r="A171" s="15"/>
      <c r="B171" s="15"/>
      <c r="C171" s="18" t="s">
        <v>8</v>
      </c>
      <c r="D171" s="12">
        <v>26000.82</v>
      </c>
      <c r="E171" s="11">
        <v>2</v>
      </c>
    </row>
    <row r="172" spans="1:5">
      <c r="A172" s="15"/>
      <c r="B172" s="18" t="s">
        <v>39</v>
      </c>
      <c r="C172" s="18" t="s">
        <v>8</v>
      </c>
      <c r="D172" s="12">
        <v>13500.81</v>
      </c>
      <c r="E172" s="11">
        <v>2</v>
      </c>
    </row>
    <row r="173" spans="1:5">
      <c r="A173" s="15"/>
      <c r="B173" s="18" t="s">
        <v>14</v>
      </c>
      <c r="C173" s="18" t="s">
        <v>8</v>
      </c>
      <c r="D173" s="12">
        <v>5000.61</v>
      </c>
      <c r="E173" s="11">
        <v>1</v>
      </c>
    </row>
    <row r="174" spans="1:5">
      <c r="A174" s="15"/>
      <c r="B174" s="15"/>
      <c r="C174" s="18" t="s">
        <v>12</v>
      </c>
      <c r="D174" s="12">
        <v>9000.59</v>
      </c>
      <c r="E174" s="11">
        <v>1</v>
      </c>
    </row>
    <row r="175" spans="1:5">
      <c r="A175" s="15"/>
      <c r="B175" s="18" t="s">
        <v>15</v>
      </c>
      <c r="C175" s="18" t="s">
        <v>7</v>
      </c>
      <c r="D175" s="12">
        <v>29677.47</v>
      </c>
      <c r="E175" s="11">
        <v>3</v>
      </c>
    </row>
    <row r="176" spans="1:5">
      <c r="A176" s="15"/>
      <c r="B176" s="15"/>
      <c r="C176" s="18" t="s">
        <v>8</v>
      </c>
      <c r="D176" s="12">
        <v>10000.03</v>
      </c>
      <c r="E176" s="11">
        <v>1</v>
      </c>
    </row>
    <row r="177" spans="1:5">
      <c r="A177" s="15"/>
      <c r="B177" s="18" t="s">
        <v>16</v>
      </c>
      <c r="C177" s="18" t="s">
        <v>7</v>
      </c>
      <c r="D177" s="12">
        <v>2469.64</v>
      </c>
      <c r="E177" s="11">
        <v>2</v>
      </c>
    </row>
    <row r="178" spans="1:5">
      <c r="A178" s="15"/>
      <c r="B178" s="15"/>
      <c r="C178" s="18" t="s">
        <v>8</v>
      </c>
      <c r="D178" s="12">
        <v>7000.57</v>
      </c>
      <c r="E178" s="11">
        <v>1</v>
      </c>
    </row>
    <row r="179" spans="1:5">
      <c r="A179" s="15"/>
      <c r="B179" s="15"/>
      <c r="C179" s="18" t="s">
        <v>12</v>
      </c>
      <c r="D179" s="12">
        <v>2350.2</v>
      </c>
      <c r="E179" s="11">
        <v>1</v>
      </c>
    </row>
    <row r="180" spans="1:5">
      <c r="A180" s="15"/>
      <c r="B180" s="18" t="s">
        <v>17</v>
      </c>
      <c r="C180" s="18" t="s">
        <v>7</v>
      </c>
      <c r="D180" s="12">
        <v>1287.14</v>
      </c>
      <c r="E180" s="11">
        <v>1</v>
      </c>
    </row>
    <row r="181" spans="1:5">
      <c r="A181" s="15"/>
      <c r="B181" s="15"/>
      <c r="C181" s="18" t="s">
        <v>8</v>
      </c>
      <c r="D181" s="12">
        <v>25000.69</v>
      </c>
      <c r="E181" s="11">
        <v>1</v>
      </c>
    </row>
    <row r="182" spans="1:5">
      <c r="A182" s="15"/>
      <c r="B182" s="18" t="s">
        <v>40</v>
      </c>
      <c r="C182" s="18" t="s">
        <v>7</v>
      </c>
      <c r="D182" s="12">
        <v>8999.93</v>
      </c>
      <c r="E182" s="11">
        <v>1</v>
      </c>
    </row>
    <row r="183" spans="1:5">
      <c r="A183" s="15"/>
      <c r="B183" s="15"/>
      <c r="C183" s="18" t="s">
        <v>8</v>
      </c>
      <c r="D183" s="12">
        <v>20001.03</v>
      </c>
      <c r="E183" s="11">
        <v>2</v>
      </c>
    </row>
    <row r="184" spans="1:5">
      <c r="A184" s="15"/>
      <c r="B184" s="18" t="s">
        <v>41</v>
      </c>
      <c r="C184" s="18" t="s">
        <v>8</v>
      </c>
      <c r="D184" s="12">
        <v>11000.27</v>
      </c>
      <c r="E184" s="11">
        <v>1</v>
      </c>
    </row>
    <row r="185" spans="1:5">
      <c r="A185" s="15"/>
      <c r="B185" s="18" t="s">
        <v>18</v>
      </c>
      <c r="C185" s="18" t="s">
        <v>7</v>
      </c>
      <c r="D185" s="12">
        <v>29000.72</v>
      </c>
      <c r="E185" s="11">
        <v>2</v>
      </c>
    </row>
    <row r="186" spans="1:5">
      <c r="A186" s="15"/>
      <c r="B186" s="18" t="s">
        <v>19</v>
      </c>
      <c r="C186" s="18" t="s">
        <v>7</v>
      </c>
      <c r="D186" s="12">
        <v>9000.41</v>
      </c>
      <c r="E186" s="11">
        <v>1</v>
      </c>
    </row>
    <row r="187" spans="1:5">
      <c r="A187" s="15"/>
      <c r="B187" s="18" t="s">
        <v>42</v>
      </c>
      <c r="C187" s="18" t="s">
        <v>12</v>
      </c>
      <c r="D187" s="12">
        <v>13000.41</v>
      </c>
      <c r="E187" s="11">
        <v>1</v>
      </c>
    </row>
    <row r="188" spans="1:5">
      <c r="A188" s="15"/>
      <c r="B188" s="18" t="s">
        <v>44</v>
      </c>
      <c r="C188" s="18" t="s">
        <v>7</v>
      </c>
      <c r="D188" s="12">
        <v>1000.34</v>
      </c>
      <c r="E188" s="11">
        <v>1</v>
      </c>
    </row>
    <row r="189" spans="1:5">
      <c r="A189" s="15"/>
      <c r="B189" s="15"/>
      <c r="C189" s="18" t="s">
        <v>8</v>
      </c>
      <c r="D189" s="12">
        <v>20000.6</v>
      </c>
      <c r="E189" s="11">
        <v>1</v>
      </c>
    </row>
    <row r="190" spans="1:5">
      <c r="A190" s="15"/>
      <c r="B190" s="15"/>
      <c r="C190" s="18" t="s">
        <v>12</v>
      </c>
      <c r="D190" s="12">
        <v>40001.49</v>
      </c>
      <c r="E190" s="11">
        <v>3</v>
      </c>
    </row>
    <row r="191" spans="1:5">
      <c r="A191" s="15"/>
      <c r="B191" s="18" t="s">
        <v>69</v>
      </c>
      <c r="C191" s="18" t="s">
        <v>8</v>
      </c>
      <c r="D191" s="12">
        <v>2000.57</v>
      </c>
      <c r="E191" s="11">
        <v>1</v>
      </c>
    </row>
    <row r="192" spans="1:5">
      <c r="A192" s="15"/>
      <c r="B192" s="18" t="s">
        <v>20</v>
      </c>
      <c r="C192" s="18" t="s">
        <v>7</v>
      </c>
      <c r="D192" s="12">
        <v>10000.34</v>
      </c>
      <c r="E192" s="11">
        <v>1</v>
      </c>
    </row>
    <row r="193" spans="1:5">
      <c r="A193" s="15"/>
      <c r="B193" s="18" t="s">
        <v>21</v>
      </c>
      <c r="C193" s="18" t="s">
        <v>7</v>
      </c>
      <c r="D193" s="12">
        <v>10000.43</v>
      </c>
      <c r="E193" s="11">
        <v>1</v>
      </c>
    </row>
    <row r="194" spans="1:5">
      <c r="A194" s="15"/>
      <c r="B194" s="18" t="s">
        <v>62</v>
      </c>
      <c r="C194" s="18" t="s">
        <v>7</v>
      </c>
      <c r="D194" s="12">
        <v>13000.33</v>
      </c>
      <c r="E194" s="11">
        <v>1</v>
      </c>
    </row>
    <row r="195" spans="1:5">
      <c r="A195" s="15"/>
      <c r="B195" s="18" t="s">
        <v>25</v>
      </c>
      <c r="C195" s="18" t="s">
        <v>12</v>
      </c>
      <c r="D195" s="12">
        <v>9000.02</v>
      </c>
      <c r="E195" s="11">
        <v>1</v>
      </c>
    </row>
    <row r="196" spans="1:5">
      <c r="A196" s="15"/>
      <c r="B196" s="18" t="s">
        <v>26</v>
      </c>
      <c r="C196" s="18" t="s">
        <v>7</v>
      </c>
      <c r="D196" s="12">
        <v>32501.18</v>
      </c>
      <c r="E196" s="11">
        <v>3</v>
      </c>
    </row>
    <row r="197" spans="1:5">
      <c r="A197" s="15"/>
      <c r="B197" s="15"/>
      <c r="C197" s="18" t="s">
        <v>12</v>
      </c>
      <c r="D197" s="12">
        <v>733.23</v>
      </c>
      <c r="E197" s="11">
        <v>1</v>
      </c>
    </row>
    <row r="198" spans="1:5">
      <c r="A198" s="15"/>
      <c r="B198" s="18" t="s">
        <v>46</v>
      </c>
      <c r="C198" s="18" t="s">
        <v>7</v>
      </c>
      <c r="D198" s="12">
        <v>34000.45</v>
      </c>
      <c r="E198" s="11">
        <v>2</v>
      </c>
    </row>
    <row r="199" spans="1:5">
      <c r="A199" s="15"/>
      <c r="B199" s="18" t="s">
        <v>27</v>
      </c>
      <c r="C199" s="18" t="s">
        <v>7</v>
      </c>
      <c r="D199" s="12">
        <v>9500.02</v>
      </c>
      <c r="E199" s="11">
        <v>1</v>
      </c>
    </row>
    <row r="200" spans="1:5">
      <c r="A200" s="15"/>
      <c r="B200" s="15"/>
      <c r="C200" s="18" t="s">
        <v>8</v>
      </c>
      <c r="D200" s="12">
        <v>39001.06</v>
      </c>
      <c r="E200" s="11">
        <v>2</v>
      </c>
    </row>
    <row r="201" spans="1:5">
      <c r="A201" s="15"/>
      <c r="B201" s="18" t="s">
        <v>28</v>
      </c>
      <c r="C201" s="18" t="s">
        <v>8</v>
      </c>
      <c r="D201" s="12">
        <v>18000.79</v>
      </c>
      <c r="E201" s="11">
        <v>2</v>
      </c>
    </row>
    <row r="202" spans="1:5">
      <c r="A202" s="15"/>
      <c r="B202" s="15"/>
      <c r="C202" s="18" t="s">
        <v>12</v>
      </c>
      <c r="D202" s="12">
        <v>5000.38</v>
      </c>
      <c r="E202" s="11">
        <v>1</v>
      </c>
    </row>
    <row r="203" spans="1:5">
      <c r="A203" s="15"/>
      <c r="B203" s="18" t="s">
        <v>70</v>
      </c>
      <c r="C203" s="18" t="s">
        <v>7</v>
      </c>
      <c r="D203" s="12">
        <v>20000.13</v>
      </c>
      <c r="E203" s="11">
        <v>1</v>
      </c>
    </row>
    <row r="204" spans="1:5">
      <c r="A204" s="15"/>
      <c r="B204" s="18" t="s">
        <v>29</v>
      </c>
      <c r="C204" s="18" t="s">
        <v>7</v>
      </c>
      <c r="D204" s="12">
        <v>6500.26</v>
      </c>
      <c r="E204" s="11">
        <v>1</v>
      </c>
    </row>
    <row r="205" spans="1:5">
      <c r="A205" s="15"/>
      <c r="B205" s="18" t="s">
        <v>30</v>
      </c>
      <c r="C205" s="18" t="s">
        <v>12</v>
      </c>
      <c r="D205" s="12">
        <v>22000.13</v>
      </c>
      <c r="E205" s="11">
        <v>1</v>
      </c>
    </row>
    <row r="206" spans="1:5">
      <c r="A206" s="15"/>
      <c r="B206" s="18" t="s">
        <v>48</v>
      </c>
      <c r="C206" s="18" t="s">
        <v>7</v>
      </c>
      <c r="D206" s="12">
        <v>999.96</v>
      </c>
      <c r="E206" s="11">
        <v>1</v>
      </c>
    </row>
    <row r="207" spans="1:5">
      <c r="A207" s="15"/>
      <c r="B207" s="15"/>
      <c r="C207" s="18" t="s">
        <v>8</v>
      </c>
      <c r="D207" s="12">
        <v>13000.27</v>
      </c>
      <c r="E207" s="11">
        <v>1</v>
      </c>
    </row>
    <row r="208" spans="1:5">
      <c r="A208" s="15"/>
      <c r="B208" s="15"/>
      <c r="C208" s="18" t="s">
        <v>12</v>
      </c>
      <c r="D208" s="12">
        <v>9000.09</v>
      </c>
      <c r="E208" s="11">
        <v>1</v>
      </c>
    </row>
    <row r="209" spans="1:5">
      <c r="A209" s="15"/>
      <c r="B209" s="18" t="s">
        <v>31</v>
      </c>
      <c r="C209" s="18" t="s">
        <v>8</v>
      </c>
      <c r="D209" s="12">
        <v>16000.59</v>
      </c>
      <c r="E209" s="11">
        <v>1</v>
      </c>
    </row>
    <row r="210" spans="1:5">
      <c r="A210" s="15"/>
      <c r="B210" s="18" t="s">
        <v>49</v>
      </c>
      <c r="C210" s="18" t="s">
        <v>7</v>
      </c>
      <c r="D210" s="12">
        <v>10999.93</v>
      </c>
      <c r="E210" s="11">
        <v>1</v>
      </c>
    </row>
    <row r="211" spans="1:5">
      <c r="A211" s="15"/>
      <c r="B211" s="15"/>
      <c r="C211" s="18" t="s">
        <v>8</v>
      </c>
      <c r="D211" s="12">
        <v>12000.72</v>
      </c>
      <c r="E211" s="11">
        <v>1</v>
      </c>
    </row>
    <row r="212" spans="1:5">
      <c r="A212" s="15"/>
      <c r="B212" s="18" t="s">
        <v>50</v>
      </c>
      <c r="C212" s="18" t="s">
        <v>7</v>
      </c>
      <c r="D212" s="12">
        <v>10000.25</v>
      </c>
      <c r="E212" s="11">
        <v>1</v>
      </c>
    </row>
    <row r="213" spans="1:5">
      <c r="A213" s="15"/>
      <c r="B213" s="18" t="s">
        <v>32</v>
      </c>
      <c r="C213" s="18" t="s">
        <v>8</v>
      </c>
      <c r="D213" s="12">
        <v>49001.08</v>
      </c>
      <c r="E213" s="11">
        <v>3</v>
      </c>
    </row>
    <row r="214" spans="1:5">
      <c r="A214" s="15"/>
      <c r="B214" s="18" t="s">
        <v>67</v>
      </c>
      <c r="C214" s="18" t="s">
        <v>7</v>
      </c>
      <c r="D214" s="12">
        <v>14000.1</v>
      </c>
      <c r="E214" s="11">
        <v>1</v>
      </c>
    </row>
    <row r="215" spans="1:5">
      <c r="A215" s="15"/>
      <c r="B215" s="18" t="s">
        <v>51</v>
      </c>
      <c r="C215" s="18" t="s">
        <v>8</v>
      </c>
      <c r="D215" s="12">
        <v>13000.72</v>
      </c>
      <c r="E215" s="11">
        <v>1</v>
      </c>
    </row>
    <row r="216" spans="1:5">
      <c r="A216" s="15"/>
      <c r="B216" s="18" t="s">
        <v>52</v>
      </c>
      <c r="C216" s="18" t="s">
        <v>8</v>
      </c>
      <c r="D216" s="12">
        <v>16000.74</v>
      </c>
      <c r="E216" s="11">
        <v>1</v>
      </c>
    </row>
    <row r="217" spans="1:5">
      <c r="A217" s="15"/>
      <c r="B217" s="15"/>
      <c r="C217" s="18" t="s">
        <v>12</v>
      </c>
      <c r="D217" s="12">
        <v>9000.06</v>
      </c>
      <c r="E217" s="11">
        <v>1</v>
      </c>
    </row>
    <row r="218" spans="1:5">
      <c r="A218" s="15"/>
      <c r="B218" s="18" t="s">
        <v>53</v>
      </c>
      <c r="C218" s="18" t="s">
        <v>8</v>
      </c>
      <c r="D218" s="12">
        <v>20000.17</v>
      </c>
      <c r="E218" s="11">
        <v>1</v>
      </c>
    </row>
    <row r="219" spans="1:5">
      <c r="A219" s="15"/>
      <c r="B219" s="15"/>
      <c r="C219" s="18" t="s">
        <v>12</v>
      </c>
      <c r="D219" s="12">
        <v>5000.4</v>
      </c>
      <c r="E219" s="11">
        <v>1</v>
      </c>
    </row>
    <row r="220" spans="1:5">
      <c r="A220" s="15"/>
      <c r="B220" s="18" t="s">
        <v>71</v>
      </c>
      <c r="C220" s="18" t="s">
        <v>7</v>
      </c>
      <c r="D220" s="12">
        <v>16000.61</v>
      </c>
      <c r="E220" s="11">
        <v>1</v>
      </c>
    </row>
    <row r="221" spans="1:5">
      <c r="A221" s="15"/>
      <c r="B221" s="18" t="s">
        <v>34</v>
      </c>
      <c r="C221" s="18" t="s">
        <v>8</v>
      </c>
      <c r="D221" s="12">
        <v>4000.31</v>
      </c>
      <c r="E221" s="11">
        <v>1</v>
      </c>
    </row>
    <row r="222" spans="1:5">
      <c r="A222" s="15"/>
      <c r="B222" s="18" t="s">
        <v>54</v>
      </c>
      <c r="C222" s="18" t="s">
        <v>8</v>
      </c>
      <c r="D222" s="12">
        <v>12500.16</v>
      </c>
      <c r="E222" s="11">
        <v>2</v>
      </c>
    </row>
    <row r="223" spans="1:5">
      <c r="A223" s="15"/>
      <c r="B223" s="18" t="s">
        <v>36</v>
      </c>
      <c r="C223" s="18" t="s">
        <v>12</v>
      </c>
      <c r="D223" s="12">
        <v>6000.56</v>
      </c>
      <c r="E223" s="11">
        <v>1</v>
      </c>
    </row>
    <row r="224" spans="1:5">
      <c r="A224" s="18" t="s">
        <v>72</v>
      </c>
      <c r="B224" s="18" t="s">
        <v>59</v>
      </c>
      <c r="C224" s="18" t="s">
        <v>7</v>
      </c>
      <c r="D224" s="12">
        <v>650.47</v>
      </c>
      <c r="E224" s="11">
        <v>1</v>
      </c>
    </row>
    <row r="225" spans="1:5">
      <c r="A225" s="15"/>
      <c r="B225" s="18" t="s">
        <v>6</v>
      </c>
      <c r="C225" s="18" t="s">
        <v>7</v>
      </c>
      <c r="D225" s="12">
        <v>1672.74</v>
      </c>
      <c r="E225" s="11">
        <v>1</v>
      </c>
    </row>
    <row r="226" spans="1:5">
      <c r="A226" s="15"/>
      <c r="B226" s="15"/>
      <c r="C226" s="18" t="s">
        <v>8</v>
      </c>
      <c r="D226" s="12">
        <v>37501.34</v>
      </c>
      <c r="E226" s="11">
        <v>3</v>
      </c>
    </row>
    <row r="227" spans="1:5">
      <c r="A227" s="15"/>
      <c r="B227" s="18" t="s">
        <v>9</v>
      </c>
      <c r="C227" s="18" t="s">
        <v>7</v>
      </c>
      <c r="D227" s="12">
        <v>6500.38</v>
      </c>
      <c r="E227" s="11">
        <v>2</v>
      </c>
    </row>
    <row r="228" spans="1:5">
      <c r="A228" s="15"/>
      <c r="B228" s="18" t="s">
        <v>10</v>
      </c>
      <c r="C228" s="18" t="s">
        <v>7</v>
      </c>
      <c r="D228" s="12">
        <v>26001.18</v>
      </c>
      <c r="E228" s="11">
        <v>2</v>
      </c>
    </row>
    <row r="229" spans="1:5">
      <c r="A229" s="15"/>
      <c r="B229" s="15"/>
      <c r="C229" s="18" t="s">
        <v>8</v>
      </c>
      <c r="D229" s="12">
        <v>51001.76</v>
      </c>
      <c r="E229" s="11">
        <v>4</v>
      </c>
    </row>
    <row r="230" spans="1:5">
      <c r="A230" s="15"/>
      <c r="B230" s="18" t="s">
        <v>11</v>
      </c>
      <c r="C230" s="18" t="s">
        <v>7</v>
      </c>
      <c r="D230" s="12">
        <v>13000.64</v>
      </c>
      <c r="E230" s="11">
        <v>1</v>
      </c>
    </row>
    <row r="231" spans="1:5">
      <c r="A231" s="15"/>
      <c r="B231" s="15"/>
      <c r="C231" s="18" t="s">
        <v>8</v>
      </c>
      <c r="D231" s="12">
        <v>702.05</v>
      </c>
      <c r="E231" s="11">
        <v>1</v>
      </c>
    </row>
    <row r="232" spans="1:5">
      <c r="A232" s="15"/>
      <c r="B232" s="18" t="s">
        <v>38</v>
      </c>
      <c r="C232" s="18" t="s">
        <v>7</v>
      </c>
      <c r="D232" s="12">
        <v>5000.96</v>
      </c>
      <c r="E232" s="11">
        <v>2</v>
      </c>
    </row>
    <row r="233" spans="1:5">
      <c r="A233" s="15"/>
      <c r="B233" s="15"/>
      <c r="C233" s="18" t="s">
        <v>8</v>
      </c>
      <c r="D233" s="12">
        <v>18000.78</v>
      </c>
      <c r="E233" s="11">
        <v>2</v>
      </c>
    </row>
    <row r="234" spans="1:5">
      <c r="A234" s="15"/>
      <c r="B234" s="18" t="s">
        <v>39</v>
      </c>
      <c r="C234" s="18" t="s">
        <v>8</v>
      </c>
      <c r="D234" s="12">
        <v>13000.97</v>
      </c>
      <c r="E234" s="11">
        <v>2</v>
      </c>
    </row>
    <row r="235" spans="1:5">
      <c r="A235" s="15"/>
      <c r="B235" s="15"/>
      <c r="C235" s="18" t="s">
        <v>12</v>
      </c>
      <c r="D235" s="12">
        <v>15000.72</v>
      </c>
      <c r="E235" s="11">
        <v>1</v>
      </c>
    </row>
    <row r="236" spans="1:5">
      <c r="A236" s="15"/>
      <c r="B236" s="18" t="s">
        <v>13</v>
      </c>
      <c r="C236" s="18" t="s">
        <v>7</v>
      </c>
      <c r="D236" s="12">
        <v>1520.75</v>
      </c>
      <c r="E236" s="11">
        <v>1</v>
      </c>
    </row>
    <row r="237" spans="1:5">
      <c r="A237" s="15"/>
      <c r="B237" s="18" t="s">
        <v>14</v>
      </c>
      <c r="C237" s="18" t="s">
        <v>7</v>
      </c>
      <c r="D237" s="12">
        <v>2901.25</v>
      </c>
      <c r="E237" s="11">
        <v>2</v>
      </c>
    </row>
    <row r="238" spans="1:5">
      <c r="A238" s="15"/>
      <c r="B238" s="15"/>
      <c r="C238" s="18" t="s">
        <v>8</v>
      </c>
      <c r="D238" s="12">
        <v>48000.54</v>
      </c>
      <c r="E238" s="11">
        <v>3</v>
      </c>
    </row>
    <row r="239" spans="1:5">
      <c r="A239" s="15"/>
      <c r="B239" s="18" t="s">
        <v>15</v>
      </c>
      <c r="C239" s="18" t="s">
        <v>7</v>
      </c>
      <c r="D239" s="12">
        <v>18000.57</v>
      </c>
      <c r="E239" s="11">
        <v>2</v>
      </c>
    </row>
    <row r="240" spans="1:5">
      <c r="A240" s="15"/>
      <c r="B240" s="15"/>
      <c r="C240" s="18" t="s">
        <v>8</v>
      </c>
      <c r="D240" s="12">
        <v>10000.16</v>
      </c>
      <c r="E240" s="11">
        <v>1</v>
      </c>
    </row>
    <row r="241" spans="1:5">
      <c r="A241" s="15"/>
      <c r="B241" s="18" t="s">
        <v>16</v>
      </c>
      <c r="C241" s="18" t="s">
        <v>8</v>
      </c>
      <c r="D241" s="12">
        <v>9000.37</v>
      </c>
      <c r="E241" s="11">
        <v>1</v>
      </c>
    </row>
    <row r="242" spans="1:5">
      <c r="A242" s="15"/>
      <c r="B242" s="15"/>
      <c r="C242" s="18" t="s">
        <v>12</v>
      </c>
      <c r="D242" s="12">
        <v>16000.41</v>
      </c>
      <c r="E242" s="11">
        <v>1</v>
      </c>
    </row>
    <row r="243" spans="1:5">
      <c r="A243" s="15"/>
      <c r="B243" s="18" t="s">
        <v>17</v>
      </c>
      <c r="C243" s="18" t="s">
        <v>8</v>
      </c>
      <c r="D243" s="12">
        <v>31501.38</v>
      </c>
      <c r="E243" s="11">
        <v>4</v>
      </c>
    </row>
    <row r="244" spans="1:5">
      <c r="A244" s="15"/>
      <c r="B244" s="18" t="s">
        <v>40</v>
      </c>
      <c r="C244" s="18" t="s">
        <v>8</v>
      </c>
      <c r="D244" s="12">
        <v>35000.75</v>
      </c>
      <c r="E244" s="11">
        <v>2</v>
      </c>
    </row>
    <row r="245" spans="1:5">
      <c r="A245" s="15"/>
      <c r="B245" s="18" t="s">
        <v>41</v>
      </c>
      <c r="C245" s="18" t="s">
        <v>12</v>
      </c>
      <c r="D245" s="12">
        <v>758.48</v>
      </c>
      <c r="E245" s="11">
        <v>1</v>
      </c>
    </row>
    <row r="246" spans="1:5">
      <c r="A246" s="15"/>
      <c r="B246" s="18" t="s">
        <v>18</v>
      </c>
      <c r="C246" s="18" t="s">
        <v>7</v>
      </c>
      <c r="D246" s="12">
        <v>7027.59</v>
      </c>
      <c r="E246" s="11">
        <v>3</v>
      </c>
    </row>
    <row r="247" spans="1:5">
      <c r="A247" s="15"/>
      <c r="B247" s="18" t="s">
        <v>19</v>
      </c>
      <c r="C247" s="18" t="s">
        <v>7</v>
      </c>
      <c r="D247" s="12">
        <v>15000.24</v>
      </c>
      <c r="E247" s="11">
        <v>1</v>
      </c>
    </row>
    <row r="248" spans="1:5">
      <c r="A248" s="15"/>
      <c r="B248" s="15"/>
      <c r="C248" s="18" t="s">
        <v>12</v>
      </c>
      <c r="D248" s="12">
        <v>5000.59</v>
      </c>
      <c r="E248" s="11">
        <v>1</v>
      </c>
    </row>
    <row r="249" spans="1:5">
      <c r="A249" s="15"/>
      <c r="B249" s="18" t="s">
        <v>73</v>
      </c>
      <c r="C249" s="18" t="s">
        <v>12</v>
      </c>
      <c r="D249" s="12">
        <v>3492.66</v>
      </c>
      <c r="E249" s="11">
        <v>1</v>
      </c>
    </row>
    <row r="250" spans="1:5">
      <c r="A250" s="15"/>
      <c r="B250" s="18" t="s">
        <v>44</v>
      </c>
      <c r="C250" s="18" t="s">
        <v>7</v>
      </c>
      <c r="D250" s="12">
        <v>1100.71</v>
      </c>
      <c r="E250" s="11">
        <v>1</v>
      </c>
    </row>
    <row r="251" spans="1:5">
      <c r="A251" s="15"/>
      <c r="B251" s="15"/>
      <c r="C251" s="18" t="s">
        <v>12</v>
      </c>
      <c r="D251" s="12">
        <v>13000.15</v>
      </c>
      <c r="E251" s="11">
        <v>1</v>
      </c>
    </row>
    <row r="252" spans="1:5">
      <c r="A252" s="15"/>
      <c r="B252" s="18" t="s">
        <v>21</v>
      </c>
      <c r="C252" s="18" t="s">
        <v>7</v>
      </c>
      <c r="D252" s="12">
        <v>27941.31</v>
      </c>
      <c r="E252" s="11">
        <v>4</v>
      </c>
    </row>
    <row r="253" spans="1:5">
      <c r="A253" s="15"/>
      <c r="B253" s="15"/>
      <c r="C253" s="18" t="s">
        <v>8</v>
      </c>
      <c r="D253" s="12">
        <v>17000.54</v>
      </c>
      <c r="E253" s="11">
        <v>1</v>
      </c>
    </row>
    <row r="254" spans="1:5">
      <c r="A254" s="15"/>
      <c r="B254" s="18" t="s">
        <v>74</v>
      </c>
      <c r="C254" s="18" t="s">
        <v>12</v>
      </c>
      <c r="D254" s="12">
        <v>526.44</v>
      </c>
      <c r="E254" s="11">
        <v>1</v>
      </c>
    </row>
    <row r="255" spans="1:5">
      <c r="A255" s="15"/>
      <c r="B255" s="18" t="s">
        <v>23</v>
      </c>
      <c r="C255" s="18" t="s">
        <v>8</v>
      </c>
      <c r="D255" s="12">
        <v>40001.59</v>
      </c>
      <c r="E255" s="11">
        <v>3</v>
      </c>
    </row>
    <row r="256" spans="1:5">
      <c r="A256" s="15"/>
      <c r="B256" s="15"/>
      <c r="C256" s="18" t="s">
        <v>12</v>
      </c>
      <c r="D256" s="12">
        <v>1400.54</v>
      </c>
      <c r="E256" s="11">
        <v>1</v>
      </c>
    </row>
    <row r="257" spans="1:5">
      <c r="A257" s="15"/>
      <c r="B257" s="18" t="s">
        <v>24</v>
      </c>
      <c r="C257" s="18" t="s">
        <v>12</v>
      </c>
      <c r="D257" s="12">
        <v>19750.69</v>
      </c>
      <c r="E257" s="11">
        <v>2</v>
      </c>
    </row>
    <row r="258" spans="1:5">
      <c r="A258" s="15"/>
      <c r="B258" s="18" t="s">
        <v>25</v>
      </c>
      <c r="C258" s="18" t="s">
        <v>12</v>
      </c>
      <c r="D258" s="12">
        <v>1298.19</v>
      </c>
      <c r="E258" s="11">
        <v>2</v>
      </c>
    </row>
    <row r="259" spans="1:5">
      <c r="A259" s="15"/>
      <c r="B259" s="18" t="s">
        <v>26</v>
      </c>
      <c r="C259" s="18" t="s">
        <v>7</v>
      </c>
      <c r="D259" s="12">
        <v>11000.1</v>
      </c>
      <c r="E259" s="11">
        <v>1</v>
      </c>
    </row>
    <row r="260" spans="1:5">
      <c r="A260" s="15"/>
      <c r="B260" s="15"/>
      <c r="C260" s="18" t="s">
        <v>12</v>
      </c>
      <c r="D260" s="12">
        <v>10000.35</v>
      </c>
      <c r="E260" s="11">
        <v>1</v>
      </c>
    </row>
    <row r="261" spans="1:5">
      <c r="A261" s="15"/>
      <c r="B261" s="18" t="s">
        <v>63</v>
      </c>
      <c r="C261" s="18" t="s">
        <v>7</v>
      </c>
      <c r="D261" s="12">
        <v>3198.94</v>
      </c>
      <c r="E261" s="11">
        <v>1</v>
      </c>
    </row>
    <row r="262" spans="1:5">
      <c r="A262" s="15"/>
      <c r="B262" s="15"/>
      <c r="C262" s="18" t="s">
        <v>8</v>
      </c>
      <c r="D262" s="12">
        <v>20000.66</v>
      </c>
      <c r="E262" s="11">
        <v>1</v>
      </c>
    </row>
    <row r="263" spans="1:5">
      <c r="A263" s="15"/>
      <c r="B263" s="15"/>
      <c r="C263" s="18" t="s">
        <v>12</v>
      </c>
      <c r="D263" s="12">
        <v>2867.35</v>
      </c>
      <c r="E263" s="11">
        <v>1</v>
      </c>
    </row>
    <row r="264" spans="1:5">
      <c r="A264" s="15"/>
      <c r="B264" s="18" t="s">
        <v>66</v>
      </c>
      <c r="C264" s="18" t="s">
        <v>8</v>
      </c>
      <c r="D264" s="12">
        <v>7000.31</v>
      </c>
      <c r="E264" s="11">
        <v>1</v>
      </c>
    </row>
    <row r="265" spans="1:5">
      <c r="A265" s="15"/>
      <c r="B265" s="18" t="s">
        <v>28</v>
      </c>
      <c r="C265" s="18" t="s">
        <v>7</v>
      </c>
      <c r="D265" s="12">
        <v>30000.73</v>
      </c>
      <c r="E265" s="11">
        <v>2</v>
      </c>
    </row>
    <row r="266" spans="1:5">
      <c r="A266" s="15"/>
      <c r="B266" s="15"/>
      <c r="C266" s="18" t="s">
        <v>8</v>
      </c>
      <c r="D266" s="12">
        <v>86002.27</v>
      </c>
      <c r="E266" s="11">
        <v>6</v>
      </c>
    </row>
    <row r="267" spans="1:5">
      <c r="A267" s="15"/>
      <c r="B267" s="18" t="s">
        <v>29</v>
      </c>
      <c r="C267" s="18" t="s">
        <v>7</v>
      </c>
      <c r="D267" s="12">
        <v>74001.24</v>
      </c>
      <c r="E267" s="11">
        <v>5</v>
      </c>
    </row>
    <row r="268" spans="1:5">
      <c r="A268" s="15"/>
      <c r="B268" s="18" t="s">
        <v>30</v>
      </c>
      <c r="C268" s="18" t="s">
        <v>7</v>
      </c>
      <c r="D268" s="12">
        <v>30000.3</v>
      </c>
      <c r="E268" s="11">
        <v>1</v>
      </c>
    </row>
    <row r="269" spans="1:5">
      <c r="A269" s="15"/>
      <c r="B269" s="15"/>
      <c r="C269" s="18" t="s">
        <v>12</v>
      </c>
      <c r="D269" s="12">
        <v>22907.12</v>
      </c>
      <c r="E269" s="11">
        <v>2</v>
      </c>
    </row>
    <row r="270" spans="1:5">
      <c r="A270" s="15"/>
      <c r="B270" s="18" t="s">
        <v>31</v>
      </c>
      <c r="C270" s="18" t="s">
        <v>8</v>
      </c>
      <c r="D270" s="12">
        <v>1500.21</v>
      </c>
      <c r="E270" s="11">
        <v>1</v>
      </c>
    </row>
    <row r="271" spans="1:5">
      <c r="A271" s="15"/>
      <c r="B271" s="15"/>
      <c r="C271" s="18" t="s">
        <v>12</v>
      </c>
      <c r="D271" s="12">
        <v>700.57</v>
      </c>
      <c r="E271" s="11">
        <v>1</v>
      </c>
    </row>
    <row r="272" spans="1:5">
      <c r="A272" s="15"/>
      <c r="B272" s="18" t="s">
        <v>49</v>
      </c>
      <c r="C272" s="18" t="s">
        <v>8</v>
      </c>
      <c r="D272" s="12">
        <v>13000.27</v>
      </c>
      <c r="E272" s="11">
        <v>1</v>
      </c>
    </row>
    <row r="273" spans="1:5">
      <c r="A273" s="15"/>
      <c r="B273" s="18" t="s">
        <v>50</v>
      </c>
      <c r="C273" s="18" t="s">
        <v>12</v>
      </c>
      <c r="D273" s="12">
        <v>8000.7</v>
      </c>
      <c r="E273" s="11">
        <v>1</v>
      </c>
    </row>
    <row r="274" spans="1:5">
      <c r="A274" s="15"/>
      <c r="B274" s="18" t="s">
        <v>67</v>
      </c>
      <c r="C274" s="18" t="s">
        <v>8</v>
      </c>
      <c r="D274" s="12">
        <v>20000.39</v>
      </c>
      <c r="E274" s="11">
        <v>1</v>
      </c>
    </row>
    <row r="275" spans="1:5">
      <c r="A275" s="15"/>
      <c r="B275" s="15"/>
      <c r="C275" s="18" t="s">
        <v>12</v>
      </c>
      <c r="D275" s="12">
        <v>15000.36</v>
      </c>
      <c r="E275" s="11">
        <v>1</v>
      </c>
    </row>
    <row r="276" spans="1:5">
      <c r="A276" s="15"/>
      <c r="B276" s="18" t="s">
        <v>52</v>
      </c>
      <c r="C276" s="18" t="s">
        <v>8</v>
      </c>
      <c r="D276" s="12">
        <v>21000.57</v>
      </c>
      <c r="E276" s="11">
        <v>2</v>
      </c>
    </row>
    <row r="277" spans="1:5">
      <c r="A277" s="15"/>
      <c r="B277" s="18" t="s">
        <v>53</v>
      </c>
      <c r="C277" s="18" t="s">
        <v>7</v>
      </c>
      <c r="D277" s="12">
        <v>12500.16</v>
      </c>
      <c r="E277" s="11">
        <v>2</v>
      </c>
    </row>
    <row r="278" spans="1:5">
      <c r="A278" s="15"/>
      <c r="B278" s="15"/>
      <c r="C278" s="18" t="s">
        <v>8</v>
      </c>
      <c r="D278" s="12">
        <v>27000.79</v>
      </c>
      <c r="E278" s="11">
        <v>3</v>
      </c>
    </row>
    <row r="279" spans="1:5">
      <c r="A279" s="15"/>
      <c r="B279" s="18" t="s">
        <v>36</v>
      </c>
      <c r="C279" s="18" t="s">
        <v>7</v>
      </c>
      <c r="D279" s="12">
        <v>16000.43</v>
      </c>
      <c r="E279" s="11">
        <v>1</v>
      </c>
    </row>
    <row r="280" spans="1:5">
      <c r="A280" s="15"/>
      <c r="B280" s="15"/>
      <c r="C280" s="18" t="s">
        <v>8</v>
      </c>
      <c r="D280" s="12">
        <v>7000.02</v>
      </c>
      <c r="E280" s="11">
        <v>1</v>
      </c>
    </row>
    <row r="281" spans="1:5">
      <c r="A281" s="15"/>
      <c r="B281" s="18" t="s">
        <v>56</v>
      </c>
      <c r="C281" s="18" t="s">
        <v>8</v>
      </c>
      <c r="D281" s="12">
        <v>15999.96</v>
      </c>
      <c r="E281" s="11">
        <v>1</v>
      </c>
    </row>
    <row r="282" spans="1:5">
      <c r="A282" s="15"/>
      <c r="B282" s="18" t="s">
        <v>57</v>
      </c>
      <c r="C282" s="18" t="s">
        <v>7</v>
      </c>
      <c r="D282" s="12">
        <v>15000.16</v>
      </c>
      <c r="E282" s="11">
        <v>1</v>
      </c>
    </row>
    <row r="283" spans="1:5">
      <c r="A283" s="15"/>
      <c r="B283" s="18" t="s">
        <v>75</v>
      </c>
      <c r="C283" s="18" t="s">
        <v>8</v>
      </c>
      <c r="D283" s="12">
        <v>18000.74</v>
      </c>
      <c r="E283" s="11">
        <v>1</v>
      </c>
    </row>
    <row r="284" spans="1:5">
      <c r="A284" s="15"/>
      <c r="B284" s="18" t="s">
        <v>76</v>
      </c>
      <c r="C284" s="18" t="s">
        <v>8</v>
      </c>
      <c r="D284" s="12">
        <v>7499.94</v>
      </c>
      <c r="E284" s="11">
        <v>1</v>
      </c>
    </row>
    <row r="285" spans="1:5">
      <c r="A285" s="15"/>
      <c r="B285" s="18" t="s">
        <v>77</v>
      </c>
      <c r="C285" s="18" t="s">
        <v>7</v>
      </c>
      <c r="D285" s="12">
        <v>5500.23</v>
      </c>
      <c r="E285" s="11">
        <v>1</v>
      </c>
    </row>
    <row r="286" spans="1:5">
      <c r="A286" s="15"/>
      <c r="B286" s="15"/>
      <c r="C286" s="18" t="s">
        <v>8</v>
      </c>
      <c r="D286" s="12">
        <v>16000.46</v>
      </c>
      <c r="E286" s="11">
        <v>1</v>
      </c>
    </row>
    <row r="287" spans="1:5">
      <c r="A287" s="15"/>
      <c r="B287" s="18" t="s">
        <v>78</v>
      </c>
      <c r="C287" s="18" t="s">
        <v>8</v>
      </c>
      <c r="D287" s="12">
        <v>16000.1</v>
      </c>
      <c r="E287" s="11">
        <v>1</v>
      </c>
    </row>
    <row r="288" spans="1:5">
      <c r="A288" s="15"/>
      <c r="B288" s="18" t="s">
        <v>79</v>
      </c>
      <c r="C288" s="18" t="s">
        <v>7</v>
      </c>
      <c r="D288" s="12">
        <v>15000.6</v>
      </c>
      <c r="E288" s="11">
        <v>2</v>
      </c>
    </row>
    <row r="289" spans="1:5">
      <c r="A289" s="15"/>
      <c r="B289" s="15"/>
      <c r="C289" s="18" t="s">
        <v>8</v>
      </c>
      <c r="D289" s="12">
        <v>48001.52</v>
      </c>
      <c r="E289" s="11">
        <v>3</v>
      </c>
    </row>
    <row r="290" spans="1:5">
      <c r="A290" s="15"/>
      <c r="B290" s="18" t="s">
        <v>80</v>
      </c>
      <c r="C290" s="18" t="s">
        <v>7</v>
      </c>
      <c r="D290" s="12">
        <v>17000.65</v>
      </c>
      <c r="E290" s="11">
        <v>1</v>
      </c>
    </row>
    <row r="291" spans="1:5">
      <c r="A291" s="18" t="s">
        <v>81</v>
      </c>
      <c r="B291" s="18" t="s">
        <v>6</v>
      </c>
      <c r="C291" s="18" t="s">
        <v>7</v>
      </c>
      <c r="D291" s="12">
        <v>520.55</v>
      </c>
      <c r="E291" s="11">
        <v>1</v>
      </c>
    </row>
    <row r="292" spans="1:5">
      <c r="A292" s="15"/>
      <c r="B292" s="15"/>
      <c r="C292" s="18" t="s">
        <v>12</v>
      </c>
      <c r="D292" s="12">
        <v>7000.28</v>
      </c>
      <c r="E292" s="11">
        <v>1</v>
      </c>
    </row>
    <row r="293" spans="1:5">
      <c r="A293" s="15"/>
      <c r="B293" s="18" t="s">
        <v>9</v>
      </c>
      <c r="C293" s="18" t="s">
        <v>7</v>
      </c>
      <c r="D293" s="12">
        <v>21000.73</v>
      </c>
      <c r="E293" s="11">
        <v>2</v>
      </c>
    </row>
    <row r="294" spans="1:5">
      <c r="A294" s="15"/>
      <c r="B294" s="15"/>
      <c r="C294" s="18" t="s">
        <v>8</v>
      </c>
      <c r="D294" s="12">
        <v>3732.39</v>
      </c>
      <c r="E294" s="11">
        <v>1</v>
      </c>
    </row>
    <row r="295" spans="1:5">
      <c r="A295" s="15"/>
      <c r="B295" s="15"/>
      <c r="C295" s="18" t="s">
        <v>12</v>
      </c>
      <c r="D295" s="12">
        <v>5000.1</v>
      </c>
      <c r="E295" s="11">
        <v>1</v>
      </c>
    </row>
    <row r="296" spans="1:5">
      <c r="A296" s="15"/>
      <c r="B296" s="18" t="s">
        <v>10</v>
      </c>
      <c r="C296" s="18" t="s">
        <v>7</v>
      </c>
      <c r="D296" s="12">
        <v>19000.53</v>
      </c>
      <c r="E296" s="11">
        <v>2</v>
      </c>
    </row>
    <row r="297" spans="1:5">
      <c r="A297" s="15"/>
      <c r="B297" s="15"/>
      <c r="C297" s="18" t="s">
        <v>8</v>
      </c>
      <c r="D297" s="12">
        <v>15000.49</v>
      </c>
      <c r="E297" s="11">
        <v>1</v>
      </c>
    </row>
    <row r="298" spans="1:5">
      <c r="A298" s="15"/>
      <c r="B298" s="18" t="s">
        <v>11</v>
      </c>
      <c r="C298" s="18" t="s">
        <v>7</v>
      </c>
      <c r="D298" s="12">
        <v>1848.11</v>
      </c>
      <c r="E298" s="11">
        <v>1</v>
      </c>
    </row>
    <row r="299" spans="1:5">
      <c r="A299" s="15"/>
      <c r="B299" s="15"/>
      <c r="C299" s="18" t="s">
        <v>8</v>
      </c>
      <c r="D299" s="12">
        <v>14999.99</v>
      </c>
      <c r="E299" s="11">
        <v>1</v>
      </c>
    </row>
    <row r="300" spans="1:5">
      <c r="A300" s="15"/>
      <c r="B300" s="18" t="s">
        <v>38</v>
      </c>
      <c r="C300" s="18" t="s">
        <v>7</v>
      </c>
      <c r="D300" s="12">
        <v>1000.59</v>
      </c>
      <c r="E300" s="11">
        <v>1</v>
      </c>
    </row>
    <row r="301" spans="1:5">
      <c r="A301" s="15"/>
      <c r="B301" s="15"/>
      <c r="C301" s="18" t="s">
        <v>8</v>
      </c>
      <c r="D301" s="12">
        <v>5000.69</v>
      </c>
      <c r="E301" s="11">
        <v>1</v>
      </c>
    </row>
    <row r="302" spans="1:5">
      <c r="A302" s="15"/>
      <c r="B302" s="15"/>
      <c r="C302" s="18" t="s">
        <v>12</v>
      </c>
      <c r="D302" s="12">
        <v>1000.42</v>
      </c>
      <c r="E302" s="11">
        <v>1</v>
      </c>
    </row>
    <row r="303" spans="1:5">
      <c r="A303" s="15"/>
      <c r="B303" s="18" t="s">
        <v>14</v>
      </c>
      <c r="C303" s="18" t="s">
        <v>7</v>
      </c>
      <c r="D303" s="12">
        <v>6000.04</v>
      </c>
      <c r="E303" s="11">
        <v>1</v>
      </c>
    </row>
    <row r="304" spans="1:5">
      <c r="A304" s="15"/>
      <c r="B304" s="15"/>
      <c r="C304" s="18" t="s">
        <v>8</v>
      </c>
      <c r="D304" s="12">
        <v>17000.13</v>
      </c>
      <c r="E304" s="11">
        <v>1</v>
      </c>
    </row>
    <row r="305" spans="1:5">
      <c r="A305" s="15"/>
      <c r="B305" s="18" t="s">
        <v>15</v>
      </c>
      <c r="C305" s="18" t="s">
        <v>12</v>
      </c>
      <c r="D305" s="12">
        <v>2400.63</v>
      </c>
      <c r="E305" s="11">
        <v>1</v>
      </c>
    </row>
    <row r="306" spans="1:5">
      <c r="A306" s="15"/>
      <c r="B306" s="18" t="s">
        <v>16</v>
      </c>
      <c r="C306" s="18" t="s">
        <v>7</v>
      </c>
      <c r="D306" s="12">
        <v>3000.16</v>
      </c>
      <c r="E306" s="11">
        <v>1</v>
      </c>
    </row>
    <row r="307" spans="1:5">
      <c r="A307" s="15"/>
      <c r="B307" s="15"/>
      <c r="C307" s="18" t="s">
        <v>8</v>
      </c>
      <c r="D307" s="12">
        <v>12999.93</v>
      </c>
      <c r="E307" s="11">
        <v>1</v>
      </c>
    </row>
    <row r="308" spans="1:5">
      <c r="A308" s="15"/>
      <c r="B308" s="18" t="s">
        <v>40</v>
      </c>
      <c r="C308" s="18" t="s">
        <v>7</v>
      </c>
      <c r="D308" s="12">
        <v>60001.2</v>
      </c>
      <c r="E308" s="11">
        <v>4</v>
      </c>
    </row>
    <row r="309" spans="1:5">
      <c r="A309" s="15"/>
      <c r="B309" s="15"/>
      <c r="C309" s="18" t="s">
        <v>8</v>
      </c>
      <c r="D309" s="12">
        <v>17000.38</v>
      </c>
      <c r="E309" s="11">
        <v>1</v>
      </c>
    </row>
    <row r="310" spans="1:5">
      <c r="A310" s="15"/>
      <c r="B310" s="18" t="s">
        <v>19</v>
      </c>
      <c r="C310" s="18" t="s">
        <v>7</v>
      </c>
      <c r="D310" s="12">
        <v>31000.73</v>
      </c>
      <c r="E310" s="11">
        <v>2</v>
      </c>
    </row>
    <row r="311" spans="1:5">
      <c r="A311" s="15"/>
      <c r="B311" s="15"/>
      <c r="C311" s="18" t="s">
        <v>8</v>
      </c>
      <c r="D311" s="12">
        <v>1031.04</v>
      </c>
      <c r="E311" s="11">
        <v>1</v>
      </c>
    </row>
    <row r="312" spans="1:5">
      <c r="A312" s="15"/>
      <c r="B312" s="18" t="s">
        <v>42</v>
      </c>
      <c r="C312" s="18" t="s">
        <v>8</v>
      </c>
      <c r="D312" s="12">
        <v>14000.33</v>
      </c>
      <c r="E312" s="11">
        <v>1</v>
      </c>
    </row>
    <row r="313" spans="1:5">
      <c r="A313" s="15"/>
      <c r="B313" s="15"/>
      <c r="C313" s="18" t="s">
        <v>12</v>
      </c>
      <c r="D313" s="12">
        <v>1499.96</v>
      </c>
      <c r="E313" s="11">
        <v>1</v>
      </c>
    </row>
    <row r="314" spans="1:5">
      <c r="A314" s="15"/>
      <c r="B314" s="18" t="s">
        <v>43</v>
      </c>
      <c r="C314" s="18" t="s">
        <v>12</v>
      </c>
      <c r="D314" s="12">
        <v>2268</v>
      </c>
      <c r="E314" s="11">
        <v>1</v>
      </c>
    </row>
    <row r="315" spans="1:5">
      <c r="A315" s="15"/>
      <c r="B315" s="18" t="s">
        <v>44</v>
      </c>
      <c r="C315" s="18" t="s">
        <v>7</v>
      </c>
      <c r="D315" s="12">
        <v>8444.68</v>
      </c>
      <c r="E315" s="11">
        <v>1</v>
      </c>
    </row>
    <row r="316" spans="1:5">
      <c r="A316" s="15"/>
      <c r="B316" s="15"/>
      <c r="C316" s="18" t="s">
        <v>12</v>
      </c>
      <c r="D316" s="12">
        <v>30000.9</v>
      </c>
      <c r="E316" s="11">
        <v>2</v>
      </c>
    </row>
    <row r="317" spans="1:5">
      <c r="A317" s="15"/>
      <c r="B317" s="18" t="s">
        <v>20</v>
      </c>
      <c r="C317" s="18" t="s">
        <v>7</v>
      </c>
      <c r="D317" s="12">
        <v>5000.65</v>
      </c>
      <c r="E317" s="11">
        <v>1</v>
      </c>
    </row>
    <row r="318" spans="1:5">
      <c r="A318" s="15"/>
      <c r="B318" s="15"/>
      <c r="C318" s="18" t="s">
        <v>8</v>
      </c>
      <c r="D318" s="12">
        <v>16000.42</v>
      </c>
      <c r="E318" s="11">
        <v>1</v>
      </c>
    </row>
    <row r="319" spans="1:5">
      <c r="A319" s="15"/>
      <c r="B319" s="18" t="s">
        <v>21</v>
      </c>
      <c r="C319" s="18" t="s">
        <v>7</v>
      </c>
      <c r="D319" s="12">
        <v>37001.19</v>
      </c>
      <c r="E319" s="11">
        <v>3</v>
      </c>
    </row>
    <row r="320" spans="1:5">
      <c r="A320" s="15"/>
      <c r="B320" s="15"/>
      <c r="C320" s="18" t="s">
        <v>8</v>
      </c>
      <c r="D320" s="12">
        <v>6000.4</v>
      </c>
      <c r="E320" s="11">
        <v>1</v>
      </c>
    </row>
    <row r="321" spans="1:5">
      <c r="A321" s="15"/>
      <c r="B321" s="18" t="s">
        <v>23</v>
      </c>
      <c r="C321" s="18" t="s">
        <v>7</v>
      </c>
      <c r="D321" s="12">
        <v>5000.75</v>
      </c>
      <c r="E321" s="11">
        <v>1</v>
      </c>
    </row>
    <row r="322" spans="1:5">
      <c r="A322" s="15"/>
      <c r="B322" s="15"/>
      <c r="C322" s="18" t="s">
        <v>12</v>
      </c>
      <c r="D322" s="12">
        <v>10191.99</v>
      </c>
      <c r="E322" s="11">
        <v>2</v>
      </c>
    </row>
    <row r="323" spans="1:5">
      <c r="A323" s="15"/>
      <c r="B323" s="18" t="s">
        <v>24</v>
      </c>
      <c r="C323" s="18" t="s">
        <v>7</v>
      </c>
      <c r="D323" s="12">
        <v>17999.95</v>
      </c>
      <c r="E323" s="11">
        <v>1</v>
      </c>
    </row>
    <row r="324" spans="1:5">
      <c r="A324" s="15"/>
      <c r="B324" s="18" t="s">
        <v>62</v>
      </c>
      <c r="C324" s="18" t="s">
        <v>7</v>
      </c>
      <c r="D324" s="12">
        <v>5500.73</v>
      </c>
      <c r="E324" s="11">
        <v>1</v>
      </c>
    </row>
    <row r="325" spans="1:5">
      <c r="A325" s="15"/>
      <c r="B325" s="18" t="s">
        <v>25</v>
      </c>
      <c r="C325" s="18" t="s">
        <v>7</v>
      </c>
      <c r="D325" s="12">
        <v>950.6</v>
      </c>
      <c r="E325" s="11">
        <v>1</v>
      </c>
    </row>
    <row r="326" spans="1:5">
      <c r="A326" s="15"/>
      <c r="B326" s="15"/>
      <c r="C326" s="18" t="s">
        <v>8</v>
      </c>
      <c r="D326" s="12">
        <v>10000.56</v>
      </c>
      <c r="E326" s="11">
        <v>1</v>
      </c>
    </row>
    <row r="327" spans="1:5">
      <c r="A327" s="15"/>
      <c r="B327" s="18" t="s">
        <v>26</v>
      </c>
      <c r="C327" s="18" t="s">
        <v>8</v>
      </c>
      <c r="D327" s="12">
        <v>6000.3</v>
      </c>
      <c r="E327" s="11">
        <v>1</v>
      </c>
    </row>
    <row r="328" spans="1:5">
      <c r="A328" s="15"/>
      <c r="B328" s="18" t="s">
        <v>65</v>
      </c>
      <c r="C328" s="18" t="s">
        <v>8</v>
      </c>
      <c r="D328" s="12">
        <v>22000.5</v>
      </c>
      <c r="E328" s="11">
        <v>1</v>
      </c>
    </row>
    <row r="329" spans="1:5">
      <c r="A329" s="15"/>
      <c r="B329" s="18" t="s">
        <v>66</v>
      </c>
      <c r="C329" s="18" t="s">
        <v>7</v>
      </c>
      <c r="D329" s="12">
        <v>25000.44</v>
      </c>
      <c r="E329" s="11">
        <v>1</v>
      </c>
    </row>
    <row r="330" spans="1:5">
      <c r="A330" s="15"/>
      <c r="B330" s="18" t="s">
        <v>45</v>
      </c>
      <c r="C330" s="18" t="s">
        <v>7</v>
      </c>
      <c r="D330" s="12">
        <v>9500.41</v>
      </c>
      <c r="E330" s="11">
        <v>2</v>
      </c>
    </row>
    <row r="331" spans="1:5">
      <c r="A331" s="15"/>
      <c r="B331" s="18" t="s">
        <v>47</v>
      </c>
      <c r="C331" s="18" t="s">
        <v>7</v>
      </c>
      <c r="D331" s="12">
        <v>7500.09</v>
      </c>
      <c r="E331" s="11">
        <v>1</v>
      </c>
    </row>
    <row r="332" spans="1:5">
      <c r="A332" s="15"/>
      <c r="B332" s="18" t="s">
        <v>27</v>
      </c>
      <c r="C332" s="18" t="s">
        <v>8</v>
      </c>
      <c r="D332" s="12">
        <v>4999.98</v>
      </c>
      <c r="E332" s="11">
        <v>1</v>
      </c>
    </row>
    <row r="333" spans="1:5">
      <c r="A333" s="15"/>
      <c r="B333" s="18" t="s">
        <v>28</v>
      </c>
      <c r="C333" s="18" t="s">
        <v>8</v>
      </c>
      <c r="D333" s="12">
        <v>34501.23</v>
      </c>
      <c r="E333" s="11">
        <v>5</v>
      </c>
    </row>
    <row r="334" spans="1:5">
      <c r="A334" s="15"/>
      <c r="B334" s="18" t="s">
        <v>29</v>
      </c>
      <c r="C334" s="18" t="s">
        <v>7</v>
      </c>
      <c r="D334" s="12">
        <v>39000.81</v>
      </c>
      <c r="E334" s="11">
        <v>3</v>
      </c>
    </row>
    <row r="335" spans="1:5">
      <c r="A335" s="15"/>
      <c r="B335" s="18" t="s">
        <v>30</v>
      </c>
      <c r="C335" s="18" t="s">
        <v>12</v>
      </c>
      <c r="D335" s="12">
        <v>25000.34</v>
      </c>
      <c r="E335" s="11">
        <v>1</v>
      </c>
    </row>
    <row r="336" spans="1:5">
      <c r="A336" s="15"/>
      <c r="B336" s="18" t="s">
        <v>31</v>
      </c>
      <c r="C336" s="18" t="s">
        <v>7</v>
      </c>
      <c r="D336" s="12">
        <v>6000.41</v>
      </c>
      <c r="E336" s="11">
        <v>1</v>
      </c>
    </row>
    <row r="337" spans="1:5">
      <c r="A337" s="15"/>
      <c r="B337" s="15"/>
      <c r="C337" s="18" t="s">
        <v>12</v>
      </c>
      <c r="D337" s="12">
        <v>5500.15</v>
      </c>
      <c r="E337" s="11">
        <v>1</v>
      </c>
    </row>
    <row r="338" spans="1:5">
      <c r="A338" s="15"/>
      <c r="B338" s="18" t="s">
        <v>67</v>
      </c>
      <c r="C338" s="18" t="s">
        <v>7</v>
      </c>
      <c r="D338" s="12">
        <v>6500.66</v>
      </c>
      <c r="E338" s="11">
        <v>1</v>
      </c>
    </row>
    <row r="339" spans="1:5">
      <c r="A339" s="15"/>
      <c r="B339" s="18" t="s">
        <v>51</v>
      </c>
      <c r="C339" s="18" t="s">
        <v>8</v>
      </c>
      <c r="D339" s="12">
        <v>7500.52</v>
      </c>
      <c r="E339" s="11">
        <v>1</v>
      </c>
    </row>
    <row r="340" spans="1:5">
      <c r="A340" s="15"/>
      <c r="B340" s="15"/>
      <c r="C340" s="18" t="s">
        <v>12</v>
      </c>
      <c r="D340" s="12">
        <v>12000.54</v>
      </c>
      <c r="E340" s="11">
        <v>1</v>
      </c>
    </row>
    <row r="341" spans="1:5">
      <c r="A341" s="15"/>
      <c r="B341" s="18" t="s">
        <v>53</v>
      </c>
      <c r="C341" s="18" t="s">
        <v>12</v>
      </c>
      <c r="D341" s="12">
        <v>1000.46</v>
      </c>
      <c r="E341" s="11">
        <v>1</v>
      </c>
    </row>
    <row r="342" spans="1:5">
      <c r="A342" s="15"/>
      <c r="B342" s="18" t="s">
        <v>57</v>
      </c>
      <c r="C342" s="18" t="s">
        <v>7</v>
      </c>
      <c r="D342" s="12">
        <v>2500.62</v>
      </c>
      <c r="E342" s="11">
        <v>1</v>
      </c>
    </row>
    <row r="343" spans="1:5">
      <c r="A343" s="15"/>
      <c r="B343" s="18" t="s">
        <v>82</v>
      </c>
      <c r="C343" s="18" t="s">
        <v>8</v>
      </c>
      <c r="D343" s="12">
        <v>6000.56</v>
      </c>
      <c r="E343" s="11">
        <v>1</v>
      </c>
    </row>
    <row r="344" spans="1:5">
      <c r="A344" s="15"/>
      <c r="B344" s="18" t="s">
        <v>75</v>
      </c>
      <c r="C344" s="18" t="s">
        <v>7</v>
      </c>
      <c r="D344" s="12">
        <v>38000.35</v>
      </c>
      <c r="E344" s="11">
        <v>2</v>
      </c>
    </row>
    <row r="345" spans="1:5">
      <c r="A345" s="15"/>
      <c r="B345" s="18" t="s">
        <v>77</v>
      </c>
      <c r="C345" s="18" t="s">
        <v>7</v>
      </c>
      <c r="D345" s="12">
        <v>24999.99</v>
      </c>
      <c r="E345" s="11">
        <v>1</v>
      </c>
    </row>
    <row r="346" spans="1:5">
      <c r="A346" s="15"/>
      <c r="B346" s="18" t="s">
        <v>78</v>
      </c>
      <c r="C346" s="18" t="s">
        <v>8</v>
      </c>
      <c r="D346" s="12">
        <v>39000.38</v>
      </c>
      <c r="E346" s="11">
        <v>2</v>
      </c>
    </row>
    <row r="347" spans="1:5">
      <c r="A347" s="15"/>
      <c r="B347" s="18" t="s">
        <v>79</v>
      </c>
      <c r="C347" s="18" t="s">
        <v>7</v>
      </c>
      <c r="D347" s="12">
        <v>19999.99</v>
      </c>
      <c r="E347" s="11">
        <v>1</v>
      </c>
    </row>
    <row r="348" spans="1:5">
      <c r="A348" s="15"/>
      <c r="B348" s="15"/>
      <c r="C348" s="18" t="s">
        <v>8</v>
      </c>
      <c r="D348" s="12">
        <v>20000.13</v>
      </c>
      <c r="E348" s="11">
        <v>1</v>
      </c>
    </row>
    <row r="349" spans="1:5">
      <c r="A349" s="15"/>
      <c r="B349" s="18" t="s">
        <v>80</v>
      </c>
      <c r="C349" s="18" t="s">
        <v>7</v>
      </c>
      <c r="D349" s="12">
        <v>12000.52</v>
      </c>
      <c r="E349" s="11">
        <v>2</v>
      </c>
    </row>
    <row r="350" spans="1:5">
      <c r="A350" s="15"/>
      <c r="B350" s="18" t="s">
        <v>83</v>
      </c>
      <c r="C350" s="18" t="s">
        <v>8</v>
      </c>
      <c r="D350" s="12">
        <v>20000.61</v>
      </c>
      <c r="E350" s="11">
        <v>1</v>
      </c>
    </row>
    <row r="351" spans="1:5">
      <c r="A351" s="15"/>
      <c r="B351" s="18" t="s">
        <v>84</v>
      </c>
      <c r="C351" s="18" t="s">
        <v>12</v>
      </c>
      <c r="D351" s="12">
        <v>25000.24</v>
      </c>
      <c r="E351" s="11">
        <v>1</v>
      </c>
    </row>
    <row r="352" spans="1:5">
      <c r="A352" s="18" t="s">
        <v>85</v>
      </c>
      <c r="B352" s="18" t="s">
        <v>6</v>
      </c>
      <c r="C352" s="18" t="s">
        <v>7</v>
      </c>
      <c r="D352" s="12">
        <v>8162.01</v>
      </c>
      <c r="E352" s="11">
        <v>2</v>
      </c>
    </row>
    <row r="353" spans="1:5">
      <c r="A353" s="15"/>
      <c r="B353" s="15"/>
      <c r="C353" s="18" t="s">
        <v>8</v>
      </c>
      <c r="D353" s="12">
        <v>15500.75</v>
      </c>
      <c r="E353" s="11">
        <v>2</v>
      </c>
    </row>
    <row r="354" spans="1:5">
      <c r="A354" s="15"/>
      <c r="B354" s="18" t="s">
        <v>10</v>
      </c>
      <c r="C354" s="18" t="s">
        <v>8</v>
      </c>
      <c r="D354" s="12">
        <v>18500.25</v>
      </c>
      <c r="E354" s="11">
        <v>2</v>
      </c>
    </row>
    <row r="355" spans="1:5">
      <c r="A355" s="15"/>
      <c r="B355" s="18" t="s">
        <v>13</v>
      </c>
      <c r="C355" s="18" t="s">
        <v>12</v>
      </c>
      <c r="D355" s="12">
        <v>1400.53</v>
      </c>
      <c r="E355" s="11">
        <v>1</v>
      </c>
    </row>
    <row r="356" spans="1:5">
      <c r="A356" s="15"/>
      <c r="B356" s="18" t="s">
        <v>14</v>
      </c>
      <c r="C356" s="18" t="s">
        <v>7</v>
      </c>
      <c r="D356" s="12">
        <v>4202.26</v>
      </c>
      <c r="E356" s="11">
        <v>3</v>
      </c>
    </row>
    <row r="357" spans="1:5">
      <c r="A357" s="15"/>
      <c r="B357" s="18" t="s">
        <v>15</v>
      </c>
      <c r="C357" s="18" t="s">
        <v>7</v>
      </c>
      <c r="D357" s="12">
        <v>3064.18</v>
      </c>
      <c r="E357" s="11">
        <v>1</v>
      </c>
    </row>
    <row r="358" spans="1:5">
      <c r="A358" s="15"/>
      <c r="B358" s="15"/>
      <c r="C358" s="18" t="s">
        <v>8</v>
      </c>
      <c r="D358" s="12">
        <v>10000.4</v>
      </c>
      <c r="E358" s="11">
        <v>1</v>
      </c>
    </row>
    <row r="359" spans="1:5">
      <c r="A359" s="15"/>
      <c r="B359" s="18" t="s">
        <v>16</v>
      </c>
      <c r="C359" s="18" t="s">
        <v>7</v>
      </c>
      <c r="D359" s="12">
        <v>17000.32</v>
      </c>
      <c r="E359" s="11">
        <v>1</v>
      </c>
    </row>
    <row r="360" spans="1:5">
      <c r="A360" s="15"/>
      <c r="B360" s="18" t="s">
        <v>17</v>
      </c>
      <c r="C360" s="18" t="s">
        <v>8</v>
      </c>
      <c r="D360" s="12">
        <v>15000.44</v>
      </c>
      <c r="E360" s="11">
        <v>1</v>
      </c>
    </row>
    <row r="361" spans="1:5">
      <c r="A361" s="15"/>
      <c r="B361" s="18" t="s">
        <v>40</v>
      </c>
      <c r="C361" s="18" t="s">
        <v>7</v>
      </c>
      <c r="D361" s="12">
        <v>1387.09</v>
      </c>
      <c r="E361" s="11">
        <v>1</v>
      </c>
    </row>
    <row r="362" spans="1:5">
      <c r="A362" s="15"/>
      <c r="B362" s="15"/>
      <c r="C362" s="18" t="s">
        <v>8</v>
      </c>
      <c r="D362" s="12">
        <v>20000.51</v>
      </c>
      <c r="E362" s="11">
        <v>1</v>
      </c>
    </row>
    <row r="363" spans="1:5">
      <c r="A363" s="15"/>
      <c r="B363" s="18" t="s">
        <v>41</v>
      </c>
      <c r="C363" s="18" t="s">
        <v>8</v>
      </c>
      <c r="D363" s="12">
        <v>4000.26</v>
      </c>
      <c r="E363" s="11">
        <v>1</v>
      </c>
    </row>
    <row r="364" spans="1:5">
      <c r="A364" s="15"/>
      <c r="B364" s="18" t="s">
        <v>18</v>
      </c>
      <c r="C364" s="18" t="s">
        <v>7</v>
      </c>
      <c r="D364" s="12">
        <v>24001.15</v>
      </c>
      <c r="E364" s="11">
        <v>2</v>
      </c>
    </row>
    <row r="365" spans="1:5">
      <c r="A365" s="15"/>
      <c r="B365" s="18" t="s">
        <v>42</v>
      </c>
      <c r="C365" s="18" t="s">
        <v>7</v>
      </c>
      <c r="D365" s="12">
        <v>7500.07</v>
      </c>
      <c r="E365" s="11">
        <v>1</v>
      </c>
    </row>
    <row r="366" spans="1:5">
      <c r="A366" s="15"/>
      <c r="B366" s="18" t="s">
        <v>73</v>
      </c>
      <c r="C366" s="18" t="s">
        <v>8</v>
      </c>
      <c r="D366" s="12">
        <v>500.55</v>
      </c>
      <c r="E366" s="11">
        <v>1</v>
      </c>
    </row>
    <row r="367" spans="1:5">
      <c r="A367" s="15"/>
      <c r="B367" s="15"/>
      <c r="C367" s="18" t="s">
        <v>12</v>
      </c>
      <c r="D367" s="12">
        <v>1020.36</v>
      </c>
      <c r="E367" s="11">
        <v>1</v>
      </c>
    </row>
    <row r="368" spans="1:5">
      <c r="A368" s="15"/>
      <c r="B368" s="18" t="s">
        <v>44</v>
      </c>
      <c r="C368" s="18" t="s">
        <v>7</v>
      </c>
      <c r="D368" s="12">
        <v>700.65</v>
      </c>
      <c r="E368" s="11">
        <v>1</v>
      </c>
    </row>
    <row r="369" spans="1:5">
      <c r="A369" s="15"/>
      <c r="B369" s="18" t="s">
        <v>23</v>
      </c>
      <c r="C369" s="18" t="s">
        <v>12</v>
      </c>
      <c r="D369" s="12">
        <v>4999.94</v>
      </c>
      <c r="E369" s="11">
        <v>1</v>
      </c>
    </row>
    <row r="370" spans="1:5">
      <c r="A370" s="15"/>
      <c r="B370" s="18" t="s">
        <v>24</v>
      </c>
      <c r="C370" s="18" t="s">
        <v>7</v>
      </c>
      <c r="D370" s="12">
        <v>12501.47</v>
      </c>
      <c r="E370" s="11">
        <v>2</v>
      </c>
    </row>
    <row r="371" spans="1:5">
      <c r="A371" s="15"/>
      <c r="B371" s="18" t="s">
        <v>62</v>
      </c>
      <c r="C371" s="18" t="s">
        <v>8</v>
      </c>
      <c r="D371" s="12">
        <v>10999.99</v>
      </c>
      <c r="E371" s="11">
        <v>1</v>
      </c>
    </row>
    <row r="372" spans="1:5">
      <c r="A372" s="15"/>
      <c r="B372" s="15"/>
      <c r="C372" s="18" t="s">
        <v>12</v>
      </c>
      <c r="D372" s="12">
        <v>25000.04</v>
      </c>
      <c r="E372" s="11">
        <v>1</v>
      </c>
    </row>
    <row r="373" spans="1:5">
      <c r="A373" s="15"/>
      <c r="B373" s="18" t="s">
        <v>26</v>
      </c>
      <c r="C373" s="18" t="s">
        <v>12</v>
      </c>
      <c r="D373" s="12">
        <v>39000.86</v>
      </c>
      <c r="E373" s="11">
        <v>2</v>
      </c>
    </row>
    <row r="374" spans="1:5">
      <c r="A374" s="15"/>
      <c r="B374" s="18" t="s">
        <v>63</v>
      </c>
      <c r="C374" s="18" t="s">
        <v>12</v>
      </c>
      <c r="D374" s="12">
        <v>1100.19</v>
      </c>
      <c r="E374" s="11">
        <v>1</v>
      </c>
    </row>
    <row r="375" spans="1:5">
      <c r="A375" s="15"/>
      <c r="B375" s="18" t="s">
        <v>65</v>
      </c>
      <c r="C375" s="18" t="s">
        <v>8</v>
      </c>
      <c r="D375" s="12">
        <v>18000.75</v>
      </c>
      <c r="E375" s="11">
        <v>1</v>
      </c>
    </row>
    <row r="376" spans="1:5">
      <c r="A376" s="15"/>
      <c r="B376" s="18" t="s">
        <v>66</v>
      </c>
      <c r="C376" s="18" t="s">
        <v>8</v>
      </c>
      <c r="D376" s="12">
        <v>5500.6</v>
      </c>
      <c r="E376" s="11">
        <v>1</v>
      </c>
    </row>
    <row r="377" spans="1:5">
      <c r="A377" s="15"/>
      <c r="B377" s="18" t="s">
        <v>27</v>
      </c>
      <c r="C377" s="18" t="s">
        <v>7</v>
      </c>
      <c r="D377" s="12">
        <v>8000.55</v>
      </c>
      <c r="E377" s="11">
        <v>1</v>
      </c>
    </row>
    <row r="378" spans="1:5">
      <c r="A378" s="15"/>
      <c r="B378" s="18" t="s">
        <v>70</v>
      </c>
      <c r="C378" s="18" t="s">
        <v>8</v>
      </c>
      <c r="D378" s="12">
        <v>10000.28</v>
      </c>
      <c r="E378" s="11">
        <v>1</v>
      </c>
    </row>
    <row r="379" spans="1:5">
      <c r="A379" s="15"/>
      <c r="B379" s="18" t="s">
        <v>29</v>
      </c>
      <c r="C379" s="18" t="s">
        <v>7</v>
      </c>
      <c r="D379" s="12">
        <v>36887.75</v>
      </c>
      <c r="E379" s="11">
        <v>4</v>
      </c>
    </row>
    <row r="380" spans="1:5">
      <c r="A380" s="15"/>
      <c r="B380" s="15"/>
      <c r="C380" s="18" t="s">
        <v>8</v>
      </c>
      <c r="D380" s="12">
        <v>1000.34</v>
      </c>
      <c r="E380" s="11">
        <v>1</v>
      </c>
    </row>
    <row r="381" spans="1:5">
      <c r="A381" s="15"/>
      <c r="B381" s="18" t="s">
        <v>30</v>
      </c>
      <c r="C381" s="18" t="s">
        <v>12</v>
      </c>
      <c r="D381" s="12">
        <v>21000.08</v>
      </c>
      <c r="E381" s="11">
        <v>2</v>
      </c>
    </row>
    <row r="382" spans="1:5">
      <c r="A382" s="15"/>
      <c r="B382" s="18" t="s">
        <v>48</v>
      </c>
      <c r="C382" s="18" t="s">
        <v>8</v>
      </c>
      <c r="D382" s="12">
        <v>13000.1</v>
      </c>
      <c r="E382" s="11">
        <v>1</v>
      </c>
    </row>
    <row r="383" spans="1:5">
      <c r="A383" s="15"/>
      <c r="B383" s="18" t="s">
        <v>49</v>
      </c>
      <c r="C383" s="18" t="s">
        <v>8</v>
      </c>
      <c r="D383" s="12">
        <v>11000.29</v>
      </c>
      <c r="E383" s="11">
        <v>1</v>
      </c>
    </row>
    <row r="384" spans="1:5">
      <c r="A384" s="15"/>
      <c r="B384" s="18" t="s">
        <v>32</v>
      </c>
      <c r="C384" s="18" t="s">
        <v>7</v>
      </c>
      <c r="D384" s="12">
        <v>7500.67</v>
      </c>
      <c r="E384" s="11">
        <v>1</v>
      </c>
    </row>
    <row r="385" spans="1:5">
      <c r="A385" s="15"/>
      <c r="B385" s="18" t="s">
        <v>33</v>
      </c>
      <c r="C385" s="18" t="s">
        <v>7</v>
      </c>
      <c r="D385" s="12">
        <v>10000.32</v>
      </c>
      <c r="E385" s="11">
        <v>1</v>
      </c>
    </row>
    <row r="386" spans="1:5">
      <c r="A386" s="15"/>
      <c r="B386" s="18" t="s">
        <v>53</v>
      </c>
      <c r="C386" s="18" t="s">
        <v>8</v>
      </c>
      <c r="D386" s="12">
        <v>15000.72</v>
      </c>
      <c r="E386" s="11">
        <v>1</v>
      </c>
    </row>
    <row r="387" spans="1:5">
      <c r="A387" s="15"/>
      <c r="B387" s="18" t="s">
        <v>34</v>
      </c>
      <c r="C387" s="18" t="s">
        <v>8</v>
      </c>
      <c r="D387" s="12">
        <v>10000.15</v>
      </c>
      <c r="E387" s="11">
        <v>1</v>
      </c>
    </row>
    <row r="388" spans="1:5">
      <c r="A388" s="15"/>
      <c r="B388" s="18" t="s">
        <v>55</v>
      </c>
      <c r="C388" s="18" t="s">
        <v>8</v>
      </c>
      <c r="D388" s="12">
        <v>17000.39</v>
      </c>
      <c r="E388" s="11">
        <v>2</v>
      </c>
    </row>
    <row r="389" spans="1:5">
      <c r="A389" s="15"/>
      <c r="B389" s="15"/>
      <c r="C389" s="18" t="s">
        <v>12</v>
      </c>
      <c r="D389" s="12">
        <v>11000.17</v>
      </c>
      <c r="E389" s="11">
        <v>1</v>
      </c>
    </row>
    <row r="390" spans="1:5">
      <c r="A390" s="15"/>
      <c r="B390" s="18" t="s">
        <v>56</v>
      </c>
      <c r="C390" s="18" t="s">
        <v>8</v>
      </c>
      <c r="D390" s="12">
        <v>13999.93</v>
      </c>
      <c r="E390" s="11">
        <v>1</v>
      </c>
    </row>
    <row r="391" spans="1:5">
      <c r="A391" s="15"/>
      <c r="B391" s="15"/>
      <c r="C391" s="18" t="s">
        <v>12</v>
      </c>
      <c r="D391" s="12">
        <v>14000.09</v>
      </c>
      <c r="E391" s="11">
        <v>1</v>
      </c>
    </row>
    <row r="392" spans="1:5">
      <c r="A392" s="15"/>
      <c r="B392" s="18" t="s">
        <v>79</v>
      </c>
      <c r="C392" s="18" t="s">
        <v>7</v>
      </c>
      <c r="D392" s="12">
        <v>9000.6</v>
      </c>
      <c r="E392" s="11">
        <v>1</v>
      </c>
    </row>
    <row r="393" spans="1:5">
      <c r="A393" s="15"/>
      <c r="B393" s="18" t="s">
        <v>80</v>
      </c>
      <c r="C393" s="18" t="s">
        <v>8</v>
      </c>
      <c r="D393" s="12">
        <v>15000.05</v>
      </c>
      <c r="E393" s="11">
        <v>1</v>
      </c>
    </row>
    <row r="394" spans="1:5">
      <c r="A394" s="15"/>
      <c r="B394" s="18" t="s">
        <v>84</v>
      </c>
      <c r="C394" s="18" t="s">
        <v>7</v>
      </c>
      <c r="D394" s="12">
        <v>27000.48</v>
      </c>
      <c r="E394" s="11">
        <v>1</v>
      </c>
    </row>
    <row r="395" spans="1:5">
      <c r="A395" s="15"/>
      <c r="B395" s="15"/>
      <c r="C395" s="18" t="s">
        <v>8</v>
      </c>
      <c r="D395" s="12">
        <v>13000.1</v>
      </c>
      <c r="E395" s="11">
        <v>1</v>
      </c>
    </row>
    <row r="396" spans="1:5">
      <c r="A396" s="18" t="s">
        <v>86</v>
      </c>
      <c r="B396" s="18" t="s">
        <v>6</v>
      </c>
      <c r="C396" s="18" t="s">
        <v>7</v>
      </c>
      <c r="D396" s="12">
        <v>9931.14</v>
      </c>
      <c r="E396" s="11">
        <v>3</v>
      </c>
    </row>
    <row r="397" spans="1:5">
      <c r="A397" s="15"/>
      <c r="B397" s="15"/>
      <c r="C397" s="18" t="s">
        <v>8</v>
      </c>
      <c r="D397" s="12">
        <v>1546.74</v>
      </c>
      <c r="E397" s="11">
        <v>1</v>
      </c>
    </row>
    <row r="398" spans="1:5">
      <c r="A398" s="15"/>
      <c r="B398" s="15"/>
      <c r="C398" s="18" t="s">
        <v>12</v>
      </c>
      <c r="D398" s="12">
        <v>12501.2</v>
      </c>
      <c r="E398" s="11">
        <v>2</v>
      </c>
    </row>
    <row r="399" spans="1:5">
      <c r="A399" s="15"/>
      <c r="B399" s="18" t="s">
        <v>9</v>
      </c>
      <c r="C399" s="18" t="s">
        <v>7</v>
      </c>
      <c r="D399" s="12">
        <v>39001.18</v>
      </c>
      <c r="E399" s="11">
        <v>3</v>
      </c>
    </row>
    <row r="400" spans="1:5">
      <c r="A400" s="15"/>
      <c r="B400" s="15"/>
      <c r="C400" s="18" t="s">
        <v>12</v>
      </c>
      <c r="D400" s="12">
        <v>3700.67</v>
      </c>
      <c r="E400" s="11">
        <v>1</v>
      </c>
    </row>
    <row r="401" spans="1:5">
      <c r="A401" s="15"/>
      <c r="B401" s="18" t="s">
        <v>10</v>
      </c>
      <c r="C401" s="18" t="s">
        <v>7</v>
      </c>
      <c r="D401" s="12">
        <v>22000.94</v>
      </c>
      <c r="E401" s="11">
        <v>2</v>
      </c>
    </row>
    <row r="402" spans="1:5">
      <c r="A402" s="15"/>
      <c r="B402" s="18" t="s">
        <v>11</v>
      </c>
      <c r="C402" s="18" t="s">
        <v>7</v>
      </c>
      <c r="D402" s="12">
        <v>1513.37</v>
      </c>
      <c r="E402" s="11">
        <v>1</v>
      </c>
    </row>
    <row r="403" spans="1:5">
      <c r="A403" s="15"/>
      <c r="B403" s="18" t="s">
        <v>14</v>
      </c>
      <c r="C403" s="18" t="s">
        <v>7</v>
      </c>
      <c r="D403" s="12">
        <v>9336.09</v>
      </c>
      <c r="E403" s="11">
        <v>2</v>
      </c>
    </row>
    <row r="404" spans="1:5">
      <c r="A404" s="15"/>
      <c r="B404" s="15"/>
      <c r="C404" s="18" t="s">
        <v>12</v>
      </c>
      <c r="D404" s="12">
        <v>14500.73</v>
      </c>
      <c r="E404" s="11">
        <v>2</v>
      </c>
    </row>
    <row r="405" spans="1:5">
      <c r="A405" s="15"/>
      <c r="B405" s="18" t="s">
        <v>15</v>
      </c>
      <c r="C405" s="18" t="s">
        <v>7</v>
      </c>
      <c r="D405" s="12">
        <v>5500.39</v>
      </c>
      <c r="E405" s="11">
        <v>1</v>
      </c>
    </row>
    <row r="406" spans="1:5">
      <c r="A406" s="15"/>
      <c r="B406" s="18" t="s">
        <v>41</v>
      </c>
      <c r="C406" s="18" t="s">
        <v>8</v>
      </c>
      <c r="D406" s="12">
        <v>5000.41</v>
      </c>
      <c r="E406" s="11">
        <v>1</v>
      </c>
    </row>
    <row r="407" spans="1:5">
      <c r="A407" s="15"/>
      <c r="B407" s="18" t="s">
        <v>18</v>
      </c>
      <c r="C407" s="18" t="s">
        <v>7</v>
      </c>
      <c r="D407" s="12">
        <v>1578.72</v>
      </c>
      <c r="E407" s="11">
        <v>1</v>
      </c>
    </row>
    <row r="408" spans="1:5">
      <c r="A408" s="15"/>
      <c r="B408" s="15"/>
      <c r="C408" s="18" t="s">
        <v>8</v>
      </c>
      <c r="D408" s="12">
        <v>10000.04</v>
      </c>
      <c r="E408" s="11">
        <v>1</v>
      </c>
    </row>
    <row r="409" spans="1:5">
      <c r="A409" s="15"/>
      <c r="B409" s="18" t="s">
        <v>19</v>
      </c>
      <c r="C409" s="18" t="s">
        <v>7</v>
      </c>
      <c r="D409" s="12">
        <v>15000.6</v>
      </c>
      <c r="E409" s="11">
        <v>2</v>
      </c>
    </row>
    <row r="410" spans="1:5">
      <c r="A410" s="15"/>
      <c r="B410" s="18" t="s">
        <v>42</v>
      </c>
      <c r="C410" s="18" t="s">
        <v>7</v>
      </c>
      <c r="D410" s="12">
        <v>17501.21</v>
      </c>
      <c r="E410" s="11">
        <v>2</v>
      </c>
    </row>
    <row r="411" spans="1:5">
      <c r="A411" s="15"/>
      <c r="B411" s="18" t="s">
        <v>20</v>
      </c>
      <c r="C411" s="18" t="s">
        <v>7</v>
      </c>
      <c r="D411" s="12">
        <v>1499.97</v>
      </c>
      <c r="E411" s="11">
        <v>1</v>
      </c>
    </row>
    <row r="412" spans="1:5">
      <c r="A412" s="15"/>
      <c r="B412" s="15"/>
      <c r="C412" s="18" t="s">
        <v>8</v>
      </c>
      <c r="D412" s="12">
        <v>22000.93</v>
      </c>
      <c r="E412" s="11">
        <v>2</v>
      </c>
    </row>
    <row r="413" spans="1:5">
      <c r="A413" s="15"/>
      <c r="B413" s="18" t="s">
        <v>21</v>
      </c>
      <c r="C413" s="18" t="s">
        <v>7</v>
      </c>
      <c r="D413" s="12">
        <v>1257.23</v>
      </c>
      <c r="E413" s="11">
        <v>1</v>
      </c>
    </row>
    <row r="414" spans="1:5">
      <c r="A414" s="15"/>
      <c r="B414" s="15"/>
      <c r="C414" s="18" t="s">
        <v>12</v>
      </c>
      <c r="D414" s="12">
        <v>11000.47</v>
      </c>
      <c r="E414" s="11">
        <v>1</v>
      </c>
    </row>
    <row r="415" spans="1:5">
      <c r="A415" s="15"/>
      <c r="B415" s="18" t="s">
        <v>23</v>
      </c>
      <c r="C415" s="18" t="s">
        <v>7</v>
      </c>
      <c r="D415" s="12">
        <v>4999.95</v>
      </c>
      <c r="E415" s="11">
        <v>1</v>
      </c>
    </row>
    <row r="416" spans="1:5">
      <c r="A416" s="15"/>
      <c r="B416" s="15"/>
      <c r="C416" s="18" t="s">
        <v>8</v>
      </c>
      <c r="D416" s="12">
        <v>18000.04</v>
      </c>
      <c r="E416" s="11">
        <v>1</v>
      </c>
    </row>
    <row r="417" spans="1:5">
      <c r="A417" s="15"/>
      <c r="B417" s="18" t="s">
        <v>24</v>
      </c>
      <c r="C417" s="18" t="s">
        <v>12</v>
      </c>
      <c r="D417" s="12">
        <v>4400.19</v>
      </c>
      <c r="E417" s="11">
        <v>1</v>
      </c>
    </row>
    <row r="418" spans="1:5">
      <c r="A418" s="15"/>
      <c r="B418" s="18" t="s">
        <v>62</v>
      </c>
      <c r="C418" s="18" t="s">
        <v>7</v>
      </c>
      <c r="D418" s="12">
        <v>4000.65</v>
      </c>
      <c r="E418" s="11">
        <v>1</v>
      </c>
    </row>
    <row r="419" spans="1:5">
      <c r="A419" s="15"/>
      <c r="B419" s="18" t="s">
        <v>25</v>
      </c>
      <c r="C419" s="18" t="s">
        <v>12</v>
      </c>
      <c r="D419" s="12">
        <v>60001.49</v>
      </c>
      <c r="E419" s="11">
        <v>4</v>
      </c>
    </row>
    <row r="420" spans="1:5">
      <c r="A420" s="15"/>
      <c r="B420" s="18" t="s">
        <v>26</v>
      </c>
      <c r="C420" s="18" t="s">
        <v>8</v>
      </c>
      <c r="D420" s="12">
        <v>1379.76</v>
      </c>
      <c r="E420" s="11">
        <v>1</v>
      </c>
    </row>
    <row r="421" spans="1:5">
      <c r="A421" s="15"/>
      <c r="B421" s="15"/>
      <c r="C421" s="18" t="s">
        <v>12</v>
      </c>
      <c r="D421" s="12">
        <v>13000.55</v>
      </c>
      <c r="E421" s="11">
        <v>1</v>
      </c>
    </row>
    <row r="422" spans="1:5">
      <c r="A422" s="15"/>
      <c r="B422" s="18" t="s">
        <v>63</v>
      </c>
      <c r="C422" s="18" t="s">
        <v>8</v>
      </c>
      <c r="D422" s="12">
        <v>13000.41</v>
      </c>
      <c r="E422" s="11">
        <v>1</v>
      </c>
    </row>
    <row r="423" spans="1:5">
      <c r="A423" s="15"/>
      <c r="B423" s="18" t="s">
        <v>65</v>
      </c>
      <c r="C423" s="18" t="s">
        <v>8</v>
      </c>
      <c r="D423" s="12">
        <v>32000.05</v>
      </c>
      <c r="E423" s="11">
        <v>2</v>
      </c>
    </row>
    <row r="424" spans="1:5">
      <c r="A424" s="15"/>
      <c r="B424" s="18" t="s">
        <v>45</v>
      </c>
      <c r="C424" s="18" t="s">
        <v>8</v>
      </c>
      <c r="D424" s="12">
        <v>500.24</v>
      </c>
      <c r="E424" s="11">
        <v>1</v>
      </c>
    </row>
    <row r="425" spans="1:5">
      <c r="A425" s="15"/>
      <c r="B425" s="18" t="s">
        <v>46</v>
      </c>
      <c r="C425" s="18" t="s">
        <v>12</v>
      </c>
      <c r="D425" s="12">
        <v>5000.28</v>
      </c>
      <c r="E425" s="11">
        <v>1</v>
      </c>
    </row>
    <row r="426" spans="1:5">
      <c r="A426" s="15"/>
      <c r="B426" s="18" t="s">
        <v>47</v>
      </c>
      <c r="C426" s="18" t="s">
        <v>8</v>
      </c>
      <c r="D426" s="12">
        <v>21300.87</v>
      </c>
      <c r="E426" s="11">
        <v>2</v>
      </c>
    </row>
    <row r="427" spans="1:5">
      <c r="A427" s="15"/>
      <c r="B427" s="18" t="s">
        <v>27</v>
      </c>
      <c r="C427" s="18" t="s">
        <v>7</v>
      </c>
      <c r="D427" s="12">
        <v>7000.52</v>
      </c>
      <c r="E427" s="11">
        <v>1</v>
      </c>
    </row>
    <row r="428" spans="1:5">
      <c r="A428" s="15"/>
      <c r="B428" s="18" t="s">
        <v>29</v>
      </c>
      <c r="C428" s="18" t="s">
        <v>7</v>
      </c>
      <c r="D428" s="12">
        <v>6000.03</v>
      </c>
      <c r="E428" s="11">
        <v>1</v>
      </c>
    </row>
    <row r="429" spans="1:5">
      <c r="A429" s="15"/>
      <c r="B429" s="15"/>
      <c r="C429" s="18" t="s">
        <v>8</v>
      </c>
      <c r="D429" s="12">
        <v>25000.75</v>
      </c>
      <c r="E429" s="11">
        <v>1</v>
      </c>
    </row>
    <row r="430" spans="1:5">
      <c r="A430" s="15"/>
      <c r="B430" s="18" t="s">
        <v>30</v>
      </c>
      <c r="C430" s="18" t="s">
        <v>8</v>
      </c>
      <c r="D430" s="12">
        <v>5500.09</v>
      </c>
      <c r="E430" s="11">
        <v>1</v>
      </c>
    </row>
    <row r="431" spans="1:5">
      <c r="A431" s="15"/>
      <c r="B431" s="15"/>
      <c r="C431" s="18" t="s">
        <v>12</v>
      </c>
      <c r="D431" s="12">
        <v>7500.13</v>
      </c>
      <c r="E431" s="11">
        <v>1</v>
      </c>
    </row>
    <row r="432" spans="1:5">
      <c r="A432" s="15"/>
      <c r="B432" s="18" t="s">
        <v>48</v>
      </c>
      <c r="C432" s="18" t="s">
        <v>8</v>
      </c>
      <c r="D432" s="12">
        <v>20000.71</v>
      </c>
      <c r="E432" s="11">
        <v>2</v>
      </c>
    </row>
    <row r="433" spans="1:5">
      <c r="A433" s="15"/>
      <c r="B433" s="18" t="s">
        <v>49</v>
      </c>
      <c r="C433" s="18" t="s">
        <v>8</v>
      </c>
      <c r="D433" s="12">
        <v>17000.12</v>
      </c>
      <c r="E433" s="11">
        <v>1</v>
      </c>
    </row>
    <row r="434" spans="1:5">
      <c r="A434" s="15"/>
      <c r="B434" s="15"/>
      <c r="C434" s="18" t="s">
        <v>12</v>
      </c>
      <c r="D434" s="12">
        <v>12000.01</v>
      </c>
      <c r="E434" s="11">
        <v>1</v>
      </c>
    </row>
    <row r="435" spans="1:5">
      <c r="A435" s="15"/>
      <c r="B435" s="18" t="s">
        <v>50</v>
      </c>
      <c r="C435" s="18" t="s">
        <v>12</v>
      </c>
      <c r="D435" s="12">
        <v>9000.15</v>
      </c>
      <c r="E435" s="11">
        <v>1</v>
      </c>
    </row>
    <row r="436" spans="1:5">
      <c r="A436" s="15"/>
      <c r="B436" s="18" t="s">
        <v>32</v>
      </c>
      <c r="C436" s="18" t="s">
        <v>12</v>
      </c>
      <c r="D436" s="12">
        <v>16000.7</v>
      </c>
      <c r="E436" s="11">
        <v>1</v>
      </c>
    </row>
    <row r="437" spans="1:5">
      <c r="A437" s="15"/>
      <c r="B437" s="18" t="s">
        <v>67</v>
      </c>
      <c r="C437" s="18" t="s">
        <v>8</v>
      </c>
      <c r="D437" s="12">
        <v>11501.51</v>
      </c>
      <c r="E437" s="11">
        <v>2</v>
      </c>
    </row>
    <row r="438" spans="1:5">
      <c r="A438" s="15"/>
      <c r="B438" s="15"/>
      <c r="C438" s="18" t="s">
        <v>12</v>
      </c>
      <c r="D438" s="12">
        <v>3000.1</v>
      </c>
      <c r="E438" s="11">
        <v>1</v>
      </c>
    </row>
    <row r="439" spans="1:5">
      <c r="A439" s="15"/>
      <c r="B439" s="18" t="s">
        <v>52</v>
      </c>
      <c r="C439" s="18" t="s">
        <v>7</v>
      </c>
      <c r="D439" s="12">
        <v>45001.09</v>
      </c>
      <c r="E439" s="11">
        <v>3</v>
      </c>
    </row>
    <row r="440" spans="1:5">
      <c r="A440" s="15"/>
      <c r="B440" s="18" t="s">
        <v>33</v>
      </c>
      <c r="C440" s="18" t="s">
        <v>7</v>
      </c>
      <c r="D440" s="12">
        <v>15000.2</v>
      </c>
      <c r="E440" s="11">
        <v>1</v>
      </c>
    </row>
    <row r="441" spans="1:5">
      <c r="A441" s="15"/>
      <c r="B441" s="18" t="s">
        <v>53</v>
      </c>
      <c r="C441" s="18" t="s">
        <v>8</v>
      </c>
      <c r="D441" s="12">
        <v>25000.59</v>
      </c>
      <c r="E441" s="11">
        <v>2</v>
      </c>
    </row>
    <row r="442" spans="1:5">
      <c r="A442" s="15"/>
      <c r="B442" s="18" t="s">
        <v>71</v>
      </c>
      <c r="C442" s="18" t="s">
        <v>7</v>
      </c>
      <c r="D442" s="12">
        <v>999.51</v>
      </c>
      <c r="E442" s="11">
        <v>1</v>
      </c>
    </row>
    <row r="443" spans="1:5">
      <c r="A443" s="15"/>
      <c r="B443" s="15"/>
      <c r="C443" s="18" t="s">
        <v>8</v>
      </c>
      <c r="D443" s="12">
        <v>42867.07</v>
      </c>
      <c r="E443" s="11">
        <v>3</v>
      </c>
    </row>
    <row r="444" spans="1:5">
      <c r="A444" s="15"/>
      <c r="B444" s="18" t="s">
        <v>87</v>
      </c>
      <c r="C444" s="18" t="s">
        <v>8</v>
      </c>
      <c r="D444" s="12">
        <v>6000.7</v>
      </c>
      <c r="E444" s="11">
        <v>1</v>
      </c>
    </row>
    <row r="445" spans="1:5">
      <c r="A445" s="15"/>
      <c r="B445" s="18" t="s">
        <v>54</v>
      </c>
      <c r="C445" s="18" t="s">
        <v>7</v>
      </c>
      <c r="D445" s="12">
        <v>4000.12</v>
      </c>
      <c r="E445" s="11">
        <v>1</v>
      </c>
    </row>
    <row r="446" spans="1:5">
      <c r="A446" s="15"/>
      <c r="B446" s="18" t="s">
        <v>55</v>
      </c>
      <c r="C446" s="18" t="s">
        <v>8</v>
      </c>
      <c r="D446" s="12">
        <v>7000.09</v>
      </c>
      <c r="E446" s="11">
        <v>1</v>
      </c>
    </row>
    <row r="447" spans="1:5">
      <c r="A447" s="15"/>
      <c r="B447" s="15"/>
      <c r="C447" s="18" t="s">
        <v>12</v>
      </c>
      <c r="D447" s="12">
        <v>13000.55</v>
      </c>
      <c r="E447" s="11">
        <v>1</v>
      </c>
    </row>
    <row r="448" spans="1:5">
      <c r="A448" s="15"/>
      <c r="B448" s="18" t="s">
        <v>56</v>
      </c>
      <c r="C448" s="18" t="s">
        <v>8</v>
      </c>
      <c r="D448" s="12">
        <v>5000.43</v>
      </c>
      <c r="E448" s="11">
        <v>1</v>
      </c>
    </row>
    <row r="449" spans="1:5">
      <c r="A449" s="15"/>
      <c r="B449" s="18" t="s">
        <v>75</v>
      </c>
      <c r="C449" s="18" t="s">
        <v>7</v>
      </c>
      <c r="D449" s="12">
        <v>7500.42</v>
      </c>
      <c r="E449" s="11">
        <v>1</v>
      </c>
    </row>
    <row r="450" spans="1:5">
      <c r="A450" s="15"/>
      <c r="B450" s="18" t="s">
        <v>78</v>
      </c>
      <c r="C450" s="18" t="s">
        <v>8</v>
      </c>
      <c r="D450" s="12">
        <v>31000.84</v>
      </c>
      <c r="E450" s="11">
        <v>2</v>
      </c>
    </row>
    <row r="451" spans="1:5">
      <c r="A451" s="15"/>
      <c r="B451" s="15"/>
      <c r="C451" s="18" t="s">
        <v>12</v>
      </c>
      <c r="D451" s="12">
        <v>30000.4</v>
      </c>
      <c r="E451" s="11">
        <v>2</v>
      </c>
    </row>
    <row r="452" spans="1:5">
      <c r="A452" s="15"/>
      <c r="B452" s="18" t="s">
        <v>79</v>
      </c>
      <c r="C452" s="18" t="s">
        <v>12</v>
      </c>
      <c r="D452" s="12">
        <v>9000.73</v>
      </c>
      <c r="E452" s="11">
        <v>1</v>
      </c>
    </row>
    <row r="453" spans="1:5">
      <c r="A453" s="15"/>
      <c r="B453" s="18" t="s">
        <v>88</v>
      </c>
      <c r="C453" s="18" t="s">
        <v>7</v>
      </c>
      <c r="D453" s="12">
        <v>6500.13</v>
      </c>
      <c r="E453" s="11">
        <v>1</v>
      </c>
    </row>
    <row r="454" spans="1:5">
      <c r="A454" s="18" t="s">
        <v>89</v>
      </c>
      <c r="B454" s="18" t="s">
        <v>59</v>
      </c>
      <c r="C454" s="18" t="s">
        <v>8</v>
      </c>
      <c r="D454" s="12">
        <v>20000.23</v>
      </c>
      <c r="E454" s="11">
        <v>1</v>
      </c>
    </row>
    <row r="455" spans="1:5">
      <c r="A455" s="15"/>
      <c r="B455" s="18" t="s">
        <v>6</v>
      </c>
      <c r="C455" s="18" t="s">
        <v>7</v>
      </c>
      <c r="D455" s="12">
        <v>10000.08</v>
      </c>
      <c r="E455" s="11">
        <v>1</v>
      </c>
    </row>
    <row r="456" spans="1:5">
      <c r="A456" s="15"/>
      <c r="B456" s="15"/>
      <c r="C456" s="18" t="s">
        <v>8</v>
      </c>
      <c r="D456" s="12">
        <v>2000.39</v>
      </c>
      <c r="E456" s="11">
        <v>1</v>
      </c>
    </row>
    <row r="457" spans="1:5">
      <c r="A457" s="15"/>
      <c r="B457" s="15"/>
      <c r="C457" s="18" t="s">
        <v>12</v>
      </c>
      <c r="D457" s="12">
        <v>1900.63</v>
      </c>
      <c r="E457" s="11">
        <v>1</v>
      </c>
    </row>
    <row r="458" spans="1:5">
      <c r="A458" s="15"/>
      <c r="B458" s="18" t="s">
        <v>9</v>
      </c>
      <c r="C458" s="18" t="s">
        <v>7</v>
      </c>
      <c r="D458" s="12">
        <v>7500.67</v>
      </c>
      <c r="E458" s="11">
        <v>1</v>
      </c>
    </row>
    <row r="459" spans="1:5">
      <c r="A459" s="15"/>
      <c r="B459" s="18" t="s">
        <v>10</v>
      </c>
      <c r="C459" s="18" t="s">
        <v>8</v>
      </c>
      <c r="D459" s="12">
        <v>10000.69</v>
      </c>
      <c r="E459" s="11">
        <v>1</v>
      </c>
    </row>
    <row r="460" spans="1:5">
      <c r="A460" s="15"/>
      <c r="B460" s="15"/>
      <c r="C460" s="18" t="s">
        <v>12</v>
      </c>
      <c r="D460" s="12">
        <v>1500.35</v>
      </c>
      <c r="E460" s="11">
        <v>1</v>
      </c>
    </row>
    <row r="461" spans="1:5">
      <c r="A461" s="15"/>
      <c r="B461" s="18" t="s">
        <v>38</v>
      </c>
      <c r="C461" s="18" t="s">
        <v>7</v>
      </c>
      <c r="D461" s="12">
        <v>14000.04</v>
      </c>
      <c r="E461" s="11">
        <v>1</v>
      </c>
    </row>
    <row r="462" spans="1:5">
      <c r="A462" s="15"/>
      <c r="B462" s="18" t="s">
        <v>14</v>
      </c>
      <c r="C462" s="18" t="s">
        <v>7</v>
      </c>
      <c r="D462" s="12">
        <v>35636.61</v>
      </c>
      <c r="E462" s="11">
        <v>4</v>
      </c>
    </row>
    <row r="463" spans="1:5">
      <c r="A463" s="15"/>
      <c r="B463" s="15"/>
      <c r="C463" s="18" t="s">
        <v>12</v>
      </c>
      <c r="D463" s="12">
        <v>8000.49</v>
      </c>
      <c r="E463" s="11">
        <v>1</v>
      </c>
    </row>
    <row r="464" spans="1:5">
      <c r="A464" s="15"/>
      <c r="B464" s="18" t="s">
        <v>15</v>
      </c>
      <c r="C464" s="18" t="s">
        <v>12</v>
      </c>
      <c r="D464" s="12">
        <v>18000.16</v>
      </c>
      <c r="E464" s="11">
        <v>1</v>
      </c>
    </row>
    <row r="465" spans="1:5">
      <c r="A465" s="15"/>
      <c r="B465" s="18" t="s">
        <v>17</v>
      </c>
      <c r="C465" s="18" t="s">
        <v>8</v>
      </c>
      <c r="D465" s="12">
        <v>15440.91</v>
      </c>
      <c r="E465" s="11">
        <v>2</v>
      </c>
    </row>
    <row r="466" spans="1:5">
      <c r="A466" s="15"/>
      <c r="B466" s="15"/>
      <c r="C466" s="18" t="s">
        <v>12</v>
      </c>
      <c r="D466" s="12">
        <v>7500.29</v>
      </c>
      <c r="E466" s="11">
        <v>1</v>
      </c>
    </row>
    <row r="467" spans="1:5">
      <c r="A467" s="15"/>
      <c r="B467" s="18" t="s">
        <v>40</v>
      </c>
      <c r="C467" s="18" t="s">
        <v>7</v>
      </c>
      <c r="D467" s="12">
        <v>30001.16</v>
      </c>
      <c r="E467" s="11">
        <v>2</v>
      </c>
    </row>
    <row r="468" spans="1:5">
      <c r="A468" s="15"/>
      <c r="B468" s="15"/>
      <c r="C468" s="18" t="s">
        <v>8</v>
      </c>
      <c r="D468" s="12">
        <v>13000.62</v>
      </c>
      <c r="E468" s="11">
        <v>1</v>
      </c>
    </row>
    <row r="469" spans="1:5">
      <c r="A469" s="15"/>
      <c r="B469" s="18" t="s">
        <v>41</v>
      </c>
      <c r="C469" s="18" t="s">
        <v>7</v>
      </c>
      <c r="D469" s="12">
        <v>1600.6</v>
      </c>
      <c r="E469" s="11">
        <v>1</v>
      </c>
    </row>
    <row r="470" spans="1:5">
      <c r="A470" s="15"/>
      <c r="B470" s="18" t="s">
        <v>18</v>
      </c>
      <c r="C470" s="18" t="s">
        <v>7</v>
      </c>
      <c r="D470" s="12">
        <v>51001.4</v>
      </c>
      <c r="E470" s="11">
        <v>3</v>
      </c>
    </row>
    <row r="471" spans="1:5">
      <c r="A471" s="15"/>
      <c r="B471" s="18" t="s">
        <v>19</v>
      </c>
      <c r="C471" s="18" t="s">
        <v>7</v>
      </c>
      <c r="D471" s="12">
        <v>28501.42</v>
      </c>
      <c r="E471" s="11">
        <v>4</v>
      </c>
    </row>
    <row r="472" spans="1:5">
      <c r="A472" s="15"/>
      <c r="B472" s="18" t="s">
        <v>42</v>
      </c>
      <c r="C472" s="18" t="s">
        <v>7</v>
      </c>
      <c r="D472" s="12">
        <v>13999.97</v>
      </c>
      <c r="E472" s="11">
        <v>1</v>
      </c>
    </row>
    <row r="473" spans="1:5">
      <c r="A473" s="15"/>
      <c r="B473" s="18" t="s">
        <v>73</v>
      </c>
      <c r="C473" s="18" t="s">
        <v>7</v>
      </c>
      <c r="D473" s="12">
        <v>840.56</v>
      </c>
      <c r="E473" s="11">
        <v>1</v>
      </c>
    </row>
    <row r="474" spans="1:5">
      <c r="A474" s="15"/>
      <c r="B474" s="18" t="s">
        <v>44</v>
      </c>
      <c r="C474" s="18" t="s">
        <v>7</v>
      </c>
      <c r="D474" s="12">
        <v>3943.84</v>
      </c>
      <c r="E474" s="11">
        <v>3</v>
      </c>
    </row>
    <row r="475" spans="1:5">
      <c r="A475" s="15"/>
      <c r="B475" s="15"/>
      <c r="C475" s="18" t="s">
        <v>12</v>
      </c>
      <c r="D475" s="12">
        <v>28000.92</v>
      </c>
      <c r="E475" s="11">
        <v>2</v>
      </c>
    </row>
    <row r="476" spans="1:5">
      <c r="A476" s="15"/>
      <c r="B476" s="18" t="s">
        <v>20</v>
      </c>
      <c r="C476" s="18" t="s">
        <v>7</v>
      </c>
      <c r="D476" s="12">
        <v>1999.98</v>
      </c>
      <c r="E476" s="11">
        <v>1</v>
      </c>
    </row>
    <row r="477" spans="1:5">
      <c r="A477" s="15"/>
      <c r="B477" s="15"/>
      <c r="C477" s="18" t="s">
        <v>8</v>
      </c>
      <c r="D477" s="12">
        <v>12000.35</v>
      </c>
      <c r="E477" s="11">
        <v>1</v>
      </c>
    </row>
    <row r="478" spans="1:5">
      <c r="A478" s="15"/>
      <c r="B478" s="18" t="s">
        <v>21</v>
      </c>
      <c r="C478" s="18" t="s">
        <v>7</v>
      </c>
      <c r="D478" s="12">
        <v>5000.55</v>
      </c>
      <c r="E478" s="11">
        <v>1</v>
      </c>
    </row>
    <row r="479" spans="1:5">
      <c r="A479" s="15"/>
      <c r="B479" s="15"/>
      <c r="C479" s="18" t="s">
        <v>12</v>
      </c>
      <c r="D479" s="12">
        <v>11000.77</v>
      </c>
      <c r="E479" s="11">
        <v>1</v>
      </c>
    </row>
    <row r="480" spans="1:5">
      <c r="A480" s="15"/>
      <c r="B480" s="18" t="s">
        <v>74</v>
      </c>
      <c r="C480" s="18" t="s">
        <v>7</v>
      </c>
      <c r="D480" s="12">
        <v>1564.99</v>
      </c>
      <c r="E480" s="11">
        <v>1</v>
      </c>
    </row>
    <row r="481" spans="1:5">
      <c r="A481" s="15"/>
      <c r="B481" s="18" t="s">
        <v>23</v>
      </c>
      <c r="C481" s="18" t="s">
        <v>8</v>
      </c>
      <c r="D481" s="12">
        <v>35001.04</v>
      </c>
      <c r="E481" s="11">
        <v>2</v>
      </c>
    </row>
    <row r="482" spans="1:5">
      <c r="A482" s="15"/>
      <c r="B482" s="18" t="s">
        <v>24</v>
      </c>
      <c r="C482" s="18" t="s">
        <v>12</v>
      </c>
      <c r="D482" s="12">
        <v>599.99</v>
      </c>
      <c r="E482" s="11">
        <v>1</v>
      </c>
    </row>
    <row r="483" spans="1:5">
      <c r="A483" s="15"/>
      <c r="B483" s="18" t="s">
        <v>25</v>
      </c>
      <c r="C483" s="18" t="s">
        <v>12</v>
      </c>
      <c r="D483" s="12">
        <v>815.24</v>
      </c>
      <c r="E483" s="11">
        <v>1</v>
      </c>
    </row>
    <row r="484" spans="1:5">
      <c r="A484" s="15"/>
      <c r="B484" s="18" t="s">
        <v>63</v>
      </c>
      <c r="C484" s="18" t="s">
        <v>7</v>
      </c>
      <c r="D484" s="12">
        <v>500.71</v>
      </c>
      <c r="E484" s="11">
        <v>1</v>
      </c>
    </row>
    <row r="485" spans="1:5">
      <c r="A485" s="15"/>
      <c r="B485" s="15"/>
      <c r="C485" s="18" t="s">
        <v>8</v>
      </c>
      <c r="D485" s="12">
        <v>6000.05</v>
      </c>
      <c r="E485" s="11">
        <v>1</v>
      </c>
    </row>
    <row r="486" spans="1:5">
      <c r="A486" s="15"/>
      <c r="B486" s="18" t="s">
        <v>66</v>
      </c>
      <c r="C486" s="18" t="s">
        <v>7</v>
      </c>
      <c r="D486" s="12">
        <v>34000.86</v>
      </c>
      <c r="E486" s="11">
        <v>2</v>
      </c>
    </row>
    <row r="487" spans="1:5">
      <c r="A487" s="15"/>
      <c r="B487" s="15"/>
      <c r="C487" s="18" t="s">
        <v>8</v>
      </c>
      <c r="D487" s="12">
        <v>45001.09</v>
      </c>
      <c r="E487" s="11">
        <v>2</v>
      </c>
    </row>
    <row r="488" spans="1:5">
      <c r="A488" s="15"/>
      <c r="B488" s="18" t="s">
        <v>47</v>
      </c>
      <c r="C488" s="18" t="s">
        <v>7</v>
      </c>
      <c r="D488" s="12">
        <v>5000.65</v>
      </c>
      <c r="E488" s="11">
        <v>1</v>
      </c>
    </row>
    <row r="489" spans="1:5">
      <c r="A489" s="15"/>
      <c r="B489" s="18" t="s">
        <v>28</v>
      </c>
      <c r="C489" s="18" t="s">
        <v>7</v>
      </c>
      <c r="D489" s="12">
        <v>7485.23</v>
      </c>
      <c r="E489" s="11">
        <v>2</v>
      </c>
    </row>
    <row r="490" spans="1:5">
      <c r="A490" s="15"/>
      <c r="B490" s="15"/>
      <c r="C490" s="18" t="s">
        <v>8</v>
      </c>
      <c r="D490" s="12">
        <v>10000.11</v>
      </c>
      <c r="E490" s="11">
        <v>1</v>
      </c>
    </row>
    <row r="491" spans="1:5">
      <c r="A491" s="15"/>
      <c r="B491" s="18" t="s">
        <v>70</v>
      </c>
      <c r="C491" s="18" t="s">
        <v>8</v>
      </c>
      <c r="D491" s="12">
        <v>30500.71</v>
      </c>
      <c r="E491" s="11">
        <v>2</v>
      </c>
    </row>
    <row r="492" spans="1:5">
      <c r="A492" s="15"/>
      <c r="B492" s="18" t="s">
        <v>29</v>
      </c>
      <c r="C492" s="18" t="s">
        <v>7</v>
      </c>
      <c r="D492" s="12">
        <v>38000.64</v>
      </c>
      <c r="E492" s="11">
        <v>3</v>
      </c>
    </row>
    <row r="493" spans="1:5">
      <c r="A493" s="15"/>
      <c r="B493" s="15"/>
      <c r="C493" s="18" t="s">
        <v>8</v>
      </c>
      <c r="D493" s="12">
        <v>2000.55</v>
      </c>
      <c r="E493" s="11">
        <v>1</v>
      </c>
    </row>
    <row r="494" spans="1:5">
      <c r="A494" s="15"/>
      <c r="B494" s="18" t="s">
        <v>30</v>
      </c>
      <c r="C494" s="18" t="s">
        <v>12</v>
      </c>
      <c r="D494" s="12">
        <v>1182.45</v>
      </c>
      <c r="E494" s="11">
        <v>1</v>
      </c>
    </row>
    <row r="495" spans="1:5">
      <c r="A495" s="15"/>
      <c r="B495" s="18" t="s">
        <v>48</v>
      </c>
      <c r="C495" s="18" t="s">
        <v>7</v>
      </c>
      <c r="D495" s="12">
        <v>12000.69</v>
      </c>
      <c r="E495" s="11">
        <v>2</v>
      </c>
    </row>
    <row r="496" spans="1:5">
      <c r="A496" s="15"/>
      <c r="B496" s="15"/>
      <c r="C496" s="18" t="s">
        <v>8</v>
      </c>
      <c r="D496" s="12">
        <v>17000.46</v>
      </c>
      <c r="E496" s="11">
        <v>1</v>
      </c>
    </row>
    <row r="497" spans="1:5">
      <c r="A497" s="15"/>
      <c r="B497" s="18" t="s">
        <v>32</v>
      </c>
      <c r="C497" s="18" t="s">
        <v>8</v>
      </c>
      <c r="D497" s="12">
        <v>30000.23</v>
      </c>
      <c r="E497" s="11">
        <v>2</v>
      </c>
    </row>
    <row r="498" spans="1:5">
      <c r="A498" s="15"/>
      <c r="B498" s="18" t="s">
        <v>67</v>
      </c>
      <c r="C498" s="18" t="s">
        <v>8</v>
      </c>
      <c r="D498" s="12">
        <v>10000.58</v>
      </c>
      <c r="E498" s="11">
        <v>1</v>
      </c>
    </row>
    <row r="499" spans="1:5">
      <c r="A499" s="15"/>
      <c r="B499" s="18" t="s">
        <v>52</v>
      </c>
      <c r="C499" s="18" t="s">
        <v>7</v>
      </c>
      <c r="D499" s="12">
        <v>36501.32</v>
      </c>
      <c r="E499" s="11">
        <v>4</v>
      </c>
    </row>
    <row r="500" spans="1:5">
      <c r="A500" s="15"/>
      <c r="B500" s="15"/>
      <c r="C500" s="18" t="s">
        <v>8</v>
      </c>
      <c r="D500" s="12">
        <v>20000.08</v>
      </c>
      <c r="E500" s="11">
        <v>1</v>
      </c>
    </row>
    <row r="501" spans="1:5">
      <c r="A501" s="15"/>
      <c r="B501" s="18" t="s">
        <v>53</v>
      </c>
      <c r="C501" s="18" t="s">
        <v>7</v>
      </c>
      <c r="D501" s="12">
        <v>5000.73</v>
      </c>
      <c r="E501" s="11">
        <v>1</v>
      </c>
    </row>
    <row r="502" spans="1:5">
      <c r="A502" s="15"/>
      <c r="B502" s="15"/>
      <c r="C502" s="18" t="s">
        <v>8</v>
      </c>
      <c r="D502" s="12">
        <v>15000.32</v>
      </c>
      <c r="E502" s="11">
        <v>1</v>
      </c>
    </row>
    <row r="503" spans="1:5">
      <c r="A503" s="15"/>
      <c r="B503" s="18" t="s">
        <v>55</v>
      </c>
      <c r="C503" s="18" t="s">
        <v>8</v>
      </c>
      <c r="D503" s="12">
        <v>5000.2</v>
      </c>
      <c r="E503" s="11">
        <v>1</v>
      </c>
    </row>
    <row r="504" spans="1:5">
      <c r="A504" s="15"/>
      <c r="B504" s="15"/>
      <c r="C504" s="18" t="s">
        <v>12</v>
      </c>
      <c r="D504" s="12">
        <v>18000.89</v>
      </c>
      <c r="E504" s="11">
        <v>2</v>
      </c>
    </row>
    <row r="505" spans="1:5">
      <c r="A505" s="15"/>
      <c r="B505" s="18" t="s">
        <v>57</v>
      </c>
      <c r="C505" s="18" t="s">
        <v>12</v>
      </c>
      <c r="D505" s="12">
        <v>25000.59</v>
      </c>
      <c r="E505" s="11">
        <v>1</v>
      </c>
    </row>
    <row r="506" spans="1:5">
      <c r="A506" s="15"/>
      <c r="B506" s="18" t="s">
        <v>82</v>
      </c>
      <c r="C506" s="18" t="s">
        <v>8</v>
      </c>
      <c r="D506" s="12">
        <v>8000.62</v>
      </c>
      <c r="E506" s="11">
        <v>1</v>
      </c>
    </row>
    <row r="507" spans="1:5">
      <c r="A507" s="15"/>
      <c r="B507" s="18" t="s">
        <v>78</v>
      </c>
      <c r="C507" s="18" t="s">
        <v>7</v>
      </c>
      <c r="D507" s="12">
        <v>22000.06</v>
      </c>
      <c r="E507" s="11">
        <v>1</v>
      </c>
    </row>
    <row r="508" spans="1:5">
      <c r="A508" s="15"/>
      <c r="B508" s="15"/>
      <c r="C508" s="18" t="s">
        <v>8</v>
      </c>
      <c r="D508" s="12">
        <v>68001.74</v>
      </c>
      <c r="E508" s="11">
        <v>4</v>
      </c>
    </row>
    <row r="509" spans="1:5">
      <c r="A509" s="15"/>
      <c r="B509" s="18" t="s">
        <v>88</v>
      </c>
      <c r="C509" s="18" t="s">
        <v>7</v>
      </c>
      <c r="D509" s="12">
        <v>4500.59</v>
      </c>
      <c r="E509" s="11">
        <v>1</v>
      </c>
    </row>
    <row r="510" spans="1:5">
      <c r="A510" s="15"/>
      <c r="B510" s="18" t="s">
        <v>84</v>
      </c>
      <c r="C510" s="18" t="s">
        <v>8</v>
      </c>
      <c r="D510" s="12">
        <v>20999.95</v>
      </c>
      <c r="E510" s="11">
        <v>2</v>
      </c>
    </row>
    <row r="511" spans="1:5">
      <c r="A511" s="15"/>
      <c r="B511" s="18" t="s">
        <v>90</v>
      </c>
      <c r="C511" s="18" t="s">
        <v>7</v>
      </c>
      <c r="D511" s="12">
        <v>15000.18</v>
      </c>
      <c r="E511" s="11">
        <v>1</v>
      </c>
    </row>
    <row r="512" spans="1:5">
      <c r="A512" s="18" t="s">
        <v>91</v>
      </c>
      <c r="B512" s="18" t="s">
        <v>6</v>
      </c>
      <c r="C512" s="18" t="s">
        <v>7</v>
      </c>
      <c r="D512" s="12">
        <v>3070.04</v>
      </c>
      <c r="E512" s="11">
        <v>3</v>
      </c>
    </row>
    <row r="513" spans="1:5">
      <c r="A513" s="15"/>
      <c r="B513" s="18" t="s">
        <v>9</v>
      </c>
      <c r="C513" s="18" t="s">
        <v>8</v>
      </c>
      <c r="D513" s="12">
        <v>17000.14</v>
      </c>
      <c r="E513" s="11">
        <v>1</v>
      </c>
    </row>
    <row r="514" spans="1:5">
      <c r="A514" s="15"/>
      <c r="B514" s="18" t="s">
        <v>10</v>
      </c>
      <c r="C514" s="18" t="s">
        <v>7</v>
      </c>
      <c r="D514" s="12">
        <v>10420.23</v>
      </c>
      <c r="E514" s="11">
        <v>2</v>
      </c>
    </row>
    <row r="515" spans="1:5">
      <c r="A515" s="15"/>
      <c r="B515" s="15"/>
      <c r="C515" s="18" t="s">
        <v>8</v>
      </c>
      <c r="D515" s="12">
        <v>5562.09</v>
      </c>
      <c r="E515" s="11">
        <v>2</v>
      </c>
    </row>
    <row r="516" spans="1:5">
      <c r="A516" s="15"/>
      <c r="B516" s="18" t="s">
        <v>11</v>
      </c>
      <c r="C516" s="18" t="s">
        <v>7</v>
      </c>
      <c r="D516" s="12">
        <v>22000.62</v>
      </c>
      <c r="E516" s="11">
        <v>1</v>
      </c>
    </row>
    <row r="517" spans="1:5">
      <c r="A517" s="15"/>
      <c r="B517" s="15"/>
      <c r="C517" s="18" t="s">
        <v>12</v>
      </c>
      <c r="D517" s="12">
        <v>17000.77</v>
      </c>
      <c r="E517" s="11">
        <v>1</v>
      </c>
    </row>
    <row r="518" spans="1:5">
      <c r="A518" s="15"/>
      <c r="B518" s="18" t="s">
        <v>38</v>
      </c>
      <c r="C518" s="18" t="s">
        <v>7</v>
      </c>
      <c r="D518" s="12">
        <v>699.98</v>
      </c>
      <c r="E518" s="11">
        <v>1</v>
      </c>
    </row>
    <row r="519" spans="1:5">
      <c r="A519" s="15"/>
      <c r="B519" s="18" t="s">
        <v>39</v>
      </c>
      <c r="C519" s="18" t="s">
        <v>7</v>
      </c>
      <c r="D519" s="12">
        <v>2570.25</v>
      </c>
      <c r="E519" s="11">
        <v>1</v>
      </c>
    </row>
    <row r="520" spans="1:5">
      <c r="A520" s="15"/>
      <c r="B520" s="15"/>
      <c r="C520" s="18" t="s">
        <v>8</v>
      </c>
      <c r="D520" s="12">
        <v>15000.14</v>
      </c>
      <c r="E520" s="11">
        <v>1</v>
      </c>
    </row>
    <row r="521" spans="1:5">
      <c r="A521" s="15"/>
      <c r="B521" s="18" t="s">
        <v>14</v>
      </c>
      <c r="C521" s="18" t="s">
        <v>7</v>
      </c>
      <c r="D521" s="12">
        <v>4000.28</v>
      </c>
      <c r="E521" s="11">
        <v>1</v>
      </c>
    </row>
    <row r="522" spans="1:5">
      <c r="A522" s="15"/>
      <c r="B522" s="15"/>
      <c r="C522" s="18" t="s">
        <v>8</v>
      </c>
      <c r="D522" s="12">
        <v>18000.98</v>
      </c>
      <c r="E522" s="11">
        <v>2</v>
      </c>
    </row>
    <row r="523" spans="1:5">
      <c r="A523" s="15"/>
      <c r="B523" s="18" t="s">
        <v>15</v>
      </c>
      <c r="C523" s="18" t="s">
        <v>7</v>
      </c>
      <c r="D523" s="12">
        <v>3000.36</v>
      </c>
      <c r="E523" s="11">
        <v>1</v>
      </c>
    </row>
    <row r="524" spans="1:5">
      <c r="A524" s="15"/>
      <c r="B524" s="18" t="s">
        <v>17</v>
      </c>
      <c r="C524" s="18" t="s">
        <v>12</v>
      </c>
      <c r="D524" s="12">
        <v>17000.16</v>
      </c>
      <c r="E524" s="11">
        <v>1</v>
      </c>
    </row>
    <row r="525" spans="1:5">
      <c r="A525" s="15"/>
      <c r="B525" s="18" t="s">
        <v>40</v>
      </c>
      <c r="C525" s="18" t="s">
        <v>7</v>
      </c>
      <c r="D525" s="12">
        <v>12500.37</v>
      </c>
      <c r="E525" s="11">
        <v>2</v>
      </c>
    </row>
    <row r="526" spans="1:5">
      <c r="A526" s="15"/>
      <c r="B526" s="18" t="s">
        <v>41</v>
      </c>
      <c r="C526" s="18" t="s">
        <v>7</v>
      </c>
      <c r="D526" s="12">
        <v>9000.74</v>
      </c>
      <c r="E526" s="11">
        <v>1</v>
      </c>
    </row>
    <row r="527" spans="1:5">
      <c r="A527" s="15"/>
      <c r="B527" s="18" t="s">
        <v>18</v>
      </c>
      <c r="C527" s="18" t="s">
        <v>7</v>
      </c>
      <c r="D527" s="12">
        <v>11000.72</v>
      </c>
      <c r="E527" s="11">
        <v>2</v>
      </c>
    </row>
    <row r="528" spans="1:5">
      <c r="A528" s="15"/>
      <c r="B528" s="18" t="s">
        <v>19</v>
      </c>
      <c r="C528" s="18" t="s">
        <v>7</v>
      </c>
      <c r="D528" s="12">
        <v>13000.57</v>
      </c>
      <c r="E528" s="11">
        <v>1</v>
      </c>
    </row>
    <row r="529" spans="1:5">
      <c r="A529" s="15"/>
      <c r="B529" s="15"/>
      <c r="C529" s="18" t="s">
        <v>8</v>
      </c>
      <c r="D529" s="12">
        <v>1351.9</v>
      </c>
      <c r="E529" s="11">
        <v>2</v>
      </c>
    </row>
    <row r="530" spans="1:5">
      <c r="A530" s="15"/>
      <c r="B530" s="15"/>
      <c r="C530" s="18" t="s">
        <v>12</v>
      </c>
      <c r="D530" s="12">
        <v>9000.71</v>
      </c>
      <c r="E530" s="11">
        <v>1</v>
      </c>
    </row>
    <row r="531" spans="1:5">
      <c r="A531" s="15"/>
      <c r="B531" s="18" t="s">
        <v>42</v>
      </c>
      <c r="C531" s="18" t="s">
        <v>7</v>
      </c>
      <c r="D531" s="12">
        <v>11182.56</v>
      </c>
      <c r="E531" s="11">
        <v>2</v>
      </c>
    </row>
    <row r="532" spans="1:5">
      <c r="A532" s="15"/>
      <c r="B532" s="18" t="s">
        <v>43</v>
      </c>
      <c r="C532" s="18" t="s">
        <v>12</v>
      </c>
      <c r="D532" s="12">
        <v>3899.66</v>
      </c>
      <c r="E532" s="11">
        <v>1</v>
      </c>
    </row>
    <row r="533" spans="1:5">
      <c r="A533" s="15"/>
      <c r="B533" s="18" t="s">
        <v>44</v>
      </c>
      <c r="C533" s="18" t="s">
        <v>7</v>
      </c>
      <c r="D533" s="12">
        <v>21999.99</v>
      </c>
      <c r="E533" s="11">
        <v>1</v>
      </c>
    </row>
    <row r="534" spans="1:5">
      <c r="A534" s="15"/>
      <c r="B534" s="15"/>
      <c r="C534" s="18" t="s">
        <v>12</v>
      </c>
      <c r="D534" s="12">
        <v>12000.62</v>
      </c>
      <c r="E534" s="11">
        <v>1</v>
      </c>
    </row>
    <row r="535" spans="1:5">
      <c r="A535" s="15"/>
      <c r="B535" s="18" t="s">
        <v>21</v>
      </c>
      <c r="C535" s="18" t="s">
        <v>92</v>
      </c>
      <c r="D535" s="12">
        <v>1698.32</v>
      </c>
      <c r="E535" s="11">
        <v>1</v>
      </c>
    </row>
    <row r="536" spans="1:5">
      <c r="A536" s="15"/>
      <c r="B536" s="15"/>
      <c r="C536" s="18" t="s">
        <v>7</v>
      </c>
      <c r="D536" s="12">
        <v>5000.47</v>
      </c>
      <c r="E536" s="11">
        <v>1</v>
      </c>
    </row>
    <row r="537" spans="1:5">
      <c r="A537" s="15"/>
      <c r="B537" s="15"/>
      <c r="C537" s="18" t="s">
        <v>8</v>
      </c>
      <c r="D537" s="12">
        <v>13000.44</v>
      </c>
      <c r="E537" s="11">
        <v>2</v>
      </c>
    </row>
    <row r="538" spans="1:5">
      <c r="A538" s="15"/>
      <c r="B538" s="18" t="s">
        <v>23</v>
      </c>
      <c r="C538" s="18" t="s">
        <v>7</v>
      </c>
      <c r="D538" s="12">
        <v>20000.7</v>
      </c>
      <c r="E538" s="11">
        <v>1</v>
      </c>
    </row>
    <row r="539" spans="1:5">
      <c r="A539" s="15"/>
      <c r="B539" s="15"/>
      <c r="C539" s="18" t="s">
        <v>8</v>
      </c>
      <c r="D539" s="12">
        <v>47001.25</v>
      </c>
      <c r="E539" s="11">
        <v>3</v>
      </c>
    </row>
    <row r="540" spans="1:5">
      <c r="A540" s="15"/>
      <c r="B540" s="18" t="s">
        <v>24</v>
      </c>
      <c r="C540" s="18" t="s">
        <v>7</v>
      </c>
      <c r="D540" s="12">
        <v>1000.07</v>
      </c>
      <c r="E540" s="11">
        <v>1</v>
      </c>
    </row>
    <row r="541" spans="1:5">
      <c r="A541" s="15"/>
      <c r="B541" s="15"/>
      <c r="C541" s="18" t="s">
        <v>8</v>
      </c>
      <c r="D541" s="12">
        <v>12000.58</v>
      </c>
      <c r="E541" s="11">
        <v>1</v>
      </c>
    </row>
    <row r="542" spans="1:5">
      <c r="A542" s="15"/>
      <c r="B542" s="18" t="s">
        <v>62</v>
      </c>
      <c r="C542" s="18" t="s">
        <v>12</v>
      </c>
      <c r="D542" s="12">
        <v>13000.59</v>
      </c>
      <c r="E542" s="11">
        <v>1</v>
      </c>
    </row>
    <row r="543" spans="1:5">
      <c r="A543" s="15"/>
      <c r="B543" s="18" t="s">
        <v>25</v>
      </c>
      <c r="C543" s="18" t="s">
        <v>12</v>
      </c>
      <c r="D543" s="12">
        <v>17000.64</v>
      </c>
      <c r="E543" s="11">
        <v>1</v>
      </c>
    </row>
    <row r="544" spans="1:5">
      <c r="A544" s="15"/>
      <c r="B544" s="18" t="s">
        <v>26</v>
      </c>
      <c r="C544" s="18" t="s">
        <v>7</v>
      </c>
      <c r="D544" s="12">
        <v>19999.95</v>
      </c>
      <c r="E544" s="11">
        <v>1</v>
      </c>
    </row>
    <row r="545" spans="1:5">
      <c r="A545" s="15"/>
      <c r="B545" s="15"/>
      <c r="C545" s="18" t="s">
        <v>8</v>
      </c>
      <c r="D545" s="12">
        <v>581.17</v>
      </c>
      <c r="E545" s="11">
        <v>1</v>
      </c>
    </row>
    <row r="546" spans="1:5">
      <c r="A546" s="15"/>
      <c r="B546" s="18" t="s">
        <v>63</v>
      </c>
      <c r="C546" s="18" t="s">
        <v>12</v>
      </c>
      <c r="D546" s="12">
        <v>16000.17</v>
      </c>
      <c r="E546" s="11">
        <v>1</v>
      </c>
    </row>
    <row r="547" spans="1:5">
      <c r="A547" s="15"/>
      <c r="B547" s="18" t="s">
        <v>66</v>
      </c>
      <c r="C547" s="18" t="s">
        <v>7</v>
      </c>
      <c r="D547" s="12">
        <v>21000.75</v>
      </c>
      <c r="E547" s="11">
        <v>2</v>
      </c>
    </row>
    <row r="548" spans="1:5">
      <c r="A548" s="15"/>
      <c r="B548" s="18" t="s">
        <v>46</v>
      </c>
      <c r="C548" s="18" t="s">
        <v>8</v>
      </c>
      <c r="D548" s="12">
        <v>26000.17</v>
      </c>
      <c r="E548" s="11">
        <v>2</v>
      </c>
    </row>
    <row r="549" spans="1:5">
      <c r="A549" s="15"/>
      <c r="B549" s="18" t="s">
        <v>47</v>
      </c>
      <c r="C549" s="18" t="s">
        <v>7</v>
      </c>
      <c r="D549" s="12">
        <v>15000.29</v>
      </c>
      <c r="E549" s="11">
        <v>1</v>
      </c>
    </row>
    <row r="550" spans="1:5">
      <c r="A550" s="15"/>
      <c r="B550" s="15"/>
      <c r="C550" s="18" t="s">
        <v>12</v>
      </c>
      <c r="D550" s="12">
        <v>7500.35</v>
      </c>
      <c r="E550" s="11">
        <v>1</v>
      </c>
    </row>
    <row r="551" spans="1:5">
      <c r="A551" s="15"/>
      <c r="B551" s="18" t="s">
        <v>28</v>
      </c>
      <c r="C551" s="18" t="s">
        <v>7</v>
      </c>
      <c r="D551" s="12">
        <v>23100.84</v>
      </c>
      <c r="E551" s="11">
        <v>3</v>
      </c>
    </row>
    <row r="552" spans="1:5">
      <c r="A552" s="15"/>
      <c r="B552" s="18" t="s">
        <v>70</v>
      </c>
      <c r="C552" s="18" t="s">
        <v>8</v>
      </c>
      <c r="D552" s="12">
        <v>7500.38</v>
      </c>
      <c r="E552" s="11">
        <v>1</v>
      </c>
    </row>
    <row r="553" spans="1:5">
      <c r="A553" s="15"/>
      <c r="B553" s="18" t="s">
        <v>29</v>
      </c>
      <c r="C553" s="18" t="s">
        <v>7</v>
      </c>
      <c r="D553" s="12">
        <v>45000.86</v>
      </c>
      <c r="E553" s="11">
        <v>2</v>
      </c>
    </row>
    <row r="554" spans="1:5">
      <c r="A554" s="15"/>
      <c r="B554" s="18" t="s">
        <v>30</v>
      </c>
      <c r="C554" s="18" t="s">
        <v>8</v>
      </c>
      <c r="D554" s="12">
        <v>12999.93</v>
      </c>
      <c r="E554" s="11">
        <v>1</v>
      </c>
    </row>
    <row r="555" spans="1:5">
      <c r="A555" s="15"/>
      <c r="B555" s="15"/>
      <c r="C555" s="18" t="s">
        <v>12</v>
      </c>
      <c r="D555" s="12">
        <v>3000.23</v>
      </c>
      <c r="E555" s="11">
        <v>1</v>
      </c>
    </row>
    <row r="556" spans="1:5">
      <c r="A556" s="15"/>
      <c r="B556" s="18" t="s">
        <v>48</v>
      </c>
      <c r="C556" s="18" t="s">
        <v>8</v>
      </c>
      <c r="D556" s="12">
        <v>1980.68</v>
      </c>
      <c r="E556" s="11">
        <v>1</v>
      </c>
    </row>
    <row r="557" spans="1:5">
      <c r="A557" s="15"/>
      <c r="B557" s="18" t="s">
        <v>31</v>
      </c>
      <c r="C557" s="18" t="s">
        <v>8</v>
      </c>
      <c r="D557" s="12">
        <v>7000.17</v>
      </c>
      <c r="E557" s="11">
        <v>1</v>
      </c>
    </row>
    <row r="558" spans="1:5">
      <c r="A558" s="15"/>
      <c r="B558" s="15"/>
      <c r="C558" s="18" t="s">
        <v>12</v>
      </c>
      <c r="D558" s="12">
        <v>7000.07</v>
      </c>
      <c r="E558" s="11">
        <v>1</v>
      </c>
    </row>
    <row r="559" spans="1:5">
      <c r="A559" s="15"/>
      <c r="B559" s="18" t="s">
        <v>49</v>
      </c>
      <c r="C559" s="18" t="s">
        <v>7</v>
      </c>
      <c r="D559" s="12">
        <v>13000.01</v>
      </c>
      <c r="E559" s="11">
        <v>2</v>
      </c>
    </row>
    <row r="560" spans="1:5">
      <c r="A560" s="15"/>
      <c r="B560" s="18" t="s">
        <v>32</v>
      </c>
      <c r="C560" s="18" t="s">
        <v>8</v>
      </c>
      <c r="D560" s="12">
        <v>38001.06</v>
      </c>
      <c r="E560" s="11">
        <v>2</v>
      </c>
    </row>
    <row r="561" spans="1:5">
      <c r="A561" s="15"/>
      <c r="B561" s="15"/>
      <c r="C561" s="18" t="s">
        <v>12</v>
      </c>
      <c r="D561" s="12">
        <v>16000.06</v>
      </c>
      <c r="E561" s="11">
        <v>1</v>
      </c>
    </row>
    <row r="562" spans="1:5">
      <c r="A562" s="15"/>
      <c r="B562" s="18" t="s">
        <v>67</v>
      </c>
      <c r="C562" s="18" t="s">
        <v>8</v>
      </c>
      <c r="D562" s="12">
        <v>15000.37</v>
      </c>
      <c r="E562" s="11">
        <v>1</v>
      </c>
    </row>
    <row r="563" spans="1:5">
      <c r="A563" s="15"/>
      <c r="B563" s="15"/>
      <c r="C563" s="18" t="s">
        <v>12</v>
      </c>
      <c r="D563" s="12">
        <v>15000.06</v>
      </c>
      <c r="E563" s="11">
        <v>1</v>
      </c>
    </row>
    <row r="564" spans="1:5">
      <c r="A564" s="15"/>
      <c r="B564" s="18" t="s">
        <v>52</v>
      </c>
      <c r="C564" s="18" t="s">
        <v>8</v>
      </c>
      <c r="D564" s="12">
        <v>16000.22</v>
      </c>
      <c r="E564" s="11">
        <v>1</v>
      </c>
    </row>
    <row r="565" spans="1:5">
      <c r="A565" s="15"/>
      <c r="B565" s="18" t="s">
        <v>53</v>
      </c>
      <c r="C565" s="18" t="s">
        <v>7</v>
      </c>
      <c r="D565" s="12">
        <v>11000.26</v>
      </c>
      <c r="E565" s="11">
        <v>1</v>
      </c>
    </row>
    <row r="566" spans="1:5">
      <c r="A566" s="15"/>
      <c r="B566" s="15"/>
      <c r="C566" s="18" t="s">
        <v>8</v>
      </c>
      <c r="D566" s="12">
        <v>32000.48</v>
      </c>
      <c r="E566" s="11">
        <v>2</v>
      </c>
    </row>
    <row r="567" spans="1:5">
      <c r="A567" s="15"/>
      <c r="B567" s="18" t="s">
        <v>34</v>
      </c>
      <c r="C567" s="18" t="s">
        <v>7</v>
      </c>
      <c r="D567" s="12">
        <v>599.95</v>
      </c>
      <c r="E567" s="11">
        <v>1</v>
      </c>
    </row>
    <row r="568" spans="1:5">
      <c r="A568" s="15"/>
      <c r="B568" s="18" t="s">
        <v>54</v>
      </c>
      <c r="C568" s="18" t="s">
        <v>7</v>
      </c>
      <c r="D568" s="12">
        <v>12000.39</v>
      </c>
      <c r="E568" s="11">
        <v>1</v>
      </c>
    </row>
    <row r="569" spans="1:5">
      <c r="A569" s="15"/>
      <c r="B569" s="18" t="s">
        <v>55</v>
      </c>
      <c r="C569" s="18" t="s">
        <v>12</v>
      </c>
      <c r="D569" s="12">
        <v>5500.6</v>
      </c>
      <c r="E569" s="11">
        <v>1</v>
      </c>
    </row>
    <row r="570" spans="1:5">
      <c r="A570" s="15"/>
      <c r="B570" s="18" t="s">
        <v>56</v>
      </c>
      <c r="C570" s="18" t="s">
        <v>8</v>
      </c>
      <c r="D570" s="12">
        <v>10000.2</v>
      </c>
      <c r="E570" s="11">
        <v>1</v>
      </c>
    </row>
    <row r="571" spans="1:5">
      <c r="A571" s="15"/>
      <c r="B571" s="18" t="s">
        <v>57</v>
      </c>
      <c r="C571" s="18" t="s">
        <v>8</v>
      </c>
      <c r="D571" s="12">
        <v>17000.58</v>
      </c>
      <c r="E571" s="11">
        <v>1</v>
      </c>
    </row>
    <row r="572" spans="1:5">
      <c r="A572" s="15"/>
      <c r="B572" s="18" t="s">
        <v>82</v>
      </c>
      <c r="C572" s="18" t="s">
        <v>7</v>
      </c>
      <c r="D572" s="12">
        <v>16000.54</v>
      </c>
      <c r="E572" s="11">
        <v>1</v>
      </c>
    </row>
    <row r="573" spans="1:5">
      <c r="A573" s="15"/>
      <c r="B573" s="18" t="s">
        <v>75</v>
      </c>
      <c r="C573" s="18" t="s">
        <v>7</v>
      </c>
      <c r="D573" s="12">
        <v>24000.5</v>
      </c>
      <c r="E573" s="11">
        <v>2</v>
      </c>
    </row>
    <row r="574" spans="1:5">
      <c r="A574" s="15"/>
      <c r="B574" s="15"/>
      <c r="C574" s="18" t="s">
        <v>8</v>
      </c>
      <c r="D574" s="12">
        <v>8000.51</v>
      </c>
      <c r="E574" s="11">
        <v>1</v>
      </c>
    </row>
    <row r="575" spans="1:5">
      <c r="A575" s="15"/>
      <c r="B575" s="15"/>
      <c r="C575" s="18" t="s">
        <v>12</v>
      </c>
      <c r="D575" s="12">
        <v>7000.12</v>
      </c>
      <c r="E575" s="11">
        <v>1</v>
      </c>
    </row>
    <row r="576" spans="1:5">
      <c r="A576" s="15"/>
      <c r="B576" s="18" t="s">
        <v>77</v>
      </c>
      <c r="C576" s="18" t="s">
        <v>7</v>
      </c>
      <c r="D576" s="12">
        <v>14000.51</v>
      </c>
      <c r="E576" s="11">
        <v>2</v>
      </c>
    </row>
    <row r="577" spans="1:5">
      <c r="A577" s="15"/>
      <c r="B577" s="18" t="s">
        <v>78</v>
      </c>
      <c r="C577" s="18" t="s">
        <v>8</v>
      </c>
      <c r="D577" s="12">
        <v>72001.54</v>
      </c>
      <c r="E577" s="11">
        <v>4</v>
      </c>
    </row>
    <row r="578" spans="1:5">
      <c r="A578" s="15"/>
      <c r="B578" s="18" t="s">
        <v>79</v>
      </c>
      <c r="C578" s="18" t="s">
        <v>7</v>
      </c>
      <c r="D578" s="12">
        <v>23000.8</v>
      </c>
      <c r="E578" s="11">
        <v>2</v>
      </c>
    </row>
    <row r="579" spans="1:5">
      <c r="A579" s="15"/>
      <c r="B579" s="15"/>
      <c r="C579" s="18" t="s">
        <v>8</v>
      </c>
      <c r="D579" s="12">
        <v>9000.3</v>
      </c>
      <c r="E579" s="11">
        <v>1</v>
      </c>
    </row>
    <row r="580" spans="1:5">
      <c r="A580" s="15"/>
      <c r="B580" s="15"/>
      <c r="C580" s="18" t="s">
        <v>12</v>
      </c>
      <c r="D580" s="12">
        <v>15000.7</v>
      </c>
      <c r="E580" s="11">
        <v>1</v>
      </c>
    </row>
    <row r="581" spans="1:5">
      <c r="A581" s="15"/>
      <c r="B581" s="18" t="s">
        <v>88</v>
      </c>
      <c r="C581" s="18" t="s">
        <v>8</v>
      </c>
      <c r="D581" s="12">
        <v>21500.35</v>
      </c>
      <c r="E581" s="11">
        <v>2</v>
      </c>
    </row>
    <row r="582" spans="1:5">
      <c r="A582" s="15"/>
      <c r="B582" s="18" t="s">
        <v>93</v>
      </c>
      <c r="C582" s="18" t="s">
        <v>8</v>
      </c>
      <c r="D582" s="12">
        <v>11000.29</v>
      </c>
      <c r="E582" s="11">
        <v>1</v>
      </c>
    </row>
    <row r="583" spans="1:5">
      <c r="A583" s="15"/>
      <c r="B583" s="18" t="s">
        <v>84</v>
      </c>
      <c r="C583" s="18" t="s">
        <v>8</v>
      </c>
      <c r="D583" s="12">
        <v>37501.05</v>
      </c>
      <c r="E583" s="11">
        <v>4</v>
      </c>
    </row>
    <row r="584" spans="1:5">
      <c r="A584" s="15"/>
      <c r="B584" s="18" t="s">
        <v>90</v>
      </c>
      <c r="C584" s="18" t="s">
        <v>7</v>
      </c>
      <c r="D584" s="12">
        <v>10000.31</v>
      </c>
      <c r="E584" s="11">
        <v>1</v>
      </c>
    </row>
    <row r="585" spans="1:5">
      <c r="A585" s="15"/>
      <c r="B585" s="15"/>
      <c r="C585" s="18" t="s">
        <v>8</v>
      </c>
      <c r="D585" s="12">
        <v>14000.66</v>
      </c>
      <c r="E585" s="11">
        <v>1</v>
      </c>
    </row>
    <row r="586" spans="1:5">
      <c r="A586" s="18" t="s">
        <v>94</v>
      </c>
      <c r="B586" s="18" t="s">
        <v>6</v>
      </c>
      <c r="C586" s="18" t="s">
        <v>7</v>
      </c>
      <c r="D586" s="12">
        <v>9501.13</v>
      </c>
      <c r="E586" s="11">
        <v>2</v>
      </c>
    </row>
    <row r="587" spans="1:5">
      <c r="A587" s="15"/>
      <c r="B587" s="15"/>
      <c r="C587" s="18" t="s">
        <v>8</v>
      </c>
      <c r="D587" s="12">
        <v>15000.12</v>
      </c>
      <c r="E587" s="11">
        <v>1</v>
      </c>
    </row>
    <row r="588" spans="1:5">
      <c r="A588" s="15"/>
      <c r="B588" s="18" t="s">
        <v>9</v>
      </c>
      <c r="C588" s="18" t="s">
        <v>7</v>
      </c>
      <c r="D588" s="12">
        <v>7000.25</v>
      </c>
      <c r="E588" s="11">
        <v>1</v>
      </c>
    </row>
    <row r="589" spans="1:5">
      <c r="A589" s="15"/>
      <c r="B589" s="18" t="s">
        <v>10</v>
      </c>
      <c r="C589" s="18" t="s">
        <v>7</v>
      </c>
      <c r="D589" s="12">
        <v>8000.56</v>
      </c>
      <c r="E589" s="11">
        <v>1</v>
      </c>
    </row>
    <row r="590" spans="1:5">
      <c r="A590" s="15"/>
      <c r="B590" s="15"/>
      <c r="C590" s="18" t="s">
        <v>8</v>
      </c>
      <c r="D590" s="12">
        <v>9380.96</v>
      </c>
      <c r="E590" s="11">
        <v>3</v>
      </c>
    </row>
    <row r="591" spans="1:5">
      <c r="A591" s="15"/>
      <c r="B591" s="18" t="s">
        <v>11</v>
      </c>
      <c r="C591" s="18" t="s">
        <v>8</v>
      </c>
      <c r="D591" s="12">
        <v>32001.13</v>
      </c>
      <c r="E591" s="11">
        <v>2</v>
      </c>
    </row>
    <row r="592" spans="1:5">
      <c r="A592" s="15"/>
      <c r="B592" s="18" t="s">
        <v>38</v>
      </c>
      <c r="C592" s="18" t="s">
        <v>8</v>
      </c>
      <c r="D592" s="12">
        <v>20000.48</v>
      </c>
      <c r="E592" s="11">
        <v>1</v>
      </c>
    </row>
    <row r="593" spans="1:5">
      <c r="A593" s="15"/>
      <c r="B593" s="18" t="s">
        <v>14</v>
      </c>
      <c r="C593" s="18" t="s">
        <v>7</v>
      </c>
      <c r="D593" s="12">
        <v>13000.69</v>
      </c>
      <c r="E593" s="11">
        <v>1</v>
      </c>
    </row>
    <row r="594" spans="1:5">
      <c r="A594" s="15"/>
      <c r="B594" s="15"/>
      <c r="C594" s="18" t="s">
        <v>8</v>
      </c>
      <c r="D594" s="12">
        <v>10999.98</v>
      </c>
      <c r="E594" s="11">
        <v>1</v>
      </c>
    </row>
    <row r="595" spans="1:5">
      <c r="A595" s="15"/>
      <c r="B595" s="18" t="s">
        <v>16</v>
      </c>
      <c r="C595" s="18" t="s">
        <v>7</v>
      </c>
      <c r="D595" s="12">
        <v>25000.23</v>
      </c>
      <c r="E595" s="11">
        <v>1</v>
      </c>
    </row>
    <row r="596" spans="1:5">
      <c r="A596" s="15"/>
      <c r="B596" s="15"/>
      <c r="C596" s="18" t="s">
        <v>8</v>
      </c>
      <c r="D596" s="12">
        <v>28000.35</v>
      </c>
      <c r="E596" s="11">
        <v>2</v>
      </c>
    </row>
    <row r="597" spans="1:5">
      <c r="A597" s="15"/>
      <c r="B597" s="15"/>
      <c r="C597" s="18" t="s">
        <v>12</v>
      </c>
      <c r="D597" s="12">
        <v>700.39</v>
      </c>
      <c r="E597" s="11">
        <v>1</v>
      </c>
    </row>
    <row r="598" spans="1:5">
      <c r="A598" s="15"/>
      <c r="B598" s="18" t="s">
        <v>17</v>
      </c>
      <c r="C598" s="18" t="s">
        <v>7</v>
      </c>
      <c r="D598" s="12">
        <v>31014.38</v>
      </c>
      <c r="E598" s="11">
        <v>4</v>
      </c>
    </row>
    <row r="599" spans="1:5">
      <c r="A599" s="15"/>
      <c r="B599" s="18" t="s">
        <v>40</v>
      </c>
      <c r="C599" s="18" t="s">
        <v>8</v>
      </c>
      <c r="D599" s="12">
        <v>14000.05</v>
      </c>
      <c r="E599" s="11">
        <v>1</v>
      </c>
    </row>
    <row r="600" spans="1:5">
      <c r="A600" s="15"/>
      <c r="B600" s="15"/>
      <c r="C600" s="18" t="s">
        <v>12</v>
      </c>
      <c r="D600" s="12">
        <v>1600.29</v>
      </c>
      <c r="E600" s="11">
        <v>1</v>
      </c>
    </row>
    <row r="601" spans="1:5">
      <c r="A601" s="15"/>
      <c r="B601" s="18" t="s">
        <v>41</v>
      </c>
      <c r="C601" s="18" t="s">
        <v>8</v>
      </c>
      <c r="D601" s="12">
        <v>1255.32</v>
      </c>
      <c r="E601" s="11">
        <v>1</v>
      </c>
    </row>
    <row r="602" spans="1:5">
      <c r="A602" s="15"/>
      <c r="B602" s="18" t="s">
        <v>19</v>
      </c>
      <c r="C602" s="18" t="s">
        <v>7</v>
      </c>
      <c r="D602" s="12">
        <v>8598.74</v>
      </c>
      <c r="E602" s="11">
        <v>2</v>
      </c>
    </row>
    <row r="603" spans="1:5">
      <c r="A603" s="15"/>
      <c r="B603" s="18" t="s">
        <v>42</v>
      </c>
      <c r="C603" s="18" t="s">
        <v>12</v>
      </c>
      <c r="D603" s="12">
        <v>12000.03</v>
      </c>
      <c r="E603" s="11">
        <v>1</v>
      </c>
    </row>
    <row r="604" spans="1:5">
      <c r="A604" s="15"/>
      <c r="B604" s="18" t="s">
        <v>73</v>
      </c>
      <c r="C604" s="18" t="s">
        <v>7</v>
      </c>
      <c r="D604" s="12">
        <v>700.68</v>
      </c>
      <c r="E604" s="11">
        <v>1</v>
      </c>
    </row>
    <row r="605" spans="1:5">
      <c r="A605" s="15"/>
      <c r="B605" s="18" t="s">
        <v>44</v>
      </c>
      <c r="C605" s="18" t="s">
        <v>12</v>
      </c>
      <c r="D605" s="12">
        <v>15000.24</v>
      </c>
      <c r="E605" s="11">
        <v>1</v>
      </c>
    </row>
    <row r="606" spans="1:5">
      <c r="A606" s="15"/>
      <c r="B606" s="18" t="s">
        <v>95</v>
      </c>
      <c r="C606" s="18" t="s">
        <v>7</v>
      </c>
      <c r="D606" s="12">
        <v>2000.74</v>
      </c>
      <c r="E606" s="11">
        <v>1</v>
      </c>
    </row>
    <row r="607" spans="1:5">
      <c r="A607" s="15"/>
      <c r="B607" s="18" t="s">
        <v>21</v>
      </c>
      <c r="C607" s="18" t="s">
        <v>7</v>
      </c>
      <c r="D607" s="12">
        <v>24000.6</v>
      </c>
      <c r="E607" s="11">
        <v>2</v>
      </c>
    </row>
    <row r="608" spans="1:5">
      <c r="A608" s="15"/>
      <c r="B608" s="15"/>
      <c r="C608" s="18" t="s">
        <v>12</v>
      </c>
      <c r="D608" s="12">
        <v>15000.55</v>
      </c>
      <c r="E608" s="11">
        <v>1</v>
      </c>
    </row>
    <row r="609" spans="1:5">
      <c r="A609" s="15"/>
      <c r="B609" s="18" t="s">
        <v>23</v>
      </c>
      <c r="C609" s="18" t="s">
        <v>8</v>
      </c>
      <c r="D609" s="12">
        <v>27000.33</v>
      </c>
      <c r="E609" s="11">
        <v>2</v>
      </c>
    </row>
    <row r="610" spans="1:5">
      <c r="A610" s="15"/>
      <c r="B610" s="18" t="s">
        <v>24</v>
      </c>
      <c r="C610" s="18" t="s">
        <v>8</v>
      </c>
      <c r="D610" s="12">
        <v>14000.32</v>
      </c>
      <c r="E610" s="11">
        <v>1</v>
      </c>
    </row>
    <row r="611" spans="1:5">
      <c r="A611" s="15"/>
      <c r="B611" s="15"/>
      <c r="C611" s="18" t="s">
        <v>12</v>
      </c>
      <c r="D611" s="12">
        <v>5000.13</v>
      </c>
      <c r="E611" s="11">
        <v>1</v>
      </c>
    </row>
    <row r="612" spans="1:5">
      <c r="A612" s="15"/>
      <c r="B612" s="18" t="s">
        <v>62</v>
      </c>
      <c r="C612" s="18" t="s">
        <v>8</v>
      </c>
      <c r="D612" s="12">
        <v>27500.68</v>
      </c>
      <c r="E612" s="11">
        <v>2</v>
      </c>
    </row>
    <row r="613" spans="1:5">
      <c r="A613" s="15"/>
      <c r="B613" s="15"/>
      <c r="C613" s="18" t="s">
        <v>12</v>
      </c>
      <c r="D613" s="12">
        <v>11000.38</v>
      </c>
      <c r="E613" s="11">
        <v>1</v>
      </c>
    </row>
    <row r="614" spans="1:5">
      <c r="A614" s="15"/>
      <c r="B614" s="18" t="s">
        <v>25</v>
      </c>
      <c r="C614" s="18" t="s">
        <v>8</v>
      </c>
      <c r="D614" s="12">
        <v>15000.17</v>
      </c>
      <c r="E614" s="11">
        <v>1</v>
      </c>
    </row>
    <row r="615" spans="1:5">
      <c r="A615" s="15"/>
      <c r="B615" s="18" t="s">
        <v>26</v>
      </c>
      <c r="C615" s="18" t="s">
        <v>7</v>
      </c>
      <c r="D615" s="12">
        <v>7000.59</v>
      </c>
      <c r="E615" s="11">
        <v>1</v>
      </c>
    </row>
    <row r="616" spans="1:5">
      <c r="A616" s="15"/>
      <c r="B616" s="18" t="s">
        <v>63</v>
      </c>
      <c r="C616" s="18" t="s">
        <v>12</v>
      </c>
      <c r="D616" s="12">
        <v>1745.14</v>
      </c>
      <c r="E616" s="11">
        <v>1</v>
      </c>
    </row>
    <row r="617" spans="1:5">
      <c r="A617" s="15"/>
      <c r="B617" s="18" t="s">
        <v>64</v>
      </c>
      <c r="C617" s="18" t="s">
        <v>12</v>
      </c>
      <c r="D617" s="12">
        <v>840.68</v>
      </c>
      <c r="E617" s="11">
        <v>1</v>
      </c>
    </row>
    <row r="618" spans="1:5">
      <c r="A618" s="15"/>
      <c r="B618" s="18" t="s">
        <v>65</v>
      </c>
      <c r="C618" s="18" t="s">
        <v>7</v>
      </c>
      <c r="D618" s="12">
        <v>20000.7</v>
      </c>
      <c r="E618" s="11">
        <v>1</v>
      </c>
    </row>
    <row r="619" spans="1:5">
      <c r="A619" s="15"/>
      <c r="B619" s="15"/>
      <c r="C619" s="18" t="s">
        <v>8</v>
      </c>
      <c r="D619" s="12">
        <v>9000.53</v>
      </c>
      <c r="E619" s="11">
        <v>1</v>
      </c>
    </row>
    <row r="620" spans="1:5">
      <c r="A620" s="15"/>
      <c r="B620" s="18" t="s">
        <v>66</v>
      </c>
      <c r="C620" s="18" t="s">
        <v>8</v>
      </c>
      <c r="D620" s="12">
        <v>22000.62</v>
      </c>
      <c r="E620" s="11">
        <v>1</v>
      </c>
    </row>
    <row r="621" spans="1:5">
      <c r="A621" s="15"/>
      <c r="B621" s="18" t="s">
        <v>96</v>
      </c>
      <c r="C621" s="18" t="s">
        <v>8</v>
      </c>
      <c r="D621" s="12">
        <v>25000.56</v>
      </c>
      <c r="E621" s="11">
        <v>1</v>
      </c>
    </row>
    <row r="622" spans="1:5">
      <c r="A622" s="15"/>
      <c r="B622" s="18" t="s">
        <v>27</v>
      </c>
      <c r="C622" s="18" t="s">
        <v>7</v>
      </c>
      <c r="D622" s="12">
        <v>2000.29</v>
      </c>
      <c r="E622" s="11">
        <v>1</v>
      </c>
    </row>
    <row r="623" spans="1:5">
      <c r="A623" s="15"/>
      <c r="B623" s="15"/>
      <c r="C623" s="18" t="s">
        <v>8</v>
      </c>
      <c r="D623" s="12">
        <v>8000.55</v>
      </c>
      <c r="E623" s="11">
        <v>1</v>
      </c>
    </row>
    <row r="624" spans="1:5">
      <c r="A624" s="15"/>
      <c r="B624" s="18" t="s">
        <v>28</v>
      </c>
      <c r="C624" s="18" t="s">
        <v>7</v>
      </c>
      <c r="D624" s="12">
        <v>500.48</v>
      </c>
      <c r="E624" s="11">
        <v>1</v>
      </c>
    </row>
    <row r="625" spans="1:5">
      <c r="A625" s="15"/>
      <c r="B625" s="18" t="s">
        <v>70</v>
      </c>
      <c r="C625" s="18" t="s">
        <v>12</v>
      </c>
      <c r="D625" s="12">
        <v>12000.53</v>
      </c>
      <c r="E625" s="11">
        <v>1</v>
      </c>
    </row>
    <row r="626" spans="1:5">
      <c r="A626" s="15"/>
      <c r="B626" s="18" t="s">
        <v>29</v>
      </c>
      <c r="C626" s="18" t="s">
        <v>7</v>
      </c>
      <c r="D626" s="12">
        <v>33632.06</v>
      </c>
      <c r="E626" s="11">
        <v>4</v>
      </c>
    </row>
    <row r="627" spans="1:5">
      <c r="A627" s="15"/>
      <c r="B627" s="15"/>
      <c r="C627" s="18" t="s">
        <v>8</v>
      </c>
      <c r="D627" s="12">
        <v>13000.12</v>
      </c>
      <c r="E627" s="11">
        <v>1</v>
      </c>
    </row>
    <row r="628" spans="1:5">
      <c r="A628" s="15"/>
      <c r="B628" s="18" t="s">
        <v>30</v>
      </c>
      <c r="C628" s="18" t="s">
        <v>8</v>
      </c>
      <c r="D628" s="12">
        <v>1064</v>
      </c>
      <c r="E628" s="11">
        <v>1</v>
      </c>
    </row>
    <row r="629" spans="1:5">
      <c r="A629" s="15"/>
      <c r="B629" s="15"/>
      <c r="C629" s="18" t="s">
        <v>12</v>
      </c>
      <c r="D629" s="12">
        <v>12000.4</v>
      </c>
      <c r="E629" s="11">
        <v>1</v>
      </c>
    </row>
    <row r="630" spans="1:5">
      <c r="A630" s="15"/>
      <c r="B630" s="18" t="s">
        <v>48</v>
      </c>
      <c r="C630" s="18" t="s">
        <v>8</v>
      </c>
      <c r="D630" s="12">
        <v>16000.25</v>
      </c>
      <c r="E630" s="11">
        <v>1</v>
      </c>
    </row>
    <row r="631" spans="1:5">
      <c r="A631" s="15"/>
      <c r="B631" s="15"/>
      <c r="C631" s="18" t="s">
        <v>12</v>
      </c>
      <c r="D631" s="12">
        <v>25000.52</v>
      </c>
      <c r="E631" s="11">
        <v>1</v>
      </c>
    </row>
    <row r="632" spans="1:5">
      <c r="A632" s="15"/>
      <c r="B632" s="18" t="s">
        <v>31</v>
      </c>
      <c r="C632" s="18" t="s">
        <v>7</v>
      </c>
      <c r="D632" s="12">
        <v>5000.37</v>
      </c>
      <c r="E632" s="11">
        <v>1</v>
      </c>
    </row>
    <row r="633" spans="1:5">
      <c r="A633" s="15"/>
      <c r="B633" s="15"/>
      <c r="C633" s="18" t="s">
        <v>8</v>
      </c>
      <c r="D633" s="12">
        <v>6000.11</v>
      </c>
      <c r="E633" s="11">
        <v>1</v>
      </c>
    </row>
    <row r="634" spans="1:5">
      <c r="A634" s="15"/>
      <c r="B634" s="15"/>
      <c r="C634" s="18" t="s">
        <v>12</v>
      </c>
      <c r="D634" s="12">
        <v>8000.56</v>
      </c>
      <c r="E634" s="11">
        <v>1</v>
      </c>
    </row>
    <row r="635" spans="1:5">
      <c r="A635" s="15"/>
      <c r="B635" s="18" t="s">
        <v>49</v>
      </c>
      <c r="C635" s="18" t="s">
        <v>7</v>
      </c>
      <c r="D635" s="12">
        <v>16000.35</v>
      </c>
      <c r="E635" s="11">
        <v>2</v>
      </c>
    </row>
    <row r="636" spans="1:5">
      <c r="A636" s="15"/>
      <c r="B636" s="18" t="s">
        <v>50</v>
      </c>
      <c r="C636" s="18" t="s">
        <v>8</v>
      </c>
      <c r="D636" s="12">
        <v>9000.68</v>
      </c>
      <c r="E636" s="11">
        <v>1</v>
      </c>
    </row>
    <row r="637" spans="1:5">
      <c r="A637" s="15"/>
      <c r="B637" s="18" t="s">
        <v>32</v>
      </c>
      <c r="C637" s="18" t="s">
        <v>8</v>
      </c>
      <c r="D637" s="12">
        <v>18000.38</v>
      </c>
      <c r="E637" s="11">
        <v>2</v>
      </c>
    </row>
    <row r="638" spans="1:5">
      <c r="A638" s="15"/>
      <c r="B638" s="18" t="s">
        <v>67</v>
      </c>
      <c r="C638" s="18" t="s">
        <v>7</v>
      </c>
      <c r="D638" s="12">
        <v>10000.54</v>
      </c>
      <c r="E638" s="11">
        <v>1</v>
      </c>
    </row>
    <row r="639" spans="1:5">
      <c r="A639" s="15"/>
      <c r="B639" s="15"/>
      <c r="C639" s="18" t="s">
        <v>8</v>
      </c>
      <c r="D639" s="12">
        <v>50000.22</v>
      </c>
      <c r="E639" s="11">
        <v>2</v>
      </c>
    </row>
    <row r="640" spans="1:5">
      <c r="A640" s="15"/>
      <c r="B640" s="18" t="s">
        <v>52</v>
      </c>
      <c r="C640" s="18" t="s">
        <v>7</v>
      </c>
      <c r="D640" s="12">
        <v>24999.99</v>
      </c>
      <c r="E640" s="11">
        <v>1</v>
      </c>
    </row>
    <row r="641" spans="1:5">
      <c r="A641" s="15"/>
      <c r="B641" s="18" t="s">
        <v>53</v>
      </c>
      <c r="C641" s="18" t="s">
        <v>8</v>
      </c>
      <c r="D641" s="12">
        <v>7500.02</v>
      </c>
      <c r="E641" s="11">
        <v>1</v>
      </c>
    </row>
    <row r="642" spans="1:5">
      <c r="A642" s="15"/>
      <c r="B642" s="18" t="s">
        <v>34</v>
      </c>
      <c r="C642" s="18" t="s">
        <v>7</v>
      </c>
      <c r="D642" s="12">
        <v>7500.67</v>
      </c>
      <c r="E642" s="11">
        <v>1</v>
      </c>
    </row>
    <row r="643" spans="1:5">
      <c r="A643" s="15"/>
      <c r="B643" s="15"/>
      <c r="C643" s="18" t="s">
        <v>12</v>
      </c>
      <c r="D643" s="12">
        <v>5000.38</v>
      </c>
      <c r="E643" s="11">
        <v>1</v>
      </c>
    </row>
    <row r="644" spans="1:5">
      <c r="A644" s="15"/>
      <c r="B644" s="18" t="s">
        <v>55</v>
      </c>
      <c r="C644" s="18" t="s">
        <v>8</v>
      </c>
      <c r="D644" s="12">
        <v>17000.45</v>
      </c>
      <c r="E644" s="11">
        <v>2</v>
      </c>
    </row>
    <row r="645" spans="1:5">
      <c r="A645" s="15"/>
      <c r="B645" s="18" t="s">
        <v>56</v>
      </c>
      <c r="C645" s="18" t="s">
        <v>8</v>
      </c>
      <c r="D645" s="12">
        <v>24000.75</v>
      </c>
      <c r="E645" s="11">
        <v>2</v>
      </c>
    </row>
    <row r="646" spans="1:5">
      <c r="A646" s="15"/>
      <c r="B646" s="18" t="s">
        <v>57</v>
      </c>
      <c r="C646" s="18" t="s">
        <v>7</v>
      </c>
      <c r="D646" s="12">
        <v>7000.27</v>
      </c>
      <c r="E646" s="11">
        <v>1</v>
      </c>
    </row>
    <row r="647" spans="1:5">
      <c r="A647" s="15"/>
      <c r="B647" s="18" t="s">
        <v>75</v>
      </c>
      <c r="C647" s="18" t="s">
        <v>8</v>
      </c>
      <c r="D647" s="12">
        <v>8999.98</v>
      </c>
      <c r="E647" s="11">
        <v>1</v>
      </c>
    </row>
    <row r="648" spans="1:5">
      <c r="A648" s="15"/>
      <c r="B648" s="18" t="s">
        <v>78</v>
      </c>
      <c r="C648" s="18" t="s">
        <v>7</v>
      </c>
      <c r="D648" s="12">
        <v>15000.26</v>
      </c>
      <c r="E648" s="11">
        <v>1</v>
      </c>
    </row>
    <row r="649" spans="1:5">
      <c r="A649" s="15"/>
      <c r="B649" s="15"/>
      <c r="C649" s="18" t="s">
        <v>8</v>
      </c>
      <c r="D649" s="12">
        <v>103002.31</v>
      </c>
      <c r="E649" s="11">
        <v>6</v>
      </c>
    </row>
    <row r="650" spans="1:5">
      <c r="A650" s="15"/>
      <c r="B650" s="18" t="s">
        <v>79</v>
      </c>
      <c r="C650" s="18" t="s">
        <v>8</v>
      </c>
      <c r="D650" s="12">
        <v>24999.9</v>
      </c>
      <c r="E650" s="11">
        <v>2</v>
      </c>
    </row>
    <row r="651" spans="1:5">
      <c r="A651" s="15"/>
      <c r="B651" s="15"/>
      <c r="C651" s="18" t="s">
        <v>12</v>
      </c>
      <c r="D651" s="12">
        <v>4999.98</v>
      </c>
      <c r="E651" s="11">
        <v>1</v>
      </c>
    </row>
    <row r="652" spans="1:5">
      <c r="A652" s="15"/>
      <c r="B652" s="18" t="s">
        <v>88</v>
      </c>
      <c r="C652" s="18" t="s">
        <v>7</v>
      </c>
      <c r="D652" s="12">
        <v>4999.94</v>
      </c>
      <c r="E652" s="11">
        <v>1</v>
      </c>
    </row>
    <row r="653" spans="1:5">
      <c r="A653" s="15"/>
      <c r="B653" s="15"/>
      <c r="C653" s="18" t="s">
        <v>8</v>
      </c>
      <c r="D653" s="12">
        <v>7000.09</v>
      </c>
      <c r="E653" s="11">
        <v>1</v>
      </c>
    </row>
    <row r="654" spans="1:5">
      <c r="A654" s="15"/>
      <c r="B654" s="18" t="s">
        <v>83</v>
      </c>
      <c r="C654" s="18" t="s">
        <v>7</v>
      </c>
      <c r="D654" s="12">
        <v>24999.96</v>
      </c>
      <c r="E654" s="11">
        <v>1</v>
      </c>
    </row>
    <row r="655" spans="1:5">
      <c r="A655" s="15"/>
      <c r="B655" s="15"/>
      <c r="C655" s="18" t="s">
        <v>8</v>
      </c>
      <c r="D655" s="12">
        <v>21000.92</v>
      </c>
      <c r="E655" s="11">
        <v>2</v>
      </c>
    </row>
    <row r="656" spans="1:5">
      <c r="A656" s="15"/>
      <c r="B656" s="18" t="s">
        <v>90</v>
      </c>
      <c r="C656" s="18" t="s">
        <v>7</v>
      </c>
      <c r="D656" s="12">
        <v>20000.54</v>
      </c>
      <c r="E656" s="11">
        <v>1</v>
      </c>
    </row>
    <row r="657" spans="1:5">
      <c r="A657" s="15"/>
      <c r="B657" s="15"/>
      <c r="C657" s="18" t="s">
        <v>8</v>
      </c>
      <c r="D657" s="12">
        <v>43001.23</v>
      </c>
      <c r="E657" s="11">
        <v>3</v>
      </c>
    </row>
    <row r="658" spans="1:5">
      <c r="A658" s="15"/>
      <c r="B658" s="18" t="s">
        <v>97</v>
      </c>
      <c r="C658" s="18" t="s">
        <v>7</v>
      </c>
      <c r="D658" s="12">
        <v>9000.46</v>
      </c>
      <c r="E658" s="11">
        <v>1</v>
      </c>
    </row>
    <row r="659" spans="1:5">
      <c r="A659" s="18" t="s">
        <v>98</v>
      </c>
      <c r="B659" s="18" t="s">
        <v>6</v>
      </c>
      <c r="C659" s="18" t="s">
        <v>7</v>
      </c>
      <c r="D659" s="12">
        <v>1808.28</v>
      </c>
      <c r="E659" s="11">
        <v>1</v>
      </c>
    </row>
    <row r="660" spans="1:5">
      <c r="A660" s="15"/>
      <c r="B660" s="15"/>
      <c r="C660" s="18" t="s">
        <v>8</v>
      </c>
      <c r="D660" s="12">
        <v>20500.47</v>
      </c>
      <c r="E660" s="11">
        <v>2</v>
      </c>
    </row>
    <row r="661" spans="1:5">
      <c r="A661" s="15"/>
      <c r="B661" s="18" t="s">
        <v>9</v>
      </c>
      <c r="C661" s="18" t="s">
        <v>8</v>
      </c>
      <c r="D661" s="12">
        <v>3999.98</v>
      </c>
      <c r="E661" s="11">
        <v>1</v>
      </c>
    </row>
    <row r="662" spans="1:5">
      <c r="A662" s="15"/>
      <c r="B662" s="18" t="s">
        <v>10</v>
      </c>
      <c r="C662" s="18" t="s">
        <v>7</v>
      </c>
      <c r="D662" s="12">
        <v>2000.58</v>
      </c>
      <c r="E662" s="11">
        <v>2</v>
      </c>
    </row>
    <row r="663" spans="1:5">
      <c r="A663" s="15"/>
      <c r="B663" s="15"/>
      <c r="C663" s="18" t="s">
        <v>8</v>
      </c>
      <c r="D663" s="12">
        <v>17000.67</v>
      </c>
      <c r="E663" s="11">
        <v>1</v>
      </c>
    </row>
    <row r="664" spans="1:5">
      <c r="A664" s="15"/>
      <c r="B664" s="18" t="s">
        <v>11</v>
      </c>
      <c r="C664" s="18" t="s">
        <v>8</v>
      </c>
      <c r="D664" s="12">
        <v>10000.36</v>
      </c>
      <c r="E664" s="11">
        <v>1</v>
      </c>
    </row>
    <row r="665" spans="1:5">
      <c r="A665" s="15"/>
      <c r="B665" s="18" t="s">
        <v>38</v>
      </c>
      <c r="C665" s="18" t="s">
        <v>7</v>
      </c>
      <c r="D665" s="12">
        <v>1000.49</v>
      </c>
      <c r="E665" s="11">
        <v>1</v>
      </c>
    </row>
    <row r="666" spans="1:5">
      <c r="A666" s="15"/>
      <c r="B666" s="18" t="s">
        <v>14</v>
      </c>
      <c r="C666" s="18" t="s">
        <v>7</v>
      </c>
      <c r="D666" s="12">
        <v>16001.15</v>
      </c>
      <c r="E666" s="11">
        <v>2</v>
      </c>
    </row>
    <row r="667" spans="1:5">
      <c r="A667" s="15"/>
      <c r="B667" s="18" t="s">
        <v>15</v>
      </c>
      <c r="C667" s="18" t="s">
        <v>7</v>
      </c>
      <c r="D667" s="12">
        <v>2000.44</v>
      </c>
      <c r="E667" s="11">
        <v>1</v>
      </c>
    </row>
    <row r="668" spans="1:5">
      <c r="A668" s="15"/>
      <c r="B668" s="18" t="s">
        <v>16</v>
      </c>
      <c r="C668" s="18" t="s">
        <v>7</v>
      </c>
      <c r="D668" s="12">
        <v>6000.15</v>
      </c>
      <c r="E668" s="11">
        <v>1</v>
      </c>
    </row>
    <row r="669" spans="1:5">
      <c r="A669" s="15"/>
      <c r="B669" s="18" t="s">
        <v>17</v>
      </c>
      <c r="C669" s="18" t="s">
        <v>7</v>
      </c>
      <c r="D669" s="12">
        <v>15000.7</v>
      </c>
      <c r="E669" s="11">
        <v>1</v>
      </c>
    </row>
    <row r="670" spans="1:5">
      <c r="A670" s="15"/>
      <c r="B670" s="15"/>
      <c r="C670" s="18" t="s">
        <v>8</v>
      </c>
      <c r="D670" s="12">
        <v>15000.05</v>
      </c>
      <c r="E670" s="11">
        <v>1</v>
      </c>
    </row>
    <row r="671" spans="1:5">
      <c r="A671" s="15"/>
      <c r="B671" s="18" t="s">
        <v>40</v>
      </c>
      <c r="C671" s="18" t="s">
        <v>7</v>
      </c>
      <c r="D671" s="12">
        <v>20625.13</v>
      </c>
      <c r="E671" s="11">
        <v>2</v>
      </c>
    </row>
    <row r="672" spans="1:5">
      <c r="A672" s="15"/>
      <c r="B672" s="15"/>
      <c r="C672" s="18" t="s">
        <v>8</v>
      </c>
      <c r="D672" s="12">
        <v>10000.47</v>
      </c>
      <c r="E672" s="11">
        <v>1</v>
      </c>
    </row>
    <row r="673" spans="1:5">
      <c r="A673" s="15"/>
      <c r="B673" s="18" t="s">
        <v>41</v>
      </c>
      <c r="C673" s="18" t="s">
        <v>8</v>
      </c>
      <c r="D673" s="12">
        <v>5538.35</v>
      </c>
      <c r="E673" s="11">
        <v>2</v>
      </c>
    </row>
    <row r="674" spans="1:5">
      <c r="A674" s="15"/>
      <c r="B674" s="18" t="s">
        <v>18</v>
      </c>
      <c r="C674" s="18" t="s">
        <v>7</v>
      </c>
      <c r="D674" s="12">
        <v>18500.61</v>
      </c>
      <c r="E674" s="11">
        <v>2</v>
      </c>
    </row>
    <row r="675" spans="1:5">
      <c r="A675" s="15"/>
      <c r="B675" s="15"/>
      <c r="C675" s="18" t="s">
        <v>8</v>
      </c>
      <c r="D675" s="12">
        <v>6000.77</v>
      </c>
      <c r="E675" s="11">
        <v>1</v>
      </c>
    </row>
    <row r="676" spans="1:5">
      <c r="A676" s="15"/>
      <c r="B676" s="15"/>
      <c r="C676" s="18" t="s">
        <v>12</v>
      </c>
      <c r="D676" s="12">
        <v>9999.94</v>
      </c>
      <c r="E676" s="11">
        <v>1</v>
      </c>
    </row>
    <row r="677" spans="1:5">
      <c r="A677" s="15"/>
      <c r="B677" s="18" t="s">
        <v>19</v>
      </c>
      <c r="C677" s="18" t="s">
        <v>7</v>
      </c>
      <c r="D677" s="12">
        <v>12000.13</v>
      </c>
      <c r="E677" s="11">
        <v>1</v>
      </c>
    </row>
    <row r="678" spans="1:5">
      <c r="A678" s="15"/>
      <c r="B678" s="18" t="s">
        <v>44</v>
      </c>
      <c r="C678" s="18" t="s">
        <v>8</v>
      </c>
      <c r="D678" s="12">
        <v>5500.32</v>
      </c>
      <c r="E678" s="11">
        <v>1</v>
      </c>
    </row>
    <row r="679" spans="1:5">
      <c r="A679" s="15"/>
      <c r="B679" s="15"/>
      <c r="C679" s="18" t="s">
        <v>12</v>
      </c>
      <c r="D679" s="12">
        <v>25001.29</v>
      </c>
      <c r="E679" s="11">
        <v>2</v>
      </c>
    </row>
    <row r="680" spans="1:5">
      <c r="A680" s="15"/>
      <c r="B680" s="18" t="s">
        <v>20</v>
      </c>
      <c r="C680" s="18" t="s">
        <v>8</v>
      </c>
      <c r="D680" s="12">
        <v>29000.97</v>
      </c>
      <c r="E680" s="11">
        <v>2</v>
      </c>
    </row>
    <row r="681" spans="1:5">
      <c r="A681" s="15"/>
      <c r="B681" s="18" t="s">
        <v>21</v>
      </c>
      <c r="C681" s="18" t="s">
        <v>8</v>
      </c>
      <c r="D681" s="12">
        <v>19001.09</v>
      </c>
      <c r="E681" s="11">
        <v>2</v>
      </c>
    </row>
    <row r="682" spans="1:5">
      <c r="A682" s="15"/>
      <c r="B682" s="18" t="s">
        <v>74</v>
      </c>
      <c r="C682" s="18" t="s">
        <v>8</v>
      </c>
      <c r="D682" s="12">
        <v>2400.36</v>
      </c>
      <c r="E682" s="11">
        <v>1</v>
      </c>
    </row>
    <row r="683" spans="1:5">
      <c r="A683" s="15"/>
      <c r="B683" s="18" t="s">
        <v>24</v>
      </c>
      <c r="C683" s="18" t="s">
        <v>7</v>
      </c>
      <c r="D683" s="12">
        <v>13601.07</v>
      </c>
      <c r="E683" s="11">
        <v>2</v>
      </c>
    </row>
    <row r="684" spans="1:5">
      <c r="A684" s="15"/>
      <c r="B684" s="15"/>
      <c r="C684" s="18" t="s">
        <v>8</v>
      </c>
      <c r="D684" s="12">
        <v>34000.44</v>
      </c>
      <c r="E684" s="11">
        <v>3</v>
      </c>
    </row>
    <row r="685" spans="1:5">
      <c r="A685" s="15"/>
      <c r="B685" s="18" t="s">
        <v>62</v>
      </c>
      <c r="C685" s="18" t="s">
        <v>12</v>
      </c>
      <c r="D685" s="12">
        <v>8000.71</v>
      </c>
      <c r="E685" s="11">
        <v>1</v>
      </c>
    </row>
    <row r="686" spans="1:5">
      <c r="A686" s="15"/>
      <c r="B686" s="18" t="s">
        <v>25</v>
      </c>
      <c r="C686" s="18" t="s">
        <v>8</v>
      </c>
      <c r="D686" s="12">
        <v>788.46</v>
      </c>
      <c r="E686" s="11">
        <v>1</v>
      </c>
    </row>
    <row r="687" spans="1:5">
      <c r="A687" s="15"/>
      <c r="B687" s="15"/>
      <c r="C687" s="18" t="s">
        <v>12</v>
      </c>
      <c r="D687" s="12">
        <v>33800.65</v>
      </c>
      <c r="E687" s="11">
        <v>3</v>
      </c>
    </row>
    <row r="688" spans="1:5">
      <c r="A688" s="15"/>
      <c r="B688" s="18" t="s">
        <v>26</v>
      </c>
      <c r="C688" s="18" t="s">
        <v>12</v>
      </c>
      <c r="D688" s="12">
        <v>20000.19</v>
      </c>
      <c r="E688" s="11">
        <v>1</v>
      </c>
    </row>
    <row r="689" spans="1:5">
      <c r="A689" s="15"/>
      <c r="B689" s="18" t="s">
        <v>63</v>
      </c>
      <c r="C689" s="18" t="s">
        <v>8</v>
      </c>
      <c r="D689" s="12">
        <v>36001.67</v>
      </c>
      <c r="E689" s="11">
        <v>3</v>
      </c>
    </row>
    <row r="690" spans="1:5">
      <c r="A690" s="15"/>
      <c r="B690" s="18" t="s">
        <v>65</v>
      </c>
      <c r="C690" s="18" t="s">
        <v>8</v>
      </c>
      <c r="D690" s="12">
        <v>17501.19</v>
      </c>
      <c r="E690" s="11">
        <v>2</v>
      </c>
    </row>
    <row r="691" spans="1:5">
      <c r="A691" s="15"/>
      <c r="B691" s="18" t="s">
        <v>66</v>
      </c>
      <c r="C691" s="18" t="s">
        <v>8</v>
      </c>
      <c r="D691" s="12">
        <v>24000.16</v>
      </c>
      <c r="E691" s="11">
        <v>1</v>
      </c>
    </row>
    <row r="692" spans="1:5">
      <c r="A692" s="15"/>
      <c r="B692" s="18" t="s">
        <v>46</v>
      </c>
      <c r="C692" s="18" t="s">
        <v>7</v>
      </c>
      <c r="D692" s="12">
        <v>10000.2</v>
      </c>
      <c r="E692" s="11">
        <v>1</v>
      </c>
    </row>
    <row r="693" spans="1:5">
      <c r="A693" s="15"/>
      <c r="B693" s="18" t="s">
        <v>47</v>
      </c>
      <c r="C693" s="18" t="s">
        <v>12</v>
      </c>
      <c r="D693" s="12">
        <v>6499.98</v>
      </c>
      <c r="E693" s="11">
        <v>1</v>
      </c>
    </row>
    <row r="694" spans="1:5">
      <c r="A694" s="15"/>
      <c r="B694" s="18" t="s">
        <v>27</v>
      </c>
      <c r="C694" s="18" t="s">
        <v>12</v>
      </c>
      <c r="D694" s="12">
        <v>15000.71</v>
      </c>
      <c r="E694" s="11">
        <v>1</v>
      </c>
    </row>
    <row r="695" spans="1:5">
      <c r="A695" s="15"/>
      <c r="B695" s="18" t="s">
        <v>28</v>
      </c>
      <c r="C695" s="18" t="s">
        <v>7</v>
      </c>
      <c r="D695" s="12">
        <v>13000.28</v>
      </c>
      <c r="E695" s="11">
        <v>1</v>
      </c>
    </row>
    <row r="696" spans="1:5">
      <c r="A696" s="15"/>
      <c r="B696" s="15"/>
      <c r="C696" s="18" t="s">
        <v>8</v>
      </c>
      <c r="D696" s="12">
        <v>63001.48</v>
      </c>
      <c r="E696" s="11">
        <v>4</v>
      </c>
    </row>
    <row r="697" spans="1:5">
      <c r="A697" s="15"/>
      <c r="B697" s="15"/>
      <c r="C697" s="18" t="s">
        <v>12</v>
      </c>
      <c r="D697" s="12">
        <v>25000.44</v>
      </c>
      <c r="E697" s="11">
        <v>1</v>
      </c>
    </row>
    <row r="698" spans="1:5">
      <c r="A698" s="15"/>
      <c r="B698" s="18" t="s">
        <v>29</v>
      </c>
      <c r="C698" s="18" t="s">
        <v>7</v>
      </c>
      <c r="D698" s="12">
        <v>22000.63</v>
      </c>
      <c r="E698" s="11">
        <v>2</v>
      </c>
    </row>
    <row r="699" spans="1:5">
      <c r="A699" s="15"/>
      <c r="B699" s="15"/>
      <c r="C699" s="18" t="s">
        <v>8</v>
      </c>
      <c r="D699" s="12">
        <v>13000.65</v>
      </c>
      <c r="E699" s="11">
        <v>1</v>
      </c>
    </row>
    <row r="700" spans="1:5">
      <c r="A700" s="15"/>
      <c r="B700" s="15"/>
      <c r="C700" s="18" t="s">
        <v>12</v>
      </c>
      <c r="D700" s="12">
        <v>22800.76</v>
      </c>
      <c r="E700" s="11">
        <v>2</v>
      </c>
    </row>
    <row r="701" spans="1:5">
      <c r="A701" s="15"/>
      <c r="B701" s="18" t="s">
        <v>30</v>
      </c>
      <c r="C701" s="18" t="s">
        <v>7</v>
      </c>
      <c r="D701" s="12">
        <v>941.57</v>
      </c>
      <c r="E701" s="11">
        <v>1</v>
      </c>
    </row>
    <row r="702" spans="1:5">
      <c r="A702" s="15"/>
      <c r="B702" s="15"/>
      <c r="C702" s="18" t="s">
        <v>12</v>
      </c>
      <c r="D702" s="12">
        <v>14000.98</v>
      </c>
      <c r="E702" s="11">
        <v>3</v>
      </c>
    </row>
    <row r="703" spans="1:5">
      <c r="A703" s="15"/>
      <c r="B703" s="18" t="s">
        <v>49</v>
      </c>
      <c r="C703" s="18" t="s">
        <v>8</v>
      </c>
      <c r="D703" s="12">
        <v>17000.45</v>
      </c>
      <c r="E703" s="11">
        <v>1</v>
      </c>
    </row>
    <row r="704" spans="1:5">
      <c r="A704" s="15"/>
      <c r="B704" s="15"/>
      <c r="C704" s="18" t="s">
        <v>12</v>
      </c>
      <c r="D704" s="12">
        <v>14000.05</v>
      </c>
      <c r="E704" s="11">
        <v>1</v>
      </c>
    </row>
    <row r="705" spans="1:5">
      <c r="A705" s="15"/>
      <c r="B705" s="18" t="s">
        <v>32</v>
      </c>
      <c r="C705" s="18" t="s">
        <v>12</v>
      </c>
      <c r="D705" s="12">
        <v>14500.72</v>
      </c>
      <c r="E705" s="11">
        <v>2</v>
      </c>
    </row>
    <row r="706" spans="1:5">
      <c r="A706" s="15"/>
      <c r="B706" s="18" t="s">
        <v>67</v>
      </c>
      <c r="C706" s="18" t="s">
        <v>8</v>
      </c>
      <c r="D706" s="12">
        <v>16000.57</v>
      </c>
      <c r="E706" s="11">
        <v>1</v>
      </c>
    </row>
    <row r="707" spans="1:5">
      <c r="A707" s="15"/>
      <c r="B707" s="18" t="s">
        <v>52</v>
      </c>
      <c r="C707" s="18" t="s">
        <v>7</v>
      </c>
      <c r="D707" s="12">
        <v>9000.23</v>
      </c>
      <c r="E707" s="11">
        <v>1</v>
      </c>
    </row>
    <row r="708" spans="1:5">
      <c r="A708" s="15"/>
      <c r="B708" s="15"/>
      <c r="C708" s="18" t="s">
        <v>8</v>
      </c>
      <c r="D708" s="12">
        <v>18000.41</v>
      </c>
      <c r="E708" s="11">
        <v>1</v>
      </c>
    </row>
    <row r="709" spans="1:5">
      <c r="A709" s="15"/>
      <c r="B709" s="18" t="s">
        <v>53</v>
      </c>
      <c r="C709" s="18" t="s">
        <v>7</v>
      </c>
      <c r="D709" s="12">
        <v>1999.98</v>
      </c>
      <c r="E709" s="11">
        <v>1</v>
      </c>
    </row>
    <row r="710" spans="1:5">
      <c r="A710" s="15"/>
      <c r="B710" s="15"/>
      <c r="C710" s="18" t="s">
        <v>8</v>
      </c>
      <c r="D710" s="12">
        <v>8999.98</v>
      </c>
      <c r="E710" s="11">
        <v>1</v>
      </c>
    </row>
    <row r="711" spans="1:5">
      <c r="A711" s="15"/>
      <c r="B711" s="18" t="s">
        <v>87</v>
      </c>
      <c r="C711" s="18" t="s">
        <v>8</v>
      </c>
      <c r="D711" s="12">
        <v>10000.27</v>
      </c>
      <c r="E711" s="11">
        <v>1</v>
      </c>
    </row>
    <row r="712" spans="1:5">
      <c r="A712" s="15"/>
      <c r="B712" s="18" t="s">
        <v>34</v>
      </c>
      <c r="C712" s="18" t="s">
        <v>7</v>
      </c>
      <c r="D712" s="12">
        <v>16999.94</v>
      </c>
      <c r="E712" s="11">
        <v>1</v>
      </c>
    </row>
    <row r="713" spans="1:5">
      <c r="A713" s="15"/>
      <c r="B713" s="18" t="s">
        <v>55</v>
      </c>
      <c r="C713" s="18" t="s">
        <v>8</v>
      </c>
      <c r="D713" s="12">
        <v>10000.26</v>
      </c>
      <c r="E713" s="11">
        <v>1</v>
      </c>
    </row>
    <row r="714" spans="1:5">
      <c r="A714" s="15"/>
      <c r="B714" s="18" t="s">
        <v>57</v>
      </c>
      <c r="C714" s="18" t="s">
        <v>8</v>
      </c>
      <c r="D714" s="12">
        <v>31000.22</v>
      </c>
      <c r="E714" s="11">
        <v>2</v>
      </c>
    </row>
    <row r="715" spans="1:5">
      <c r="A715" s="15"/>
      <c r="B715" s="18" t="s">
        <v>82</v>
      </c>
      <c r="C715" s="18" t="s">
        <v>7</v>
      </c>
      <c r="D715" s="12">
        <v>30000.26</v>
      </c>
      <c r="E715" s="11">
        <v>2</v>
      </c>
    </row>
    <row r="716" spans="1:5">
      <c r="A716" s="15"/>
      <c r="B716" s="18" t="s">
        <v>75</v>
      </c>
      <c r="C716" s="18" t="s">
        <v>8</v>
      </c>
      <c r="D716" s="12">
        <v>25000.62</v>
      </c>
      <c r="E716" s="11">
        <v>2</v>
      </c>
    </row>
    <row r="717" spans="1:5">
      <c r="A717" s="15"/>
      <c r="B717" s="15"/>
      <c r="C717" s="18" t="s">
        <v>12</v>
      </c>
      <c r="D717" s="12">
        <v>20000.39</v>
      </c>
      <c r="E717" s="11">
        <v>1</v>
      </c>
    </row>
    <row r="718" spans="1:5">
      <c r="A718" s="15"/>
      <c r="B718" s="18" t="s">
        <v>77</v>
      </c>
      <c r="C718" s="18" t="s">
        <v>12</v>
      </c>
      <c r="D718" s="12">
        <v>10000.11</v>
      </c>
      <c r="E718" s="11">
        <v>1</v>
      </c>
    </row>
    <row r="719" spans="1:5">
      <c r="A719" s="15"/>
      <c r="B719" s="18" t="s">
        <v>78</v>
      </c>
      <c r="C719" s="18" t="s">
        <v>7</v>
      </c>
      <c r="D719" s="12">
        <v>40000.32</v>
      </c>
      <c r="E719" s="11">
        <v>2</v>
      </c>
    </row>
    <row r="720" spans="1:5">
      <c r="A720" s="15"/>
      <c r="B720" s="15"/>
      <c r="C720" s="18" t="s">
        <v>8</v>
      </c>
      <c r="D720" s="12">
        <v>25000.71</v>
      </c>
      <c r="E720" s="11">
        <v>1</v>
      </c>
    </row>
    <row r="721" spans="1:5">
      <c r="A721" s="15"/>
      <c r="B721" s="18" t="s">
        <v>79</v>
      </c>
      <c r="C721" s="18" t="s">
        <v>7</v>
      </c>
      <c r="D721" s="12">
        <v>13000</v>
      </c>
      <c r="E721" s="11">
        <v>1</v>
      </c>
    </row>
    <row r="722" spans="1:5">
      <c r="A722" s="15"/>
      <c r="B722" s="18" t="s">
        <v>80</v>
      </c>
      <c r="C722" s="18" t="s">
        <v>12</v>
      </c>
      <c r="D722" s="12">
        <v>17000.03</v>
      </c>
      <c r="E722" s="11">
        <v>1</v>
      </c>
    </row>
    <row r="723" spans="1:5">
      <c r="A723" s="15"/>
      <c r="B723" s="18" t="s">
        <v>88</v>
      </c>
      <c r="C723" s="18" t="s">
        <v>12</v>
      </c>
      <c r="D723" s="12">
        <v>17000.48</v>
      </c>
      <c r="E723" s="11">
        <v>1</v>
      </c>
    </row>
    <row r="724" spans="1:5">
      <c r="A724" s="15"/>
      <c r="B724" s="18" t="s">
        <v>83</v>
      </c>
      <c r="C724" s="18" t="s">
        <v>7</v>
      </c>
      <c r="D724" s="12">
        <v>2000.32</v>
      </c>
      <c r="E724" s="11">
        <v>1</v>
      </c>
    </row>
    <row r="725" spans="1:5">
      <c r="A725" s="15"/>
      <c r="B725" s="18" t="s">
        <v>84</v>
      </c>
      <c r="C725" s="18" t="s">
        <v>8</v>
      </c>
      <c r="D725" s="12">
        <v>19000.3</v>
      </c>
      <c r="E725" s="11">
        <v>2</v>
      </c>
    </row>
    <row r="726" spans="1:5">
      <c r="A726" s="15"/>
      <c r="B726" s="18" t="s">
        <v>90</v>
      </c>
      <c r="C726" s="18" t="s">
        <v>8</v>
      </c>
      <c r="D726" s="12">
        <v>22000.52</v>
      </c>
      <c r="E726" s="11">
        <v>2</v>
      </c>
    </row>
    <row r="727" spans="1:5">
      <c r="A727" s="15"/>
      <c r="B727" s="18" t="s">
        <v>97</v>
      </c>
      <c r="C727" s="18" t="s">
        <v>8</v>
      </c>
      <c r="D727" s="12">
        <v>13000.36</v>
      </c>
      <c r="E727" s="11">
        <v>1</v>
      </c>
    </row>
    <row r="728" spans="1:5">
      <c r="A728" s="15"/>
      <c r="B728" s="18" t="s">
        <v>99</v>
      </c>
      <c r="C728" s="18" t="s">
        <v>7</v>
      </c>
      <c r="D728" s="12">
        <v>500.52</v>
      </c>
      <c r="E728" s="11">
        <v>1</v>
      </c>
    </row>
    <row r="729" spans="1:5">
      <c r="A729" s="15"/>
      <c r="B729" s="15"/>
      <c r="C729" s="18" t="s">
        <v>8</v>
      </c>
      <c r="D729" s="12">
        <v>8000.69</v>
      </c>
      <c r="E729" s="11">
        <v>1</v>
      </c>
    </row>
    <row r="730" spans="1:5">
      <c r="A730" s="15"/>
      <c r="B730" s="18" t="s">
        <v>100</v>
      </c>
      <c r="C730" s="18" t="s">
        <v>7</v>
      </c>
      <c r="D730" s="12">
        <v>21000.26</v>
      </c>
      <c r="E730" s="11">
        <v>2</v>
      </c>
    </row>
    <row r="731" spans="1:5">
      <c r="A731" s="15"/>
      <c r="B731" s="15"/>
      <c r="C731" s="18" t="s">
        <v>8</v>
      </c>
      <c r="D731" s="12">
        <v>20999.98</v>
      </c>
      <c r="E731" s="11">
        <v>2</v>
      </c>
    </row>
    <row r="732" spans="1:5">
      <c r="A732" s="15"/>
      <c r="B732" s="18" t="s">
        <v>101</v>
      </c>
      <c r="C732" s="18" t="s">
        <v>8</v>
      </c>
      <c r="D732" s="12">
        <v>54001.88</v>
      </c>
      <c r="E732" s="11">
        <v>4</v>
      </c>
    </row>
    <row r="733" spans="1:5">
      <c r="A733" s="15"/>
      <c r="B733" s="18" t="s">
        <v>102</v>
      </c>
      <c r="C733" s="18" t="s">
        <v>8</v>
      </c>
      <c r="D733" s="12">
        <v>11000.71</v>
      </c>
      <c r="E733" s="11">
        <v>1</v>
      </c>
    </row>
    <row r="734" spans="1:5">
      <c r="A734" s="18" t="s">
        <v>103</v>
      </c>
      <c r="B734" s="18" t="s">
        <v>59</v>
      </c>
      <c r="C734" s="18" t="s">
        <v>8</v>
      </c>
      <c r="D734" s="12">
        <v>8000.71</v>
      </c>
      <c r="E734" s="11">
        <v>1</v>
      </c>
    </row>
    <row r="735" spans="1:5">
      <c r="A735" s="15"/>
      <c r="B735" s="18" t="s">
        <v>6</v>
      </c>
      <c r="C735" s="18" t="s">
        <v>7</v>
      </c>
      <c r="D735" s="12">
        <v>1613.05</v>
      </c>
      <c r="E735" s="11">
        <v>1</v>
      </c>
    </row>
    <row r="736" spans="1:5">
      <c r="A736" s="15"/>
      <c r="B736" s="15"/>
      <c r="C736" s="18" t="s">
        <v>8</v>
      </c>
      <c r="D736" s="12">
        <v>14500.8</v>
      </c>
      <c r="E736" s="11">
        <v>2</v>
      </c>
    </row>
    <row r="737" spans="1:5">
      <c r="A737" s="15"/>
      <c r="B737" s="18" t="s">
        <v>9</v>
      </c>
      <c r="C737" s="18" t="s">
        <v>7</v>
      </c>
      <c r="D737" s="12">
        <v>30000.55</v>
      </c>
      <c r="E737" s="11">
        <v>2</v>
      </c>
    </row>
    <row r="738" spans="1:5">
      <c r="A738" s="15"/>
      <c r="B738" s="15"/>
      <c r="C738" s="18" t="s">
        <v>12</v>
      </c>
      <c r="D738" s="12">
        <v>12000.49</v>
      </c>
      <c r="E738" s="11">
        <v>1</v>
      </c>
    </row>
    <row r="739" spans="1:5">
      <c r="A739" s="15"/>
      <c r="B739" s="18" t="s">
        <v>10</v>
      </c>
      <c r="C739" s="18" t="s">
        <v>7</v>
      </c>
      <c r="D739" s="12">
        <v>29999.95</v>
      </c>
      <c r="E739" s="11">
        <v>2</v>
      </c>
    </row>
    <row r="740" spans="1:5">
      <c r="A740" s="15"/>
      <c r="B740" s="15"/>
      <c r="C740" s="18" t="s">
        <v>8</v>
      </c>
      <c r="D740" s="12">
        <v>900.24</v>
      </c>
      <c r="E740" s="11">
        <v>1</v>
      </c>
    </row>
    <row r="741" spans="1:5">
      <c r="A741" s="15"/>
      <c r="B741" s="18" t="s">
        <v>11</v>
      </c>
      <c r="C741" s="18" t="s">
        <v>8</v>
      </c>
      <c r="D741" s="12">
        <v>25000.36</v>
      </c>
      <c r="E741" s="11">
        <v>1</v>
      </c>
    </row>
    <row r="742" spans="1:5">
      <c r="A742" s="15"/>
      <c r="B742" s="18" t="s">
        <v>38</v>
      </c>
      <c r="C742" s="18" t="s">
        <v>8</v>
      </c>
      <c r="D742" s="12">
        <v>18000.45</v>
      </c>
      <c r="E742" s="11">
        <v>1</v>
      </c>
    </row>
    <row r="743" spans="1:5">
      <c r="A743" s="15"/>
      <c r="B743" s="15"/>
      <c r="C743" s="18" t="s">
        <v>12</v>
      </c>
      <c r="D743" s="12">
        <v>3021.23</v>
      </c>
      <c r="E743" s="11">
        <v>2</v>
      </c>
    </row>
    <row r="744" spans="1:5">
      <c r="A744" s="15"/>
      <c r="B744" s="18" t="s">
        <v>39</v>
      </c>
      <c r="C744" s="18" t="s">
        <v>7</v>
      </c>
      <c r="D744" s="12">
        <v>4500.77</v>
      </c>
      <c r="E744" s="11">
        <v>2</v>
      </c>
    </row>
    <row r="745" spans="1:5">
      <c r="A745" s="15"/>
      <c r="B745" s="18" t="s">
        <v>14</v>
      </c>
      <c r="C745" s="18" t="s">
        <v>12</v>
      </c>
      <c r="D745" s="12">
        <v>11000.53</v>
      </c>
      <c r="E745" s="11">
        <v>1</v>
      </c>
    </row>
    <row r="746" spans="1:5">
      <c r="A746" s="15"/>
      <c r="B746" s="18" t="s">
        <v>15</v>
      </c>
      <c r="C746" s="18" t="s">
        <v>7</v>
      </c>
      <c r="D746" s="12">
        <v>2000.47</v>
      </c>
      <c r="E746" s="11">
        <v>1</v>
      </c>
    </row>
    <row r="747" spans="1:5">
      <c r="A747" s="15"/>
      <c r="B747" s="18" t="s">
        <v>16</v>
      </c>
      <c r="C747" s="18" t="s">
        <v>7</v>
      </c>
      <c r="D747" s="12">
        <v>7000.27</v>
      </c>
      <c r="E747" s="11">
        <v>1</v>
      </c>
    </row>
    <row r="748" spans="1:5">
      <c r="A748" s="15"/>
      <c r="B748" s="15"/>
      <c r="C748" s="18" t="s">
        <v>12</v>
      </c>
      <c r="D748" s="12">
        <v>7000.48</v>
      </c>
      <c r="E748" s="11">
        <v>1</v>
      </c>
    </row>
    <row r="749" spans="1:5">
      <c r="A749" s="15"/>
      <c r="B749" s="18" t="s">
        <v>17</v>
      </c>
      <c r="C749" s="18" t="s">
        <v>7</v>
      </c>
      <c r="D749" s="12">
        <v>15000.29</v>
      </c>
      <c r="E749" s="11">
        <v>1</v>
      </c>
    </row>
    <row r="750" spans="1:5">
      <c r="A750" s="15"/>
      <c r="B750" s="18" t="s">
        <v>40</v>
      </c>
      <c r="C750" s="18" t="s">
        <v>7</v>
      </c>
      <c r="D750" s="12">
        <v>42000.66</v>
      </c>
      <c r="E750" s="11">
        <v>2</v>
      </c>
    </row>
    <row r="751" spans="1:5">
      <c r="A751" s="15"/>
      <c r="B751" s="18" t="s">
        <v>18</v>
      </c>
      <c r="C751" s="18" t="s">
        <v>7</v>
      </c>
      <c r="D751" s="12">
        <v>5000.44</v>
      </c>
      <c r="E751" s="11">
        <v>1</v>
      </c>
    </row>
    <row r="752" spans="1:5">
      <c r="A752" s="15"/>
      <c r="B752" s="15"/>
      <c r="C752" s="18" t="s">
        <v>8</v>
      </c>
      <c r="D752" s="12">
        <v>19000.54</v>
      </c>
      <c r="E752" s="11">
        <v>2</v>
      </c>
    </row>
    <row r="753" spans="1:5">
      <c r="A753" s="15"/>
      <c r="B753" s="18" t="s">
        <v>19</v>
      </c>
      <c r="C753" s="18" t="s">
        <v>7</v>
      </c>
      <c r="D753" s="12">
        <v>39001.37</v>
      </c>
      <c r="E753" s="11">
        <v>3</v>
      </c>
    </row>
    <row r="754" spans="1:5">
      <c r="A754" s="15"/>
      <c r="B754" s="18" t="s">
        <v>42</v>
      </c>
      <c r="C754" s="18" t="s">
        <v>7</v>
      </c>
      <c r="D754" s="12">
        <v>13000.49</v>
      </c>
      <c r="E754" s="11">
        <v>1</v>
      </c>
    </row>
    <row r="755" spans="1:5">
      <c r="A755" s="15"/>
      <c r="B755" s="15"/>
      <c r="C755" s="18" t="s">
        <v>8</v>
      </c>
      <c r="D755" s="12">
        <v>3000</v>
      </c>
      <c r="E755" s="11">
        <v>1</v>
      </c>
    </row>
    <row r="756" spans="1:5">
      <c r="A756" s="15"/>
      <c r="B756" s="18" t="s">
        <v>73</v>
      </c>
      <c r="C756" s="18" t="s">
        <v>7</v>
      </c>
      <c r="D756" s="12">
        <v>1950.04</v>
      </c>
      <c r="E756" s="11">
        <v>1</v>
      </c>
    </row>
    <row r="757" spans="1:5">
      <c r="A757" s="15"/>
      <c r="B757" s="18" t="s">
        <v>44</v>
      </c>
      <c r="C757" s="18" t="s">
        <v>8</v>
      </c>
      <c r="D757" s="12">
        <v>49000.09</v>
      </c>
      <c r="E757" s="11">
        <v>3</v>
      </c>
    </row>
    <row r="758" spans="1:5">
      <c r="A758" s="15"/>
      <c r="B758" s="18" t="s">
        <v>95</v>
      </c>
      <c r="C758" s="18" t="s">
        <v>12</v>
      </c>
      <c r="D758" s="12">
        <v>1700.05</v>
      </c>
      <c r="E758" s="11">
        <v>1</v>
      </c>
    </row>
    <row r="759" spans="1:5">
      <c r="A759" s="15"/>
      <c r="B759" s="18" t="s">
        <v>20</v>
      </c>
      <c r="C759" s="18" t="s">
        <v>7</v>
      </c>
      <c r="D759" s="12">
        <v>14000.2</v>
      </c>
      <c r="E759" s="11">
        <v>1</v>
      </c>
    </row>
    <row r="760" spans="1:5">
      <c r="A760" s="15"/>
      <c r="B760" s="15"/>
      <c r="C760" s="18" t="s">
        <v>12</v>
      </c>
      <c r="D760" s="12">
        <v>15199.94</v>
      </c>
      <c r="E760" s="11">
        <v>1</v>
      </c>
    </row>
    <row r="761" spans="1:5">
      <c r="A761" s="15"/>
      <c r="B761" s="18" t="s">
        <v>21</v>
      </c>
      <c r="C761" s="18" t="s">
        <v>7</v>
      </c>
      <c r="D761" s="12">
        <v>22000.82</v>
      </c>
      <c r="E761" s="11">
        <v>2</v>
      </c>
    </row>
    <row r="762" spans="1:5">
      <c r="A762" s="15"/>
      <c r="B762" s="18" t="s">
        <v>23</v>
      </c>
      <c r="C762" s="18" t="s">
        <v>12</v>
      </c>
      <c r="D762" s="12">
        <v>10660.85</v>
      </c>
      <c r="E762" s="11">
        <v>2</v>
      </c>
    </row>
    <row r="763" spans="1:5">
      <c r="A763" s="15"/>
      <c r="B763" s="18" t="s">
        <v>62</v>
      </c>
      <c r="C763" s="18" t="s">
        <v>8</v>
      </c>
      <c r="D763" s="12">
        <v>17000.61</v>
      </c>
      <c r="E763" s="11">
        <v>1</v>
      </c>
    </row>
    <row r="764" spans="1:5">
      <c r="A764" s="15"/>
      <c r="B764" s="18" t="s">
        <v>26</v>
      </c>
      <c r="C764" s="18" t="s">
        <v>7</v>
      </c>
      <c r="D764" s="12">
        <v>5500.76</v>
      </c>
      <c r="E764" s="11">
        <v>1</v>
      </c>
    </row>
    <row r="765" spans="1:5">
      <c r="A765" s="15"/>
      <c r="B765" s="15"/>
      <c r="C765" s="18" t="s">
        <v>8</v>
      </c>
      <c r="D765" s="12">
        <v>16000.24</v>
      </c>
      <c r="E765" s="11">
        <v>1</v>
      </c>
    </row>
    <row r="766" spans="1:5">
      <c r="A766" s="15"/>
      <c r="B766" s="15"/>
      <c r="C766" s="18" t="s">
        <v>12</v>
      </c>
      <c r="D766" s="12">
        <v>9000.54</v>
      </c>
      <c r="E766" s="11">
        <v>1</v>
      </c>
    </row>
    <row r="767" spans="1:5">
      <c r="A767" s="15"/>
      <c r="B767" s="18" t="s">
        <v>63</v>
      </c>
      <c r="C767" s="18" t="s">
        <v>7</v>
      </c>
      <c r="D767" s="12">
        <v>6000.28</v>
      </c>
      <c r="E767" s="11">
        <v>1</v>
      </c>
    </row>
    <row r="768" spans="1:5">
      <c r="A768" s="15"/>
      <c r="B768" s="15"/>
      <c r="C768" s="18" t="s">
        <v>8</v>
      </c>
      <c r="D768" s="12">
        <v>33501.21</v>
      </c>
      <c r="E768" s="11">
        <v>3</v>
      </c>
    </row>
    <row r="769" spans="1:5">
      <c r="A769" s="15"/>
      <c r="B769" s="18" t="s">
        <v>64</v>
      </c>
      <c r="C769" s="18" t="s">
        <v>12</v>
      </c>
      <c r="D769" s="12">
        <v>1054.15</v>
      </c>
      <c r="E769" s="11">
        <v>1</v>
      </c>
    </row>
    <row r="770" spans="1:5">
      <c r="A770" s="15"/>
      <c r="B770" s="18" t="s">
        <v>65</v>
      </c>
      <c r="C770" s="18" t="s">
        <v>8</v>
      </c>
      <c r="D770" s="12">
        <v>25000.58</v>
      </c>
      <c r="E770" s="11">
        <v>1</v>
      </c>
    </row>
    <row r="771" spans="1:5">
      <c r="A771" s="15"/>
      <c r="B771" s="18" t="s">
        <v>66</v>
      </c>
      <c r="C771" s="18" t="s">
        <v>7</v>
      </c>
      <c r="D771" s="12">
        <v>17500.5</v>
      </c>
      <c r="E771" s="11">
        <v>2</v>
      </c>
    </row>
    <row r="772" spans="1:5">
      <c r="A772" s="15"/>
      <c r="B772" s="18" t="s">
        <v>46</v>
      </c>
      <c r="C772" s="18" t="s">
        <v>8</v>
      </c>
      <c r="D772" s="12">
        <v>7500.73</v>
      </c>
      <c r="E772" s="11">
        <v>1</v>
      </c>
    </row>
    <row r="773" spans="1:5">
      <c r="A773" s="15"/>
      <c r="B773" s="18" t="s">
        <v>96</v>
      </c>
      <c r="C773" s="18" t="s">
        <v>7</v>
      </c>
      <c r="D773" s="12">
        <v>33501.02</v>
      </c>
      <c r="E773" s="11">
        <v>3</v>
      </c>
    </row>
    <row r="774" spans="1:5">
      <c r="A774" s="15"/>
      <c r="B774" s="18" t="s">
        <v>47</v>
      </c>
      <c r="C774" s="18" t="s">
        <v>7</v>
      </c>
      <c r="D774" s="12">
        <v>5000.76</v>
      </c>
      <c r="E774" s="11">
        <v>1</v>
      </c>
    </row>
    <row r="775" spans="1:5">
      <c r="A775" s="15"/>
      <c r="B775" s="18" t="s">
        <v>27</v>
      </c>
      <c r="C775" s="18" t="s">
        <v>8</v>
      </c>
      <c r="D775" s="12">
        <v>6499.98</v>
      </c>
      <c r="E775" s="11">
        <v>1</v>
      </c>
    </row>
    <row r="776" spans="1:5">
      <c r="A776" s="15"/>
      <c r="B776" s="18" t="s">
        <v>28</v>
      </c>
      <c r="C776" s="18" t="s">
        <v>7</v>
      </c>
      <c r="D776" s="12">
        <v>76217.49</v>
      </c>
      <c r="E776" s="11">
        <v>8</v>
      </c>
    </row>
    <row r="777" spans="1:5">
      <c r="A777" s="15"/>
      <c r="B777" s="18" t="s">
        <v>29</v>
      </c>
      <c r="C777" s="18" t="s">
        <v>7</v>
      </c>
      <c r="D777" s="12">
        <v>38000.73</v>
      </c>
      <c r="E777" s="11">
        <v>3</v>
      </c>
    </row>
    <row r="778" spans="1:5">
      <c r="A778" s="15"/>
      <c r="B778" s="15"/>
      <c r="C778" s="18" t="s">
        <v>12</v>
      </c>
      <c r="D778" s="12">
        <v>895.62</v>
      </c>
      <c r="E778" s="11">
        <v>1</v>
      </c>
    </row>
    <row r="779" spans="1:5">
      <c r="A779" s="15"/>
      <c r="B779" s="18" t="s">
        <v>30</v>
      </c>
      <c r="C779" s="18" t="s">
        <v>8</v>
      </c>
      <c r="D779" s="12">
        <v>8000.15</v>
      </c>
      <c r="E779" s="11">
        <v>1</v>
      </c>
    </row>
    <row r="780" spans="1:5">
      <c r="A780" s="15"/>
      <c r="B780" s="15"/>
      <c r="C780" s="18" t="s">
        <v>12</v>
      </c>
      <c r="D780" s="12">
        <v>7000.88</v>
      </c>
      <c r="E780" s="11">
        <v>2</v>
      </c>
    </row>
    <row r="781" spans="1:5">
      <c r="A781" s="15"/>
      <c r="B781" s="18" t="s">
        <v>48</v>
      </c>
      <c r="C781" s="18" t="s">
        <v>7</v>
      </c>
      <c r="D781" s="12">
        <v>8000.12</v>
      </c>
      <c r="E781" s="11">
        <v>1</v>
      </c>
    </row>
    <row r="782" spans="1:5">
      <c r="A782" s="15"/>
      <c r="B782" s="15"/>
      <c r="C782" s="18" t="s">
        <v>8</v>
      </c>
      <c r="D782" s="12">
        <v>13000.43</v>
      </c>
      <c r="E782" s="11">
        <v>1</v>
      </c>
    </row>
    <row r="783" spans="1:5">
      <c r="A783" s="15"/>
      <c r="B783" s="18" t="s">
        <v>50</v>
      </c>
      <c r="C783" s="18" t="s">
        <v>8</v>
      </c>
      <c r="D783" s="12">
        <v>10000.69</v>
      </c>
      <c r="E783" s="11">
        <v>1</v>
      </c>
    </row>
    <row r="784" spans="1:5">
      <c r="A784" s="15"/>
      <c r="B784" s="18" t="s">
        <v>32</v>
      </c>
      <c r="C784" s="18" t="s">
        <v>8</v>
      </c>
      <c r="D784" s="12">
        <v>10000.56</v>
      </c>
      <c r="E784" s="11">
        <v>1</v>
      </c>
    </row>
    <row r="785" spans="1:5">
      <c r="A785" s="15"/>
      <c r="B785" s="18" t="s">
        <v>67</v>
      </c>
      <c r="C785" s="18" t="s">
        <v>8</v>
      </c>
      <c r="D785" s="12">
        <v>18000.33</v>
      </c>
      <c r="E785" s="11">
        <v>1</v>
      </c>
    </row>
    <row r="786" spans="1:5">
      <c r="A786" s="15"/>
      <c r="B786" s="18" t="s">
        <v>52</v>
      </c>
      <c r="C786" s="18" t="s">
        <v>7</v>
      </c>
      <c r="D786" s="12">
        <v>18000.35</v>
      </c>
      <c r="E786" s="11">
        <v>1</v>
      </c>
    </row>
    <row r="787" spans="1:5">
      <c r="A787" s="15"/>
      <c r="B787" s="18" t="s">
        <v>33</v>
      </c>
      <c r="C787" s="18" t="s">
        <v>8</v>
      </c>
      <c r="D787" s="12">
        <v>5000.73</v>
      </c>
      <c r="E787" s="11">
        <v>1</v>
      </c>
    </row>
    <row r="788" spans="1:5">
      <c r="A788" s="15"/>
      <c r="B788" s="15"/>
      <c r="C788" s="18" t="s">
        <v>12</v>
      </c>
      <c r="D788" s="12">
        <v>9000.43</v>
      </c>
      <c r="E788" s="11">
        <v>1</v>
      </c>
    </row>
    <row r="789" spans="1:5">
      <c r="A789" s="15"/>
      <c r="B789" s="18" t="s">
        <v>53</v>
      </c>
      <c r="C789" s="18" t="s">
        <v>7</v>
      </c>
      <c r="D789" s="12">
        <v>28001.17</v>
      </c>
      <c r="E789" s="11">
        <v>2</v>
      </c>
    </row>
    <row r="790" spans="1:5">
      <c r="A790" s="15"/>
      <c r="B790" s="15"/>
      <c r="C790" s="18" t="s">
        <v>8</v>
      </c>
      <c r="D790" s="12">
        <v>5000.39</v>
      </c>
      <c r="E790" s="11">
        <v>1</v>
      </c>
    </row>
    <row r="791" spans="1:5">
      <c r="A791" s="15"/>
      <c r="B791" s="18" t="s">
        <v>34</v>
      </c>
      <c r="C791" s="18" t="s">
        <v>7</v>
      </c>
      <c r="D791" s="12">
        <v>500.2</v>
      </c>
      <c r="E791" s="11">
        <v>1</v>
      </c>
    </row>
    <row r="792" spans="1:5">
      <c r="A792" s="15"/>
      <c r="B792" s="18" t="s">
        <v>54</v>
      </c>
      <c r="C792" s="18" t="s">
        <v>8</v>
      </c>
      <c r="D792" s="12">
        <v>15000.26</v>
      </c>
      <c r="E792" s="11">
        <v>1</v>
      </c>
    </row>
    <row r="793" spans="1:5">
      <c r="A793" s="15"/>
      <c r="B793" s="18" t="s">
        <v>35</v>
      </c>
      <c r="C793" s="18" t="s">
        <v>8</v>
      </c>
      <c r="D793" s="12">
        <v>3000.03</v>
      </c>
      <c r="E793" s="11">
        <v>1</v>
      </c>
    </row>
    <row r="794" spans="1:5">
      <c r="A794" s="15"/>
      <c r="B794" s="18" t="s">
        <v>55</v>
      </c>
      <c r="C794" s="18" t="s">
        <v>8</v>
      </c>
      <c r="D794" s="12">
        <v>10000.7</v>
      </c>
      <c r="E794" s="11">
        <v>1</v>
      </c>
    </row>
    <row r="795" spans="1:5">
      <c r="A795" s="15"/>
      <c r="B795" s="18" t="s">
        <v>36</v>
      </c>
      <c r="C795" s="18" t="s">
        <v>8</v>
      </c>
      <c r="D795" s="12">
        <v>10000.29</v>
      </c>
      <c r="E795" s="11">
        <v>1</v>
      </c>
    </row>
    <row r="796" spans="1:5">
      <c r="A796" s="15"/>
      <c r="B796" s="18" t="s">
        <v>56</v>
      </c>
      <c r="C796" s="18" t="s">
        <v>8</v>
      </c>
      <c r="D796" s="12">
        <v>20000.36</v>
      </c>
      <c r="E796" s="11">
        <v>1</v>
      </c>
    </row>
    <row r="797" spans="1:5">
      <c r="A797" s="15"/>
      <c r="B797" s="18" t="s">
        <v>57</v>
      </c>
      <c r="C797" s="18" t="s">
        <v>7</v>
      </c>
      <c r="D797" s="12">
        <v>13000.16</v>
      </c>
      <c r="E797" s="11">
        <v>1</v>
      </c>
    </row>
    <row r="798" spans="1:5">
      <c r="A798" s="15"/>
      <c r="B798" s="15"/>
      <c r="C798" s="18" t="s">
        <v>8</v>
      </c>
      <c r="D798" s="12">
        <v>20000.55</v>
      </c>
      <c r="E798" s="11">
        <v>1</v>
      </c>
    </row>
    <row r="799" spans="1:5">
      <c r="A799" s="15"/>
      <c r="B799" s="18" t="s">
        <v>82</v>
      </c>
      <c r="C799" s="18" t="s">
        <v>7</v>
      </c>
      <c r="D799" s="12">
        <v>22500.49</v>
      </c>
      <c r="E799" s="11">
        <v>2</v>
      </c>
    </row>
    <row r="800" spans="1:5">
      <c r="A800" s="15"/>
      <c r="B800" s="15"/>
      <c r="C800" s="18" t="s">
        <v>12</v>
      </c>
      <c r="D800" s="12">
        <v>9000.61</v>
      </c>
      <c r="E800" s="11">
        <v>1</v>
      </c>
    </row>
    <row r="801" spans="1:5">
      <c r="A801" s="15"/>
      <c r="B801" s="18" t="s">
        <v>75</v>
      </c>
      <c r="C801" s="18" t="s">
        <v>12</v>
      </c>
      <c r="D801" s="12">
        <v>13000.06</v>
      </c>
      <c r="E801" s="11">
        <v>1</v>
      </c>
    </row>
    <row r="802" spans="1:5">
      <c r="A802" s="15"/>
      <c r="B802" s="18" t="s">
        <v>78</v>
      </c>
      <c r="C802" s="18" t="s">
        <v>7</v>
      </c>
      <c r="D802" s="12">
        <v>21000.52</v>
      </c>
      <c r="E802" s="11">
        <v>2</v>
      </c>
    </row>
    <row r="803" spans="1:5">
      <c r="A803" s="15"/>
      <c r="B803" s="15"/>
      <c r="C803" s="18" t="s">
        <v>8</v>
      </c>
      <c r="D803" s="12">
        <v>51001.11</v>
      </c>
      <c r="E803" s="11">
        <v>3</v>
      </c>
    </row>
    <row r="804" spans="1:5">
      <c r="A804" s="15"/>
      <c r="B804" s="18" t="s">
        <v>79</v>
      </c>
      <c r="C804" s="18" t="s">
        <v>8</v>
      </c>
      <c r="D804" s="12">
        <v>12000.56</v>
      </c>
      <c r="E804" s="11">
        <v>1</v>
      </c>
    </row>
    <row r="805" spans="1:5">
      <c r="A805" s="15"/>
      <c r="B805" s="18" t="s">
        <v>104</v>
      </c>
      <c r="C805" s="18" t="s">
        <v>8</v>
      </c>
      <c r="D805" s="12">
        <v>20000.29</v>
      </c>
      <c r="E805" s="11">
        <v>1</v>
      </c>
    </row>
    <row r="806" spans="1:5">
      <c r="A806" s="15"/>
      <c r="B806" s="18" t="s">
        <v>88</v>
      </c>
      <c r="C806" s="18" t="s">
        <v>7</v>
      </c>
      <c r="D806" s="12">
        <v>2099.99</v>
      </c>
      <c r="E806" s="11">
        <v>1</v>
      </c>
    </row>
    <row r="807" spans="1:5">
      <c r="A807" s="15"/>
      <c r="B807" s="15"/>
      <c r="C807" s="18" t="s">
        <v>8</v>
      </c>
      <c r="D807" s="12">
        <v>17000.11</v>
      </c>
      <c r="E807" s="11">
        <v>1</v>
      </c>
    </row>
    <row r="808" spans="1:5">
      <c r="A808" s="15"/>
      <c r="B808" s="18" t="s">
        <v>84</v>
      </c>
      <c r="C808" s="18" t="s">
        <v>8</v>
      </c>
      <c r="D808" s="12">
        <v>6500.2</v>
      </c>
      <c r="E808" s="11">
        <v>1</v>
      </c>
    </row>
    <row r="809" spans="1:5">
      <c r="A809" s="15"/>
      <c r="B809" s="18" t="s">
        <v>90</v>
      </c>
      <c r="C809" s="18" t="s">
        <v>8</v>
      </c>
      <c r="D809" s="12">
        <v>25000.39</v>
      </c>
      <c r="E809" s="11">
        <v>2</v>
      </c>
    </row>
    <row r="810" spans="1:5">
      <c r="A810" s="15"/>
      <c r="B810" s="18" t="s">
        <v>105</v>
      </c>
      <c r="C810" s="18" t="s">
        <v>7</v>
      </c>
      <c r="D810" s="12">
        <v>8000.6</v>
      </c>
      <c r="E810" s="11">
        <v>1</v>
      </c>
    </row>
    <row r="811" spans="1:5">
      <c r="A811" s="15"/>
      <c r="B811" s="18" t="s">
        <v>99</v>
      </c>
      <c r="C811" s="18" t="s">
        <v>7</v>
      </c>
      <c r="D811" s="12">
        <v>10000.71</v>
      </c>
      <c r="E811" s="11">
        <v>1</v>
      </c>
    </row>
    <row r="812" spans="1:5">
      <c r="A812" s="15"/>
      <c r="B812" s="18" t="s">
        <v>101</v>
      </c>
      <c r="C812" s="18" t="s">
        <v>12</v>
      </c>
      <c r="D812" s="12">
        <v>46000.53</v>
      </c>
      <c r="E812" s="11">
        <v>3</v>
      </c>
    </row>
    <row r="813" spans="1:5">
      <c r="A813" s="15"/>
      <c r="B813" s="18" t="s">
        <v>102</v>
      </c>
      <c r="C813" s="18" t="s">
        <v>8</v>
      </c>
      <c r="D813" s="12">
        <v>17000.71</v>
      </c>
      <c r="E813" s="11">
        <v>1</v>
      </c>
    </row>
    <row r="814" spans="1:5">
      <c r="A814" s="15"/>
      <c r="B814" s="18" t="s">
        <v>106</v>
      </c>
      <c r="C814" s="18" t="s">
        <v>7</v>
      </c>
      <c r="D814" s="12">
        <v>6000.23</v>
      </c>
      <c r="E814" s="11">
        <v>1</v>
      </c>
    </row>
    <row r="815" spans="1:5">
      <c r="A815" s="15"/>
      <c r="B815" s="15"/>
      <c r="C815" s="18" t="s">
        <v>8</v>
      </c>
      <c r="D815" s="12">
        <v>36001.14</v>
      </c>
      <c r="E815" s="11">
        <v>2</v>
      </c>
    </row>
    <row r="816" spans="1:5">
      <c r="A816" s="15"/>
      <c r="B816" s="18" t="s">
        <v>107</v>
      </c>
      <c r="C816" s="18" t="s">
        <v>8</v>
      </c>
      <c r="D816" s="12">
        <v>5000.27</v>
      </c>
      <c r="E816" s="11">
        <v>1</v>
      </c>
    </row>
    <row r="817" spans="1:5">
      <c r="A817" s="15"/>
      <c r="B817" s="18" t="s">
        <v>108</v>
      </c>
      <c r="C817" s="18" t="s">
        <v>7</v>
      </c>
      <c r="D817" s="12">
        <v>10000.43</v>
      </c>
      <c r="E817" s="11">
        <v>1</v>
      </c>
    </row>
    <row r="818" spans="1:5">
      <c r="A818" s="18" t="s">
        <v>109</v>
      </c>
      <c r="B818" s="18" t="s">
        <v>59</v>
      </c>
      <c r="C818" s="18" t="s">
        <v>12</v>
      </c>
      <c r="D818" s="12">
        <v>1100.33</v>
      </c>
      <c r="E818" s="11">
        <v>1</v>
      </c>
    </row>
    <row r="819" spans="1:5">
      <c r="A819" s="15"/>
      <c r="B819" s="18" t="s">
        <v>6</v>
      </c>
      <c r="C819" s="18" t="s">
        <v>8</v>
      </c>
      <c r="D819" s="12">
        <v>9504.63</v>
      </c>
      <c r="E819" s="11">
        <v>2</v>
      </c>
    </row>
    <row r="820" spans="1:5">
      <c r="A820" s="15"/>
      <c r="B820" s="18" t="s">
        <v>9</v>
      </c>
      <c r="C820" s="18" t="s">
        <v>7</v>
      </c>
      <c r="D820" s="12">
        <v>18001.18</v>
      </c>
      <c r="E820" s="11">
        <v>2</v>
      </c>
    </row>
    <row r="821" spans="1:5">
      <c r="A821" s="15"/>
      <c r="B821" s="15"/>
      <c r="C821" s="18" t="s">
        <v>12</v>
      </c>
      <c r="D821" s="12">
        <v>6000.44</v>
      </c>
      <c r="E821" s="11">
        <v>1</v>
      </c>
    </row>
    <row r="822" spans="1:5">
      <c r="A822" s="15"/>
      <c r="B822" s="18" t="s">
        <v>10</v>
      </c>
      <c r="C822" s="18" t="s">
        <v>7</v>
      </c>
      <c r="D822" s="12">
        <v>12000.13</v>
      </c>
      <c r="E822" s="11">
        <v>1</v>
      </c>
    </row>
    <row r="823" spans="1:5">
      <c r="A823" s="15"/>
      <c r="B823" s="15"/>
      <c r="C823" s="18" t="s">
        <v>8</v>
      </c>
      <c r="D823" s="12">
        <v>22000.42</v>
      </c>
      <c r="E823" s="11">
        <v>1</v>
      </c>
    </row>
    <row r="824" spans="1:5">
      <c r="A824" s="15"/>
      <c r="B824" s="18" t="s">
        <v>11</v>
      </c>
      <c r="C824" s="18" t="s">
        <v>7</v>
      </c>
      <c r="D824" s="12">
        <v>26000.82</v>
      </c>
      <c r="E824" s="11">
        <v>2</v>
      </c>
    </row>
    <row r="825" spans="1:5">
      <c r="A825" s="15"/>
      <c r="B825" s="18" t="s">
        <v>38</v>
      </c>
      <c r="C825" s="18" t="s">
        <v>8</v>
      </c>
      <c r="D825" s="12">
        <v>15000.22</v>
      </c>
      <c r="E825" s="11">
        <v>1</v>
      </c>
    </row>
    <row r="826" spans="1:5">
      <c r="A826" s="15"/>
      <c r="B826" s="15"/>
      <c r="C826" s="18" t="s">
        <v>12</v>
      </c>
      <c r="D826" s="12">
        <v>500.35</v>
      </c>
      <c r="E826" s="11">
        <v>1</v>
      </c>
    </row>
    <row r="827" spans="1:5">
      <c r="A827" s="15"/>
      <c r="B827" s="18" t="s">
        <v>39</v>
      </c>
      <c r="C827" s="18" t="s">
        <v>8</v>
      </c>
      <c r="D827" s="12">
        <v>17000.58</v>
      </c>
      <c r="E827" s="11">
        <v>2</v>
      </c>
    </row>
    <row r="828" spans="1:5">
      <c r="A828" s="15"/>
      <c r="B828" s="18" t="s">
        <v>13</v>
      </c>
      <c r="C828" s="18" t="s">
        <v>8</v>
      </c>
      <c r="D828" s="12">
        <v>3000.51</v>
      </c>
      <c r="E828" s="11">
        <v>1</v>
      </c>
    </row>
    <row r="829" spans="1:5">
      <c r="A829" s="15"/>
      <c r="B829" s="18" t="s">
        <v>14</v>
      </c>
      <c r="C829" s="18" t="s">
        <v>7</v>
      </c>
      <c r="D829" s="12">
        <v>12000.36</v>
      </c>
      <c r="E829" s="11">
        <v>1</v>
      </c>
    </row>
    <row r="830" spans="1:5">
      <c r="A830" s="15"/>
      <c r="B830" s="18" t="s">
        <v>15</v>
      </c>
      <c r="C830" s="18" t="s">
        <v>7</v>
      </c>
      <c r="D830" s="12">
        <v>989.16</v>
      </c>
      <c r="E830" s="11">
        <v>1</v>
      </c>
    </row>
    <row r="831" spans="1:5">
      <c r="A831" s="15"/>
      <c r="B831" s="15"/>
      <c r="C831" s="18" t="s">
        <v>8</v>
      </c>
      <c r="D831" s="12">
        <v>11000.07</v>
      </c>
      <c r="E831" s="11">
        <v>1</v>
      </c>
    </row>
    <row r="832" spans="1:5">
      <c r="A832" s="15"/>
      <c r="B832" s="18" t="s">
        <v>16</v>
      </c>
      <c r="C832" s="18" t="s">
        <v>7</v>
      </c>
      <c r="D832" s="12">
        <v>1500.67</v>
      </c>
      <c r="E832" s="11">
        <v>1</v>
      </c>
    </row>
    <row r="833" spans="1:5">
      <c r="A833" s="15"/>
      <c r="B833" s="18" t="s">
        <v>17</v>
      </c>
      <c r="C833" s="18" t="s">
        <v>7</v>
      </c>
      <c r="D833" s="12">
        <v>14000.75</v>
      </c>
      <c r="E833" s="11">
        <v>1</v>
      </c>
    </row>
    <row r="834" spans="1:5">
      <c r="A834" s="15"/>
      <c r="B834" s="18" t="s">
        <v>40</v>
      </c>
      <c r="C834" s="18" t="s">
        <v>7</v>
      </c>
      <c r="D834" s="12">
        <v>20000.36</v>
      </c>
      <c r="E834" s="11">
        <v>1</v>
      </c>
    </row>
    <row r="835" spans="1:5">
      <c r="A835" s="15"/>
      <c r="B835" s="18" t="s">
        <v>41</v>
      </c>
      <c r="C835" s="18" t="s">
        <v>8</v>
      </c>
      <c r="D835" s="12">
        <v>10000.57</v>
      </c>
      <c r="E835" s="11">
        <v>1</v>
      </c>
    </row>
    <row r="836" spans="1:5">
      <c r="A836" s="15"/>
      <c r="B836" s="18" t="s">
        <v>19</v>
      </c>
      <c r="C836" s="18" t="s">
        <v>7</v>
      </c>
      <c r="D836" s="12">
        <v>50000.3</v>
      </c>
      <c r="E836" s="11">
        <v>3</v>
      </c>
    </row>
    <row r="837" spans="1:5">
      <c r="A837" s="15"/>
      <c r="B837" s="18" t="s">
        <v>42</v>
      </c>
      <c r="C837" s="18" t="s">
        <v>7</v>
      </c>
      <c r="D837" s="12">
        <v>25000.66</v>
      </c>
      <c r="E837" s="11">
        <v>1</v>
      </c>
    </row>
    <row r="838" spans="1:5">
      <c r="A838" s="15"/>
      <c r="B838" s="15"/>
      <c r="C838" s="18" t="s">
        <v>12</v>
      </c>
      <c r="D838" s="12">
        <v>2000.22</v>
      </c>
      <c r="E838" s="11">
        <v>1</v>
      </c>
    </row>
    <row r="839" spans="1:5">
      <c r="A839" s="15"/>
      <c r="B839" s="18" t="s">
        <v>20</v>
      </c>
      <c r="C839" s="18" t="s">
        <v>7</v>
      </c>
      <c r="D839" s="12">
        <v>999.99</v>
      </c>
      <c r="E839" s="11">
        <v>1</v>
      </c>
    </row>
    <row r="840" spans="1:5">
      <c r="A840" s="15"/>
      <c r="B840" s="15"/>
      <c r="C840" s="18" t="s">
        <v>8</v>
      </c>
      <c r="D840" s="12">
        <v>26000.76</v>
      </c>
      <c r="E840" s="11">
        <v>2</v>
      </c>
    </row>
    <row r="841" spans="1:5">
      <c r="A841" s="15"/>
      <c r="B841" s="18" t="s">
        <v>21</v>
      </c>
      <c r="C841" s="18" t="s">
        <v>7</v>
      </c>
      <c r="D841" s="12">
        <v>17000.57</v>
      </c>
      <c r="E841" s="11">
        <v>2</v>
      </c>
    </row>
    <row r="842" spans="1:5">
      <c r="A842" s="15"/>
      <c r="B842" s="15"/>
      <c r="C842" s="18" t="s">
        <v>8</v>
      </c>
      <c r="D842" s="12">
        <v>8999.94</v>
      </c>
      <c r="E842" s="11">
        <v>1</v>
      </c>
    </row>
    <row r="843" spans="1:5">
      <c r="A843" s="15"/>
      <c r="B843" s="15"/>
      <c r="C843" s="18" t="s">
        <v>12</v>
      </c>
      <c r="D843" s="12">
        <v>7000.01</v>
      </c>
      <c r="E843" s="11">
        <v>1</v>
      </c>
    </row>
    <row r="844" spans="1:5">
      <c r="A844" s="15"/>
      <c r="B844" s="18" t="s">
        <v>110</v>
      </c>
      <c r="C844" s="18" t="s">
        <v>12</v>
      </c>
      <c r="D844" s="12">
        <v>1228.18</v>
      </c>
      <c r="E844" s="11">
        <v>1</v>
      </c>
    </row>
    <row r="845" spans="1:5">
      <c r="A845" s="15"/>
      <c r="B845" s="18" t="s">
        <v>23</v>
      </c>
      <c r="C845" s="18" t="s">
        <v>7</v>
      </c>
      <c r="D845" s="12">
        <v>25500.18</v>
      </c>
      <c r="E845" s="11">
        <v>3</v>
      </c>
    </row>
    <row r="846" spans="1:5">
      <c r="A846" s="15"/>
      <c r="B846" s="15"/>
      <c r="C846" s="18" t="s">
        <v>12</v>
      </c>
      <c r="D846" s="12">
        <v>1113.56</v>
      </c>
      <c r="E846" s="11">
        <v>1</v>
      </c>
    </row>
    <row r="847" spans="1:5">
      <c r="A847" s="15"/>
      <c r="B847" s="18" t="s">
        <v>24</v>
      </c>
      <c r="C847" s="18" t="s">
        <v>8</v>
      </c>
      <c r="D847" s="12">
        <v>23000.09</v>
      </c>
      <c r="E847" s="11">
        <v>2</v>
      </c>
    </row>
    <row r="848" spans="1:5">
      <c r="A848" s="15"/>
      <c r="B848" s="18" t="s">
        <v>62</v>
      </c>
      <c r="C848" s="18" t="s">
        <v>12</v>
      </c>
      <c r="D848" s="12">
        <v>17000.73</v>
      </c>
      <c r="E848" s="11">
        <v>1</v>
      </c>
    </row>
    <row r="849" spans="1:5">
      <c r="A849" s="15"/>
      <c r="B849" s="18" t="s">
        <v>25</v>
      </c>
      <c r="C849" s="18" t="s">
        <v>7</v>
      </c>
      <c r="D849" s="12">
        <v>500.36</v>
      </c>
      <c r="E849" s="11">
        <v>1</v>
      </c>
    </row>
    <row r="850" spans="1:5">
      <c r="A850" s="15"/>
      <c r="B850" s="18" t="s">
        <v>26</v>
      </c>
      <c r="C850" s="18" t="s">
        <v>7</v>
      </c>
      <c r="D850" s="12">
        <v>30000.45</v>
      </c>
      <c r="E850" s="11">
        <v>2</v>
      </c>
    </row>
    <row r="851" spans="1:5">
      <c r="A851" s="15"/>
      <c r="B851" s="18" t="s">
        <v>63</v>
      </c>
      <c r="C851" s="18" t="s">
        <v>7</v>
      </c>
      <c r="D851" s="12">
        <v>2396.03</v>
      </c>
      <c r="E851" s="11">
        <v>1</v>
      </c>
    </row>
    <row r="852" spans="1:5">
      <c r="A852" s="15"/>
      <c r="B852" s="18" t="s">
        <v>65</v>
      </c>
      <c r="C852" s="18" t="s">
        <v>8</v>
      </c>
      <c r="D852" s="12">
        <v>22000.72</v>
      </c>
      <c r="E852" s="11">
        <v>1</v>
      </c>
    </row>
    <row r="853" spans="1:5">
      <c r="A853" s="15"/>
      <c r="B853" s="15"/>
      <c r="C853" s="18" t="s">
        <v>12</v>
      </c>
      <c r="D853" s="12">
        <v>11000.18</v>
      </c>
      <c r="E853" s="11">
        <v>1</v>
      </c>
    </row>
    <row r="854" spans="1:5">
      <c r="A854" s="15"/>
      <c r="B854" s="18" t="s">
        <v>66</v>
      </c>
      <c r="C854" s="18" t="s">
        <v>8</v>
      </c>
      <c r="D854" s="12">
        <v>1715.4</v>
      </c>
      <c r="E854" s="11">
        <v>1</v>
      </c>
    </row>
    <row r="855" spans="1:5">
      <c r="A855" s="15"/>
      <c r="B855" s="18" t="s">
        <v>45</v>
      </c>
      <c r="C855" s="18" t="s">
        <v>12</v>
      </c>
      <c r="D855" s="12">
        <v>2799.6</v>
      </c>
      <c r="E855" s="11">
        <v>1</v>
      </c>
    </row>
    <row r="856" spans="1:5">
      <c r="A856" s="15"/>
      <c r="B856" s="18" t="s">
        <v>46</v>
      </c>
      <c r="C856" s="18" t="s">
        <v>7</v>
      </c>
      <c r="D856" s="12">
        <v>23000.76</v>
      </c>
      <c r="E856" s="11">
        <v>2</v>
      </c>
    </row>
    <row r="857" spans="1:5">
      <c r="A857" s="15"/>
      <c r="B857" s="18" t="s">
        <v>47</v>
      </c>
      <c r="C857" s="18" t="s">
        <v>8</v>
      </c>
      <c r="D857" s="12">
        <v>50000.75</v>
      </c>
      <c r="E857" s="11">
        <v>2</v>
      </c>
    </row>
    <row r="858" spans="1:5">
      <c r="A858" s="15"/>
      <c r="B858" s="18" t="s">
        <v>27</v>
      </c>
      <c r="C858" s="18" t="s">
        <v>8</v>
      </c>
      <c r="D858" s="12">
        <v>10000.53</v>
      </c>
      <c r="E858" s="11">
        <v>1</v>
      </c>
    </row>
    <row r="859" spans="1:5">
      <c r="A859" s="15"/>
      <c r="B859" s="18" t="s">
        <v>28</v>
      </c>
      <c r="C859" s="18" t="s">
        <v>7</v>
      </c>
      <c r="D859" s="12">
        <v>51053.95</v>
      </c>
      <c r="E859" s="11">
        <v>5</v>
      </c>
    </row>
    <row r="860" spans="1:5">
      <c r="A860" s="15"/>
      <c r="B860" s="18" t="s">
        <v>70</v>
      </c>
      <c r="C860" s="18" t="s">
        <v>7</v>
      </c>
      <c r="D860" s="12">
        <v>8501.32</v>
      </c>
      <c r="E860" s="11">
        <v>2</v>
      </c>
    </row>
    <row r="861" spans="1:5">
      <c r="A861" s="15"/>
      <c r="B861" s="15"/>
      <c r="C861" s="18" t="s">
        <v>8</v>
      </c>
      <c r="D861" s="12">
        <v>25000.45</v>
      </c>
      <c r="E861" s="11">
        <v>1</v>
      </c>
    </row>
    <row r="862" spans="1:5">
      <c r="A862" s="15"/>
      <c r="B862" s="18" t="s">
        <v>29</v>
      </c>
      <c r="C862" s="18" t="s">
        <v>7</v>
      </c>
      <c r="D862" s="12">
        <v>32000.8</v>
      </c>
      <c r="E862" s="11">
        <v>3</v>
      </c>
    </row>
    <row r="863" spans="1:5">
      <c r="A863" s="15"/>
      <c r="B863" s="15"/>
      <c r="C863" s="18" t="s">
        <v>8</v>
      </c>
      <c r="D863" s="12">
        <v>18000.15</v>
      </c>
      <c r="E863" s="11">
        <v>1</v>
      </c>
    </row>
    <row r="864" spans="1:5">
      <c r="A864" s="15"/>
      <c r="B864" s="18" t="s">
        <v>30</v>
      </c>
      <c r="C864" s="18" t="s">
        <v>8</v>
      </c>
      <c r="D864" s="12">
        <v>15000.43</v>
      </c>
      <c r="E864" s="11">
        <v>1</v>
      </c>
    </row>
    <row r="865" spans="1:5">
      <c r="A865" s="15"/>
      <c r="B865" s="15"/>
      <c r="C865" s="18" t="s">
        <v>12</v>
      </c>
      <c r="D865" s="12">
        <v>2199.99</v>
      </c>
      <c r="E865" s="11">
        <v>1</v>
      </c>
    </row>
    <row r="866" spans="1:5">
      <c r="A866" s="15"/>
      <c r="B866" s="18" t="s">
        <v>48</v>
      </c>
      <c r="C866" s="18" t="s">
        <v>7</v>
      </c>
      <c r="D866" s="12">
        <v>25300.95</v>
      </c>
      <c r="E866" s="11">
        <v>3</v>
      </c>
    </row>
    <row r="867" spans="1:5">
      <c r="A867" s="15"/>
      <c r="B867" s="15"/>
      <c r="C867" s="18" t="s">
        <v>8</v>
      </c>
      <c r="D867" s="12">
        <v>1160.56</v>
      </c>
      <c r="E867" s="11">
        <v>1</v>
      </c>
    </row>
    <row r="868" spans="1:5">
      <c r="A868" s="15"/>
      <c r="B868" s="15"/>
      <c r="C868" s="18" t="s">
        <v>12</v>
      </c>
      <c r="D868" s="12">
        <v>25000.31</v>
      </c>
      <c r="E868" s="11">
        <v>1</v>
      </c>
    </row>
    <row r="869" spans="1:5">
      <c r="A869" s="15"/>
      <c r="B869" s="18" t="s">
        <v>31</v>
      </c>
      <c r="C869" s="18" t="s">
        <v>8</v>
      </c>
      <c r="D869" s="12">
        <v>1000.69</v>
      </c>
      <c r="E869" s="11">
        <v>1</v>
      </c>
    </row>
    <row r="870" spans="1:5">
      <c r="A870" s="15"/>
      <c r="B870" s="18" t="s">
        <v>49</v>
      </c>
      <c r="C870" s="18" t="s">
        <v>8</v>
      </c>
      <c r="D870" s="12">
        <v>33000.74</v>
      </c>
      <c r="E870" s="11">
        <v>2</v>
      </c>
    </row>
    <row r="871" spans="1:5">
      <c r="A871" s="15"/>
      <c r="B871" s="15"/>
      <c r="C871" s="18" t="s">
        <v>12</v>
      </c>
      <c r="D871" s="12">
        <v>10000.19</v>
      </c>
      <c r="E871" s="11">
        <v>1</v>
      </c>
    </row>
    <row r="872" spans="1:5">
      <c r="A872" s="15"/>
      <c r="B872" s="18" t="s">
        <v>32</v>
      </c>
      <c r="C872" s="18" t="s">
        <v>7</v>
      </c>
      <c r="D872" s="12">
        <v>20000.19</v>
      </c>
      <c r="E872" s="11">
        <v>1</v>
      </c>
    </row>
    <row r="873" spans="1:5">
      <c r="A873" s="15"/>
      <c r="B873" s="15"/>
      <c r="C873" s="18" t="s">
        <v>8</v>
      </c>
      <c r="D873" s="12">
        <v>8000.53</v>
      </c>
      <c r="E873" s="11">
        <v>1</v>
      </c>
    </row>
    <row r="874" spans="1:5">
      <c r="A874" s="15"/>
      <c r="B874" s="15"/>
      <c r="C874" s="18" t="s">
        <v>12</v>
      </c>
      <c r="D874" s="12">
        <v>13000.05</v>
      </c>
      <c r="E874" s="11">
        <v>1</v>
      </c>
    </row>
    <row r="875" spans="1:5">
      <c r="A875" s="15"/>
      <c r="B875" s="18" t="s">
        <v>53</v>
      </c>
      <c r="C875" s="18" t="s">
        <v>7</v>
      </c>
      <c r="D875" s="12">
        <v>18000.67</v>
      </c>
      <c r="E875" s="11">
        <v>1</v>
      </c>
    </row>
    <row r="876" spans="1:5">
      <c r="A876" s="15"/>
      <c r="B876" s="15"/>
      <c r="C876" s="18" t="s">
        <v>8</v>
      </c>
      <c r="D876" s="12">
        <v>20000.47</v>
      </c>
      <c r="E876" s="11">
        <v>1</v>
      </c>
    </row>
    <row r="877" spans="1:5">
      <c r="A877" s="15"/>
      <c r="B877" s="18" t="s">
        <v>71</v>
      </c>
      <c r="C877" s="18" t="s">
        <v>8</v>
      </c>
      <c r="D877" s="12">
        <v>500.76</v>
      </c>
      <c r="E877" s="11">
        <v>1</v>
      </c>
    </row>
    <row r="878" spans="1:5">
      <c r="A878" s="15"/>
      <c r="B878" s="18" t="s">
        <v>55</v>
      </c>
      <c r="C878" s="18" t="s">
        <v>12</v>
      </c>
      <c r="D878" s="12">
        <v>5000.3</v>
      </c>
      <c r="E878" s="11">
        <v>1</v>
      </c>
    </row>
    <row r="879" spans="1:5">
      <c r="A879" s="15"/>
      <c r="B879" s="18" t="s">
        <v>36</v>
      </c>
      <c r="C879" s="18" t="s">
        <v>8</v>
      </c>
      <c r="D879" s="12">
        <v>5000.04</v>
      </c>
      <c r="E879" s="11">
        <v>1</v>
      </c>
    </row>
    <row r="880" spans="1:5">
      <c r="A880" s="15"/>
      <c r="B880" s="18" t="s">
        <v>57</v>
      </c>
      <c r="C880" s="18" t="s">
        <v>8</v>
      </c>
      <c r="D880" s="12">
        <v>17000.08</v>
      </c>
      <c r="E880" s="11">
        <v>1</v>
      </c>
    </row>
    <row r="881" spans="1:5">
      <c r="A881" s="15"/>
      <c r="B881" s="18" t="s">
        <v>82</v>
      </c>
      <c r="C881" s="18" t="s">
        <v>7</v>
      </c>
      <c r="D881" s="12">
        <v>16000.64</v>
      </c>
      <c r="E881" s="11">
        <v>1</v>
      </c>
    </row>
    <row r="882" spans="1:5">
      <c r="A882" s="15"/>
      <c r="B882" s="18" t="s">
        <v>78</v>
      </c>
      <c r="C882" s="18" t="s">
        <v>7</v>
      </c>
      <c r="D882" s="12">
        <v>33001.31</v>
      </c>
      <c r="E882" s="11">
        <v>2</v>
      </c>
    </row>
    <row r="883" spans="1:5">
      <c r="A883" s="15"/>
      <c r="B883" s="15"/>
      <c r="C883" s="18" t="s">
        <v>8</v>
      </c>
      <c r="D883" s="12">
        <v>62000.67</v>
      </c>
      <c r="E883" s="11">
        <v>4</v>
      </c>
    </row>
    <row r="884" spans="1:5">
      <c r="A884" s="15"/>
      <c r="B884" s="18" t="s">
        <v>79</v>
      </c>
      <c r="C884" s="18" t="s">
        <v>7</v>
      </c>
      <c r="D884" s="12">
        <v>41901.68</v>
      </c>
      <c r="E884" s="11">
        <v>4</v>
      </c>
    </row>
    <row r="885" spans="1:5">
      <c r="A885" s="15"/>
      <c r="B885" s="18" t="s">
        <v>80</v>
      </c>
      <c r="C885" s="18" t="s">
        <v>7</v>
      </c>
      <c r="D885" s="12">
        <v>18000.08</v>
      </c>
      <c r="E885" s="11">
        <v>1</v>
      </c>
    </row>
    <row r="886" spans="1:5">
      <c r="A886" s="15"/>
      <c r="B886" s="15"/>
      <c r="C886" s="18" t="s">
        <v>8</v>
      </c>
      <c r="D886" s="12">
        <v>20000.25</v>
      </c>
      <c r="E886" s="11">
        <v>1</v>
      </c>
    </row>
    <row r="887" spans="1:5">
      <c r="A887" s="15"/>
      <c r="B887" s="18" t="s">
        <v>104</v>
      </c>
      <c r="C887" s="18" t="s">
        <v>8</v>
      </c>
      <c r="D887" s="12">
        <v>15000.39</v>
      </c>
      <c r="E887" s="11">
        <v>1</v>
      </c>
    </row>
    <row r="888" spans="1:5">
      <c r="A888" s="15"/>
      <c r="B888" s="18" t="s">
        <v>88</v>
      </c>
      <c r="C888" s="18" t="s">
        <v>7</v>
      </c>
      <c r="D888" s="12">
        <v>14000.59</v>
      </c>
      <c r="E888" s="11">
        <v>1</v>
      </c>
    </row>
    <row r="889" spans="1:5">
      <c r="A889" s="15"/>
      <c r="B889" s="15"/>
      <c r="C889" s="18" t="s">
        <v>8</v>
      </c>
      <c r="D889" s="12">
        <v>5000.04</v>
      </c>
      <c r="E889" s="11">
        <v>1</v>
      </c>
    </row>
    <row r="890" spans="1:5">
      <c r="A890" s="15"/>
      <c r="B890" s="18" t="s">
        <v>84</v>
      </c>
      <c r="C890" s="18" t="s">
        <v>8</v>
      </c>
      <c r="D890" s="12">
        <v>20000.64</v>
      </c>
      <c r="E890" s="11">
        <v>1</v>
      </c>
    </row>
    <row r="891" spans="1:5">
      <c r="A891" s="15"/>
      <c r="B891" s="18" t="s">
        <v>90</v>
      </c>
      <c r="C891" s="18" t="s">
        <v>7</v>
      </c>
      <c r="D891" s="12">
        <v>7000.21</v>
      </c>
      <c r="E891" s="11">
        <v>1</v>
      </c>
    </row>
    <row r="892" spans="1:5">
      <c r="A892" s="15"/>
      <c r="B892" s="15"/>
      <c r="C892" s="18" t="s">
        <v>8</v>
      </c>
      <c r="D892" s="12">
        <v>42001</v>
      </c>
      <c r="E892" s="11">
        <v>2</v>
      </c>
    </row>
    <row r="893" spans="1:5">
      <c r="A893" s="15"/>
      <c r="B893" s="18" t="s">
        <v>105</v>
      </c>
      <c r="C893" s="18" t="s">
        <v>7</v>
      </c>
      <c r="D893" s="12">
        <v>16000.13</v>
      </c>
      <c r="E893" s="11">
        <v>1</v>
      </c>
    </row>
    <row r="894" spans="1:5">
      <c r="A894" s="15"/>
      <c r="B894" s="18" t="s">
        <v>111</v>
      </c>
      <c r="C894" s="18" t="s">
        <v>12</v>
      </c>
      <c r="D894" s="12">
        <v>6500.31</v>
      </c>
      <c r="E894" s="11">
        <v>1</v>
      </c>
    </row>
    <row r="895" spans="1:5">
      <c r="A895" s="15"/>
      <c r="B895" s="18" t="s">
        <v>112</v>
      </c>
      <c r="C895" s="18" t="s">
        <v>8</v>
      </c>
      <c r="D895" s="12">
        <v>17000.72</v>
      </c>
      <c r="E895" s="11">
        <v>1</v>
      </c>
    </row>
    <row r="896" spans="1:5">
      <c r="A896" s="15"/>
      <c r="B896" s="18" t="s">
        <v>99</v>
      </c>
      <c r="C896" s="18" t="s">
        <v>8</v>
      </c>
      <c r="D896" s="12">
        <v>22501.14</v>
      </c>
      <c r="E896" s="11">
        <v>2</v>
      </c>
    </row>
    <row r="897" spans="1:5">
      <c r="A897" s="15"/>
      <c r="B897" s="18" t="s">
        <v>100</v>
      </c>
      <c r="C897" s="18" t="s">
        <v>7</v>
      </c>
      <c r="D897" s="12">
        <v>64000.84</v>
      </c>
      <c r="E897" s="11">
        <v>4</v>
      </c>
    </row>
    <row r="898" spans="1:5">
      <c r="A898" s="15"/>
      <c r="B898" s="15"/>
      <c r="C898" s="18" t="s">
        <v>8</v>
      </c>
      <c r="D898" s="12">
        <v>13000.36</v>
      </c>
      <c r="E898" s="11">
        <v>1</v>
      </c>
    </row>
    <row r="899" spans="1:5">
      <c r="A899" s="15"/>
      <c r="B899" s="18" t="s">
        <v>101</v>
      </c>
      <c r="C899" s="18" t="s">
        <v>7</v>
      </c>
      <c r="D899" s="12">
        <v>53000.72</v>
      </c>
      <c r="E899" s="11">
        <v>3</v>
      </c>
    </row>
    <row r="900" spans="1:5">
      <c r="A900" s="15"/>
      <c r="B900" s="15"/>
      <c r="C900" s="18" t="s">
        <v>8</v>
      </c>
      <c r="D900" s="12">
        <v>16501.21</v>
      </c>
      <c r="E900" s="11">
        <v>2</v>
      </c>
    </row>
    <row r="901" spans="1:5">
      <c r="A901" s="15"/>
      <c r="B901" s="15"/>
      <c r="C901" s="18" t="s">
        <v>12</v>
      </c>
      <c r="D901" s="12">
        <v>32000.7</v>
      </c>
      <c r="E901" s="11">
        <v>2</v>
      </c>
    </row>
    <row r="902" spans="1:5">
      <c r="A902" s="15"/>
      <c r="B902" s="18" t="s">
        <v>106</v>
      </c>
      <c r="C902" s="18" t="s">
        <v>7</v>
      </c>
      <c r="D902" s="12">
        <v>25000.53</v>
      </c>
      <c r="E902" s="11">
        <v>1</v>
      </c>
    </row>
    <row r="903" spans="1:5">
      <c r="A903" s="15"/>
      <c r="B903" s="15"/>
      <c r="C903" s="18" t="s">
        <v>8</v>
      </c>
      <c r="D903" s="12">
        <v>38000.35</v>
      </c>
      <c r="E903" s="11">
        <v>2</v>
      </c>
    </row>
    <row r="904" spans="1:5">
      <c r="A904" s="15"/>
      <c r="B904" s="18" t="s">
        <v>113</v>
      </c>
      <c r="C904" s="18" t="s">
        <v>12</v>
      </c>
      <c r="D904" s="12">
        <v>22000.32</v>
      </c>
      <c r="E904" s="11">
        <v>1</v>
      </c>
    </row>
    <row r="905" spans="1:5">
      <c r="A905" s="15"/>
      <c r="B905" s="18" t="s">
        <v>114</v>
      </c>
      <c r="C905" s="18" t="s">
        <v>12</v>
      </c>
      <c r="D905" s="12">
        <v>12000.66</v>
      </c>
      <c r="E905" s="11">
        <v>1</v>
      </c>
    </row>
    <row r="906" spans="1:5">
      <c r="A906" s="15"/>
      <c r="B906" s="18" t="s">
        <v>115</v>
      </c>
      <c r="C906" s="18" t="s">
        <v>7</v>
      </c>
      <c r="D906" s="12">
        <v>25000.38</v>
      </c>
      <c r="E906" s="11">
        <v>1</v>
      </c>
    </row>
    <row r="907" spans="1:5">
      <c r="A907" s="15"/>
      <c r="B907" s="15"/>
      <c r="C907" s="18" t="s">
        <v>8</v>
      </c>
      <c r="D907" s="12">
        <v>13999.99</v>
      </c>
      <c r="E907" s="11">
        <v>1</v>
      </c>
    </row>
    <row r="908" spans="1:5">
      <c r="A908" s="15"/>
      <c r="B908" s="18" t="s">
        <v>116</v>
      </c>
      <c r="C908" s="18" t="s">
        <v>8</v>
      </c>
      <c r="D908" s="12">
        <v>7000.16</v>
      </c>
      <c r="E908" s="11">
        <v>1</v>
      </c>
    </row>
    <row r="909" spans="1:5">
      <c r="A909" s="15"/>
      <c r="B909" s="18" t="s">
        <v>117</v>
      </c>
      <c r="C909" s="18" t="s">
        <v>8</v>
      </c>
      <c r="D909" s="12">
        <v>13000.03</v>
      </c>
      <c r="E909" s="11">
        <v>1</v>
      </c>
    </row>
    <row r="910" spans="1:5">
      <c r="A910" s="18" t="s">
        <v>118</v>
      </c>
      <c r="B910" s="18" t="s">
        <v>59</v>
      </c>
      <c r="C910" s="18" t="s">
        <v>12</v>
      </c>
      <c r="D910" s="12">
        <v>606.27</v>
      </c>
      <c r="E910" s="11">
        <v>1</v>
      </c>
    </row>
    <row r="911" spans="1:5">
      <c r="A911" s="15"/>
      <c r="B911" s="18" t="s">
        <v>6</v>
      </c>
      <c r="C911" s="18" t="s">
        <v>8</v>
      </c>
      <c r="D911" s="12">
        <v>985.43</v>
      </c>
      <c r="E911" s="11">
        <v>1</v>
      </c>
    </row>
    <row r="912" spans="1:5">
      <c r="A912" s="15"/>
      <c r="B912" s="15"/>
      <c r="C912" s="18" t="s">
        <v>12</v>
      </c>
      <c r="D912" s="12">
        <v>2847.73</v>
      </c>
      <c r="E912" s="11">
        <v>1</v>
      </c>
    </row>
    <row r="913" spans="1:5">
      <c r="A913" s="15"/>
      <c r="B913" s="18" t="s">
        <v>10</v>
      </c>
      <c r="C913" s="18" t="s">
        <v>7</v>
      </c>
      <c r="D913" s="12">
        <v>5501.17</v>
      </c>
      <c r="E913" s="11">
        <v>2</v>
      </c>
    </row>
    <row r="914" spans="1:5">
      <c r="A914" s="15"/>
      <c r="B914" s="15"/>
      <c r="C914" s="18" t="s">
        <v>8</v>
      </c>
      <c r="D914" s="12">
        <v>6999.95</v>
      </c>
      <c r="E914" s="11">
        <v>1</v>
      </c>
    </row>
    <row r="915" spans="1:5">
      <c r="A915" s="15"/>
      <c r="B915" s="18" t="s">
        <v>11</v>
      </c>
      <c r="C915" s="18" t="s">
        <v>7</v>
      </c>
      <c r="D915" s="12">
        <v>8000.64</v>
      </c>
      <c r="E915" s="11">
        <v>1</v>
      </c>
    </row>
    <row r="916" spans="1:5">
      <c r="A916" s="15"/>
      <c r="B916" s="15"/>
      <c r="C916" s="18" t="s">
        <v>8</v>
      </c>
      <c r="D916" s="12">
        <v>736.33</v>
      </c>
      <c r="E916" s="11">
        <v>1</v>
      </c>
    </row>
    <row r="917" spans="1:5">
      <c r="A917" s="15"/>
      <c r="B917" s="18" t="s">
        <v>38</v>
      </c>
      <c r="C917" s="18" t="s">
        <v>7</v>
      </c>
      <c r="D917" s="12">
        <v>2917.02</v>
      </c>
      <c r="E917" s="11">
        <v>1</v>
      </c>
    </row>
    <row r="918" spans="1:5">
      <c r="A918" s="15"/>
      <c r="B918" s="15"/>
      <c r="C918" s="18" t="s">
        <v>8</v>
      </c>
      <c r="D918" s="12">
        <v>32001.02</v>
      </c>
      <c r="E918" s="11">
        <v>2</v>
      </c>
    </row>
    <row r="919" spans="1:5">
      <c r="A919" s="15"/>
      <c r="B919" s="15"/>
      <c r="C919" s="18" t="s">
        <v>12</v>
      </c>
      <c r="D919" s="12">
        <v>2000.46</v>
      </c>
      <c r="E919" s="11">
        <v>1</v>
      </c>
    </row>
    <row r="920" spans="1:5">
      <c r="A920" s="15"/>
      <c r="B920" s="18" t="s">
        <v>39</v>
      </c>
      <c r="C920" s="18" t="s">
        <v>8</v>
      </c>
      <c r="D920" s="12">
        <v>13000.51</v>
      </c>
      <c r="E920" s="11">
        <v>1</v>
      </c>
    </row>
    <row r="921" spans="1:5">
      <c r="A921" s="15"/>
      <c r="B921" s="18" t="s">
        <v>14</v>
      </c>
      <c r="C921" s="18" t="s">
        <v>7</v>
      </c>
      <c r="D921" s="12">
        <v>19999.96</v>
      </c>
      <c r="E921" s="11">
        <v>1</v>
      </c>
    </row>
    <row r="922" spans="1:5">
      <c r="A922" s="15"/>
      <c r="B922" s="15"/>
      <c r="C922" s="18" t="s">
        <v>8</v>
      </c>
      <c r="D922" s="12">
        <v>1779.14</v>
      </c>
      <c r="E922" s="11">
        <v>1</v>
      </c>
    </row>
    <row r="923" spans="1:5">
      <c r="A923" s="15"/>
      <c r="B923" s="18" t="s">
        <v>16</v>
      </c>
      <c r="C923" s="18" t="s">
        <v>8</v>
      </c>
      <c r="D923" s="12">
        <v>5583.5</v>
      </c>
      <c r="E923" s="11">
        <v>2</v>
      </c>
    </row>
    <row r="924" spans="1:5">
      <c r="A924" s="15"/>
      <c r="B924" s="18" t="s">
        <v>18</v>
      </c>
      <c r="C924" s="18" t="s">
        <v>7</v>
      </c>
      <c r="D924" s="12">
        <v>1000.14</v>
      </c>
      <c r="E924" s="11">
        <v>1</v>
      </c>
    </row>
    <row r="925" spans="1:5">
      <c r="A925" s="15"/>
      <c r="B925" s="18" t="s">
        <v>19</v>
      </c>
      <c r="C925" s="18" t="s">
        <v>7</v>
      </c>
      <c r="D925" s="12">
        <v>37001.09</v>
      </c>
      <c r="E925" s="11">
        <v>3</v>
      </c>
    </row>
    <row r="926" spans="1:5">
      <c r="A926" s="15"/>
      <c r="B926" s="18" t="s">
        <v>20</v>
      </c>
      <c r="C926" s="18" t="s">
        <v>7</v>
      </c>
      <c r="D926" s="12">
        <v>4999.96</v>
      </c>
      <c r="E926" s="11">
        <v>1</v>
      </c>
    </row>
    <row r="927" spans="1:5">
      <c r="A927" s="15"/>
      <c r="B927" s="18" t="s">
        <v>23</v>
      </c>
      <c r="C927" s="18" t="s">
        <v>7</v>
      </c>
      <c r="D927" s="12">
        <v>10000.72</v>
      </c>
      <c r="E927" s="11">
        <v>1</v>
      </c>
    </row>
    <row r="928" spans="1:5">
      <c r="A928" s="15"/>
      <c r="B928" s="15"/>
      <c r="C928" s="18" t="s">
        <v>8</v>
      </c>
      <c r="D928" s="12">
        <v>13000.35</v>
      </c>
      <c r="E928" s="11">
        <v>1</v>
      </c>
    </row>
    <row r="929" spans="1:5">
      <c r="A929" s="15"/>
      <c r="B929" s="18" t="s">
        <v>62</v>
      </c>
      <c r="C929" s="18" t="s">
        <v>7</v>
      </c>
      <c r="D929" s="12">
        <v>7500.7</v>
      </c>
      <c r="E929" s="11">
        <v>1</v>
      </c>
    </row>
    <row r="930" spans="1:5">
      <c r="A930" s="15"/>
      <c r="B930" s="15"/>
      <c r="C930" s="18" t="s">
        <v>8</v>
      </c>
      <c r="D930" s="12">
        <v>1113.68</v>
      </c>
      <c r="E930" s="11">
        <v>1</v>
      </c>
    </row>
    <row r="931" spans="1:5">
      <c r="A931" s="15"/>
      <c r="B931" s="15"/>
      <c r="C931" s="18" t="s">
        <v>12</v>
      </c>
      <c r="D931" s="12">
        <v>6000.45</v>
      </c>
      <c r="E931" s="11">
        <v>1</v>
      </c>
    </row>
    <row r="932" spans="1:5">
      <c r="A932" s="15"/>
      <c r="B932" s="18" t="s">
        <v>25</v>
      </c>
      <c r="C932" s="18" t="s">
        <v>8</v>
      </c>
      <c r="D932" s="12">
        <v>7000.42</v>
      </c>
      <c r="E932" s="11">
        <v>1</v>
      </c>
    </row>
    <row r="933" spans="1:5">
      <c r="A933" s="15"/>
      <c r="B933" s="15"/>
      <c r="C933" s="18" t="s">
        <v>12</v>
      </c>
      <c r="D933" s="12">
        <v>7000.47</v>
      </c>
      <c r="E933" s="11">
        <v>1</v>
      </c>
    </row>
    <row r="934" spans="1:5">
      <c r="A934" s="15"/>
      <c r="B934" s="18" t="s">
        <v>119</v>
      </c>
      <c r="C934" s="18" t="s">
        <v>8</v>
      </c>
      <c r="D934" s="12">
        <v>6500.75</v>
      </c>
      <c r="E934" s="11">
        <v>1</v>
      </c>
    </row>
    <row r="935" spans="1:5">
      <c r="A935" s="15"/>
      <c r="B935" s="18" t="s">
        <v>26</v>
      </c>
      <c r="C935" s="18" t="s">
        <v>7</v>
      </c>
      <c r="D935" s="12">
        <v>6000.72</v>
      </c>
      <c r="E935" s="11">
        <v>1</v>
      </c>
    </row>
    <row r="936" spans="1:5">
      <c r="A936" s="15"/>
      <c r="B936" s="18" t="s">
        <v>63</v>
      </c>
      <c r="C936" s="18" t="s">
        <v>8</v>
      </c>
      <c r="D936" s="12">
        <v>54501.18</v>
      </c>
      <c r="E936" s="11">
        <v>4</v>
      </c>
    </row>
    <row r="937" spans="1:5">
      <c r="A937" s="15"/>
      <c r="B937" s="18" t="s">
        <v>65</v>
      </c>
      <c r="C937" s="18" t="s">
        <v>12</v>
      </c>
      <c r="D937" s="12">
        <v>14000.06</v>
      </c>
      <c r="E937" s="11">
        <v>1</v>
      </c>
    </row>
    <row r="938" spans="1:5">
      <c r="A938" s="15"/>
      <c r="B938" s="18" t="s">
        <v>66</v>
      </c>
      <c r="C938" s="18" t="s">
        <v>7</v>
      </c>
      <c r="D938" s="12">
        <v>2000.53</v>
      </c>
      <c r="E938" s="11">
        <v>1</v>
      </c>
    </row>
    <row r="939" spans="1:5">
      <c r="A939" s="15"/>
      <c r="B939" s="15"/>
      <c r="C939" s="18" t="s">
        <v>8</v>
      </c>
      <c r="D939" s="12">
        <v>46894.06</v>
      </c>
      <c r="E939" s="11">
        <v>3</v>
      </c>
    </row>
    <row r="940" spans="1:5">
      <c r="A940" s="15"/>
      <c r="B940" s="18" t="s">
        <v>46</v>
      </c>
      <c r="C940" s="18" t="s">
        <v>8</v>
      </c>
      <c r="D940" s="12">
        <v>14000.56</v>
      </c>
      <c r="E940" s="11">
        <v>1</v>
      </c>
    </row>
    <row r="941" spans="1:5">
      <c r="A941" s="15"/>
      <c r="B941" s="18" t="s">
        <v>27</v>
      </c>
      <c r="C941" s="18" t="s">
        <v>8</v>
      </c>
      <c r="D941" s="12">
        <v>11000.68</v>
      </c>
      <c r="E941" s="11">
        <v>1</v>
      </c>
    </row>
    <row r="942" spans="1:5">
      <c r="A942" s="15"/>
      <c r="B942" s="18" t="s">
        <v>28</v>
      </c>
      <c r="C942" s="18" t="s">
        <v>7</v>
      </c>
      <c r="D942" s="12">
        <v>37501.02</v>
      </c>
      <c r="E942" s="11">
        <v>3</v>
      </c>
    </row>
    <row r="943" spans="1:5">
      <c r="A943" s="15"/>
      <c r="B943" s="18" t="s">
        <v>70</v>
      </c>
      <c r="C943" s="18" t="s">
        <v>7</v>
      </c>
      <c r="D943" s="12">
        <v>10000.52</v>
      </c>
      <c r="E943" s="11">
        <v>1</v>
      </c>
    </row>
    <row r="944" spans="1:5">
      <c r="A944" s="15"/>
      <c r="B944" s="18" t="s">
        <v>29</v>
      </c>
      <c r="C944" s="18" t="s">
        <v>8</v>
      </c>
      <c r="D944" s="12">
        <v>20000</v>
      </c>
      <c r="E944" s="11">
        <v>1</v>
      </c>
    </row>
    <row r="945" spans="1:5">
      <c r="A945" s="15"/>
      <c r="B945" s="15"/>
      <c r="C945" s="18" t="s">
        <v>12</v>
      </c>
      <c r="D945" s="12">
        <v>7999.94</v>
      </c>
      <c r="E945" s="11">
        <v>1</v>
      </c>
    </row>
    <row r="946" spans="1:5">
      <c r="A946" s="15"/>
      <c r="B946" s="18" t="s">
        <v>30</v>
      </c>
      <c r="C946" s="18" t="s">
        <v>12</v>
      </c>
      <c r="D946" s="12">
        <v>10000.15</v>
      </c>
      <c r="E946" s="11">
        <v>1</v>
      </c>
    </row>
    <row r="947" spans="1:5">
      <c r="A947" s="15"/>
      <c r="B947" s="18" t="s">
        <v>48</v>
      </c>
      <c r="C947" s="18" t="s">
        <v>8</v>
      </c>
      <c r="D947" s="12">
        <v>18000.68</v>
      </c>
      <c r="E947" s="11">
        <v>2</v>
      </c>
    </row>
    <row r="948" spans="1:5">
      <c r="A948" s="15"/>
      <c r="B948" s="18" t="s">
        <v>50</v>
      </c>
      <c r="C948" s="18" t="s">
        <v>7</v>
      </c>
      <c r="D948" s="12">
        <v>3494.2</v>
      </c>
      <c r="E948" s="11">
        <v>1</v>
      </c>
    </row>
    <row r="949" spans="1:5">
      <c r="A949" s="15"/>
      <c r="B949" s="15"/>
      <c r="C949" s="18" t="s">
        <v>12</v>
      </c>
      <c r="D949" s="12">
        <v>4000.26</v>
      </c>
      <c r="E949" s="11">
        <v>1</v>
      </c>
    </row>
    <row r="950" spans="1:5">
      <c r="A950" s="15"/>
      <c r="B950" s="18" t="s">
        <v>33</v>
      </c>
      <c r="C950" s="18" t="s">
        <v>7</v>
      </c>
      <c r="D950" s="12">
        <v>6500.76</v>
      </c>
      <c r="E950" s="11">
        <v>1</v>
      </c>
    </row>
    <row r="951" spans="1:5">
      <c r="A951" s="15"/>
      <c r="B951" s="18" t="s">
        <v>53</v>
      </c>
      <c r="C951" s="18" t="s">
        <v>7</v>
      </c>
      <c r="D951" s="12">
        <v>14000.71</v>
      </c>
      <c r="E951" s="11">
        <v>1</v>
      </c>
    </row>
    <row r="952" spans="1:5">
      <c r="A952" s="15"/>
      <c r="B952" s="15"/>
      <c r="C952" s="18" t="s">
        <v>8</v>
      </c>
      <c r="D952" s="12">
        <v>28000.31</v>
      </c>
      <c r="E952" s="11">
        <v>2</v>
      </c>
    </row>
    <row r="953" spans="1:5">
      <c r="A953" s="15"/>
      <c r="B953" s="18" t="s">
        <v>55</v>
      </c>
      <c r="C953" s="18" t="s">
        <v>8</v>
      </c>
      <c r="D953" s="12">
        <v>3000.48</v>
      </c>
      <c r="E953" s="11">
        <v>1</v>
      </c>
    </row>
    <row r="954" spans="1:5">
      <c r="A954" s="15"/>
      <c r="B954" s="18" t="s">
        <v>56</v>
      </c>
      <c r="C954" s="18" t="s">
        <v>7</v>
      </c>
      <c r="D954" s="12">
        <v>1000.58</v>
      </c>
      <c r="E954" s="11">
        <v>1</v>
      </c>
    </row>
    <row r="955" spans="1:5">
      <c r="A955" s="15"/>
      <c r="B955" s="15"/>
      <c r="C955" s="18" t="s">
        <v>8</v>
      </c>
      <c r="D955" s="12">
        <v>5000.59</v>
      </c>
      <c r="E955" s="11">
        <v>1</v>
      </c>
    </row>
    <row r="956" spans="1:5">
      <c r="A956" s="15"/>
      <c r="B956" s="18" t="s">
        <v>57</v>
      </c>
      <c r="C956" s="18" t="s">
        <v>7</v>
      </c>
      <c r="D956" s="12">
        <v>10000.28</v>
      </c>
      <c r="E956" s="11">
        <v>1</v>
      </c>
    </row>
    <row r="957" spans="1:5">
      <c r="A957" s="15"/>
      <c r="B957" s="18" t="s">
        <v>120</v>
      </c>
      <c r="C957" s="18" t="s">
        <v>8</v>
      </c>
      <c r="D957" s="12">
        <v>10000.29</v>
      </c>
      <c r="E957" s="11">
        <v>1</v>
      </c>
    </row>
    <row r="958" spans="1:5">
      <c r="A958" s="15"/>
      <c r="B958" s="18" t="s">
        <v>82</v>
      </c>
      <c r="C958" s="18" t="s">
        <v>7</v>
      </c>
      <c r="D958" s="12">
        <v>20556.43</v>
      </c>
      <c r="E958" s="11">
        <v>2</v>
      </c>
    </row>
    <row r="959" spans="1:5">
      <c r="A959" s="15"/>
      <c r="B959" s="15"/>
      <c r="C959" s="18" t="s">
        <v>12</v>
      </c>
      <c r="D959" s="12">
        <v>15000.25</v>
      </c>
      <c r="E959" s="11">
        <v>1</v>
      </c>
    </row>
    <row r="960" spans="1:5">
      <c r="A960" s="15"/>
      <c r="B960" s="18" t="s">
        <v>75</v>
      </c>
      <c r="C960" s="18" t="s">
        <v>8</v>
      </c>
      <c r="D960" s="12">
        <v>9000.22</v>
      </c>
      <c r="E960" s="11">
        <v>1</v>
      </c>
    </row>
    <row r="961" spans="1:5">
      <c r="A961" s="15"/>
      <c r="B961" s="18" t="s">
        <v>121</v>
      </c>
      <c r="C961" s="18" t="s">
        <v>8</v>
      </c>
      <c r="D961" s="12">
        <v>5000.75</v>
      </c>
      <c r="E961" s="11">
        <v>1</v>
      </c>
    </row>
    <row r="962" spans="1:5">
      <c r="A962" s="15"/>
      <c r="B962" s="18" t="s">
        <v>77</v>
      </c>
      <c r="C962" s="18" t="s">
        <v>7</v>
      </c>
      <c r="D962" s="12">
        <v>46001</v>
      </c>
      <c r="E962" s="11">
        <v>3</v>
      </c>
    </row>
    <row r="963" spans="1:5">
      <c r="A963" s="15"/>
      <c r="B963" s="18" t="s">
        <v>79</v>
      </c>
      <c r="C963" s="18" t="s">
        <v>7</v>
      </c>
      <c r="D963" s="12">
        <v>12500.3</v>
      </c>
      <c r="E963" s="11">
        <v>2</v>
      </c>
    </row>
    <row r="964" spans="1:5">
      <c r="A964" s="15"/>
      <c r="B964" s="15"/>
      <c r="C964" s="18" t="s">
        <v>8</v>
      </c>
      <c r="D964" s="12">
        <v>20000.66</v>
      </c>
      <c r="E964" s="11">
        <v>2</v>
      </c>
    </row>
    <row r="965" spans="1:5">
      <c r="A965" s="15"/>
      <c r="B965" s="18" t="s">
        <v>83</v>
      </c>
      <c r="C965" s="18" t="s">
        <v>7</v>
      </c>
      <c r="D965" s="12">
        <v>20000.42</v>
      </c>
      <c r="E965" s="11">
        <v>1</v>
      </c>
    </row>
    <row r="966" spans="1:5">
      <c r="A966" s="15"/>
      <c r="B966" s="15"/>
      <c r="C966" s="18" t="s">
        <v>8</v>
      </c>
      <c r="D966" s="12">
        <v>10000.32</v>
      </c>
      <c r="E966" s="11">
        <v>1</v>
      </c>
    </row>
    <row r="967" spans="1:5">
      <c r="A967" s="15"/>
      <c r="B967" s="18" t="s">
        <v>84</v>
      </c>
      <c r="C967" s="18" t="s">
        <v>7</v>
      </c>
      <c r="D967" s="12">
        <v>5000.27</v>
      </c>
      <c r="E967" s="11">
        <v>1</v>
      </c>
    </row>
    <row r="968" spans="1:5">
      <c r="A968" s="15"/>
      <c r="B968" s="18" t="s">
        <v>105</v>
      </c>
      <c r="C968" s="18" t="s">
        <v>7</v>
      </c>
      <c r="D968" s="12">
        <v>6000.2</v>
      </c>
      <c r="E968" s="11">
        <v>1</v>
      </c>
    </row>
    <row r="969" spans="1:5">
      <c r="A969" s="15"/>
      <c r="B969" s="18" t="s">
        <v>122</v>
      </c>
      <c r="C969" s="18" t="s">
        <v>8</v>
      </c>
      <c r="D969" s="12">
        <v>5000.69</v>
      </c>
      <c r="E969" s="11">
        <v>1</v>
      </c>
    </row>
    <row r="970" spans="1:5">
      <c r="A970" s="15"/>
      <c r="B970" s="18" t="s">
        <v>100</v>
      </c>
      <c r="C970" s="18" t="s">
        <v>8</v>
      </c>
      <c r="D970" s="12">
        <v>14000.02</v>
      </c>
      <c r="E970" s="11">
        <v>1</v>
      </c>
    </row>
    <row r="971" spans="1:5">
      <c r="A971" s="15"/>
      <c r="B971" s="18" t="s">
        <v>101</v>
      </c>
      <c r="C971" s="18" t="s">
        <v>7</v>
      </c>
      <c r="D971" s="12">
        <v>33001.49</v>
      </c>
      <c r="E971" s="11">
        <v>4</v>
      </c>
    </row>
    <row r="972" spans="1:5">
      <c r="A972" s="15"/>
      <c r="B972" s="15"/>
      <c r="C972" s="18" t="s">
        <v>8</v>
      </c>
      <c r="D972" s="12">
        <v>22000.72</v>
      </c>
      <c r="E972" s="11">
        <v>1</v>
      </c>
    </row>
    <row r="973" spans="1:5">
      <c r="A973" s="15"/>
      <c r="B973" s="18" t="s">
        <v>102</v>
      </c>
      <c r="C973" s="18" t="s">
        <v>8</v>
      </c>
      <c r="D973" s="12">
        <v>26500.52</v>
      </c>
      <c r="E973" s="11">
        <v>3</v>
      </c>
    </row>
    <row r="974" spans="1:5">
      <c r="A974" s="15"/>
      <c r="B974" s="15"/>
      <c r="C974" s="18" t="s">
        <v>12</v>
      </c>
      <c r="D974" s="12">
        <v>11000.11</v>
      </c>
      <c r="E974" s="11">
        <v>1</v>
      </c>
    </row>
    <row r="975" spans="1:5">
      <c r="A975" s="15"/>
      <c r="B975" s="18" t="s">
        <v>106</v>
      </c>
      <c r="C975" s="18" t="s">
        <v>7</v>
      </c>
      <c r="D975" s="12">
        <v>45501.84</v>
      </c>
      <c r="E975" s="11">
        <v>5</v>
      </c>
    </row>
    <row r="976" spans="1:5">
      <c r="A976" s="15"/>
      <c r="B976" s="15"/>
      <c r="C976" s="18" t="s">
        <v>8</v>
      </c>
      <c r="D976" s="12">
        <v>24000.75</v>
      </c>
      <c r="E976" s="11">
        <v>2</v>
      </c>
    </row>
    <row r="977" spans="1:5">
      <c r="A977" s="15"/>
      <c r="B977" s="18" t="s">
        <v>113</v>
      </c>
      <c r="C977" s="18" t="s">
        <v>12</v>
      </c>
      <c r="D977" s="12">
        <v>22000.54</v>
      </c>
      <c r="E977" s="11">
        <v>1</v>
      </c>
    </row>
    <row r="978" spans="1:5">
      <c r="A978" s="15"/>
      <c r="B978" s="18" t="s">
        <v>107</v>
      </c>
      <c r="C978" s="18" t="s">
        <v>7</v>
      </c>
      <c r="D978" s="12">
        <v>8000.26</v>
      </c>
      <c r="E978" s="11">
        <v>1</v>
      </c>
    </row>
    <row r="979" spans="1:5">
      <c r="A979" s="15"/>
      <c r="B979" s="18" t="s">
        <v>108</v>
      </c>
      <c r="C979" s="18" t="s">
        <v>7</v>
      </c>
      <c r="D979" s="12">
        <v>20000.23</v>
      </c>
      <c r="E979" s="11">
        <v>1</v>
      </c>
    </row>
    <row r="980" spans="1:5">
      <c r="A980" s="15"/>
      <c r="B980" s="18" t="s">
        <v>115</v>
      </c>
      <c r="C980" s="18" t="s">
        <v>7</v>
      </c>
      <c r="D980" s="12">
        <v>14000.45</v>
      </c>
      <c r="E980" s="11">
        <v>1</v>
      </c>
    </row>
    <row r="981" spans="1:5">
      <c r="A981" s="15"/>
      <c r="B981" s="15"/>
      <c r="C981" s="18" t="s">
        <v>8</v>
      </c>
      <c r="D981" s="12">
        <v>9000.71</v>
      </c>
      <c r="E981" s="11">
        <v>1</v>
      </c>
    </row>
    <row r="982" spans="1:5">
      <c r="A982" s="15"/>
      <c r="B982" s="18" t="s">
        <v>117</v>
      </c>
      <c r="C982" s="18" t="s">
        <v>12</v>
      </c>
      <c r="D982" s="12">
        <v>6500.59</v>
      </c>
      <c r="E982" s="11">
        <v>1</v>
      </c>
    </row>
    <row r="983" spans="1:5">
      <c r="A983" s="18" t="s">
        <v>123</v>
      </c>
      <c r="B983" s="18" t="s">
        <v>59</v>
      </c>
      <c r="C983" s="18" t="s">
        <v>12</v>
      </c>
      <c r="D983" s="12">
        <v>5500.4</v>
      </c>
      <c r="E983" s="11">
        <v>1</v>
      </c>
    </row>
    <row r="984" spans="1:5">
      <c r="A984" s="15"/>
      <c r="B984" s="18" t="s">
        <v>6</v>
      </c>
      <c r="C984" s="18" t="s">
        <v>7</v>
      </c>
      <c r="D984" s="12">
        <v>1657.42</v>
      </c>
      <c r="E984" s="11">
        <v>1</v>
      </c>
    </row>
    <row r="985" spans="1:5">
      <c r="A985" s="15"/>
      <c r="B985" s="18" t="s">
        <v>9</v>
      </c>
      <c r="C985" s="18" t="s">
        <v>7</v>
      </c>
      <c r="D985" s="12">
        <v>1000.55</v>
      </c>
      <c r="E985" s="11">
        <v>1</v>
      </c>
    </row>
    <row r="986" spans="1:5">
      <c r="A986" s="15"/>
      <c r="B986" s="15"/>
      <c r="C986" s="18" t="s">
        <v>12</v>
      </c>
      <c r="D986" s="12">
        <v>25000.52</v>
      </c>
      <c r="E986" s="11">
        <v>1</v>
      </c>
    </row>
    <row r="987" spans="1:5">
      <c r="A987" s="15"/>
      <c r="B987" s="18" t="s">
        <v>10</v>
      </c>
      <c r="C987" s="18" t="s">
        <v>8</v>
      </c>
      <c r="D987" s="12">
        <v>16147.35</v>
      </c>
      <c r="E987" s="11">
        <v>2</v>
      </c>
    </row>
    <row r="988" spans="1:5">
      <c r="A988" s="15"/>
      <c r="B988" s="18" t="s">
        <v>11</v>
      </c>
      <c r="C988" s="18" t="s">
        <v>7</v>
      </c>
      <c r="D988" s="12">
        <v>20943.45</v>
      </c>
      <c r="E988" s="11">
        <v>2</v>
      </c>
    </row>
    <row r="989" spans="1:5">
      <c r="A989" s="15"/>
      <c r="B989" s="18" t="s">
        <v>39</v>
      </c>
      <c r="C989" s="18" t="s">
        <v>7</v>
      </c>
      <c r="D989" s="12">
        <v>6324.22</v>
      </c>
      <c r="E989" s="11">
        <v>1</v>
      </c>
    </row>
    <row r="990" spans="1:5">
      <c r="A990" s="15"/>
      <c r="B990" s="18" t="s">
        <v>14</v>
      </c>
      <c r="C990" s="18" t="s">
        <v>7</v>
      </c>
      <c r="D990" s="12">
        <v>41400.92</v>
      </c>
      <c r="E990" s="11">
        <v>4</v>
      </c>
    </row>
    <row r="991" spans="1:5">
      <c r="A991" s="15"/>
      <c r="B991" s="15"/>
      <c r="C991" s="18" t="s">
        <v>8</v>
      </c>
      <c r="D991" s="12">
        <v>17000.69</v>
      </c>
      <c r="E991" s="11">
        <v>1</v>
      </c>
    </row>
    <row r="992" spans="1:5">
      <c r="A992" s="15"/>
      <c r="B992" s="15"/>
      <c r="C992" s="18" t="s">
        <v>12</v>
      </c>
      <c r="D992" s="12">
        <v>13999.98</v>
      </c>
      <c r="E992" s="11">
        <v>1</v>
      </c>
    </row>
    <row r="993" spans="1:5">
      <c r="A993" s="15"/>
      <c r="B993" s="18" t="s">
        <v>15</v>
      </c>
      <c r="C993" s="18" t="s">
        <v>12</v>
      </c>
      <c r="D993" s="12">
        <v>17864.66</v>
      </c>
      <c r="E993" s="11">
        <v>2</v>
      </c>
    </row>
    <row r="994" spans="1:5">
      <c r="A994" s="15"/>
      <c r="B994" s="18" t="s">
        <v>16</v>
      </c>
      <c r="C994" s="18" t="s">
        <v>7</v>
      </c>
      <c r="D994" s="12">
        <v>1000.01</v>
      </c>
      <c r="E994" s="11">
        <v>1</v>
      </c>
    </row>
    <row r="995" spans="1:5">
      <c r="A995" s="15"/>
      <c r="B995" s="15"/>
      <c r="C995" s="18" t="s">
        <v>8</v>
      </c>
      <c r="D995" s="12">
        <v>500.75</v>
      </c>
      <c r="E995" s="11">
        <v>1</v>
      </c>
    </row>
    <row r="996" spans="1:5">
      <c r="A996" s="15"/>
      <c r="B996" s="15"/>
      <c r="C996" s="18" t="s">
        <v>12</v>
      </c>
      <c r="D996" s="12">
        <v>1000.07</v>
      </c>
      <c r="E996" s="11">
        <v>1</v>
      </c>
    </row>
    <row r="997" spans="1:5">
      <c r="A997" s="15"/>
      <c r="B997" s="18" t="s">
        <v>17</v>
      </c>
      <c r="C997" s="18" t="s">
        <v>8</v>
      </c>
      <c r="D997" s="12">
        <v>36000.99</v>
      </c>
      <c r="E997" s="11">
        <v>2</v>
      </c>
    </row>
    <row r="998" spans="1:5">
      <c r="A998" s="15"/>
      <c r="B998" s="18" t="s">
        <v>40</v>
      </c>
      <c r="C998" s="18" t="s">
        <v>7</v>
      </c>
      <c r="D998" s="12">
        <v>13000.34</v>
      </c>
      <c r="E998" s="11">
        <v>1</v>
      </c>
    </row>
    <row r="999" spans="1:5">
      <c r="A999" s="15"/>
      <c r="B999" s="15"/>
      <c r="C999" s="18" t="s">
        <v>8</v>
      </c>
      <c r="D999" s="12">
        <v>5000.38</v>
      </c>
      <c r="E999" s="11">
        <v>1</v>
      </c>
    </row>
    <row r="1000" spans="1:5">
      <c r="A1000" s="15"/>
      <c r="B1000" s="15"/>
      <c r="C1000" s="18" t="s">
        <v>12</v>
      </c>
      <c r="D1000" s="12">
        <v>8439.36</v>
      </c>
      <c r="E1000" s="11">
        <v>2</v>
      </c>
    </row>
    <row r="1001" spans="1:5">
      <c r="A1001" s="15"/>
      <c r="B1001" s="18" t="s">
        <v>19</v>
      </c>
      <c r="C1001" s="18" t="s">
        <v>7</v>
      </c>
      <c r="D1001" s="12">
        <v>27000.81</v>
      </c>
      <c r="E1001" s="11">
        <v>2</v>
      </c>
    </row>
    <row r="1002" spans="1:5">
      <c r="A1002" s="15"/>
      <c r="B1002" s="18" t="s">
        <v>42</v>
      </c>
      <c r="C1002" s="18" t="s">
        <v>7</v>
      </c>
      <c r="D1002" s="12">
        <v>11500.09</v>
      </c>
      <c r="E1002" s="11">
        <v>2</v>
      </c>
    </row>
    <row r="1003" spans="1:5">
      <c r="A1003" s="15"/>
      <c r="B1003" s="18" t="s">
        <v>44</v>
      </c>
      <c r="C1003" s="18" t="s">
        <v>7</v>
      </c>
      <c r="D1003" s="12">
        <v>783.46</v>
      </c>
      <c r="E1003" s="11">
        <v>1</v>
      </c>
    </row>
    <row r="1004" spans="1:5">
      <c r="A1004" s="15"/>
      <c r="B1004" s="18" t="s">
        <v>20</v>
      </c>
      <c r="C1004" s="18" t="s">
        <v>7</v>
      </c>
      <c r="D1004" s="12">
        <v>25001.24</v>
      </c>
      <c r="E1004" s="11">
        <v>2</v>
      </c>
    </row>
    <row r="1005" spans="1:5">
      <c r="A1005" s="15"/>
      <c r="B1005" s="15"/>
      <c r="C1005" s="18" t="s">
        <v>8</v>
      </c>
      <c r="D1005" s="12">
        <v>22000.65</v>
      </c>
      <c r="E1005" s="11">
        <v>1</v>
      </c>
    </row>
    <row r="1006" spans="1:5">
      <c r="A1006" s="15"/>
      <c r="B1006" s="15"/>
      <c r="C1006" s="18" t="s">
        <v>12</v>
      </c>
      <c r="D1006" s="12">
        <v>15000.44</v>
      </c>
      <c r="E1006" s="11">
        <v>1</v>
      </c>
    </row>
    <row r="1007" spans="1:5">
      <c r="A1007" s="15"/>
      <c r="B1007" s="18" t="s">
        <v>21</v>
      </c>
      <c r="C1007" s="18" t="s">
        <v>7</v>
      </c>
      <c r="D1007" s="12">
        <v>1541.96</v>
      </c>
      <c r="E1007" s="11">
        <v>1</v>
      </c>
    </row>
    <row r="1008" spans="1:5">
      <c r="A1008" s="15"/>
      <c r="B1008" s="18" t="s">
        <v>23</v>
      </c>
      <c r="C1008" s="18" t="s">
        <v>7</v>
      </c>
      <c r="D1008" s="12">
        <v>13999.97</v>
      </c>
      <c r="E1008" s="11">
        <v>1</v>
      </c>
    </row>
    <row r="1009" spans="1:5">
      <c r="A1009" s="15"/>
      <c r="B1009" s="18" t="s">
        <v>24</v>
      </c>
      <c r="C1009" s="18" t="s">
        <v>7</v>
      </c>
      <c r="D1009" s="12">
        <v>5500.15</v>
      </c>
      <c r="E1009" s="11">
        <v>1</v>
      </c>
    </row>
    <row r="1010" spans="1:5">
      <c r="A1010" s="15"/>
      <c r="B1010" s="15"/>
      <c r="C1010" s="18" t="s">
        <v>8</v>
      </c>
      <c r="D1010" s="12">
        <v>10000.06</v>
      </c>
      <c r="E1010" s="11">
        <v>1</v>
      </c>
    </row>
    <row r="1011" spans="1:5">
      <c r="A1011" s="15"/>
      <c r="B1011" s="18" t="s">
        <v>62</v>
      </c>
      <c r="C1011" s="18" t="s">
        <v>12</v>
      </c>
      <c r="D1011" s="12">
        <v>7500.64</v>
      </c>
      <c r="E1011" s="11">
        <v>1</v>
      </c>
    </row>
    <row r="1012" spans="1:5">
      <c r="A1012" s="15"/>
      <c r="B1012" s="18" t="s">
        <v>26</v>
      </c>
      <c r="C1012" s="18" t="s">
        <v>7</v>
      </c>
      <c r="D1012" s="12">
        <v>9000.66</v>
      </c>
      <c r="E1012" s="11">
        <v>1</v>
      </c>
    </row>
    <row r="1013" spans="1:5">
      <c r="A1013" s="15"/>
      <c r="B1013" s="18" t="s">
        <v>63</v>
      </c>
      <c r="C1013" s="18" t="s">
        <v>12</v>
      </c>
      <c r="D1013" s="12">
        <v>1945.32</v>
      </c>
      <c r="E1013" s="11">
        <v>1</v>
      </c>
    </row>
    <row r="1014" spans="1:5">
      <c r="A1014" s="15"/>
      <c r="B1014" s="18" t="s">
        <v>46</v>
      </c>
      <c r="C1014" s="18" t="s">
        <v>7</v>
      </c>
      <c r="D1014" s="12">
        <v>14000.03</v>
      </c>
      <c r="E1014" s="11">
        <v>1</v>
      </c>
    </row>
    <row r="1015" spans="1:5">
      <c r="A1015" s="15"/>
      <c r="B1015" s="15"/>
      <c r="C1015" s="18" t="s">
        <v>8</v>
      </c>
      <c r="D1015" s="12">
        <v>11000.48</v>
      </c>
      <c r="E1015" s="11">
        <v>1</v>
      </c>
    </row>
    <row r="1016" spans="1:5">
      <c r="A1016" s="15"/>
      <c r="B1016" s="18" t="s">
        <v>96</v>
      </c>
      <c r="C1016" s="18" t="s">
        <v>12</v>
      </c>
      <c r="D1016" s="12">
        <v>7500.72</v>
      </c>
      <c r="E1016" s="11">
        <v>1</v>
      </c>
    </row>
    <row r="1017" spans="1:5">
      <c r="A1017" s="15"/>
      <c r="B1017" s="18" t="s">
        <v>47</v>
      </c>
      <c r="C1017" s="18" t="s">
        <v>7</v>
      </c>
      <c r="D1017" s="12">
        <v>17000.47</v>
      </c>
      <c r="E1017" s="11">
        <v>1</v>
      </c>
    </row>
    <row r="1018" spans="1:5">
      <c r="A1018" s="15"/>
      <c r="B1018" s="15"/>
      <c r="C1018" s="18" t="s">
        <v>12</v>
      </c>
      <c r="D1018" s="12">
        <v>24001.25</v>
      </c>
      <c r="E1018" s="11">
        <v>2</v>
      </c>
    </row>
    <row r="1019" spans="1:5">
      <c r="A1019" s="15"/>
      <c r="B1019" s="18" t="s">
        <v>28</v>
      </c>
      <c r="C1019" s="18" t="s">
        <v>7</v>
      </c>
      <c r="D1019" s="12">
        <v>36000.83</v>
      </c>
      <c r="E1019" s="11">
        <v>3</v>
      </c>
    </row>
    <row r="1020" spans="1:5">
      <c r="A1020" s="15"/>
      <c r="B1020" s="18" t="s">
        <v>29</v>
      </c>
      <c r="C1020" s="18" t="s">
        <v>8</v>
      </c>
      <c r="D1020" s="12">
        <v>26000.08</v>
      </c>
      <c r="E1020" s="11">
        <v>2</v>
      </c>
    </row>
    <row r="1021" spans="1:5">
      <c r="A1021" s="15"/>
      <c r="B1021" s="15"/>
      <c r="C1021" s="18" t="s">
        <v>12</v>
      </c>
      <c r="D1021" s="12">
        <v>5000.52</v>
      </c>
      <c r="E1021" s="11">
        <v>1</v>
      </c>
    </row>
    <row r="1022" spans="1:5">
      <c r="A1022" s="15"/>
      <c r="B1022" s="18" t="s">
        <v>30</v>
      </c>
      <c r="C1022" s="18" t="s">
        <v>8</v>
      </c>
      <c r="D1022" s="12">
        <v>6000.14</v>
      </c>
      <c r="E1022" s="11">
        <v>1</v>
      </c>
    </row>
    <row r="1023" spans="1:5">
      <c r="A1023" s="15"/>
      <c r="B1023" s="18" t="s">
        <v>49</v>
      </c>
      <c r="C1023" s="18" t="s">
        <v>8</v>
      </c>
      <c r="D1023" s="12">
        <v>17000.49</v>
      </c>
      <c r="E1023" s="11">
        <v>1</v>
      </c>
    </row>
    <row r="1024" spans="1:5">
      <c r="A1024" s="15"/>
      <c r="B1024" s="18" t="s">
        <v>32</v>
      </c>
      <c r="C1024" s="18" t="s">
        <v>8</v>
      </c>
      <c r="D1024" s="12">
        <v>16000.07</v>
      </c>
      <c r="E1024" s="11">
        <v>1</v>
      </c>
    </row>
    <row r="1025" spans="1:5">
      <c r="A1025" s="15"/>
      <c r="B1025" s="15"/>
      <c r="C1025" s="18" t="s">
        <v>12</v>
      </c>
      <c r="D1025" s="12">
        <v>20000.34</v>
      </c>
      <c r="E1025" s="11">
        <v>1</v>
      </c>
    </row>
    <row r="1026" spans="1:5">
      <c r="A1026" s="15"/>
      <c r="B1026" s="18" t="s">
        <v>33</v>
      </c>
      <c r="C1026" s="18" t="s">
        <v>8</v>
      </c>
      <c r="D1026" s="12">
        <v>17000.67</v>
      </c>
      <c r="E1026" s="11">
        <v>1</v>
      </c>
    </row>
    <row r="1027" spans="1:5">
      <c r="A1027" s="15"/>
      <c r="B1027" s="18" t="s">
        <v>55</v>
      </c>
      <c r="C1027" s="18" t="s">
        <v>8</v>
      </c>
      <c r="D1027" s="12">
        <v>15000.77</v>
      </c>
      <c r="E1027" s="11">
        <v>1</v>
      </c>
    </row>
    <row r="1028" spans="1:5">
      <c r="A1028" s="15"/>
      <c r="B1028" s="18" t="s">
        <v>36</v>
      </c>
      <c r="C1028" s="18" t="s">
        <v>7</v>
      </c>
      <c r="D1028" s="12">
        <v>4999.97</v>
      </c>
      <c r="E1028" s="11">
        <v>1</v>
      </c>
    </row>
    <row r="1029" spans="1:5">
      <c r="A1029" s="15"/>
      <c r="B1029" s="18" t="s">
        <v>57</v>
      </c>
      <c r="C1029" s="18" t="s">
        <v>7</v>
      </c>
      <c r="D1029" s="12">
        <v>7000.5</v>
      </c>
      <c r="E1029" s="11">
        <v>1</v>
      </c>
    </row>
    <row r="1030" spans="1:5">
      <c r="A1030" s="15"/>
      <c r="B1030" s="15"/>
      <c r="C1030" s="18" t="s">
        <v>8</v>
      </c>
      <c r="D1030" s="12">
        <v>35000.38</v>
      </c>
      <c r="E1030" s="11">
        <v>3</v>
      </c>
    </row>
    <row r="1031" spans="1:5">
      <c r="A1031" s="15"/>
      <c r="B1031" s="18" t="s">
        <v>120</v>
      </c>
      <c r="C1031" s="18" t="s">
        <v>8</v>
      </c>
      <c r="D1031" s="12">
        <v>14600.96</v>
      </c>
      <c r="E1031" s="11">
        <v>2</v>
      </c>
    </row>
    <row r="1032" spans="1:5">
      <c r="A1032" s="15"/>
      <c r="B1032" s="18" t="s">
        <v>82</v>
      </c>
      <c r="C1032" s="18" t="s">
        <v>7</v>
      </c>
      <c r="D1032" s="12">
        <v>11445.75</v>
      </c>
      <c r="E1032" s="11">
        <v>1</v>
      </c>
    </row>
    <row r="1033" spans="1:5">
      <c r="A1033" s="15"/>
      <c r="B1033" s="18" t="s">
        <v>121</v>
      </c>
      <c r="C1033" s="18" t="s">
        <v>7</v>
      </c>
      <c r="D1033" s="12">
        <v>1000.48</v>
      </c>
      <c r="E1033" s="11">
        <v>1</v>
      </c>
    </row>
    <row r="1034" spans="1:5">
      <c r="A1034" s="15"/>
      <c r="B1034" s="18" t="s">
        <v>77</v>
      </c>
      <c r="C1034" s="18" t="s">
        <v>7</v>
      </c>
      <c r="D1034" s="12">
        <v>8000.38</v>
      </c>
      <c r="E1034" s="11">
        <v>1</v>
      </c>
    </row>
    <row r="1035" spans="1:5">
      <c r="A1035" s="15"/>
      <c r="B1035" s="18" t="s">
        <v>78</v>
      </c>
      <c r="C1035" s="18" t="s">
        <v>7</v>
      </c>
      <c r="D1035" s="12">
        <v>512.1</v>
      </c>
      <c r="E1035" s="11">
        <v>1</v>
      </c>
    </row>
    <row r="1036" spans="1:5">
      <c r="A1036" s="15"/>
      <c r="B1036" s="18" t="s">
        <v>104</v>
      </c>
      <c r="C1036" s="18" t="s">
        <v>12</v>
      </c>
      <c r="D1036" s="12">
        <v>17000.37</v>
      </c>
      <c r="E1036" s="11">
        <v>1</v>
      </c>
    </row>
    <row r="1037" spans="1:5">
      <c r="A1037" s="15"/>
      <c r="B1037" s="18" t="s">
        <v>88</v>
      </c>
      <c r="C1037" s="18" t="s">
        <v>8</v>
      </c>
      <c r="D1037" s="12">
        <v>19999.98</v>
      </c>
      <c r="E1037" s="11">
        <v>1</v>
      </c>
    </row>
    <row r="1038" spans="1:5">
      <c r="A1038" s="15"/>
      <c r="B1038" s="18" t="s">
        <v>93</v>
      </c>
      <c r="C1038" s="18" t="s">
        <v>7</v>
      </c>
      <c r="D1038" s="12">
        <v>5000.34</v>
      </c>
      <c r="E1038" s="11">
        <v>1</v>
      </c>
    </row>
    <row r="1039" spans="1:5">
      <c r="A1039" s="15"/>
      <c r="B1039" s="18" t="s">
        <v>90</v>
      </c>
      <c r="C1039" s="18" t="s">
        <v>7</v>
      </c>
      <c r="D1039" s="12">
        <v>20000.1</v>
      </c>
      <c r="E1039" s="11">
        <v>2</v>
      </c>
    </row>
    <row r="1040" spans="1:5">
      <c r="A1040" s="15"/>
      <c r="B1040" s="15"/>
      <c r="C1040" s="18" t="s">
        <v>12</v>
      </c>
      <c r="D1040" s="12">
        <v>25000</v>
      </c>
      <c r="E1040" s="11">
        <v>1</v>
      </c>
    </row>
    <row r="1041" spans="1:5">
      <c r="A1041" s="15"/>
      <c r="B1041" s="18" t="s">
        <v>112</v>
      </c>
      <c r="C1041" s="18" t="s">
        <v>8</v>
      </c>
      <c r="D1041" s="12">
        <v>7000.05</v>
      </c>
      <c r="E1041" s="11">
        <v>1</v>
      </c>
    </row>
    <row r="1042" spans="1:5">
      <c r="A1042" s="15"/>
      <c r="B1042" s="18" t="s">
        <v>101</v>
      </c>
      <c r="C1042" s="18" t="s">
        <v>7</v>
      </c>
      <c r="D1042" s="12">
        <v>1400.42</v>
      </c>
      <c r="E1042" s="11">
        <v>1</v>
      </c>
    </row>
    <row r="1043" spans="1:5">
      <c r="A1043" s="15"/>
      <c r="B1043" s="15"/>
      <c r="C1043" s="18" t="s">
        <v>8</v>
      </c>
      <c r="D1043" s="12">
        <v>7500.01</v>
      </c>
      <c r="E1043" s="11">
        <v>1</v>
      </c>
    </row>
    <row r="1044" spans="1:5">
      <c r="A1044" s="15"/>
      <c r="B1044" s="15"/>
      <c r="C1044" s="18" t="s">
        <v>12</v>
      </c>
      <c r="D1044" s="12">
        <v>43001.17</v>
      </c>
      <c r="E1044" s="11">
        <v>2</v>
      </c>
    </row>
    <row r="1045" spans="1:5">
      <c r="A1045" s="15"/>
      <c r="B1045" s="18" t="s">
        <v>102</v>
      </c>
      <c r="C1045" s="18" t="s">
        <v>8</v>
      </c>
      <c r="D1045" s="12">
        <v>18000.24</v>
      </c>
      <c r="E1045" s="11">
        <v>1</v>
      </c>
    </row>
    <row r="1046" spans="1:5">
      <c r="A1046" s="15"/>
      <c r="B1046" s="18" t="s">
        <v>106</v>
      </c>
      <c r="C1046" s="18" t="s">
        <v>7</v>
      </c>
      <c r="D1046" s="12">
        <v>36501.57</v>
      </c>
      <c r="E1046" s="11">
        <v>4</v>
      </c>
    </row>
    <row r="1047" spans="1:5">
      <c r="A1047" s="15"/>
      <c r="B1047" s="15"/>
      <c r="C1047" s="18" t="s">
        <v>12</v>
      </c>
      <c r="D1047" s="12">
        <v>13000.26</v>
      </c>
      <c r="E1047" s="11">
        <v>1</v>
      </c>
    </row>
    <row r="1048" spans="1:5">
      <c r="A1048" s="15"/>
      <c r="B1048" s="18" t="s">
        <v>107</v>
      </c>
      <c r="C1048" s="18" t="s">
        <v>7</v>
      </c>
      <c r="D1048" s="12">
        <v>10000.17</v>
      </c>
      <c r="E1048" s="11">
        <v>1</v>
      </c>
    </row>
    <row r="1049" spans="1:5">
      <c r="A1049" s="15"/>
      <c r="B1049" s="15"/>
      <c r="C1049" s="18" t="s">
        <v>8</v>
      </c>
      <c r="D1049" s="12">
        <v>18000.47</v>
      </c>
      <c r="E1049" s="11">
        <v>1</v>
      </c>
    </row>
    <row r="1050" spans="1:5">
      <c r="A1050" s="15"/>
      <c r="B1050" s="18" t="s">
        <v>115</v>
      </c>
      <c r="C1050" s="18" t="s">
        <v>7</v>
      </c>
      <c r="D1050" s="12">
        <v>27000.75</v>
      </c>
      <c r="E1050" s="11">
        <v>2</v>
      </c>
    </row>
    <row r="1051" spans="1:5">
      <c r="A1051" s="15"/>
      <c r="B1051" s="18" t="s">
        <v>116</v>
      </c>
      <c r="C1051" s="18" t="s">
        <v>7</v>
      </c>
      <c r="D1051" s="12">
        <v>5000.6</v>
      </c>
      <c r="E1051" s="11">
        <v>1</v>
      </c>
    </row>
    <row r="1052" spans="1:5">
      <c r="A1052" s="15"/>
      <c r="B1052" s="18" t="s">
        <v>117</v>
      </c>
      <c r="C1052" s="18" t="s">
        <v>12</v>
      </c>
      <c r="D1052" s="12">
        <v>22000.61</v>
      </c>
      <c r="E1052" s="11">
        <v>1</v>
      </c>
    </row>
    <row r="1053" spans="1:5">
      <c r="A1053" s="15"/>
      <c r="B1053" s="18" t="s">
        <v>124</v>
      </c>
      <c r="C1053" s="18" t="s">
        <v>7</v>
      </c>
      <c r="D1053" s="12">
        <v>12000.66</v>
      </c>
      <c r="E1053" s="11">
        <v>1</v>
      </c>
    </row>
    <row r="1054" spans="1:5">
      <c r="A1054" s="15"/>
      <c r="B1054" s="15"/>
      <c r="C1054" s="18" t="s">
        <v>8</v>
      </c>
      <c r="D1054" s="12">
        <v>5000.01</v>
      </c>
      <c r="E1054" s="11">
        <v>1</v>
      </c>
    </row>
    <row r="1055" spans="1:5">
      <c r="A1055" s="18" t="s">
        <v>125</v>
      </c>
      <c r="B1055" s="18" t="s">
        <v>59</v>
      </c>
      <c r="C1055" s="18" t="s">
        <v>7</v>
      </c>
      <c r="D1055" s="12">
        <v>1614.75</v>
      </c>
      <c r="E1055" s="11">
        <v>1</v>
      </c>
    </row>
    <row r="1056" spans="1:5">
      <c r="A1056" s="15"/>
      <c r="B1056" s="18" t="s">
        <v>6</v>
      </c>
      <c r="C1056" s="18" t="s">
        <v>12</v>
      </c>
      <c r="D1056" s="12">
        <v>12000.73</v>
      </c>
      <c r="E1056" s="11">
        <v>1</v>
      </c>
    </row>
    <row r="1057" spans="1:5">
      <c r="A1057" s="15"/>
      <c r="B1057" s="18" t="s">
        <v>9</v>
      </c>
      <c r="C1057" s="18" t="s">
        <v>7</v>
      </c>
      <c r="D1057" s="12">
        <v>5500.7</v>
      </c>
      <c r="E1057" s="11">
        <v>1</v>
      </c>
    </row>
    <row r="1058" spans="1:5">
      <c r="A1058" s="15"/>
      <c r="B1058" s="15"/>
      <c r="C1058" s="18" t="s">
        <v>12</v>
      </c>
      <c r="D1058" s="12">
        <v>14000.3</v>
      </c>
      <c r="E1058" s="11">
        <v>1</v>
      </c>
    </row>
    <row r="1059" spans="1:5">
      <c r="A1059" s="15"/>
      <c r="B1059" s="18" t="s">
        <v>10</v>
      </c>
      <c r="C1059" s="18" t="s">
        <v>7</v>
      </c>
      <c r="D1059" s="12">
        <v>1000.28</v>
      </c>
      <c r="E1059" s="11">
        <v>1</v>
      </c>
    </row>
    <row r="1060" spans="1:5">
      <c r="A1060" s="15"/>
      <c r="B1060" s="18" t="s">
        <v>11</v>
      </c>
      <c r="C1060" s="18" t="s">
        <v>7</v>
      </c>
      <c r="D1060" s="12">
        <v>5000.11</v>
      </c>
      <c r="E1060" s="11">
        <v>1</v>
      </c>
    </row>
    <row r="1061" spans="1:5">
      <c r="A1061" s="15"/>
      <c r="B1061" s="18" t="s">
        <v>38</v>
      </c>
      <c r="C1061" s="18" t="s">
        <v>7</v>
      </c>
      <c r="D1061" s="12">
        <v>3786.9</v>
      </c>
      <c r="E1061" s="11">
        <v>2</v>
      </c>
    </row>
    <row r="1062" spans="1:5">
      <c r="A1062" s="15"/>
      <c r="B1062" s="18" t="s">
        <v>39</v>
      </c>
      <c r="C1062" s="18" t="s">
        <v>7</v>
      </c>
      <c r="D1062" s="12">
        <v>599.98</v>
      </c>
      <c r="E1062" s="11">
        <v>1</v>
      </c>
    </row>
    <row r="1063" spans="1:5">
      <c r="A1063" s="15"/>
      <c r="B1063" s="15"/>
      <c r="C1063" s="18" t="s">
        <v>8</v>
      </c>
      <c r="D1063" s="12">
        <v>14000.23</v>
      </c>
      <c r="E1063" s="11">
        <v>1</v>
      </c>
    </row>
    <row r="1064" spans="1:5">
      <c r="A1064" s="15"/>
      <c r="B1064" s="18" t="s">
        <v>14</v>
      </c>
      <c r="C1064" s="18" t="s">
        <v>7</v>
      </c>
      <c r="D1064" s="12">
        <v>8700.58</v>
      </c>
      <c r="E1064" s="11">
        <v>2</v>
      </c>
    </row>
    <row r="1065" spans="1:5">
      <c r="A1065" s="15"/>
      <c r="B1065" s="18" t="s">
        <v>15</v>
      </c>
      <c r="C1065" s="18" t="s">
        <v>7</v>
      </c>
      <c r="D1065" s="12">
        <v>5000.4</v>
      </c>
      <c r="E1065" s="11">
        <v>1</v>
      </c>
    </row>
    <row r="1066" spans="1:5">
      <c r="A1066" s="15"/>
      <c r="B1066" s="15"/>
      <c r="C1066" s="18" t="s">
        <v>8</v>
      </c>
      <c r="D1066" s="12">
        <v>12000.53</v>
      </c>
      <c r="E1066" s="11">
        <v>1</v>
      </c>
    </row>
    <row r="1067" spans="1:5">
      <c r="A1067" s="15"/>
      <c r="B1067" s="18" t="s">
        <v>16</v>
      </c>
      <c r="C1067" s="18" t="s">
        <v>7</v>
      </c>
      <c r="D1067" s="12">
        <v>9000.84</v>
      </c>
      <c r="E1067" s="11">
        <v>2</v>
      </c>
    </row>
    <row r="1068" spans="1:5">
      <c r="A1068" s="15"/>
      <c r="B1068" s="15"/>
      <c r="C1068" s="18" t="s">
        <v>8</v>
      </c>
      <c r="D1068" s="12">
        <v>6500.54</v>
      </c>
      <c r="E1068" s="11">
        <v>1</v>
      </c>
    </row>
    <row r="1069" spans="1:5">
      <c r="A1069" s="15"/>
      <c r="B1069" s="18" t="s">
        <v>17</v>
      </c>
      <c r="C1069" s="18" t="s">
        <v>8</v>
      </c>
      <c r="D1069" s="12">
        <v>6499.98</v>
      </c>
      <c r="E1069" s="11">
        <v>1</v>
      </c>
    </row>
    <row r="1070" spans="1:5">
      <c r="A1070" s="15"/>
      <c r="B1070" s="18" t="s">
        <v>40</v>
      </c>
      <c r="C1070" s="18" t="s">
        <v>7</v>
      </c>
      <c r="D1070" s="12">
        <v>27000.16</v>
      </c>
      <c r="E1070" s="11">
        <v>2</v>
      </c>
    </row>
    <row r="1071" spans="1:5">
      <c r="A1071" s="15"/>
      <c r="B1071" s="15"/>
      <c r="C1071" s="18" t="s">
        <v>8</v>
      </c>
      <c r="D1071" s="12">
        <v>34001.06</v>
      </c>
      <c r="E1071" s="11">
        <v>2</v>
      </c>
    </row>
    <row r="1072" spans="1:5">
      <c r="A1072" s="15"/>
      <c r="B1072" s="18" t="s">
        <v>41</v>
      </c>
      <c r="C1072" s="18" t="s">
        <v>7</v>
      </c>
      <c r="D1072" s="12">
        <v>10000.38</v>
      </c>
      <c r="E1072" s="11">
        <v>1</v>
      </c>
    </row>
    <row r="1073" spans="1:5">
      <c r="A1073" s="15"/>
      <c r="B1073" s="18" t="s">
        <v>19</v>
      </c>
      <c r="C1073" s="18" t="s">
        <v>7</v>
      </c>
      <c r="D1073" s="12">
        <v>25001.48</v>
      </c>
      <c r="E1073" s="11">
        <v>3</v>
      </c>
    </row>
    <row r="1074" spans="1:5">
      <c r="A1074" s="15"/>
      <c r="B1074" s="18" t="s">
        <v>42</v>
      </c>
      <c r="C1074" s="18" t="s">
        <v>8</v>
      </c>
      <c r="D1074" s="12">
        <v>5000.71</v>
      </c>
      <c r="E1074" s="11">
        <v>1</v>
      </c>
    </row>
    <row r="1075" spans="1:5">
      <c r="A1075" s="15"/>
      <c r="B1075" s="18" t="s">
        <v>43</v>
      </c>
      <c r="C1075" s="18" t="s">
        <v>12</v>
      </c>
      <c r="D1075" s="12">
        <v>5645.23</v>
      </c>
      <c r="E1075" s="11">
        <v>1</v>
      </c>
    </row>
    <row r="1076" spans="1:5">
      <c r="A1076" s="15"/>
      <c r="B1076" s="18" t="s">
        <v>20</v>
      </c>
      <c r="C1076" s="18" t="s">
        <v>7</v>
      </c>
      <c r="D1076" s="12">
        <v>2500.61</v>
      </c>
      <c r="E1076" s="11">
        <v>1</v>
      </c>
    </row>
    <row r="1077" spans="1:5">
      <c r="A1077" s="15"/>
      <c r="B1077" s="18" t="s">
        <v>21</v>
      </c>
      <c r="C1077" s="18" t="s">
        <v>7</v>
      </c>
      <c r="D1077" s="12">
        <v>1580.12</v>
      </c>
      <c r="E1077" s="11">
        <v>1</v>
      </c>
    </row>
    <row r="1078" spans="1:5">
      <c r="A1078" s="15"/>
      <c r="B1078" s="15"/>
      <c r="C1078" s="18" t="s">
        <v>12</v>
      </c>
      <c r="D1078" s="12">
        <v>20000.52</v>
      </c>
      <c r="E1078" s="11">
        <v>1</v>
      </c>
    </row>
    <row r="1079" spans="1:5">
      <c r="A1079" s="15"/>
      <c r="B1079" s="18" t="s">
        <v>23</v>
      </c>
      <c r="C1079" s="18" t="s">
        <v>7</v>
      </c>
      <c r="D1079" s="12">
        <v>3500.18</v>
      </c>
      <c r="E1079" s="11">
        <v>1</v>
      </c>
    </row>
    <row r="1080" spans="1:5">
      <c r="A1080" s="15"/>
      <c r="B1080" s="15"/>
      <c r="C1080" s="18" t="s">
        <v>8</v>
      </c>
      <c r="D1080" s="12">
        <v>43001.11</v>
      </c>
      <c r="E1080" s="11">
        <v>2</v>
      </c>
    </row>
    <row r="1081" spans="1:5">
      <c r="A1081" s="15"/>
      <c r="B1081" s="18" t="s">
        <v>62</v>
      </c>
      <c r="C1081" s="18" t="s">
        <v>7</v>
      </c>
      <c r="D1081" s="12">
        <v>19000.58</v>
      </c>
      <c r="E1081" s="11">
        <v>1</v>
      </c>
    </row>
    <row r="1082" spans="1:5">
      <c r="A1082" s="15"/>
      <c r="B1082" s="18" t="s">
        <v>119</v>
      </c>
      <c r="C1082" s="18" t="s">
        <v>8</v>
      </c>
      <c r="D1082" s="12">
        <v>15000.39</v>
      </c>
      <c r="E1082" s="11">
        <v>1</v>
      </c>
    </row>
    <row r="1083" spans="1:5">
      <c r="A1083" s="15"/>
      <c r="B1083" s="18" t="s">
        <v>26</v>
      </c>
      <c r="C1083" s="18" t="s">
        <v>7</v>
      </c>
      <c r="D1083" s="12">
        <v>12001.46</v>
      </c>
      <c r="E1083" s="11">
        <v>2</v>
      </c>
    </row>
    <row r="1084" spans="1:5">
      <c r="A1084" s="15"/>
      <c r="B1084" s="18" t="s">
        <v>63</v>
      </c>
      <c r="C1084" s="18" t="s">
        <v>8</v>
      </c>
      <c r="D1084" s="12">
        <v>7000.05</v>
      </c>
      <c r="E1084" s="11">
        <v>1</v>
      </c>
    </row>
    <row r="1085" spans="1:5">
      <c r="A1085" s="15"/>
      <c r="B1085" s="18" t="s">
        <v>65</v>
      </c>
      <c r="C1085" s="18" t="s">
        <v>8</v>
      </c>
      <c r="D1085" s="12">
        <v>21000.15</v>
      </c>
      <c r="E1085" s="11">
        <v>2</v>
      </c>
    </row>
    <row r="1086" spans="1:5">
      <c r="A1086" s="15"/>
      <c r="B1086" s="18" t="s">
        <v>66</v>
      </c>
      <c r="C1086" s="18" t="s">
        <v>7</v>
      </c>
      <c r="D1086" s="12">
        <v>1000.45</v>
      </c>
      <c r="E1086" s="11">
        <v>1</v>
      </c>
    </row>
    <row r="1087" spans="1:5">
      <c r="A1087" s="15"/>
      <c r="B1087" s="18" t="s">
        <v>46</v>
      </c>
      <c r="C1087" s="18" t="s">
        <v>7</v>
      </c>
      <c r="D1087" s="12">
        <v>11000.44</v>
      </c>
      <c r="E1087" s="11">
        <v>1</v>
      </c>
    </row>
    <row r="1088" spans="1:5">
      <c r="A1088" s="15"/>
      <c r="B1088" s="18" t="s">
        <v>96</v>
      </c>
      <c r="C1088" s="18" t="s">
        <v>8</v>
      </c>
      <c r="D1088" s="12">
        <v>6000.71</v>
      </c>
      <c r="E1088" s="11">
        <v>1</v>
      </c>
    </row>
    <row r="1089" spans="1:5">
      <c r="A1089" s="15"/>
      <c r="B1089" s="18" t="s">
        <v>47</v>
      </c>
      <c r="C1089" s="18" t="s">
        <v>8</v>
      </c>
      <c r="D1089" s="12">
        <v>22000.28</v>
      </c>
      <c r="E1089" s="11">
        <v>1</v>
      </c>
    </row>
    <row r="1090" spans="1:5">
      <c r="A1090" s="15"/>
      <c r="B1090" s="18" t="s">
        <v>27</v>
      </c>
      <c r="C1090" s="18" t="s">
        <v>7</v>
      </c>
      <c r="D1090" s="12">
        <v>4999.94</v>
      </c>
      <c r="E1090" s="11">
        <v>1</v>
      </c>
    </row>
    <row r="1091" spans="1:5">
      <c r="A1091" s="15"/>
      <c r="B1091" s="18" t="s">
        <v>28</v>
      </c>
      <c r="C1091" s="18" t="s">
        <v>7</v>
      </c>
      <c r="D1091" s="12">
        <v>1021.72</v>
      </c>
      <c r="E1091" s="11">
        <v>1</v>
      </c>
    </row>
    <row r="1092" spans="1:5">
      <c r="A1092" s="15"/>
      <c r="B1092" s="18" t="s">
        <v>70</v>
      </c>
      <c r="C1092" s="18" t="s">
        <v>8</v>
      </c>
      <c r="D1092" s="12">
        <v>17000.58</v>
      </c>
      <c r="E1092" s="11">
        <v>1</v>
      </c>
    </row>
    <row r="1093" spans="1:5">
      <c r="A1093" s="15"/>
      <c r="B1093" s="18" t="s">
        <v>29</v>
      </c>
      <c r="C1093" s="18" t="s">
        <v>7</v>
      </c>
      <c r="D1093" s="12">
        <v>14000.31</v>
      </c>
      <c r="E1093" s="11">
        <v>1</v>
      </c>
    </row>
    <row r="1094" spans="1:5">
      <c r="A1094" s="15"/>
      <c r="B1094" s="18" t="s">
        <v>30</v>
      </c>
      <c r="C1094" s="18" t="s">
        <v>12</v>
      </c>
      <c r="D1094" s="12">
        <v>6000.27</v>
      </c>
      <c r="E1094" s="11">
        <v>1</v>
      </c>
    </row>
    <row r="1095" spans="1:5">
      <c r="A1095" s="15"/>
      <c r="B1095" s="18" t="s">
        <v>48</v>
      </c>
      <c r="C1095" s="18" t="s">
        <v>7</v>
      </c>
      <c r="D1095" s="12">
        <v>15000.31</v>
      </c>
      <c r="E1095" s="11">
        <v>1</v>
      </c>
    </row>
    <row r="1096" spans="1:5">
      <c r="A1096" s="15"/>
      <c r="B1096" s="18" t="s">
        <v>49</v>
      </c>
      <c r="C1096" s="18" t="s">
        <v>7</v>
      </c>
      <c r="D1096" s="12">
        <v>10000.2</v>
      </c>
      <c r="E1096" s="11">
        <v>1</v>
      </c>
    </row>
    <row r="1097" spans="1:5">
      <c r="A1097" s="15"/>
      <c r="B1097" s="18" t="s">
        <v>52</v>
      </c>
      <c r="C1097" s="18" t="s">
        <v>8</v>
      </c>
      <c r="D1097" s="12">
        <v>10000.42</v>
      </c>
      <c r="E1097" s="11">
        <v>1</v>
      </c>
    </row>
    <row r="1098" spans="1:5">
      <c r="A1098" s="15"/>
      <c r="B1098" s="18" t="s">
        <v>33</v>
      </c>
      <c r="C1098" s="18" t="s">
        <v>8</v>
      </c>
      <c r="D1098" s="12">
        <v>25000.22</v>
      </c>
      <c r="E1098" s="11">
        <v>1</v>
      </c>
    </row>
    <row r="1099" spans="1:5">
      <c r="A1099" s="15"/>
      <c r="B1099" s="18" t="s">
        <v>53</v>
      </c>
      <c r="C1099" s="18" t="s">
        <v>8</v>
      </c>
      <c r="D1099" s="12">
        <v>34000.9</v>
      </c>
      <c r="E1099" s="11">
        <v>2</v>
      </c>
    </row>
    <row r="1100" spans="1:5">
      <c r="A1100" s="15"/>
      <c r="B1100" s="18" t="s">
        <v>34</v>
      </c>
      <c r="C1100" s="18" t="s">
        <v>7</v>
      </c>
      <c r="D1100" s="12">
        <v>7000.06</v>
      </c>
      <c r="E1100" s="11">
        <v>1</v>
      </c>
    </row>
    <row r="1101" spans="1:5">
      <c r="A1101" s="15"/>
      <c r="B1101" s="15"/>
      <c r="C1101" s="18" t="s">
        <v>8</v>
      </c>
      <c r="D1101" s="12">
        <v>13000.01</v>
      </c>
      <c r="E1101" s="11">
        <v>1</v>
      </c>
    </row>
    <row r="1102" spans="1:5">
      <c r="A1102" s="15"/>
      <c r="B1102" s="18" t="s">
        <v>54</v>
      </c>
      <c r="C1102" s="18" t="s">
        <v>12</v>
      </c>
      <c r="D1102" s="12">
        <v>900.22</v>
      </c>
      <c r="E1102" s="11">
        <v>1</v>
      </c>
    </row>
    <row r="1103" spans="1:5">
      <c r="A1103" s="15"/>
      <c r="B1103" s="18" t="s">
        <v>56</v>
      </c>
      <c r="C1103" s="18" t="s">
        <v>8</v>
      </c>
      <c r="D1103" s="12">
        <v>7500.23</v>
      </c>
      <c r="E1103" s="11">
        <v>1</v>
      </c>
    </row>
    <row r="1104" spans="1:5">
      <c r="A1104" s="15"/>
      <c r="B1104" s="18" t="s">
        <v>57</v>
      </c>
      <c r="C1104" s="18" t="s">
        <v>7</v>
      </c>
      <c r="D1104" s="12">
        <v>16000.67</v>
      </c>
      <c r="E1104" s="11">
        <v>2</v>
      </c>
    </row>
    <row r="1105" spans="1:5">
      <c r="A1105" s="15"/>
      <c r="B1105" s="18" t="s">
        <v>82</v>
      </c>
      <c r="C1105" s="18" t="s">
        <v>7</v>
      </c>
      <c r="D1105" s="12">
        <v>20000.58</v>
      </c>
      <c r="E1105" s="11">
        <v>1</v>
      </c>
    </row>
    <row r="1106" spans="1:5">
      <c r="A1106" s="15"/>
      <c r="B1106" s="15"/>
      <c r="C1106" s="18" t="s">
        <v>8</v>
      </c>
      <c r="D1106" s="12">
        <v>15000.05</v>
      </c>
      <c r="E1106" s="11">
        <v>1</v>
      </c>
    </row>
    <row r="1107" spans="1:5">
      <c r="A1107" s="15"/>
      <c r="B1107" s="18" t="s">
        <v>75</v>
      </c>
      <c r="C1107" s="18" t="s">
        <v>7</v>
      </c>
      <c r="D1107" s="12">
        <v>8000.22</v>
      </c>
      <c r="E1107" s="11">
        <v>2</v>
      </c>
    </row>
    <row r="1108" spans="1:5">
      <c r="A1108" s="15"/>
      <c r="B1108" s="15"/>
      <c r="C1108" s="18" t="s">
        <v>8</v>
      </c>
      <c r="D1108" s="12">
        <v>15000.14</v>
      </c>
      <c r="E1108" s="11">
        <v>1</v>
      </c>
    </row>
    <row r="1109" spans="1:5">
      <c r="A1109" s="15"/>
      <c r="B1109" s="18" t="s">
        <v>76</v>
      </c>
      <c r="C1109" s="18" t="s">
        <v>12</v>
      </c>
      <c r="D1109" s="12">
        <v>6000.37</v>
      </c>
      <c r="E1109" s="11">
        <v>1</v>
      </c>
    </row>
    <row r="1110" spans="1:5">
      <c r="A1110" s="15"/>
      <c r="B1110" s="18" t="s">
        <v>78</v>
      </c>
      <c r="C1110" s="18" t="s">
        <v>8</v>
      </c>
      <c r="D1110" s="12">
        <v>33001.05</v>
      </c>
      <c r="E1110" s="11">
        <v>3</v>
      </c>
    </row>
    <row r="1111" spans="1:5">
      <c r="A1111" s="15"/>
      <c r="B1111" s="18" t="s">
        <v>79</v>
      </c>
      <c r="C1111" s="18" t="s">
        <v>7</v>
      </c>
      <c r="D1111" s="12">
        <v>24000.7</v>
      </c>
      <c r="E1111" s="11">
        <v>2</v>
      </c>
    </row>
    <row r="1112" spans="1:5">
      <c r="A1112" s="15"/>
      <c r="B1112" s="18" t="s">
        <v>80</v>
      </c>
      <c r="C1112" s="18" t="s">
        <v>12</v>
      </c>
      <c r="D1112" s="12">
        <v>15000.27</v>
      </c>
      <c r="E1112" s="11">
        <v>1</v>
      </c>
    </row>
    <row r="1113" spans="1:5">
      <c r="A1113" s="15"/>
      <c r="B1113" s="18" t="s">
        <v>88</v>
      </c>
      <c r="C1113" s="18" t="s">
        <v>7</v>
      </c>
      <c r="D1113" s="12">
        <v>25000.24</v>
      </c>
      <c r="E1113" s="11">
        <v>1</v>
      </c>
    </row>
    <row r="1114" spans="1:5">
      <c r="A1114" s="15"/>
      <c r="B1114" s="18" t="s">
        <v>84</v>
      </c>
      <c r="C1114" s="18" t="s">
        <v>7</v>
      </c>
      <c r="D1114" s="12">
        <v>512.03</v>
      </c>
      <c r="E1114" s="11">
        <v>1</v>
      </c>
    </row>
    <row r="1115" spans="1:5">
      <c r="A1115" s="15"/>
      <c r="B1115" s="18" t="s">
        <v>90</v>
      </c>
      <c r="C1115" s="18" t="s">
        <v>7</v>
      </c>
      <c r="D1115" s="12">
        <v>12501.26</v>
      </c>
      <c r="E1115" s="11">
        <v>2</v>
      </c>
    </row>
    <row r="1116" spans="1:5">
      <c r="A1116" s="15"/>
      <c r="B1116" s="18" t="s">
        <v>97</v>
      </c>
      <c r="C1116" s="18" t="s">
        <v>7</v>
      </c>
      <c r="D1116" s="12">
        <v>4999.99</v>
      </c>
      <c r="E1116" s="11">
        <v>1</v>
      </c>
    </row>
    <row r="1117" spans="1:5">
      <c r="A1117" s="15"/>
      <c r="B1117" s="18" t="s">
        <v>105</v>
      </c>
      <c r="C1117" s="18" t="s">
        <v>7</v>
      </c>
      <c r="D1117" s="12">
        <v>1457.43</v>
      </c>
      <c r="E1117" s="11">
        <v>1</v>
      </c>
    </row>
    <row r="1118" spans="1:5">
      <c r="A1118" s="15"/>
      <c r="B1118" s="18" t="s">
        <v>111</v>
      </c>
      <c r="C1118" s="18" t="s">
        <v>8</v>
      </c>
      <c r="D1118" s="12">
        <v>5000.27</v>
      </c>
      <c r="E1118" s="11">
        <v>1</v>
      </c>
    </row>
    <row r="1119" spans="1:5">
      <c r="A1119" s="15"/>
      <c r="B1119" s="18" t="s">
        <v>112</v>
      </c>
      <c r="C1119" s="18" t="s">
        <v>8</v>
      </c>
      <c r="D1119" s="12">
        <v>19000.38</v>
      </c>
      <c r="E1119" s="11">
        <v>1</v>
      </c>
    </row>
    <row r="1120" spans="1:5">
      <c r="A1120" s="15"/>
      <c r="B1120" s="18" t="s">
        <v>122</v>
      </c>
      <c r="C1120" s="18" t="s">
        <v>8</v>
      </c>
      <c r="D1120" s="12">
        <v>24999.96</v>
      </c>
      <c r="E1120" s="11">
        <v>1</v>
      </c>
    </row>
    <row r="1121" spans="1:5">
      <c r="A1121" s="15"/>
      <c r="B1121" s="18" t="s">
        <v>100</v>
      </c>
      <c r="C1121" s="18" t="s">
        <v>7</v>
      </c>
      <c r="D1121" s="12">
        <v>37000.63</v>
      </c>
      <c r="E1121" s="11">
        <v>2</v>
      </c>
    </row>
    <row r="1122" spans="1:5">
      <c r="A1122" s="15"/>
      <c r="B1122" s="18" t="s">
        <v>102</v>
      </c>
      <c r="C1122" s="18" t="s">
        <v>7</v>
      </c>
      <c r="D1122" s="12">
        <v>18000.54</v>
      </c>
      <c r="E1122" s="11">
        <v>1</v>
      </c>
    </row>
    <row r="1123" spans="1:5">
      <c r="A1123" s="15"/>
      <c r="B1123" s="15"/>
      <c r="C1123" s="18" t="s">
        <v>8</v>
      </c>
      <c r="D1123" s="12">
        <v>21501.02</v>
      </c>
      <c r="E1123" s="11">
        <v>2</v>
      </c>
    </row>
    <row r="1124" spans="1:5">
      <c r="A1124" s="15"/>
      <c r="B1124" s="18" t="s">
        <v>107</v>
      </c>
      <c r="C1124" s="18" t="s">
        <v>7</v>
      </c>
      <c r="D1124" s="12">
        <v>23000.78</v>
      </c>
      <c r="E1124" s="11">
        <v>2</v>
      </c>
    </row>
    <row r="1125" spans="1:5">
      <c r="A1125" s="15"/>
      <c r="B1125" s="18" t="s">
        <v>115</v>
      </c>
      <c r="C1125" s="18" t="s">
        <v>8</v>
      </c>
      <c r="D1125" s="12">
        <v>38000.13</v>
      </c>
      <c r="E1125" s="11">
        <v>2</v>
      </c>
    </row>
    <row r="1126" spans="1:5">
      <c r="A1126" s="15"/>
      <c r="B1126" s="18" t="s">
        <v>117</v>
      </c>
      <c r="C1126" s="18" t="s">
        <v>12</v>
      </c>
      <c r="D1126" s="12">
        <v>15999.93</v>
      </c>
      <c r="E1126" s="11">
        <v>1</v>
      </c>
    </row>
    <row r="1127" spans="1:5">
      <c r="A1127" s="15"/>
      <c r="B1127" s="18" t="s">
        <v>124</v>
      </c>
      <c r="C1127" s="18" t="s">
        <v>12</v>
      </c>
      <c r="D1127" s="12">
        <v>3000.33</v>
      </c>
      <c r="E1127" s="11">
        <v>1</v>
      </c>
    </row>
    <row r="1128" spans="1:5">
      <c r="A1128" s="18" t="s">
        <v>126</v>
      </c>
      <c r="B1128" s="18" t="s">
        <v>6</v>
      </c>
      <c r="C1128" s="18" t="s">
        <v>7</v>
      </c>
      <c r="D1128" s="12">
        <v>2550.85</v>
      </c>
      <c r="E1128" s="11">
        <v>2</v>
      </c>
    </row>
    <row r="1129" spans="1:5">
      <c r="A1129" s="15"/>
      <c r="B1129" s="15"/>
      <c r="C1129" s="18" t="s">
        <v>8</v>
      </c>
      <c r="D1129" s="12">
        <v>1800.59</v>
      </c>
      <c r="E1129" s="11">
        <v>1</v>
      </c>
    </row>
    <row r="1130" spans="1:5">
      <c r="A1130" s="15"/>
      <c r="B1130" s="15"/>
      <c r="C1130" s="18" t="s">
        <v>12</v>
      </c>
      <c r="D1130" s="12">
        <v>5501.37</v>
      </c>
      <c r="E1130" s="11">
        <v>2</v>
      </c>
    </row>
    <row r="1131" spans="1:5">
      <c r="A1131" s="15"/>
      <c r="B1131" s="18" t="s">
        <v>9</v>
      </c>
      <c r="C1131" s="18" t="s">
        <v>7</v>
      </c>
      <c r="D1131" s="12">
        <v>9000.59</v>
      </c>
      <c r="E1131" s="11">
        <v>1</v>
      </c>
    </row>
    <row r="1132" spans="1:5">
      <c r="A1132" s="15"/>
      <c r="B1132" s="18" t="s">
        <v>11</v>
      </c>
      <c r="C1132" s="18" t="s">
        <v>7</v>
      </c>
      <c r="D1132" s="12">
        <v>61001.28</v>
      </c>
      <c r="E1132" s="11">
        <v>3</v>
      </c>
    </row>
    <row r="1133" spans="1:5">
      <c r="A1133" s="15"/>
      <c r="B1133" s="18" t="s">
        <v>38</v>
      </c>
      <c r="C1133" s="18" t="s">
        <v>12</v>
      </c>
      <c r="D1133" s="12">
        <v>7500.65</v>
      </c>
      <c r="E1133" s="11">
        <v>2</v>
      </c>
    </row>
    <row r="1134" spans="1:5">
      <c r="A1134" s="15"/>
      <c r="B1134" s="18" t="s">
        <v>39</v>
      </c>
      <c r="C1134" s="18" t="s">
        <v>7</v>
      </c>
      <c r="D1134" s="12">
        <v>1516.73</v>
      </c>
      <c r="E1134" s="11">
        <v>1</v>
      </c>
    </row>
    <row r="1135" spans="1:5">
      <c r="A1135" s="15"/>
      <c r="B1135" s="18" t="s">
        <v>14</v>
      </c>
      <c r="C1135" s="18" t="s">
        <v>7</v>
      </c>
      <c r="D1135" s="12">
        <v>16211.3</v>
      </c>
      <c r="E1135" s="11">
        <v>2</v>
      </c>
    </row>
    <row r="1136" spans="1:5">
      <c r="A1136" s="15"/>
      <c r="B1136" s="18" t="s">
        <v>15</v>
      </c>
      <c r="C1136" s="18" t="s">
        <v>7</v>
      </c>
      <c r="D1136" s="12">
        <v>13001.41</v>
      </c>
      <c r="E1136" s="11">
        <v>3</v>
      </c>
    </row>
    <row r="1137" spans="1:5">
      <c r="A1137" s="15"/>
      <c r="B1137" s="18" t="s">
        <v>16</v>
      </c>
      <c r="C1137" s="18" t="s">
        <v>7</v>
      </c>
      <c r="D1137" s="12">
        <v>20000.47</v>
      </c>
      <c r="E1137" s="11">
        <v>2</v>
      </c>
    </row>
    <row r="1138" spans="1:5">
      <c r="A1138" s="15"/>
      <c r="B1138" s="15"/>
      <c r="C1138" s="18" t="s">
        <v>8</v>
      </c>
      <c r="D1138" s="12">
        <v>2999.95</v>
      </c>
      <c r="E1138" s="11">
        <v>1</v>
      </c>
    </row>
    <row r="1139" spans="1:5">
      <c r="A1139" s="15"/>
      <c r="B1139" s="18" t="s">
        <v>17</v>
      </c>
      <c r="C1139" s="18" t="s">
        <v>7</v>
      </c>
      <c r="D1139" s="12">
        <v>11000.46</v>
      </c>
      <c r="E1139" s="11">
        <v>1</v>
      </c>
    </row>
    <row r="1140" spans="1:5">
      <c r="A1140" s="15"/>
      <c r="B1140" s="15"/>
      <c r="C1140" s="18" t="s">
        <v>8</v>
      </c>
      <c r="D1140" s="12">
        <v>9000.24</v>
      </c>
      <c r="E1140" s="11">
        <v>1</v>
      </c>
    </row>
    <row r="1141" spans="1:5">
      <c r="A1141" s="15"/>
      <c r="B1141" s="18" t="s">
        <v>40</v>
      </c>
      <c r="C1141" s="18" t="s">
        <v>7</v>
      </c>
      <c r="D1141" s="12">
        <v>4000.64</v>
      </c>
      <c r="E1141" s="11">
        <v>1</v>
      </c>
    </row>
    <row r="1142" spans="1:5">
      <c r="A1142" s="15"/>
      <c r="B1142" s="18" t="s">
        <v>41</v>
      </c>
      <c r="C1142" s="18" t="s">
        <v>7</v>
      </c>
      <c r="D1142" s="12">
        <v>10000.55</v>
      </c>
      <c r="E1142" s="11">
        <v>1</v>
      </c>
    </row>
    <row r="1143" spans="1:5">
      <c r="A1143" s="15"/>
      <c r="B1143" s="18" t="s">
        <v>18</v>
      </c>
      <c r="C1143" s="18" t="s">
        <v>7</v>
      </c>
      <c r="D1143" s="12">
        <v>4294.39</v>
      </c>
      <c r="E1143" s="11">
        <v>1</v>
      </c>
    </row>
    <row r="1144" spans="1:5">
      <c r="A1144" s="15"/>
      <c r="B1144" s="18" t="s">
        <v>19</v>
      </c>
      <c r="C1144" s="18" t="s">
        <v>7</v>
      </c>
      <c r="D1144" s="12">
        <v>2000.49</v>
      </c>
      <c r="E1144" s="11">
        <v>1</v>
      </c>
    </row>
    <row r="1145" spans="1:5">
      <c r="A1145" s="15"/>
      <c r="B1145" s="15"/>
      <c r="C1145" s="18" t="s">
        <v>12</v>
      </c>
      <c r="D1145" s="12">
        <v>938.35</v>
      </c>
      <c r="E1145" s="11">
        <v>1</v>
      </c>
    </row>
    <row r="1146" spans="1:5">
      <c r="A1146" s="15"/>
      <c r="B1146" s="18" t="s">
        <v>42</v>
      </c>
      <c r="C1146" s="18" t="s">
        <v>7</v>
      </c>
      <c r="D1146" s="12">
        <v>500.28</v>
      </c>
      <c r="E1146" s="11">
        <v>1</v>
      </c>
    </row>
    <row r="1147" spans="1:5">
      <c r="A1147" s="15"/>
      <c r="B1147" s="15"/>
      <c r="C1147" s="18" t="s">
        <v>12</v>
      </c>
      <c r="D1147" s="12">
        <v>710.68</v>
      </c>
      <c r="E1147" s="11">
        <v>1</v>
      </c>
    </row>
    <row r="1148" spans="1:5">
      <c r="A1148" s="15"/>
      <c r="B1148" s="18" t="s">
        <v>44</v>
      </c>
      <c r="C1148" s="18" t="s">
        <v>7</v>
      </c>
      <c r="D1148" s="12">
        <v>1000.69</v>
      </c>
      <c r="E1148" s="11">
        <v>1</v>
      </c>
    </row>
    <row r="1149" spans="1:5">
      <c r="A1149" s="15"/>
      <c r="B1149" s="15"/>
      <c r="C1149" s="18" t="s">
        <v>12</v>
      </c>
      <c r="D1149" s="12">
        <v>18000.24</v>
      </c>
      <c r="E1149" s="11">
        <v>1</v>
      </c>
    </row>
    <row r="1150" spans="1:5">
      <c r="A1150" s="15"/>
      <c r="B1150" s="18" t="s">
        <v>23</v>
      </c>
      <c r="C1150" s="18" t="s">
        <v>7</v>
      </c>
      <c r="D1150" s="12">
        <v>7000.49</v>
      </c>
      <c r="E1150" s="11">
        <v>2</v>
      </c>
    </row>
    <row r="1151" spans="1:5">
      <c r="A1151" s="15"/>
      <c r="B1151" s="15"/>
      <c r="C1151" s="18" t="s">
        <v>8</v>
      </c>
      <c r="D1151" s="12">
        <v>42000.27</v>
      </c>
      <c r="E1151" s="11">
        <v>2</v>
      </c>
    </row>
    <row r="1152" spans="1:5">
      <c r="A1152" s="15"/>
      <c r="B1152" s="18" t="s">
        <v>24</v>
      </c>
      <c r="C1152" s="18" t="s">
        <v>8</v>
      </c>
      <c r="D1152" s="12">
        <v>10999.99</v>
      </c>
      <c r="E1152" s="11">
        <v>1</v>
      </c>
    </row>
    <row r="1153" spans="1:5">
      <c r="A1153" s="15"/>
      <c r="B1153" s="18" t="s">
        <v>25</v>
      </c>
      <c r="C1153" s="18" t="s">
        <v>12</v>
      </c>
      <c r="D1153" s="12">
        <v>20725.75</v>
      </c>
      <c r="E1153" s="11">
        <v>2</v>
      </c>
    </row>
    <row r="1154" spans="1:5">
      <c r="A1154" s="15"/>
      <c r="B1154" s="18" t="s">
        <v>26</v>
      </c>
      <c r="C1154" s="18" t="s">
        <v>7</v>
      </c>
      <c r="D1154" s="12">
        <v>7000.45</v>
      </c>
      <c r="E1154" s="11">
        <v>2</v>
      </c>
    </row>
    <row r="1155" spans="1:5">
      <c r="A1155" s="15"/>
      <c r="B1155" s="15"/>
      <c r="C1155" s="18" t="s">
        <v>8</v>
      </c>
      <c r="D1155" s="12">
        <v>5000.69</v>
      </c>
      <c r="E1155" s="11">
        <v>1</v>
      </c>
    </row>
    <row r="1156" spans="1:5">
      <c r="A1156" s="15"/>
      <c r="B1156" s="18" t="s">
        <v>63</v>
      </c>
      <c r="C1156" s="18" t="s">
        <v>8</v>
      </c>
      <c r="D1156" s="12">
        <v>538.48</v>
      </c>
      <c r="E1156" s="11">
        <v>1</v>
      </c>
    </row>
    <row r="1157" spans="1:5">
      <c r="A1157" s="15"/>
      <c r="B1157" s="15"/>
      <c r="C1157" s="18" t="s">
        <v>12</v>
      </c>
      <c r="D1157" s="12">
        <v>500.1</v>
      </c>
      <c r="E1157" s="11">
        <v>1</v>
      </c>
    </row>
    <row r="1158" spans="1:5">
      <c r="A1158" s="15"/>
      <c r="B1158" s="18" t="s">
        <v>65</v>
      </c>
      <c r="C1158" s="18" t="s">
        <v>8</v>
      </c>
      <c r="D1158" s="12">
        <v>37000.56</v>
      </c>
      <c r="E1158" s="11">
        <v>2</v>
      </c>
    </row>
    <row r="1159" spans="1:5">
      <c r="A1159" s="15"/>
      <c r="B1159" s="18" t="s">
        <v>66</v>
      </c>
      <c r="C1159" s="18" t="s">
        <v>8</v>
      </c>
      <c r="D1159" s="12">
        <v>41001.02</v>
      </c>
      <c r="E1159" s="11">
        <v>3</v>
      </c>
    </row>
    <row r="1160" spans="1:5">
      <c r="A1160" s="15"/>
      <c r="B1160" s="18" t="s">
        <v>46</v>
      </c>
      <c r="C1160" s="18" t="s">
        <v>7</v>
      </c>
      <c r="D1160" s="12">
        <v>7000.45</v>
      </c>
      <c r="E1160" s="11">
        <v>1</v>
      </c>
    </row>
    <row r="1161" spans="1:5">
      <c r="A1161" s="15"/>
      <c r="B1161" s="15"/>
      <c r="C1161" s="18" t="s">
        <v>8</v>
      </c>
      <c r="D1161" s="12">
        <v>19000.71</v>
      </c>
      <c r="E1161" s="11">
        <v>2</v>
      </c>
    </row>
    <row r="1162" spans="1:5">
      <c r="A1162" s="15"/>
      <c r="B1162" s="18" t="s">
        <v>47</v>
      </c>
      <c r="C1162" s="18" t="s">
        <v>7</v>
      </c>
      <c r="D1162" s="12">
        <v>20000.63</v>
      </c>
      <c r="E1162" s="11">
        <v>1</v>
      </c>
    </row>
    <row r="1163" spans="1:5">
      <c r="A1163" s="15"/>
      <c r="B1163" s="15"/>
      <c r="C1163" s="18" t="s">
        <v>8</v>
      </c>
      <c r="D1163" s="12">
        <v>8000.21</v>
      </c>
      <c r="E1163" s="11">
        <v>1</v>
      </c>
    </row>
    <row r="1164" spans="1:5">
      <c r="A1164" s="15"/>
      <c r="B1164" s="18" t="s">
        <v>27</v>
      </c>
      <c r="C1164" s="18" t="s">
        <v>12</v>
      </c>
      <c r="D1164" s="12">
        <v>2000.03</v>
      </c>
      <c r="E1164" s="11">
        <v>1</v>
      </c>
    </row>
    <row r="1165" spans="1:5">
      <c r="A1165" s="15"/>
      <c r="B1165" s="18" t="s">
        <v>28</v>
      </c>
      <c r="C1165" s="18" t="s">
        <v>7</v>
      </c>
      <c r="D1165" s="12">
        <v>33001.1</v>
      </c>
      <c r="E1165" s="11">
        <v>3</v>
      </c>
    </row>
    <row r="1166" spans="1:5">
      <c r="A1166" s="15"/>
      <c r="B1166" s="18" t="s">
        <v>70</v>
      </c>
      <c r="C1166" s="18" t="s">
        <v>8</v>
      </c>
      <c r="D1166" s="12">
        <v>15000.16</v>
      </c>
      <c r="E1166" s="11">
        <v>1</v>
      </c>
    </row>
    <row r="1167" spans="1:5">
      <c r="A1167" s="15"/>
      <c r="B1167" s="18" t="s">
        <v>29</v>
      </c>
      <c r="C1167" s="18" t="s">
        <v>12</v>
      </c>
      <c r="D1167" s="12">
        <v>18000.29</v>
      </c>
      <c r="E1167" s="11">
        <v>1</v>
      </c>
    </row>
    <row r="1168" spans="1:5">
      <c r="A1168" s="15"/>
      <c r="B1168" s="18" t="s">
        <v>30</v>
      </c>
      <c r="C1168" s="18" t="s">
        <v>8</v>
      </c>
      <c r="D1168" s="12">
        <v>16500.97</v>
      </c>
      <c r="E1168" s="11">
        <v>2</v>
      </c>
    </row>
    <row r="1169" spans="1:5">
      <c r="A1169" s="15"/>
      <c r="B1169" s="15"/>
      <c r="C1169" s="18" t="s">
        <v>12</v>
      </c>
      <c r="D1169" s="12">
        <v>18000.06</v>
      </c>
      <c r="E1169" s="11">
        <v>1</v>
      </c>
    </row>
    <row r="1170" spans="1:5">
      <c r="A1170" s="15"/>
      <c r="B1170" s="18" t="s">
        <v>48</v>
      </c>
      <c r="C1170" s="18" t="s">
        <v>8</v>
      </c>
      <c r="D1170" s="12">
        <v>27000.11</v>
      </c>
      <c r="E1170" s="11">
        <v>2</v>
      </c>
    </row>
    <row r="1171" spans="1:5">
      <c r="A1171" s="15"/>
      <c r="B1171" s="18" t="s">
        <v>31</v>
      </c>
      <c r="C1171" s="18" t="s">
        <v>7</v>
      </c>
      <c r="D1171" s="12">
        <v>994.32</v>
      </c>
      <c r="E1171" s="11">
        <v>1</v>
      </c>
    </row>
    <row r="1172" spans="1:5">
      <c r="A1172" s="15"/>
      <c r="B1172" s="15"/>
      <c r="C1172" s="18" t="s">
        <v>8</v>
      </c>
      <c r="D1172" s="12">
        <v>6500.5</v>
      </c>
      <c r="E1172" s="11">
        <v>1</v>
      </c>
    </row>
    <row r="1173" spans="1:5">
      <c r="A1173" s="15"/>
      <c r="B1173" s="18" t="s">
        <v>49</v>
      </c>
      <c r="C1173" s="18" t="s">
        <v>7</v>
      </c>
      <c r="D1173" s="12">
        <v>7499.97</v>
      </c>
      <c r="E1173" s="11">
        <v>1</v>
      </c>
    </row>
    <row r="1174" spans="1:5">
      <c r="A1174" s="15"/>
      <c r="B1174" s="18" t="s">
        <v>50</v>
      </c>
      <c r="C1174" s="18" t="s">
        <v>7</v>
      </c>
      <c r="D1174" s="12">
        <v>5999.99</v>
      </c>
      <c r="E1174" s="11">
        <v>1</v>
      </c>
    </row>
    <row r="1175" spans="1:5">
      <c r="A1175" s="15"/>
      <c r="B1175" s="15"/>
      <c r="C1175" s="18" t="s">
        <v>12</v>
      </c>
      <c r="D1175" s="12">
        <v>27000.66</v>
      </c>
      <c r="E1175" s="11">
        <v>1</v>
      </c>
    </row>
    <row r="1176" spans="1:5">
      <c r="A1176" s="15"/>
      <c r="B1176" s="18" t="s">
        <v>32</v>
      </c>
      <c r="C1176" s="18" t="s">
        <v>7</v>
      </c>
      <c r="D1176" s="12">
        <v>20000.54</v>
      </c>
      <c r="E1176" s="11">
        <v>1</v>
      </c>
    </row>
    <row r="1177" spans="1:5">
      <c r="A1177" s="15"/>
      <c r="B1177" s="18" t="s">
        <v>67</v>
      </c>
      <c r="C1177" s="18" t="s">
        <v>8</v>
      </c>
      <c r="D1177" s="12">
        <v>6000.24</v>
      </c>
      <c r="E1177" s="11">
        <v>1</v>
      </c>
    </row>
    <row r="1178" spans="1:5">
      <c r="A1178" s="15"/>
      <c r="B1178" s="18" t="s">
        <v>33</v>
      </c>
      <c r="C1178" s="18" t="s">
        <v>7</v>
      </c>
      <c r="D1178" s="12">
        <v>9999.98</v>
      </c>
      <c r="E1178" s="11">
        <v>1</v>
      </c>
    </row>
    <row r="1179" spans="1:5">
      <c r="A1179" s="15"/>
      <c r="B1179" s="18" t="s">
        <v>53</v>
      </c>
      <c r="C1179" s="18" t="s">
        <v>7</v>
      </c>
      <c r="D1179" s="12">
        <v>7000.14</v>
      </c>
      <c r="E1179" s="11">
        <v>1</v>
      </c>
    </row>
    <row r="1180" spans="1:5">
      <c r="A1180" s="15"/>
      <c r="B1180" s="15"/>
      <c r="C1180" s="18" t="s">
        <v>8</v>
      </c>
      <c r="D1180" s="12">
        <v>13000.75</v>
      </c>
      <c r="E1180" s="11">
        <v>1</v>
      </c>
    </row>
    <row r="1181" spans="1:5">
      <c r="A1181" s="15"/>
      <c r="B1181" s="18" t="s">
        <v>54</v>
      </c>
      <c r="C1181" s="18" t="s">
        <v>7</v>
      </c>
      <c r="D1181" s="12">
        <v>27999.99</v>
      </c>
      <c r="E1181" s="11">
        <v>2</v>
      </c>
    </row>
    <row r="1182" spans="1:5">
      <c r="A1182" s="15"/>
      <c r="B1182" s="18" t="s">
        <v>56</v>
      </c>
      <c r="C1182" s="18" t="s">
        <v>12</v>
      </c>
      <c r="D1182" s="12">
        <v>500.22</v>
      </c>
      <c r="E1182" s="11">
        <v>1</v>
      </c>
    </row>
    <row r="1183" spans="1:5">
      <c r="A1183" s="15"/>
      <c r="B1183" s="18" t="s">
        <v>120</v>
      </c>
      <c r="C1183" s="18" t="s">
        <v>7</v>
      </c>
      <c r="D1183" s="12">
        <v>5000.36</v>
      </c>
      <c r="E1183" s="11">
        <v>1</v>
      </c>
    </row>
    <row r="1184" spans="1:5">
      <c r="A1184" s="15"/>
      <c r="B1184" s="18" t="s">
        <v>82</v>
      </c>
      <c r="C1184" s="18" t="s">
        <v>7</v>
      </c>
      <c r="D1184" s="12">
        <v>8000.08</v>
      </c>
      <c r="E1184" s="11">
        <v>1</v>
      </c>
    </row>
    <row r="1185" spans="1:5">
      <c r="A1185" s="15"/>
      <c r="B1185" s="15"/>
      <c r="C1185" s="18" t="s">
        <v>8</v>
      </c>
      <c r="D1185" s="12">
        <v>1797.44</v>
      </c>
      <c r="E1185" s="11">
        <v>1</v>
      </c>
    </row>
    <row r="1186" spans="1:5">
      <c r="A1186" s="15"/>
      <c r="B1186" s="18" t="s">
        <v>75</v>
      </c>
      <c r="C1186" s="18" t="s">
        <v>7</v>
      </c>
      <c r="D1186" s="12">
        <v>8000.38</v>
      </c>
      <c r="E1186" s="11">
        <v>1</v>
      </c>
    </row>
    <row r="1187" spans="1:5">
      <c r="A1187" s="15"/>
      <c r="B1187" s="15"/>
      <c r="C1187" s="18" t="s">
        <v>8</v>
      </c>
      <c r="D1187" s="12">
        <v>39001.44</v>
      </c>
      <c r="E1187" s="11">
        <v>3</v>
      </c>
    </row>
    <row r="1188" spans="1:5">
      <c r="A1188" s="15"/>
      <c r="B1188" s="18" t="s">
        <v>121</v>
      </c>
      <c r="C1188" s="18" t="s">
        <v>8</v>
      </c>
      <c r="D1188" s="12">
        <v>7000.38</v>
      </c>
      <c r="E1188" s="11">
        <v>1</v>
      </c>
    </row>
    <row r="1189" spans="1:5">
      <c r="A1189" s="15"/>
      <c r="B1189" s="18" t="s">
        <v>78</v>
      </c>
      <c r="C1189" s="18" t="s">
        <v>8</v>
      </c>
      <c r="D1189" s="12">
        <v>18000.73</v>
      </c>
      <c r="E1189" s="11">
        <v>1</v>
      </c>
    </row>
    <row r="1190" spans="1:5">
      <c r="A1190" s="15"/>
      <c r="B1190" s="18" t="s">
        <v>79</v>
      </c>
      <c r="C1190" s="18" t="s">
        <v>7</v>
      </c>
      <c r="D1190" s="12">
        <v>7000.75</v>
      </c>
      <c r="E1190" s="11">
        <v>1</v>
      </c>
    </row>
    <row r="1191" spans="1:5">
      <c r="A1191" s="15"/>
      <c r="B1191" s="15"/>
      <c r="C1191" s="18" t="s">
        <v>12</v>
      </c>
      <c r="D1191" s="12">
        <v>20000.4</v>
      </c>
      <c r="E1191" s="11">
        <v>1</v>
      </c>
    </row>
    <row r="1192" spans="1:5">
      <c r="A1192" s="15"/>
      <c r="B1192" s="18" t="s">
        <v>80</v>
      </c>
      <c r="C1192" s="18" t="s">
        <v>7</v>
      </c>
      <c r="D1192" s="12">
        <v>22000.67</v>
      </c>
      <c r="E1192" s="11">
        <v>1</v>
      </c>
    </row>
    <row r="1193" spans="1:5">
      <c r="A1193" s="15"/>
      <c r="B1193" s="15"/>
      <c r="C1193" s="18" t="s">
        <v>8</v>
      </c>
      <c r="D1193" s="12">
        <v>6000.46</v>
      </c>
      <c r="E1193" s="11">
        <v>1</v>
      </c>
    </row>
    <row r="1194" spans="1:5">
      <c r="A1194" s="15"/>
      <c r="B1194" s="18" t="s">
        <v>84</v>
      </c>
      <c r="C1194" s="18" t="s">
        <v>7</v>
      </c>
      <c r="D1194" s="12">
        <v>4988.32</v>
      </c>
      <c r="E1194" s="11">
        <v>1</v>
      </c>
    </row>
    <row r="1195" spans="1:5">
      <c r="A1195" s="15"/>
      <c r="B1195" s="15"/>
      <c r="C1195" s="18" t="s">
        <v>8</v>
      </c>
      <c r="D1195" s="12">
        <v>7999.96</v>
      </c>
      <c r="E1195" s="11">
        <v>1</v>
      </c>
    </row>
    <row r="1196" spans="1:5">
      <c r="A1196" s="15"/>
      <c r="B1196" s="18" t="s">
        <v>90</v>
      </c>
      <c r="C1196" s="18" t="s">
        <v>7</v>
      </c>
      <c r="D1196" s="12">
        <v>1000.04</v>
      </c>
      <c r="E1196" s="11">
        <v>1</v>
      </c>
    </row>
    <row r="1197" spans="1:5">
      <c r="A1197" s="15"/>
      <c r="B1197" s="18" t="s">
        <v>105</v>
      </c>
      <c r="C1197" s="18" t="s">
        <v>8</v>
      </c>
      <c r="D1197" s="12">
        <v>15999.94</v>
      </c>
      <c r="E1197" s="11">
        <v>1</v>
      </c>
    </row>
    <row r="1198" spans="1:5">
      <c r="A1198" s="15"/>
      <c r="B1198" s="18" t="s">
        <v>111</v>
      </c>
      <c r="C1198" s="18" t="s">
        <v>12</v>
      </c>
      <c r="D1198" s="12">
        <v>15000.67</v>
      </c>
      <c r="E1198" s="11">
        <v>1</v>
      </c>
    </row>
    <row r="1199" spans="1:5">
      <c r="A1199" s="15"/>
      <c r="B1199" s="18" t="s">
        <v>112</v>
      </c>
      <c r="C1199" s="18" t="s">
        <v>7</v>
      </c>
      <c r="D1199" s="12">
        <v>5500.48</v>
      </c>
      <c r="E1199" s="11">
        <v>1</v>
      </c>
    </row>
    <row r="1200" spans="1:5">
      <c r="A1200" s="15"/>
      <c r="B1200" s="18" t="s">
        <v>101</v>
      </c>
      <c r="C1200" s="18" t="s">
        <v>7</v>
      </c>
      <c r="D1200" s="12">
        <v>8401.19</v>
      </c>
      <c r="E1200" s="11">
        <v>1</v>
      </c>
    </row>
    <row r="1201" spans="1:5">
      <c r="A1201" s="15"/>
      <c r="B1201" s="15"/>
      <c r="C1201" s="18" t="s">
        <v>8</v>
      </c>
      <c r="D1201" s="12">
        <v>9000.48</v>
      </c>
      <c r="E1201" s="11">
        <v>1</v>
      </c>
    </row>
    <row r="1202" spans="1:5">
      <c r="A1202" s="15"/>
      <c r="B1202" s="15"/>
      <c r="C1202" s="18" t="s">
        <v>12</v>
      </c>
      <c r="D1202" s="12">
        <v>32001.07</v>
      </c>
      <c r="E1202" s="11">
        <v>2</v>
      </c>
    </row>
    <row r="1203" spans="1:5">
      <c r="A1203" s="15"/>
      <c r="B1203" s="18" t="s">
        <v>102</v>
      </c>
      <c r="C1203" s="18" t="s">
        <v>8</v>
      </c>
      <c r="D1203" s="12">
        <v>21000.71</v>
      </c>
      <c r="E1203" s="11">
        <v>2</v>
      </c>
    </row>
    <row r="1204" spans="1:5">
      <c r="A1204" s="15"/>
      <c r="B1204" s="15"/>
      <c r="C1204" s="18" t="s">
        <v>12</v>
      </c>
      <c r="D1204" s="12">
        <v>5000.41</v>
      </c>
      <c r="E1204" s="11">
        <v>1</v>
      </c>
    </row>
    <row r="1205" spans="1:5">
      <c r="A1205" s="15"/>
      <c r="B1205" s="18" t="s">
        <v>106</v>
      </c>
      <c r="C1205" s="18" t="s">
        <v>7</v>
      </c>
      <c r="D1205" s="12">
        <v>9000.67</v>
      </c>
      <c r="E1205" s="11">
        <v>1</v>
      </c>
    </row>
    <row r="1206" spans="1:5">
      <c r="A1206" s="15"/>
      <c r="B1206" s="18" t="s">
        <v>113</v>
      </c>
      <c r="C1206" s="18" t="s">
        <v>8</v>
      </c>
      <c r="D1206" s="12">
        <v>17000.76</v>
      </c>
      <c r="E1206" s="11">
        <v>1</v>
      </c>
    </row>
    <row r="1207" spans="1:5">
      <c r="A1207" s="15"/>
      <c r="B1207" s="18" t="s">
        <v>114</v>
      </c>
      <c r="C1207" s="18" t="s">
        <v>7</v>
      </c>
      <c r="D1207" s="12">
        <v>25000.16</v>
      </c>
      <c r="E1207" s="11">
        <v>1</v>
      </c>
    </row>
    <row r="1208" spans="1:5">
      <c r="A1208" s="15"/>
      <c r="B1208" s="18" t="s">
        <v>115</v>
      </c>
      <c r="C1208" s="18" t="s">
        <v>12</v>
      </c>
      <c r="D1208" s="12">
        <v>22000.01</v>
      </c>
      <c r="E1208" s="11">
        <v>1</v>
      </c>
    </row>
    <row r="1209" spans="1:5">
      <c r="A1209" s="15"/>
      <c r="B1209" s="18" t="s">
        <v>117</v>
      </c>
      <c r="C1209" s="18" t="s">
        <v>8</v>
      </c>
      <c r="D1209" s="12">
        <v>15000.75</v>
      </c>
      <c r="E1209" s="11">
        <v>1</v>
      </c>
    </row>
    <row r="1210" spans="1:5">
      <c r="A1210" s="15"/>
      <c r="B1210" s="15"/>
      <c r="C1210" s="18" t="s">
        <v>12</v>
      </c>
      <c r="D1210" s="12">
        <v>20000.14</v>
      </c>
      <c r="E1210" s="11">
        <v>1</v>
      </c>
    </row>
    <row r="1211" spans="1:5">
      <c r="A1211" s="15"/>
      <c r="B1211" s="18" t="s">
        <v>124</v>
      </c>
      <c r="C1211" s="18" t="s">
        <v>8</v>
      </c>
      <c r="D1211" s="12">
        <v>15000.04</v>
      </c>
      <c r="E1211" s="11">
        <v>1</v>
      </c>
    </row>
    <row r="1212" spans="1:5">
      <c r="A1212" s="18" t="s">
        <v>127</v>
      </c>
      <c r="B1212" s="18" t="s">
        <v>59</v>
      </c>
      <c r="C1212" s="18" t="s">
        <v>7</v>
      </c>
      <c r="D1212" s="12">
        <v>2139.98</v>
      </c>
      <c r="E1212" s="11">
        <v>3</v>
      </c>
    </row>
    <row r="1213" spans="1:5">
      <c r="A1213" s="15"/>
      <c r="B1213" s="18" t="s">
        <v>6</v>
      </c>
      <c r="C1213" s="18" t="s">
        <v>7</v>
      </c>
      <c r="D1213" s="12">
        <v>17000.11</v>
      </c>
      <c r="E1213" s="11">
        <v>1</v>
      </c>
    </row>
    <row r="1214" spans="1:5">
      <c r="A1214" s="15"/>
      <c r="B1214" s="15"/>
      <c r="C1214" s="18" t="s">
        <v>8</v>
      </c>
      <c r="D1214" s="12">
        <v>6000.65</v>
      </c>
      <c r="E1214" s="11">
        <v>1</v>
      </c>
    </row>
    <row r="1215" spans="1:5">
      <c r="A1215" s="15"/>
      <c r="B1215" s="18" t="s">
        <v>9</v>
      </c>
      <c r="C1215" s="18" t="s">
        <v>7</v>
      </c>
      <c r="D1215" s="12">
        <v>1143.11</v>
      </c>
      <c r="E1215" s="11">
        <v>1</v>
      </c>
    </row>
    <row r="1216" spans="1:5">
      <c r="A1216" s="15"/>
      <c r="B1216" s="18" t="s">
        <v>10</v>
      </c>
      <c r="C1216" s="18" t="s">
        <v>7</v>
      </c>
      <c r="D1216" s="12">
        <v>2000.07</v>
      </c>
      <c r="E1216" s="11">
        <v>1</v>
      </c>
    </row>
    <row r="1217" spans="1:5">
      <c r="A1217" s="15"/>
      <c r="B1217" s="15"/>
      <c r="C1217" s="18" t="s">
        <v>8</v>
      </c>
      <c r="D1217" s="12">
        <v>549.71</v>
      </c>
      <c r="E1217" s="11">
        <v>1</v>
      </c>
    </row>
    <row r="1218" spans="1:5">
      <c r="A1218" s="15"/>
      <c r="B1218" s="15"/>
      <c r="C1218" s="18" t="s">
        <v>12</v>
      </c>
      <c r="D1218" s="12">
        <v>10000.51</v>
      </c>
      <c r="E1218" s="11">
        <v>1</v>
      </c>
    </row>
    <row r="1219" spans="1:5">
      <c r="A1219" s="15"/>
      <c r="B1219" s="18" t="s">
        <v>11</v>
      </c>
      <c r="C1219" s="18" t="s">
        <v>7</v>
      </c>
      <c r="D1219" s="12">
        <v>9000.09</v>
      </c>
      <c r="E1219" s="11">
        <v>1</v>
      </c>
    </row>
    <row r="1220" spans="1:5">
      <c r="A1220" s="15"/>
      <c r="B1220" s="15"/>
      <c r="C1220" s="18" t="s">
        <v>8</v>
      </c>
      <c r="D1220" s="12">
        <v>13000.6</v>
      </c>
      <c r="E1220" s="11">
        <v>1</v>
      </c>
    </row>
    <row r="1221" spans="1:5">
      <c r="A1221" s="15"/>
      <c r="B1221" s="18" t="s">
        <v>38</v>
      </c>
      <c r="C1221" s="18" t="s">
        <v>8</v>
      </c>
      <c r="D1221" s="12">
        <v>10000.76</v>
      </c>
      <c r="E1221" s="11">
        <v>1</v>
      </c>
    </row>
    <row r="1222" spans="1:5">
      <c r="A1222" s="15"/>
      <c r="B1222" s="18" t="s">
        <v>39</v>
      </c>
      <c r="C1222" s="18" t="s">
        <v>7</v>
      </c>
      <c r="D1222" s="12">
        <v>2148.28</v>
      </c>
      <c r="E1222" s="11">
        <v>1</v>
      </c>
    </row>
    <row r="1223" spans="1:5">
      <c r="A1223" s="15"/>
      <c r="B1223" s="15"/>
      <c r="C1223" s="18" t="s">
        <v>8</v>
      </c>
      <c r="D1223" s="12">
        <v>29000.21</v>
      </c>
      <c r="E1223" s="11">
        <v>2</v>
      </c>
    </row>
    <row r="1224" spans="1:5">
      <c r="A1224" s="15"/>
      <c r="B1224" s="18" t="s">
        <v>13</v>
      </c>
      <c r="C1224" s="18" t="s">
        <v>7</v>
      </c>
      <c r="D1224" s="12">
        <v>1500.2</v>
      </c>
      <c r="E1224" s="11">
        <v>1</v>
      </c>
    </row>
    <row r="1225" spans="1:5">
      <c r="A1225" s="15"/>
      <c r="B1225" s="18" t="s">
        <v>14</v>
      </c>
      <c r="C1225" s="18" t="s">
        <v>7</v>
      </c>
      <c r="D1225" s="12">
        <v>9701.07</v>
      </c>
      <c r="E1225" s="11">
        <v>2</v>
      </c>
    </row>
    <row r="1226" spans="1:5">
      <c r="A1226" s="15"/>
      <c r="B1226" s="18" t="s">
        <v>16</v>
      </c>
      <c r="C1226" s="18" t="s">
        <v>12</v>
      </c>
      <c r="D1226" s="12">
        <v>25000</v>
      </c>
      <c r="E1226" s="11">
        <v>1</v>
      </c>
    </row>
    <row r="1227" spans="1:5">
      <c r="A1227" s="15"/>
      <c r="B1227" s="18" t="s">
        <v>17</v>
      </c>
      <c r="C1227" s="18" t="s">
        <v>7</v>
      </c>
      <c r="D1227" s="12">
        <v>16000.76</v>
      </c>
      <c r="E1227" s="11">
        <v>2</v>
      </c>
    </row>
    <row r="1228" spans="1:5">
      <c r="A1228" s="15"/>
      <c r="B1228" s="18" t="s">
        <v>40</v>
      </c>
      <c r="C1228" s="18" t="s">
        <v>7</v>
      </c>
      <c r="D1228" s="12">
        <v>5000.17</v>
      </c>
      <c r="E1228" s="11">
        <v>1</v>
      </c>
    </row>
    <row r="1229" spans="1:5">
      <c r="A1229" s="15"/>
      <c r="B1229" s="15"/>
      <c r="C1229" s="18" t="s">
        <v>8</v>
      </c>
      <c r="D1229" s="12">
        <v>16000.54</v>
      </c>
      <c r="E1229" s="11">
        <v>1</v>
      </c>
    </row>
    <row r="1230" spans="1:5">
      <c r="A1230" s="15"/>
      <c r="B1230" s="18" t="s">
        <v>18</v>
      </c>
      <c r="C1230" s="18" t="s">
        <v>7</v>
      </c>
      <c r="D1230" s="12">
        <v>10000.36</v>
      </c>
      <c r="E1230" s="11">
        <v>1</v>
      </c>
    </row>
    <row r="1231" spans="1:5">
      <c r="A1231" s="15"/>
      <c r="B1231" s="15"/>
      <c r="C1231" s="18" t="s">
        <v>8</v>
      </c>
      <c r="D1231" s="12">
        <v>6000.75</v>
      </c>
      <c r="E1231" s="11">
        <v>1</v>
      </c>
    </row>
    <row r="1232" spans="1:5">
      <c r="A1232" s="15"/>
      <c r="B1232" s="15"/>
      <c r="C1232" s="18" t="s">
        <v>12</v>
      </c>
      <c r="D1232" s="12">
        <v>1300.06</v>
      </c>
      <c r="E1232" s="11">
        <v>1</v>
      </c>
    </row>
    <row r="1233" spans="1:5">
      <c r="A1233" s="15"/>
      <c r="B1233" s="18" t="s">
        <v>42</v>
      </c>
      <c r="C1233" s="18" t="s">
        <v>8</v>
      </c>
      <c r="D1233" s="12">
        <v>1000.35</v>
      </c>
      <c r="E1233" s="11">
        <v>1</v>
      </c>
    </row>
    <row r="1234" spans="1:5">
      <c r="A1234" s="15"/>
      <c r="B1234" s="18" t="s">
        <v>73</v>
      </c>
      <c r="C1234" s="18" t="s">
        <v>12</v>
      </c>
      <c r="D1234" s="12">
        <v>500.58</v>
      </c>
      <c r="E1234" s="11">
        <v>1</v>
      </c>
    </row>
    <row r="1235" spans="1:5">
      <c r="A1235" s="15"/>
      <c r="B1235" s="18" t="s">
        <v>44</v>
      </c>
      <c r="C1235" s="18" t="s">
        <v>7</v>
      </c>
      <c r="D1235" s="12">
        <v>700.09</v>
      </c>
      <c r="E1235" s="11">
        <v>1</v>
      </c>
    </row>
    <row r="1236" spans="1:5">
      <c r="A1236" s="15"/>
      <c r="B1236" s="18" t="s">
        <v>95</v>
      </c>
      <c r="C1236" s="18" t="s">
        <v>7</v>
      </c>
      <c r="D1236" s="12">
        <v>8000.56</v>
      </c>
      <c r="E1236" s="11">
        <v>1</v>
      </c>
    </row>
    <row r="1237" spans="1:5">
      <c r="A1237" s="15"/>
      <c r="B1237" s="18" t="s">
        <v>20</v>
      </c>
      <c r="C1237" s="18" t="s">
        <v>8</v>
      </c>
      <c r="D1237" s="12">
        <v>37000.4</v>
      </c>
      <c r="E1237" s="11">
        <v>2</v>
      </c>
    </row>
    <row r="1238" spans="1:5">
      <c r="A1238" s="15"/>
      <c r="B1238" s="18" t="s">
        <v>21</v>
      </c>
      <c r="C1238" s="18" t="s">
        <v>7</v>
      </c>
      <c r="D1238" s="12">
        <v>18151.06</v>
      </c>
      <c r="E1238" s="11">
        <v>3</v>
      </c>
    </row>
    <row r="1239" spans="1:5">
      <c r="A1239" s="15"/>
      <c r="B1239" s="18" t="s">
        <v>23</v>
      </c>
      <c r="C1239" s="18" t="s">
        <v>7</v>
      </c>
      <c r="D1239" s="12">
        <v>14000.37</v>
      </c>
      <c r="E1239" s="11">
        <v>1</v>
      </c>
    </row>
    <row r="1240" spans="1:5">
      <c r="A1240" s="15"/>
      <c r="B1240" s="18" t="s">
        <v>24</v>
      </c>
      <c r="C1240" s="18" t="s">
        <v>7</v>
      </c>
      <c r="D1240" s="12">
        <v>25001.32</v>
      </c>
      <c r="E1240" s="11">
        <v>2</v>
      </c>
    </row>
    <row r="1241" spans="1:5">
      <c r="A1241" s="15"/>
      <c r="B1241" s="18" t="s">
        <v>62</v>
      </c>
      <c r="C1241" s="18" t="s">
        <v>7</v>
      </c>
      <c r="D1241" s="12">
        <v>5000.33</v>
      </c>
      <c r="E1241" s="11">
        <v>1</v>
      </c>
    </row>
    <row r="1242" spans="1:5">
      <c r="A1242" s="15"/>
      <c r="B1242" s="18" t="s">
        <v>25</v>
      </c>
      <c r="C1242" s="18" t="s">
        <v>12</v>
      </c>
      <c r="D1242" s="12">
        <v>1417.42</v>
      </c>
      <c r="E1242" s="11">
        <v>1</v>
      </c>
    </row>
    <row r="1243" spans="1:5">
      <c r="A1243" s="15"/>
      <c r="B1243" s="18" t="s">
        <v>26</v>
      </c>
      <c r="C1243" s="18" t="s">
        <v>7</v>
      </c>
      <c r="D1243" s="12">
        <v>500.54</v>
      </c>
      <c r="E1243" s="11">
        <v>1</v>
      </c>
    </row>
    <row r="1244" spans="1:5">
      <c r="A1244" s="15"/>
      <c r="B1244" s="15"/>
      <c r="C1244" s="18" t="s">
        <v>8</v>
      </c>
      <c r="D1244" s="12">
        <v>10000.21</v>
      </c>
      <c r="E1244" s="11">
        <v>1</v>
      </c>
    </row>
    <row r="1245" spans="1:5">
      <c r="A1245" s="15"/>
      <c r="B1245" s="15"/>
      <c r="C1245" s="18" t="s">
        <v>12</v>
      </c>
      <c r="D1245" s="12">
        <v>8999.93</v>
      </c>
      <c r="E1245" s="11">
        <v>1</v>
      </c>
    </row>
    <row r="1246" spans="1:5">
      <c r="A1246" s="15"/>
      <c r="B1246" s="18" t="s">
        <v>63</v>
      </c>
      <c r="C1246" s="18" t="s">
        <v>8</v>
      </c>
      <c r="D1246" s="12">
        <v>20000.65</v>
      </c>
      <c r="E1246" s="11">
        <v>1</v>
      </c>
    </row>
    <row r="1247" spans="1:5">
      <c r="A1247" s="15"/>
      <c r="B1247" s="18" t="s">
        <v>65</v>
      </c>
      <c r="C1247" s="18" t="s">
        <v>8</v>
      </c>
      <c r="D1247" s="12">
        <v>14000.99</v>
      </c>
      <c r="E1247" s="11">
        <v>2</v>
      </c>
    </row>
    <row r="1248" spans="1:5">
      <c r="A1248" s="15"/>
      <c r="B1248" s="18" t="s">
        <v>66</v>
      </c>
      <c r="C1248" s="18" t="s">
        <v>7</v>
      </c>
      <c r="D1248" s="12">
        <v>27501.11</v>
      </c>
      <c r="E1248" s="11">
        <v>3</v>
      </c>
    </row>
    <row r="1249" spans="1:5">
      <c r="A1249" s="15"/>
      <c r="B1249" s="18" t="s">
        <v>46</v>
      </c>
      <c r="C1249" s="18" t="s">
        <v>7</v>
      </c>
      <c r="D1249" s="12">
        <v>12999.97</v>
      </c>
      <c r="E1249" s="11">
        <v>1</v>
      </c>
    </row>
    <row r="1250" spans="1:5">
      <c r="A1250" s="15"/>
      <c r="B1250" s="15"/>
      <c r="C1250" s="18" t="s">
        <v>8</v>
      </c>
      <c r="D1250" s="12">
        <v>20000.23</v>
      </c>
      <c r="E1250" s="11">
        <v>1</v>
      </c>
    </row>
    <row r="1251" spans="1:5">
      <c r="A1251" s="15"/>
      <c r="B1251" s="18" t="s">
        <v>96</v>
      </c>
      <c r="C1251" s="18" t="s">
        <v>8</v>
      </c>
      <c r="D1251" s="12">
        <v>17999.94</v>
      </c>
      <c r="E1251" s="11">
        <v>1</v>
      </c>
    </row>
    <row r="1252" spans="1:5">
      <c r="A1252" s="15"/>
      <c r="B1252" s="18" t="s">
        <v>27</v>
      </c>
      <c r="C1252" s="18" t="s">
        <v>7</v>
      </c>
      <c r="D1252" s="12">
        <v>14000.79</v>
      </c>
      <c r="E1252" s="11">
        <v>2</v>
      </c>
    </row>
    <row r="1253" spans="1:5">
      <c r="A1253" s="15"/>
      <c r="B1253" s="18" t="s">
        <v>28</v>
      </c>
      <c r="C1253" s="18" t="s">
        <v>7</v>
      </c>
      <c r="D1253" s="12">
        <v>42500.96</v>
      </c>
      <c r="E1253" s="11">
        <v>4</v>
      </c>
    </row>
    <row r="1254" spans="1:5">
      <c r="A1254" s="15"/>
      <c r="B1254" s="15"/>
      <c r="C1254" s="18" t="s">
        <v>8</v>
      </c>
      <c r="D1254" s="12">
        <v>5500.36</v>
      </c>
      <c r="E1254" s="11">
        <v>1</v>
      </c>
    </row>
    <row r="1255" spans="1:5">
      <c r="A1255" s="15"/>
      <c r="B1255" s="15"/>
      <c r="C1255" s="18" t="s">
        <v>12</v>
      </c>
      <c r="D1255" s="12">
        <v>1000.54</v>
      </c>
      <c r="E1255" s="11">
        <v>1</v>
      </c>
    </row>
    <row r="1256" spans="1:5">
      <c r="A1256" s="15"/>
      <c r="B1256" s="18" t="s">
        <v>29</v>
      </c>
      <c r="C1256" s="18" t="s">
        <v>7</v>
      </c>
      <c r="D1256" s="12">
        <v>6000.66</v>
      </c>
      <c r="E1256" s="11">
        <v>1</v>
      </c>
    </row>
    <row r="1257" spans="1:5">
      <c r="A1257" s="15"/>
      <c r="B1257" s="15"/>
      <c r="C1257" s="18" t="s">
        <v>12</v>
      </c>
      <c r="D1257" s="12">
        <v>5000.51</v>
      </c>
      <c r="E1257" s="11">
        <v>1</v>
      </c>
    </row>
    <row r="1258" spans="1:5">
      <c r="A1258" s="15"/>
      <c r="B1258" s="18" t="s">
        <v>30</v>
      </c>
      <c r="C1258" s="18" t="s">
        <v>8</v>
      </c>
      <c r="D1258" s="12">
        <v>8485.91</v>
      </c>
      <c r="E1258" s="11">
        <v>2</v>
      </c>
    </row>
    <row r="1259" spans="1:5">
      <c r="A1259" s="15"/>
      <c r="B1259" s="18" t="s">
        <v>48</v>
      </c>
      <c r="C1259" s="18" t="s">
        <v>7</v>
      </c>
      <c r="D1259" s="12">
        <v>8000.67</v>
      </c>
      <c r="E1259" s="11">
        <v>1</v>
      </c>
    </row>
    <row r="1260" spans="1:5">
      <c r="A1260" s="15"/>
      <c r="B1260" s="15"/>
      <c r="C1260" s="18" t="s">
        <v>8</v>
      </c>
      <c r="D1260" s="12">
        <v>10000.59</v>
      </c>
      <c r="E1260" s="11">
        <v>1</v>
      </c>
    </row>
    <row r="1261" spans="1:5">
      <c r="A1261" s="15"/>
      <c r="B1261" s="18" t="s">
        <v>32</v>
      </c>
      <c r="C1261" s="18" t="s">
        <v>8</v>
      </c>
      <c r="D1261" s="12">
        <v>10000.03</v>
      </c>
      <c r="E1261" s="11">
        <v>1</v>
      </c>
    </row>
    <row r="1262" spans="1:5">
      <c r="A1262" s="15"/>
      <c r="B1262" s="18" t="s">
        <v>52</v>
      </c>
      <c r="C1262" s="18" t="s">
        <v>12</v>
      </c>
      <c r="D1262" s="12">
        <v>25000.49</v>
      </c>
      <c r="E1262" s="11">
        <v>1</v>
      </c>
    </row>
    <row r="1263" spans="1:5">
      <c r="A1263" s="15"/>
      <c r="B1263" s="18" t="s">
        <v>33</v>
      </c>
      <c r="C1263" s="18" t="s">
        <v>7</v>
      </c>
      <c r="D1263" s="12">
        <v>20000.54</v>
      </c>
      <c r="E1263" s="11">
        <v>1</v>
      </c>
    </row>
    <row r="1264" spans="1:5">
      <c r="A1264" s="15"/>
      <c r="B1264" s="18" t="s">
        <v>53</v>
      </c>
      <c r="C1264" s="18" t="s">
        <v>7</v>
      </c>
      <c r="D1264" s="12">
        <v>6000.17</v>
      </c>
      <c r="E1264" s="11">
        <v>1</v>
      </c>
    </row>
    <row r="1265" spans="1:5">
      <c r="A1265" s="15"/>
      <c r="B1265" s="15"/>
      <c r="C1265" s="18" t="s">
        <v>8</v>
      </c>
      <c r="D1265" s="12">
        <v>11999.98</v>
      </c>
      <c r="E1265" s="11">
        <v>1</v>
      </c>
    </row>
    <row r="1266" spans="1:5">
      <c r="A1266" s="15"/>
      <c r="B1266" s="18" t="s">
        <v>71</v>
      </c>
      <c r="C1266" s="18" t="s">
        <v>7</v>
      </c>
      <c r="D1266" s="12">
        <v>1000.42</v>
      </c>
      <c r="E1266" s="11">
        <v>1</v>
      </c>
    </row>
    <row r="1267" spans="1:5">
      <c r="A1267" s="15"/>
      <c r="B1267" s="18" t="s">
        <v>34</v>
      </c>
      <c r="C1267" s="18" t="s">
        <v>7</v>
      </c>
      <c r="D1267" s="12">
        <v>13000.03</v>
      </c>
      <c r="E1267" s="11">
        <v>1</v>
      </c>
    </row>
    <row r="1268" spans="1:5">
      <c r="A1268" s="15"/>
      <c r="B1268" s="18" t="s">
        <v>54</v>
      </c>
      <c r="C1268" s="18" t="s">
        <v>7</v>
      </c>
      <c r="D1268" s="12">
        <v>26000.4</v>
      </c>
      <c r="E1268" s="11">
        <v>3</v>
      </c>
    </row>
    <row r="1269" spans="1:5">
      <c r="A1269" s="15"/>
      <c r="B1269" s="18" t="s">
        <v>56</v>
      </c>
      <c r="C1269" s="18" t="s">
        <v>12</v>
      </c>
      <c r="D1269" s="12">
        <v>2000.16</v>
      </c>
      <c r="E1269" s="11">
        <v>1</v>
      </c>
    </row>
    <row r="1270" spans="1:5">
      <c r="A1270" s="15"/>
      <c r="B1270" s="18" t="s">
        <v>57</v>
      </c>
      <c r="C1270" s="18" t="s">
        <v>7</v>
      </c>
      <c r="D1270" s="12">
        <v>11500.79</v>
      </c>
      <c r="E1270" s="11">
        <v>2</v>
      </c>
    </row>
    <row r="1271" spans="1:5">
      <c r="A1271" s="15"/>
      <c r="B1271" s="18" t="s">
        <v>120</v>
      </c>
      <c r="C1271" s="18" t="s">
        <v>7</v>
      </c>
      <c r="D1271" s="12">
        <v>8000.04</v>
      </c>
      <c r="E1271" s="11">
        <v>1</v>
      </c>
    </row>
    <row r="1272" spans="1:5">
      <c r="A1272" s="15"/>
      <c r="B1272" s="18" t="s">
        <v>82</v>
      </c>
      <c r="C1272" s="18" t="s">
        <v>7</v>
      </c>
      <c r="D1272" s="12">
        <v>13001.08</v>
      </c>
      <c r="E1272" s="11">
        <v>2</v>
      </c>
    </row>
    <row r="1273" spans="1:5">
      <c r="A1273" s="15"/>
      <c r="B1273" s="18" t="s">
        <v>75</v>
      </c>
      <c r="C1273" s="18" t="s">
        <v>7</v>
      </c>
      <c r="D1273" s="12">
        <v>26602.32</v>
      </c>
      <c r="E1273" s="11">
        <v>5</v>
      </c>
    </row>
    <row r="1274" spans="1:5">
      <c r="A1274" s="15"/>
      <c r="B1274" s="15"/>
      <c r="C1274" s="18" t="s">
        <v>8</v>
      </c>
      <c r="D1274" s="12">
        <v>32000.71</v>
      </c>
      <c r="E1274" s="11">
        <v>2</v>
      </c>
    </row>
    <row r="1275" spans="1:5">
      <c r="A1275" s="15"/>
      <c r="B1275" s="18" t="s">
        <v>121</v>
      </c>
      <c r="C1275" s="18" t="s">
        <v>8</v>
      </c>
      <c r="D1275" s="12">
        <v>13000.66</v>
      </c>
      <c r="E1275" s="11">
        <v>1</v>
      </c>
    </row>
    <row r="1276" spans="1:5">
      <c r="A1276" s="15"/>
      <c r="B1276" s="18" t="s">
        <v>77</v>
      </c>
      <c r="C1276" s="18" t="s">
        <v>8</v>
      </c>
      <c r="D1276" s="12">
        <v>10000.37</v>
      </c>
      <c r="E1276" s="11">
        <v>1</v>
      </c>
    </row>
    <row r="1277" spans="1:5">
      <c r="A1277" s="15"/>
      <c r="B1277" s="18" t="s">
        <v>78</v>
      </c>
      <c r="C1277" s="18" t="s">
        <v>8</v>
      </c>
      <c r="D1277" s="12">
        <v>22000.3</v>
      </c>
      <c r="E1277" s="11">
        <v>1</v>
      </c>
    </row>
    <row r="1278" spans="1:5">
      <c r="A1278" s="15"/>
      <c r="B1278" s="15"/>
      <c r="C1278" s="18" t="s">
        <v>12</v>
      </c>
      <c r="D1278" s="12">
        <v>25000.58</v>
      </c>
      <c r="E1278" s="11">
        <v>1</v>
      </c>
    </row>
    <row r="1279" spans="1:5">
      <c r="A1279" s="15"/>
      <c r="B1279" s="18" t="s">
        <v>79</v>
      </c>
      <c r="C1279" s="18" t="s">
        <v>7</v>
      </c>
      <c r="D1279" s="12">
        <v>2000.7</v>
      </c>
      <c r="E1279" s="11">
        <v>1</v>
      </c>
    </row>
    <row r="1280" spans="1:5">
      <c r="A1280" s="15"/>
      <c r="B1280" s="15"/>
      <c r="C1280" s="18" t="s">
        <v>8</v>
      </c>
      <c r="D1280" s="12">
        <v>17000.23</v>
      </c>
      <c r="E1280" s="11">
        <v>1</v>
      </c>
    </row>
    <row r="1281" spans="1:5">
      <c r="A1281" s="15"/>
      <c r="B1281" s="18" t="s">
        <v>80</v>
      </c>
      <c r="C1281" s="18" t="s">
        <v>7</v>
      </c>
      <c r="D1281" s="12">
        <v>10000.6</v>
      </c>
      <c r="E1281" s="11">
        <v>1</v>
      </c>
    </row>
    <row r="1282" spans="1:5">
      <c r="A1282" s="15"/>
      <c r="B1282" s="18" t="s">
        <v>104</v>
      </c>
      <c r="C1282" s="18" t="s">
        <v>7</v>
      </c>
      <c r="D1282" s="12">
        <v>6000.59</v>
      </c>
      <c r="E1282" s="11">
        <v>1</v>
      </c>
    </row>
    <row r="1283" spans="1:5">
      <c r="A1283" s="15"/>
      <c r="B1283" s="18" t="s">
        <v>88</v>
      </c>
      <c r="C1283" s="18" t="s">
        <v>7</v>
      </c>
      <c r="D1283" s="12">
        <v>25000.53</v>
      </c>
      <c r="E1283" s="11">
        <v>1</v>
      </c>
    </row>
    <row r="1284" spans="1:5">
      <c r="A1284" s="15"/>
      <c r="B1284" s="15"/>
      <c r="C1284" s="18" t="s">
        <v>8</v>
      </c>
      <c r="D1284" s="12">
        <v>5000.55</v>
      </c>
      <c r="E1284" s="11">
        <v>1</v>
      </c>
    </row>
    <row r="1285" spans="1:5">
      <c r="A1285" s="15"/>
      <c r="B1285" s="18" t="s">
        <v>83</v>
      </c>
      <c r="C1285" s="18" t="s">
        <v>7</v>
      </c>
      <c r="D1285" s="12">
        <v>47001.2</v>
      </c>
      <c r="E1285" s="11">
        <v>3</v>
      </c>
    </row>
    <row r="1286" spans="1:5">
      <c r="A1286" s="15"/>
      <c r="B1286" s="18" t="s">
        <v>84</v>
      </c>
      <c r="C1286" s="18" t="s">
        <v>8</v>
      </c>
      <c r="D1286" s="12">
        <v>10000.65</v>
      </c>
      <c r="E1286" s="11">
        <v>1</v>
      </c>
    </row>
    <row r="1287" spans="1:5">
      <c r="A1287" s="15"/>
      <c r="B1287" s="18" t="s">
        <v>97</v>
      </c>
      <c r="C1287" s="18" t="s">
        <v>7</v>
      </c>
      <c r="D1287" s="12">
        <v>17999.94</v>
      </c>
      <c r="E1287" s="11">
        <v>1</v>
      </c>
    </row>
    <row r="1288" spans="1:5">
      <c r="A1288" s="15"/>
      <c r="B1288" s="18" t="s">
        <v>112</v>
      </c>
      <c r="C1288" s="18" t="s">
        <v>8</v>
      </c>
      <c r="D1288" s="12">
        <v>8000.06</v>
      </c>
      <c r="E1288" s="11">
        <v>1</v>
      </c>
    </row>
    <row r="1289" spans="1:5">
      <c r="A1289" s="15"/>
      <c r="B1289" s="18" t="s">
        <v>128</v>
      </c>
      <c r="C1289" s="18" t="s">
        <v>8</v>
      </c>
      <c r="D1289" s="12">
        <v>6500.2</v>
      </c>
      <c r="E1289" s="11">
        <v>1</v>
      </c>
    </row>
    <row r="1290" spans="1:5">
      <c r="A1290" s="15"/>
      <c r="B1290" s="18" t="s">
        <v>100</v>
      </c>
      <c r="C1290" s="18" t="s">
        <v>7</v>
      </c>
      <c r="D1290" s="12">
        <v>10000.62</v>
      </c>
      <c r="E1290" s="11">
        <v>1</v>
      </c>
    </row>
    <row r="1291" spans="1:5">
      <c r="A1291" s="15"/>
      <c r="B1291" s="18" t="s">
        <v>101</v>
      </c>
      <c r="C1291" s="18" t="s">
        <v>7</v>
      </c>
      <c r="D1291" s="12">
        <v>10000.44</v>
      </c>
      <c r="E1291" s="11">
        <v>1</v>
      </c>
    </row>
    <row r="1292" spans="1:5">
      <c r="A1292" s="15"/>
      <c r="B1292" s="15"/>
      <c r="C1292" s="18" t="s">
        <v>8</v>
      </c>
      <c r="D1292" s="12">
        <v>31000.35</v>
      </c>
      <c r="E1292" s="11">
        <v>2</v>
      </c>
    </row>
    <row r="1293" spans="1:5">
      <c r="A1293" s="15"/>
      <c r="B1293" s="18" t="s">
        <v>102</v>
      </c>
      <c r="C1293" s="18" t="s">
        <v>8</v>
      </c>
      <c r="D1293" s="12">
        <v>10000.73</v>
      </c>
      <c r="E1293" s="11">
        <v>2</v>
      </c>
    </row>
    <row r="1294" spans="1:5">
      <c r="A1294" s="15"/>
      <c r="B1294" s="18" t="s">
        <v>106</v>
      </c>
      <c r="C1294" s="18" t="s">
        <v>7</v>
      </c>
      <c r="D1294" s="12">
        <v>9000.3</v>
      </c>
      <c r="E1294" s="11">
        <v>1</v>
      </c>
    </row>
    <row r="1295" spans="1:5">
      <c r="A1295" s="15"/>
      <c r="B1295" s="18" t="s">
        <v>114</v>
      </c>
      <c r="C1295" s="18" t="s">
        <v>12</v>
      </c>
      <c r="D1295" s="12">
        <v>7000.54</v>
      </c>
      <c r="E1295" s="11">
        <v>1</v>
      </c>
    </row>
    <row r="1296" spans="1:5">
      <c r="A1296" s="15"/>
      <c r="B1296" s="18" t="s">
        <v>115</v>
      </c>
      <c r="C1296" s="18" t="s">
        <v>7</v>
      </c>
      <c r="D1296" s="12">
        <v>12999.94</v>
      </c>
      <c r="E1296" s="11">
        <v>1</v>
      </c>
    </row>
    <row r="1297" spans="1:5">
      <c r="A1297" s="15"/>
      <c r="B1297" s="18" t="s">
        <v>124</v>
      </c>
      <c r="C1297" s="18" t="s">
        <v>12</v>
      </c>
      <c r="D1297" s="12">
        <v>7000.4</v>
      </c>
      <c r="E1297" s="11">
        <v>1</v>
      </c>
    </row>
    <row r="1298" spans="1:5">
      <c r="A1298" s="18" t="s">
        <v>129</v>
      </c>
      <c r="B1298" s="18" t="s">
        <v>59</v>
      </c>
      <c r="C1298" s="18" t="s">
        <v>12</v>
      </c>
      <c r="D1298" s="12">
        <v>1500.62</v>
      </c>
      <c r="E1298" s="11">
        <v>1</v>
      </c>
    </row>
    <row r="1299" spans="1:5">
      <c r="A1299" s="15"/>
      <c r="B1299" s="18" t="s">
        <v>6</v>
      </c>
      <c r="C1299" s="18" t="s">
        <v>7</v>
      </c>
      <c r="D1299" s="12">
        <v>2000.57</v>
      </c>
      <c r="E1299" s="11">
        <v>1</v>
      </c>
    </row>
    <row r="1300" spans="1:5">
      <c r="A1300" s="15"/>
      <c r="B1300" s="18" t="s">
        <v>9</v>
      </c>
      <c r="C1300" s="18" t="s">
        <v>7</v>
      </c>
      <c r="D1300" s="12">
        <v>25000.49</v>
      </c>
      <c r="E1300" s="11">
        <v>2</v>
      </c>
    </row>
    <row r="1301" spans="1:5">
      <c r="A1301" s="15"/>
      <c r="B1301" s="15"/>
      <c r="C1301" s="18" t="s">
        <v>12</v>
      </c>
      <c r="D1301" s="12">
        <v>11000.36</v>
      </c>
      <c r="E1301" s="11">
        <v>1</v>
      </c>
    </row>
    <row r="1302" spans="1:5">
      <c r="A1302" s="15"/>
      <c r="B1302" s="18" t="s">
        <v>10</v>
      </c>
      <c r="C1302" s="18" t="s">
        <v>7</v>
      </c>
      <c r="D1302" s="12">
        <v>15001.13</v>
      </c>
      <c r="E1302" s="11">
        <v>2</v>
      </c>
    </row>
    <row r="1303" spans="1:5">
      <c r="A1303" s="15"/>
      <c r="B1303" s="15"/>
      <c r="C1303" s="18" t="s">
        <v>8</v>
      </c>
      <c r="D1303" s="12">
        <v>15000.17</v>
      </c>
      <c r="E1303" s="11">
        <v>1</v>
      </c>
    </row>
    <row r="1304" spans="1:5">
      <c r="A1304" s="15"/>
      <c r="B1304" s="18" t="s">
        <v>39</v>
      </c>
      <c r="C1304" s="18" t="s">
        <v>8</v>
      </c>
      <c r="D1304" s="12">
        <v>17000.05</v>
      </c>
      <c r="E1304" s="11">
        <v>1</v>
      </c>
    </row>
    <row r="1305" spans="1:5">
      <c r="A1305" s="15"/>
      <c r="B1305" s="18" t="s">
        <v>14</v>
      </c>
      <c r="C1305" s="18" t="s">
        <v>7</v>
      </c>
      <c r="D1305" s="12">
        <v>17000.54</v>
      </c>
      <c r="E1305" s="11">
        <v>2</v>
      </c>
    </row>
    <row r="1306" spans="1:5">
      <c r="A1306" s="15"/>
      <c r="B1306" s="15"/>
      <c r="C1306" s="18" t="s">
        <v>8</v>
      </c>
      <c r="D1306" s="12">
        <v>5500.22</v>
      </c>
      <c r="E1306" s="11">
        <v>1</v>
      </c>
    </row>
    <row r="1307" spans="1:5">
      <c r="A1307" s="15"/>
      <c r="B1307" s="18" t="s">
        <v>15</v>
      </c>
      <c r="C1307" s="18" t="s">
        <v>7</v>
      </c>
      <c r="D1307" s="12">
        <v>2000.68</v>
      </c>
      <c r="E1307" s="11">
        <v>1</v>
      </c>
    </row>
    <row r="1308" spans="1:5">
      <c r="A1308" s="15"/>
      <c r="B1308" s="18" t="s">
        <v>16</v>
      </c>
      <c r="C1308" s="18" t="s">
        <v>7</v>
      </c>
      <c r="D1308" s="12">
        <v>2186.6</v>
      </c>
      <c r="E1308" s="11">
        <v>2</v>
      </c>
    </row>
    <row r="1309" spans="1:5">
      <c r="A1309" s="15"/>
      <c r="B1309" s="15"/>
      <c r="C1309" s="18" t="s">
        <v>12</v>
      </c>
      <c r="D1309" s="12">
        <v>1000.02</v>
      </c>
      <c r="E1309" s="11">
        <v>1</v>
      </c>
    </row>
    <row r="1310" spans="1:5">
      <c r="A1310" s="15"/>
      <c r="B1310" s="18" t="s">
        <v>40</v>
      </c>
      <c r="C1310" s="18" t="s">
        <v>7</v>
      </c>
      <c r="D1310" s="12">
        <v>1026.62</v>
      </c>
      <c r="E1310" s="11">
        <v>1</v>
      </c>
    </row>
    <row r="1311" spans="1:5">
      <c r="A1311" s="15"/>
      <c r="B1311" s="15"/>
      <c r="C1311" s="18" t="s">
        <v>8</v>
      </c>
      <c r="D1311" s="12">
        <v>29101.81</v>
      </c>
      <c r="E1311" s="11">
        <v>5</v>
      </c>
    </row>
    <row r="1312" spans="1:5">
      <c r="A1312" s="15"/>
      <c r="B1312" s="18" t="s">
        <v>41</v>
      </c>
      <c r="C1312" s="18" t="s">
        <v>7</v>
      </c>
      <c r="D1312" s="12">
        <v>5500.71</v>
      </c>
      <c r="E1312" s="11">
        <v>2</v>
      </c>
    </row>
    <row r="1313" spans="1:5">
      <c r="A1313" s="15"/>
      <c r="B1313" s="18" t="s">
        <v>18</v>
      </c>
      <c r="C1313" s="18" t="s">
        <v>7</v>
      </c>
      <c r="D1313" s="12">
        <v>11580.93</v>
      </c>
      <c r="E1313" s="11">
        <v>2</v>
      </c>
    </row>
    <row r="1314" spans="1:5">
      <c r="A1314" s="15"/>
      <c r="B1314" s="18" t="s">
        <v>19</v>
      </c>
      <c r="C1314" s="18" t="s">
        <v>7</v>
      </c>
      <c r="D1314" s="12">
        <v>17702.65</v>
      </c>
      <c r="E1314" s="11">
        <v>2</v>
      </c>
    </row>
    <row r="1315" spans="1:5">
      <c r="A1315" s="15"/>
      <c r="B1315" s="15"/>
      <c r="C1315" s="18" t="s">
        <v>8</v>
      </c>
      <c r="D1315" s="12">
        <v>7000.65</v>
      </c>
      <c r="E1315" s="11">
        <v>1</v>
      </c>
    </row>
    <row r="1316" spans="1:5">
      <c r="A1316" s="15"/>
      <c r="B1316" s="15"/>
      <c r="C1316" s="18" t="s">
        <v>12</v>
      </c>
      <c r="D1316" s="12">
        <v>1000.53</v>
      </c>
      <c r="E1316" s="11">
        <v>1</v>
      </c>
    </row>
    <row r="1317" spans="1:5">
      <c r="A1317" s="15"/>
      <c r="B1317" s="18" t="s">
        <v>73</v>
      </c>
      <c r="C1317" s="18" t="s">
        <v>7</v>
      </c>
      <c r="D1317" s="12">
        <v>2034.96</v>
      </c>
      <c r="E1317" s="11">
        <v>1</v>
      </c>
    </row>
    <row r="1318" spans="1:5">
      <c r="A1318" s="15"/>
      <c r="B1318" s="18" t="s">
        <v>20</v>
      </c>
      <c r="C1318" s="18" t="s">
        <v>7</v>
      </c>
      <c r="D1318" s="12">
        <v>12000.79</v>
      </c>
      <c r="E1318" s="11">
        <v>3</v>
      </c>
    </row>
    <row r="1319" spans="1:5">
      <c r="A1319" s="15"/>
      <c r="B1319" s="15"/>
      <c r="C1319" s="18" t="s">
        <v>8</v>
      </c>
      <c r="D1319" s="12">
        <v>7539.82</v>
      </c>
      <c r="E1319" s="11">
        <v>3</v>
      </c>
    </row>
    <row r="1320" spans="1:5">
      <c r="A1320" s="15"/>
      <c r="B1320" s="18" t="s">
        <v>21</v>
      </c>
      <c r="C1320" s="18" t="s">
        <v>7</v>
      </c>
      <c r="D1320" s="12">
        <v>10000.02</v>
      </c>
      <c r="E1320" s="11">
        <v>1</v>
      </c>
    </row>
    <row r="1321" spans="1:5">
      <c r="A1321" s="15"/>
      <c r="B1321" s="18" t="s">
        <v>74</v>
      </c>
      <c r="C1321" s="18" t="s">
        <v>12</v>
      </c>
      <c r="D1321" s="12">
        <v>1572.17</v>
      </c>
      <c r="E1321" s="11">
        <v>1</v>
      </c>
    </row>
    <row r="1322" spans="1:5">
      <c r="A1322" s="15"/>
      <c r="B1322" s="18" t="s">
        <v>110</v>
      </c>
      <c r="C1322" s="18" t="s">
        <v>12</v>
      </c>
      <c r="D1322" s="12">
        <v>1500.5</v>
      </c>
      <c r="E1322" s="11">
        <v>1</v>
      </c>
    </row>
    <row r="1323" spans="1:5">
      <c r="A1323" s="15"/>
      <c r="B1323" s="18" t="s">
        <v>23</v>
      </c>
      <c r="C1323" s="18" t="s">
        <v>7</v>
      </c>
      <c r="D1323" s="12">
        <v>3873.04</v>
      </c>
      <c r="E1323" s="11">
        <v>3</v>
      </c>
    </row>
    <row r="1324" spans="1:5">
      <c r="A1324" s="15"/>
      <c r="B1324" s="18" t="s">
        <v>62</v>
      </c>
      <c r="C1324" s="18" t="s">
        <v>12</v>
      </c>
      <c r="D1324" s="12">
        <v>18000.7</v>
      </c>
      <c r="E1324" s="11">
        <v>1</v>
      </c>
    </row>
    <row r="1325" spans="1:5">
      <c r="A1325" s="15"/>
      <c r="B1325" s="18" t="s">
        <v>25</v>
      </c>
      <c r="C1325" s="18" t="s">
        <v>12</v>
      </c>
      <c r="D1325" s="12">
        <v>800.06</v>
      </c>
      <c r="E1325" s="11">
        <v>1</v>
      </c>
    </row>
    <row r="1326" spans="1:5">
      <c r="A1326" s="15"/>
      <c r="B1326" s="18" t="s">
        <v>26</v>
      </c>
      <c r="C1326" s="18" t="s">
        <v>7</v>
      </c>
      <c r="D1326" s="12">
        <v>2957.59</v>
      </c>
      <c r="E1326" s="11">
        <v>2</v>
      </c>
    </row>
    <row r="1327" spans="1:5">
      <c r="A1327" s="15"/>
      <c r="B1327" s="15"/>
      <c r="C1327" s="18" t="s">
        <v>8</v>
      </c>
      <c r="D1327" s="12">
        <v>24000.53</v>
      </c>
      <c r="E1327" s="11">
        <v>2</v>
      </c>
    </row>
    <row r="1328" spans="1:5">
      <c r="A1328" s="15"/>
      <c r="B1328" s="18" t="s">
        <v>63</v>
      </c>
      <c r="C1328" s="18" t="s">
        <v>7</v>
      </c>
      <c r="D1328" s="12">
        <v>3430.44</v>
      </c>
      <c r="E1328" s="11">
        <v>1</v>
      </c>
    </row>
    <row r="1329" spans="1:5">
      <c r="A1329" s="15"/>
      <c r="B1329" s="18" t="s">
        <v>66</v>
      </c>
      <c r="C1329" s="18" t="s">
        <v>7</v>
      </c>
      <c r="D1329" s="12">
        <v>34000.37</v>
      </c>
      <c r="E1329" s="11">
        <v>2</v>
      </c>
    </row>
    <row r="1330" spans="1:5">
      <c r="A1330" s="15"/>
      <c r="B1330" s="18" t="s">
        <v>96</v>
      </c>
      <c r="C1330" s="18" t="s">
        <v>7</v>
      </c>
      <c r="D1330" s="12">
        <v>12000.19</v>
      </c>
      <c r="E1330" s="11">
        <v>1</v>
      </c>
    </row>
    <row r="1331" spans="1:5">
      <c r="A1331" s="15"/>
      <c r="B1331" s="18" t="s">
        <v>47</v>
      </c>
      <c r="C1331" s="18" t="s">
        <v>7</v>
      </c>
      <c r="D1331" s="12">
        <v>1261.14</v>
      </c>
      <c r="E1331" s="11">
        <v>1</v>
      </c>
    </row>
    <row r="1332" spans="1:5">
      <c r="A1332" s="15"/>
      <c r="B1332" s="18" t="s">
        <v>27</v>
      </c>
      <c r="C1332" s="18" t="s">
        <v>7</v>
      </c>
      <c r="D1332" s="12">
        <v>6500.49</v>
      </c>
      <c r="E1332" s="11">
        <v>1</v>
      </c>
    </row>
    <row r="1333" spans="1:5">
      <c r="A1333" s="15"/>
      <c r="B1333" s="18" t="s">
        <v>28</v>
      </c>
      <c r="C1333" s="18" t="s">
        <v>7</v>
      </c>
      <c r="D1333" s="12">
        <v>21600.56</v>
      </c>
      <c r="E1333" s="11">
        <v>3</v>
      </c>
    </row>
    <row r="1334" spans="1:5">
      <c r="A1334" s="15"/>
      <c r="B1334" s="18" t="s">
        <v>29</v>
      </c>
      <c r="C1334" s="18" t="s">
        <v>7</v>
      </c>
      <c r="D1334" s="12">
        <v>26140.87</v>
      </c>
      <c r="E1334" s="11">
        <v>4</v>
      </c>
    </row>
    <row r="1335" spans="1:5">
      <c r="A1335" s="15"/>
      <c r="B1335" s="18" t="s">
        <v>30</v>
      </c>
      <c r="C1335" s="18" t="s">
        <v>12</v>
      </c>
      <c r="D1335" s="12">
        <v>19000.27</v>
      </c>
      <c r="E1335" s="11">
        <v>1</v>
      </c>
    </row>
    <row r="1336" spans="1:5">
      <c r="A1336" s="15"/>
      <c r="B1336" s="18" t="s">
        <v>48</v>
      </c>
      <c r="C1336" s="18" t="s">
        <v>8</v>
      </c>
      <c r="D1336" s="12">
        <v>6000.07</v>
      </c>
      <c r="E1336" s="11">
        <v>1</v>
      </c>
    </row>
    <row r="1337" spans="1:5">
      <c r="A1337" s="15"/>
      <c r="B1337" s="18" t="s">
        <v>49</v>
      </c>
      <c r="C1337" s="18" t="s">
        <v>7</v>
      </c>
      <c r="D1337" s="12">
        <v>7999.94</v>
      </c>
      <c r="E1337" s="11">
        <v>1</v>
      </c>
    </row>
    <row r="1338" spans="1:5">
      <c r="A1338" s="15"/>
      <c r="B1338" s="18" t="s">
        <v>50</v>
      </c>
      <c r="C1338" s="18" t="s">
        <v>8</v>
      </c>
      <c r="D1338" s="12">
        <v>2000.43</v>
      </c>
      <c r="E1338" s="11">
        <v>1</v>
      </c>
    </row>
    <row r="1339" spans="1:5">
      <c r="A1339" s="15"/>
      <c r="B1339" s="15"/>
      <c r="C1339" s="18" t="s">
        <v>12</v>
      </c>
      <c r="D1339" s="12">
        <v>8000.18</v>
      </c>
      <c r="E1339" s="11">
        <v>1</v>
      </c>
    </row>
    <row r="1340" spans="1:5">
      <c r="A1340" s="15"/>
      <c r="B1340" s="18" t="s">
        <v>32</v>
      </c>
      <c r="C1340" s="18" t="s">
        <v>8</v>
      </c>
      <c r="D1340" s="12">
        <v>10000.48</v>
      </c>
      <c r="E1340" s="11">
        <v>1</v>
      </c>
    </row>
    <row r="1341" spans="1:5">
      <c r="A1341" s="15"/>
      <c r="B1341" s="18" t="s">
        <v>67</v>
      </c>
      <c r="C1341" s="18" t="s">
        <v>8</v>
      </c>
      <c r="D1341" s="12">
        <v>32000.79</v>
      </c>
      <c r="E1341" s="11">
        <v>2</v>
      </c>
    </row>
    <row r="1342" spans="1:5">
      <c r="A1342" s="15"/>
      <c r="B1342" s="18" t="s">
        <v>52</v>
      </c>
      <c r="C1342" s="18" t="s">
        <v>7</v>
      </c>
      <c r="D1342" s="12">
        <v>7500.31</v>
      </c>
      <c r="E1342" s="11">
        <v>1</v>
      </c>
    </row>
    <row r="1343" spans="1:5">
      <c r="A1343" s="15"/>
      <c r="B1343" s="15"/>
      <c r="C1343" s="18" t="s">
        <v>8</v>
      </c>
      <c r="D1343" s="12">
        <v>5500.4</v>
      </c>
      <c r="E1343" s="11">
        <v>1</v>
      </c>
    </row>
    <row r="1344" spans="1:5">
      <c r="A1344" s="15"/>
      <c r="B1344" s="18" t="s">
        <v>33</v>
      </c>
      <c r="C1344" s="18" t="s">
        <v>7</v>
      </c>
      <c r="D1344" s="12">
        <v>11000.11</v>
      </c>
      <c r="E1344" s="11">
        <v>1</v>
      </c>
    </row>
    <row r="1345" spans="1:5">
      <c r="A1345" s="15"/>
      <c r="B1345" s="18" t="s">
        <v>53</v>
      </c>
      <c r="C1345" s="18" t="s">
        <v>7</v>
      </c>
      <c r="D1345" s="12">
        <v>5000.51</v>
      </c>
      <c r="E1345" s="11">
        <v>1</v>
      </c>
    </row>
    <row r="1346" spans="1:5">
      <c r="A1346" s="15"/>
      <c r="B1346" s="18" t="s">
        <v>71</v>
      </c>
      <c r="C1346" s="18" t="s">
        <v>12</v>
      </c>
      <c r="D1346" s="12">
        <v>11000.69</v>
      </c>
      <c r="E1346" s="11">
        <v>1</v>
      </c>
    </row>
    <row r="1347" spans="1:5">
      <c r="A1347" s="15"/>
      <c r="B1347" s="18" t="s">
        <v>34</v>
      </c>
      <c r="C1347" s="18" t="s">
        <v>8</v>
      </c>
      <c r="D1347" s="12">
        <v>10000.76</v>
      </c>
      <c r="E1347" s="11">
        <v>1</v>
      </c>
    </row>
    <row r="1348" spans="1:5">
      <c r="A1348" s="15"/>
      <c r="B1348" s="15"/>
      <c r="C1348" s="18" t="s">
        <v>12</v>
      </c>
      <c r="D1348" s="12">
        <v>17000.62</v>
      </c>
      <c r="E1348" s="11">
        <v>1</v>
      </c>
    </row>
    <row r="1349" spans="1:5">
      <c r="A1349" s="15"/>
      <c r="B1349" s="18" t="s">
        <v>55</v>
      </c>
      <c r="C1349" s="18" t="s">
        <v>8</v>
      </c>
      <c r="D1349" s="12">
        <v>7000.76</v>
      </c>
      <c r="E1349" s="11">
        <v>1</v>
      </c>
    </row>
    <row r="1350" spans="1:5">
      <c r="A1350" s="15"/>
      <c r="B1350" s="18" t="s">
        <v>120</v>
      </c>
      <c r="C1350" s="18" t="s">
        <v>7</v>
      </c>
      <c r="D1350" s="12">
        <v>11000.7</v>
      </c>
      <c r="E1350" s="11">
        <v>1</v>
      </c>
    </row>
    <row r="1351" spans="1:5">
      <c r="A1351" s="15"/>
      <c r="B1351" s="15"/>
      <c r="C1351" s="18" t="s">
        <v>8</v>
      </c>
      <c r="D1351" s="12">
        <v>45000.86</v>
      </c>
      <c r="E1351" s="11">
        <v>2</v>
      </c>
    </row>
    <row r="1352" spans="1:5">
      <c r="A1352" s="15"/>
      <c r="B1352" s="18" t="s">
        <v>82</v>
      </c>
      <c r="C1352" s="18" t="s">
        <v>7</v>
      </c>
      <c r="D1352" s="12">
        <v>5000.03</v>
      </c>
      <c r="E1352" s="11">
        <v>1</v>
      </c>
    </row>
    <row r="1353" spans="1:5">
      <c r="A1353" s="15"/>
      <c r="B1353" s="18" t="s">
        <v>75</v>
      </c>
      <c r="C1353" s="18" t="s">
        <v>7</v>
      </c>
      <c r="D1353" s="12">
        <v>4300.54</v>
      </c>
      <c r="E1353" s="11">
        <v>1</v>
      </c>
    </row>
    <row r="1354" spans="1:5">
      <c r="A1354" s="15"/>
      <c r="B1354" s="18" t="s">
        <v>121</v>
      </c>
      <c r="C1354" s="18" t="s">
        <v>12</v>
      </c>
      <c r="D1354" s="12">
        <v>16000.44</v>
      </c>
      <c r="E1354" s="11">
        <v>1</v>
      </c>
    </row>
    <row r="1355" spans="1:5">
      <c r="A1355" s="15"/>
      <c r="B1355" s="18" t="s">
        <v>77</v>
      </c>
      <c r="C1355" s="18" t="s">
        <v>8</v>
      </c>
      <c r="D1355" s="12">
        <v>5000.62</v>
      </c>
      <c r="E1355" s="11">
        <v>1</v>
      </c>
    </row>
    <row r="1356" spans="1:5">
      <c r="A1356" s="15"/>
      <c r="B1356" s="18" t="s">
        <v>78</v>
      </c>
      <c r="C1356" s="18" t="s">
        <v>8</v>
      </c>
      <c r="D1356" s="12">
        <v>24000.26</v>
      </c>
      <c r="E1356" s="11">
        <v>2</v>
      </c>
    </row>
    <row r="1357" spans="1:5">
      <c r="A1357" s="15"/>
      <c r="B1357" s="18" t="s">
        <v>79</v>
      </c>
      <c r="C1357" s="18" t="s">
        <v>7</v>
      </c>
      <c r="D1357" s="12">
        <v>6000.49</v>
      </c>
      <c r="E1357" s="11">
        <v>1</v>
      </c>
    </row>
    <row r="1358" spans="1:5">
      <c r="A1358" s="15"/>
      <c r="B1358" s="18" t="s">
        <v>104</v>
      </c>
      <c r="C1358" s="18" t="s">
        <v>7</v>
      </c>
      <c r="D1358" s="12">
        <v>4999.96</v>
      </c>
      <c r="E1358" s="11">
        <v>1</v>
      </c>
    </row>
    <row r="1359" spans="1:5">
      <c r="A1359" s="15"/>
      <c r="B1359" s="18" t="s">
        <v>88</v>
      </c>
      <c r="C1359" s="18" t="s">
        <v>7</v>
      </c>
      <c r="D1359" s="12">
        <v>6900.74</v>
      </c>
      <c r="E1359" s="11">
        <v>3</v>
      </c>
    </row>
    <row r="1360" spans="1:5">
      <c r="A1360" s="15"/>
      <c r="B1360" s="18" t="s">
        <v>83</v>
      </c>
      <c r="C1360" s="18" t="s">
        <v>7</v>
      </c>
      <c r="D1360" s="12">
        <v>15000.66</v>
      </c>
      <c r="E1360" s="11">
        <v>1</v>
      </c>
    </row>
    <row r="1361" spans="1:5">
      <c r="A1361" s="15"/>
      <c r="B1361" s="18" t="s">
        <v>93</v>
      </c>
      <c r="C1361" s="18" t="s">
        <v>7</v>
      </c>
      <c r="D1361" s="12">
        <v>1400.25</v>
      </c>
      <c r="E1361" s="11">
        <v>1</v>
      </c>
    </row>
    <row r="1362" spans="1:5">
      <c r="A1362" s="15"/>
      <c r="B1362" s="18" t="s">
        <v>97</v>
      </c>
      <c r="C1362" s="18" t="s">
        <v>8</v>
      </c>
      <c r="D1362" s="12">
        <v>8000.45</v>
      </c>
      <c r="E1362" s="11">
        <v>1</v>
      </c>
    </row>
    <row r="1363" spans="1:5">
      <c r="A1363" s="15"/>
      <c r="B1363" s="18" t="s">
        <v>112</v>
      </c>
      <c r="C1363" s="18" t="s">
        <v>7</v>
      </c>
      <c r="D1363" s="12">
        <v>6000.72</v>
      </c>
      <c r="E1363" s="11">
        <v>1</v>
      </c>
    </row>
    <row r="1364" spans="1:5">
      <c r="A1364" s="15"/>
      <c r="B1364" s="15"/>
      <c r="C1364" s="18" t="s">
        <v>8</v>
      </c>
      <c r="D1364" s="12">
        <v>46000.63</v>
      </c>
      <c r="E1364" s="11">
        <v>3</v>
      </c>
    </row>
    <row r="1365" spans="1:5">
      <c r="A1365" s="15"/>
      <c r="B1365" s="18" t="s">
        <v>99</v>
      </c>
      <c r="C1365" s="18" t="s">
        <v>7</v>
      </c>
      <c r="D1365" s="12">
        <v>7000.33</v>
      </c>
      <c r="E1365" s="11">
        <v>1</v>
      </c>
    </row>
    <row r="1366" spans="1:5">
      <c r="A1366" s="15"/>
      <c r="B1366" s="15"/>
      <c r="C1366" s="18" t="s">
        <v>8</v>
      </c>
      <c r="D1366" s="12">
        <v>6000.28</v>
      </c>
      <c r="E1366" s="11">
        <v>1</v>
      </c>
    </row>
    <row r="1367" spans="1:5">
      <c r="A1367" s="15"/>
      <c r="B1367" s="18" t="s">
        <v>122</v>
      </c>
      <c r="C1367" s="18" t="s">
        <v>7</v>
      </c>
      <c r="D1367" s="12">
        <v>13000.62</v>
      </c>
      <c r="E1367" s="11">
        <v>1</v>
      </c>
    </row>
    <row r="1368" spans="1:5">
      <c r="A1368" s="15"/>
      <c r="B1368" s="18" t="s">
        <v>101</v>
      </c>
      <c r="C1368" s="18" t="s">
        <v>7</v>
      </c>
      <c r="D1368" s="12">
        <v>9000.13</v>
      </c>
      <c r="E1368" s="11">
        <v>1</v>
      </c>
    </row>
    <row r="1369" spans="1:5">
      <c r="A1369" s="15"/>
      <c r="B1369" s="15"/>
      <c r="C1369" s="18" t="s">
        <v>8</v>
      </c>
      <c r="D1369" s="12">
        <v>8000.19</v>
      </c>
      <c r="E1369" s="11">
        <v>1</v>
      </c>
    </row>
    <row r="1370" spans="1:5">
      <c r="A1370" s="15"/>
      <c r="B1370" s="18" t="s">
        <v>130</v>
      </c>
      <c r="C1370" s="18" t="s">
        <v>8</v>
      </c>
      <c r="D1370" s="12">
        <v>9000.32</v>
      </c>
      <c r="E1370" s="11">
        <v>1</v>
      </c>
    </row>
    <row r="1371" spans="1:5">
      <c r="A1371" s="15"/>
      <c r="B1371" s="18" t="s">
        <v>106</v>
      </c>
      <c r="C1371" s="18" t="s">
        <v>7</v>
      </c>
      <c r="D1371" s="12">
        <v>14999.95</v>
      </c>
      <c r="E1371" s="11">
        <v>2</v>
      </c>
    </row>
    <row r="1372" spans="1:5">
      <c r="A1372" s="15"/>
      <c r="B1372" s="15"/>
      <c r="C1372" s="18" t="s">
        <v>8</v>
      </c>
      <c r="D1372" s="12">
        <v>16000.27</v>
      </c>
      <c r="E1372" s="11">
        <v>2</v>
      </c>
    </row>
    <row r="1373" spans="1:5">
      <c r="A1373" s="15"/>
      <c r="B1373" s="18" t="s">
        <v>114</v>
      </c>
      <c r="C1373" s="18" t="s">
        <v>7</v>
      </c>
      <c r="D1373" s="12">
        <v>43000.88</v>
      </c>
      <c r="E1373" s="11">
        <v>2</v>
      </c>
    </row>
    <row r="1374" spans="1:5">
      <c r="A1374" s="15"/>
      <c r="B1374" s="18" t="s">
        <v>107</v>
      </c>
      <c r="C1374" s="18" t="s">
        <v>8</v>
      </c>
      <c r="D1374" s="12">
        <v>22000.3</v>
      </c>
      <c r="E1374" s="11">
        <v>1</v>
      </c>
    </row>
    <row r="1375" spans="1:5">
      <c r="A1375" s="15"/>
      <c r="B1375" s="18" t="s">
        <v>108</v>
      </c>
      <c r="C1375" s="18" t="s">
        <v>8</v>
      </c>
      <c r="D1375" s="12">
        <v>9000.7</v>
      </c>
      <c r="E1375" s="11">
        <v>1</v>
      </c>
    </row>
    <row r="1376" spans="1:5">
      <c r="A1376" s="15"/>
      <c r="B1376" s="18" t="s">
        <v>115</v>
      </c>
      <c r="C1376" s="18" t="s">
        <v>8</v>
      </c>
      <c r="D1376" s="12">
        <v>35000.37</v>
      </c>
      <c r="E1376" s="11">
        <v>2</v>
      </c>
    </row>
    <row r="1377" spans="1:5">
      <c r="A1377" s="15"/>
      <c r="B1377" s="18" t="s">
        <v>117</v>
      </c>
      <c r="C1377" s="18" t="s">
        <v>7</v>
      </c>
      <c r="D1377" s="12">
        <v>6000.72</v>
      </c>
      <c r="E1377" s="11">
        <v>1</v>
      </c>
    </row>
    <row r="1378" spans="1:5">
      <c r="A1378" s="15"/>
      <c r="B1378" s="15"/>
      <c r="C1378" s="18" t="s">
        <v>12</v>
      </c>
      <c r="D1378" s="12">
        <v>42001.08</v>
      </c>
      <c r="E1378" s="11">
        <v>2</v>
      </c>
    </row>
    <row r="1379" spans="1:5">
      <c r="A1379" s="15"/>
      <c r="B1379" s="18" t="s">
        <v>131</v>
      </c>
      <c r="C1379" s="18" t="s">
        <v>7</v>
      </c>
      <c r="D1379" s="12">
        <v>2000.55</v>
      </c>
      <c r="E1379" s="11">
        <v>1</v>
      </c>
    </row>
    <row r="1380" spans="1:5">
      <c r="A1380" s="15"/>
      <c r="B1380" s="18" t="s">
        <v>132</v>
      </c>
      <c r="C1380" s="18" t="s">
        <v>7</v>
      </c>
      <c r="D1380" s="12">
        <v>7500.15</v>
      </c>
      <c r="E1380" s="11">
        <v>1</v>
      </c>
    </row>
    <row r="1381" spans="1:5">
      <c r="A1381" s="15"/>
      <c r="B1381" s="15"/>
      <c r="C1381" s="18" t="s">
        <v>8</v>
      </c>
      <c r="D1381" s="12">
        <v>6500.06</v>
      </c>
      <c r="E1381" s="11">
        <v>1</v>
      </c>
    </row>
    <row r="1382" spans="1:5">
      <c r="A1382" s="15"/>
      <c r="B1382" s="18" t="s">
        <v>133</v>
      </c>
      <c r="C1382" s="18" t="s">
        <v>12</v>
      </c>
      <c r="D1382" s="12">
        <v>10000.6</v>
      </c>
      <c r="E1382" s="11">
        <v>1</v>
      </c>
    </row>
    <row r="1383" spans="1:5">
      <c r="A1383" s="18" t="s">
        <v>134</v>
      </c>
      <c r="B1383" s="18" t="s">
        <v>59</v>
      </c>
      <c r="C1383" s="18" t="s">
        <v>7</v>
      </c>
      <c r="D1383" s="12">
        <v>1848.22</v>
      </c>
      <c r="E1383" s="11">
        <v>1</v>
      </c>
    </row>
    <row r="1384" spans="1:5">
      <c r="A1384" s="15"/>
      <c r="B1384" s="18" t="s">
        <v>9</v>
      </c>
      <c r="C1384" s="18" t="s">
        <v>8</v>
      </c>
      <c r="D1384" s="12">
        <v>35000.78</v>
      </c>
      <c r="E1384" s="11">
        <v>3</v>
      </c>
    </row>
    <row r="1385" spans="1:5">
      <c r="A1385" s="15"/>
      <c r="B1385" s="18" t="s">
        <v>10</v>
      </c>
      <c r="C1385" s="18" t="s">
        <v>7</v>
      </c>
      <c r="D1385" s="12">
        <v>20000.85</v>
      </c>
      <c r="E1385" s="11">
        <v>2</v>
      </c>
    </row>
    <row r="1386" spans="1:5">
      <c r="A1386" s="15"/>
      <c r="B1386" s="15"/>
      <c r="C1386" s="18" t="s">
        <v>8</v>
      </c>
      <c r="D1386" s="12">
        <v>20000.09</v>
      </c>
      <c r="E1386" s="11">
        <v>1</v>
      </c>
    </row>
    <row r="1387" spans="1:5">
      <c r="A1387" s="15"/>
      <c r="B1387" s="15"/>
      <c r="C1387" s="18" t="s">
        <v>12</v>
      </c>
      <c r="D1387" s="12">
        <v>1200.19</v>
      </c>
      <c r="E1387" s="11">
        <v>1</v>
      </c>
    </row>
    <row r="1388" spans="1:5">
      <c r="A1388" s="15"/>
      <c r="B1388" s="18" t="s">
        <v>11</v>
      </c>
      <c r="C1388" s="18" t="s">
        <v>7</v>
      </c>
      <c r="D1388" s="12">
        <v>562.5</v>
      </c>
      <c r="E1388" s="11">
        <v>1</v>
      </c>
    </row>
    <row r="1389" spans="1:5">
      <c r="A1389" s="15"/>
      <c r="B1389" s="15"/>
      <c r="C1389" s="18" t="s">
        <v>12</v>
      </c>
      <c r="D1389" s="12">
        <v>12000.86</v>
      </c>
      <c r="E1389" s="11">
        <v>1</v>
      </c>
    </row>
    <row r="1390" spans="1:5">
      <c r="A1390" s="15"/>
      <c r="B1390" s="18" t="s">
        <v>38</v>
      </c>
      <c r="C1390" s="18" t="s">
        <v>7</v>
      </c>
      <c r="D1390" s="12">
        <v>17000.51</v>
      </c>
      <c r="E1390" s="11">
        <v>1</v>
      </c>
    </row>
    <row r="1391" spans="1:5">
      <c r="A1391" s="15"/>
      <c r="B1391" s="18" t="s">
        <v>39</v>
      </c>
      <c r="C1391" s="18" t="s">
        <v>7</v>
      </c>
      <c r="D1391" s="12">
        <v>6500.68</v>
      </c>
      <c r="E1391" s="11">
        <v>1</v>
      </c>
    </row>
    <row r="1392" spans="1:5">
      <c r="A1392" s="15"/>
      <c r="B1392" s="15"/>
      <c r="C1392" s="18" t="s">
        <v>12</v>
      </c>
      <c r="D1392" s="12">
        <v>694.69</v>
      </c>
      <c r="E1392" s="11">
        <v>1</v>
      </c>
    </row>
    <row r="1393" spans="1:5">
      <c r="A1393" s="15"/>
      <c r="B1393" s="18" t="s">
        <v>14</v>
      </c>
      <c r="C1393" s="18" t="s">
        <v>7</v>
      </c>
      <c r="D1393" s="12">
        <v>32894.82</v>
      </c>
      <c r="E1393" s="11">
        <v>3</v>
      </c>
    </row>
    <row r="1394" spans="1:5">
      <c r="A1394" s="15"/>
      <c r="B1394" s="18" t="s">
        <v>15</v>
      </c>
      <c r="C1394" s="18" t="s">
        <v>7</v>
      </c>
      <c r="D1394" s="12">
        <v>3000.09</v>
      </c>
      <c r="E1394" s="11">
        <v>1</v>
      </c>
    </row>
    <row r="1395" spans="1:5">
      <c r="A1395" s="15"/>
      <c r="B1395" s="18" t="s">
        <v>16</v>
      </c>
      <c r="C1395" s="18" t="s">
        <v>8</v>
      </c>
      <c r="D1395" s="12">
        <v>10000.69</v>
      </c>
      <c r="E1395" s="11">
        <v>1</v>
      </c>
    </row>
    <row r="1396" spans="1:5">
      <c r="A1396" s="15"/>
      <c r="B1396" s="18" t="s">
        <v>17</v>
      </c>
      <c r="C1396" s="18" t="s">
        <v>7</v>
      </c>
      <c r="D1396" s="12">
        <v>30698.29</v>
      </c>
      <c r="E1396" s="11">
        <v>2</v>
      </c>
    </row>
    <row r="1397" spans="1:5">
      <c r="A1397" s="15"/>
      <c r="B1397" s="15"/>
      <c r="C1397" s="18" t="s">
        <v>8</v>
      </c>
      <c r="D1397" s="12">
        <v>6500.74</v>
      </c>
      <c r="E1397" s="11">
        <v>1</v>
      </c>
    </row>
    <row r="1398" spans="1:5">
      <c r="A1398" s="15"/>
      <c r="B1398" s="18" t="s">
        <v>40</v>
      </c>
      <c r="C1398" s="18" t="s">
        <v>7</v>
      </c>
      <c r="D1398" s="12">
        <v>8000.12</v>
      </c>
      <c r="E1398" s="11">
        <v>1</v>
      </c>
    </row>
    <row r="1399" spans="1:5">
      <c r="A1399" s="15"/>
      <c r="B1399" s="15"/>
      <c r="C1399" s="18" t="s">
        <v>8</v>
      </c>
      <c r="D1399" s="12">
        <v>9500.12</v>
      </c>
      <c r="E1399" s="11">
        <v>1</v>
      </c>
    </row>
    <row r="1400" spans="1:5">
      <c r="A1400" s="15"/>
      <c r="B1400" s="18" t="s">
        <v>41</v>
      </c>
      <c r="C1400" s="18" t="s">
        <v>7</v>
      </c>
      <c r="D1400" s="12">
        <v>19000.62</v>
      </c>
      <c r="E1400" s="11">
        <v>3</v>
      </c>
    </row>
    <row r="1401" spans="1:5">
      <c r="A1401" s="15"/>
      <c r="B1401" s="15"/>
      <c r="C1401" s="18" t="s">
        <v>8</v>
      </c>
      <c r="D1401" s="12">
        <v>7000.15</v>
      </c>
      <c r="E1401" s="11">
        <v>1</v>
      </c>
    </row>
    <row r="1402" spans="1:5">
      <c r="A1402" s="15"/>
      <c r="B1402" s="18" t="s">
        <v>18</v>
      </c>
      <c r="C1402" s="18" t="s">
        <v>7</v>
      </c>
      <c r="D1402" s="12">
        <v>18000.32</v>
      </c>
      <c r="E1402" s="11">
        <v>1</v>
      </c>
    </row>
    <row r="1403" spans="1:5">
      <c r="A1403" s="15"/>
      <c r="B1403" s="18" t="s">
        <v>19</v>
      </c>
      <c r="C1403" s="18" t="s">
        <v>7</v>
      </c>
      <c r="D1403" s="12">
        <v>6142.88</v>
      </c>
      <c r="E1403" s="11">
        <v>2</v>
      </c>
    </row>
    <row r="1404" spans="1:5">
      <c r="A1404" s="15"/>
      <c r="B1404" s="18" t="s">
        <v>42</v>
      </c>
      <c r="C1404" s="18" t="s">
        <v>7</v>
      </c>
      <c r="D1404" s="12">
        <v>16000.08</v>
      </c>
      <c r="E1404" s="11">
        <v>1</v>
      </c>
    </row>
    <row r="1405" spans="1:5">
      <c r="A1405" s="15"/>
      <c r="B1405" s="18" t="s">
        <v>44</v>
      </c>
      <c r="C1405" s="18" t="s">
        <v>7</v>
      </c>
      <c r="D1405" s="12">
        <v>833.95</v>
      </c>
      <c r="E1405" s="11">
        <v>1</v>
      </c>
    </row>
    <row r="1406" spans="1:5">
      <c r="A1406" s="15"/>
      <c r="B1406" s="18" t="s">
        <v>20</v>
      </c>
      <c r="C1406" s="18" t="s">
        <v>7</v>
      </c>
      <c r="D1406" s="12">
        <v>18000.34</v>
      </c>
      <c r="E1406" s="11">
        <v>3</v>
      </c>
    </row>
    <row r="1407" spans="1:5">
      <c r="A1407" s="15"/>
      <c r="B1407" s="18" t="s">
        <v>21</v>
      </c>
      <c r="C1407" s="18" t="s">
        <v>7</v>
      </c>
      <c r="D1407" s="12">
        <v>26001.18</v>
      </c>
      <c r="E1407" s="11">
        <v>4</v>
      </c>
    </row>
    <row r="1408" spans="1:5">
      <c r="A1408" s="15"/>
      <c r="B1408" s="15"/>
      <c r="C1408" s="18" t="s">
        <v>8</v>
      </c>
      <c r="D1408" s="12">
        <v>10999.95</v>
      </c>
      <c r="E1408" s="11">
        <v>1</v>
      </c>
    </row>
    <row r="1409" spans="1:5">
      <c r="A1409" s="15"/>
      <c r="B1409" s="18" t="s">
        <v>22</v>
      </c>
      <c r="C1409" s="18" t="s">
        <v>7</v>
      </c>
      <c r="D1409" s="12">
        <v>3000.26</v>
      </c>
      <c r="E1409" s="11">
        <v>1</v>
      </c>
    </row>
    <row r="1410" spans="1:5">
      <c r="A1410" s="15"/>
      <c r="B1410" s="18" t="s">
        <v>23</v>
      </c>
      <c r="C1410" s="18" t="s">
        <v>7</v>
      </c>
      <c r="D1410" s="12">
        <v>5000.29</v>
      </c>
      <c r="E1410" s="11">
        <v>1</v>
      </c>
    </row>
    <row r="1411" spans="1:5">
      <c r="A1411" s="15"/>
      <c r="B1411" s="18" t="s">
        <v>24</v>
      </c>
      <c r="C1411" s="18" t="s">
        <v>7</v>
      </c>
      <c r="D1411" s="12">
        <v>10000.35</v>
      </c>
      <c r="E1411" s="11">
        <v>1</v>
      </c>
    </row>
    <row r="1412" spans="1:5">
      <c r="A1412" s="15"/>
      <c r="B1412" s="15"/>
      <c r="C1412" s="18" t="s">
        <v>8</v>
      </c>
      <c r="D1412" s="12">
        <v>1500.34</v>
      </c>
      <c r="E1412" s="11">
        <v>1</v>
      </c>
    </row>
    <row r="1413" spans="1:5">
      <c r="A1413" s="15"/>
      <c r="B1413" s="18" t="s">
        <v>25</v>
      </c>
      <c r="C1413" s="18" t="s">
        <v>7</v>
      </c>
      <c r="D1413" s="12">
        <v>18000.7</v>
      </c>
      <c r="E1413" s="11">
        <v>1</v>
      </c>
    </row>
    <row r="1414" spans="1:5">
      <c r="A1414" s="15"/>
      <c r="B1414" s="18" t="s">
        <v>26</v>
      </c>
      <c r="C1414" s="18" t="s">
        <v>8</v>
      </c>
      <c r="D1414" s="12">
        <v>21000.5</v>
      </c>
      <c r="E1414" s="11">
        <v>1</v>
      </c>
    </row>
    <row r="1415" spans="1:5">
      <c r="A1415" s="15"/>
      <c r="B1415" s="18" t="s">
        <v>64</v>
      </c>
      <c r="C1415" s="18" t="s">
        <v>12</v>
      </c>
      <c r="D1415" s="12">
        <v>705.76</v>
      </c>
      <c r="E1415" s="11">
        <v>1</v>
      </c>
    </row>
    <row r="1416" spans="1:5">
      <c r="A1416" s="15"/>
      <c r="B1416" s="18" t="s">
        <v>65</v>
      </c>
      <c r="C1416" s="18" t="s">
        <v>8</v>
      </c>
      <c r="D1416" s="12">
        <v>20000.47</v>
      </c>
      <c r="E1416" s="11">
        <v>1</v>
      </c>
    </row>
    <row r="1417" spans="1:5">
      <c r="A1417" s="15"/>
      <c r="B1417" s="18" t="s">
        <v>66</v>
      </c>
      <c r="C1417" s="18" t="s">
        <v>7</v>
      </c>
      <c r="D1417" s="12">
        <v>22000.09</v>
      </c>
      <c r="E1417" s="11">
        <v>1</v>
      </c>
    </row>
    <row r="1418" spans="1:5">
      <c r="A1418" s="15"/>
      <c r="B1418" s="15"/>
      <c r="C1418" s="18" t="s">
        <v>8</v>
      </c>
      <c r="D1418" s="12">
        <v>42000.51</v>
      </c>
      <c r="E1418" s="11">
        <v>2</v>
      </c>
    </row>
    <row r="1419" spans="1:5">
      <c r="A1419" s="15"/>
      <c r="B1419" s="18" t="s">
        <v>46</v>
      </c>
      <c r="C1419" s="18" t="s">
        <v>8</v>
      </c>
      <c r="D1419" s="12">
        <v>9000.25</v>
      </c>
      <c r="E1419" s="11">
        <v>1</v>
      </c>
    </row>
    <row r="1420" spans="1:5">
      <c r="A1420" s="15"/>
      <c r="B1420" s="18" t="s">
        <v>28</v>
      </c>
      <c r="C1420" s="18" t="s">
        <v>7</v>
      </c>
      <c r="D1420" s="12">
        <v>61501.12</v>
      </c>
      <c r="E1420" s="11">
        <v>5</v>
      </c>
    </row>
    <row r="1421" spans="1:5">
      <c r="A1421" s="15"/>
      <c r="B1421" s="18" t="s">
        <v>70</v>
      </c>
      <c r="C1421" s="18" t="s">
        <v>12</v>
      </c>
      <c r="D1421" s="12">
        <v>14000.44</v>
      </c>
      <c r="E1421" s="11">
        <v>1</v>
      </c>
    </row>
    <row r="1422" spans="1:5">
      <c r="A1422" s="15"/>
      <c r="B1422" s="18" t="s">
        <v>29</v>
      </c>
      <c r="C1422" s="18" t="s">
        <v>7</v>
      </c>
      <c r="D1422" s="12">
        <v>56887.15</v>
      </c>
      <c r="E1422" s="11">
        <v>5</v>
      </c>
    </row>
    <row r="1423" spans="1:5">
      <c r="A1423" s="15"/>
      <c r="B1423" s="18" t="s">
        <v>48</v>
      </c>
      <c r="C1423" s="18" t="s">
        <v>7</v>
      </c>
      <c r="D1423" s="12">
        <v>7000.45</v>
      </c>
      <c r="E1423" s="11">
        <v>1</v>
      </c>
    </row>
    <row r="1424" spans="1:5">
      <c r="A1424" s="15"/>
      <c r="B1424" s="15"/>
      <c r="C1424" s="18" t="s">
        <v>12</v>
      </c>
      <c r="D1424" s="12">
        <v>7500.75</v>
      </c>
      <c r="E1424" s="11">
        <v>1</v>
      </c>
    </row>
    <row r="1425" spans="1:5">
      <c r="A1425" s="15"/>
      <c r="B1425" s="18" t="s">
        <v>49</v>
      </c>
      <c r="C1425" s="18" t="s">
        <v>8</v>
      </c>
      <c r="D1425" s="12">
        <v>17000.02</v>
      </c>
      <c r="E1425" s="11">
        <v>1</v>
      </c>
    </row>
    <row r="1426" spans="1:5">
      <c r="A1426" s="15"/>
      <c r="B1426" s="18" t="s">
        <v>50</v>
      </c>
      <c r="C1426" s="18" t="s">
        <v>7</v>
      </c>
      <c r="D1426" s="12">
        <v>2500.19</v>
      </c>
      <c r="E1426" s="11">
        <v>1</v>
      </c>
    </row>
    <row r="1427" spans="1:5">
      <c r="A1427" s="15"/>
      <c r="B1427" s="18" t="s">
        <v>32</v>
      </c>
      <c r="C1427" s="18" t="s">
        <v>8</v>
      </c>
      <c r="D1427" s="12">
        <v>19999.95</v>
      </c>
      <c r="E1427" s="11">
        <v>1</v>
      </c>
    </row>
    <row r="1428" spans="1:5">
      <c r="A1428" s="15"/>
      <c r="B1428" s="18" t="s">
        <v>67</v>
      </c>
      <c r="C1428" s="18" t="s">
        <v>7</v>
      </c>
      <c r="D1428" s="12">
        <v>5000.18</v>
      </c>
      <c r="E1428" s="11">
        <v>1</v>
      </c>
    </row>
    <row r="1429" spans="1:5">
      <c r="A1429" s="15"/>
      <c r="B1429" s="18" t="s">
        <v>52</v>
      </c>
      <c r="C1429" s="18" t="s">
        <v>12</v>
      </c>
      <c r="D1429" s="12">
        <v>10000.29</v>
      </c>
      <c r="E1429" s="11">
        <v>2</v>
      </c>
    </row>
    <row r="1430" spans="1:5">
      <c r="A1430" s="15"/>
      <c r="B1430" s="18" t="s">
        <v>33</v>
      </c>
      <c r="C1430" s="18" t="s">
        <v>7</v>
      </c>
      <c r="D1430" s="12">
        <v>10000.6</v>
      </c>
      <c r="E1430" s="11">
        <v>1</v>
      </c>
    </row>
    <row r="1431" spans="1:5">
      <c r="A1431" s="15"/>
      <c r="B1431" s="18" t="s">
        <v>53</v>
      </c>
      <c r="C1431" s="18" t="s">
        <v>7</v>
      </c>
      <c r="D1431" s="12">
        <v>16000.56</v>
      </c>
      <c r="E1431" s="11">
        <v>1</v>
      </c>
    </row>
    <row r="1432" spans="1:5">
      <c r="A1432" s="15"/>
      <c r="B1432" s="15"/>
      <c r="C1432" s="18" t="s">
        <v>8</v>
      </c>
      <c r="D1432" s="12">
        <v>30000.77</v>
      </c>
      <c r="E1432" s="11">
        <v>2</v>
      </c>
    </row>
    <row r="1433" spans="1:5">
      <c r="A1433" s="15"/>
      <c r="B1433" s="18" t="s">
        <v>71</v>
      </c>
      <c r="C1433" s="18" t="s">
        <v>12</v>
      </c>
      <c r="D1433" s="12">
        <v>39501.35</v>
      </c>
      <c r="E1433" s="11">
        <v>3</v>
      </c>
    </row>
    <row r="1434" spans="1:5">
      <c r="A1434" s="15"/>
      <c r="B1434" s="18" t="s">
        <v>55</v>
      </c>
      <c r="C1434" s="18" t="s">
        <v>8</v>
      </c>
      <c r="D1434" s="12">
        <v>20000.61</v>
      </c>
      <c r="E1434" s="11">
        <v>2</v>
      </c>
    </row>
    <row r="1435" spans="1:5">
      <c r="A1435" s="15"/>
      <c r="B1435" s="18" t="s">
        <v>36</v>
      </c>
      <c r="C1435" s="18" t="s">
        <v>7</v>
      </c>
      <c r="D1435" s="12">
        <v>5000.06</v>
      </c>
      <c r="E1435" s="11">
        <v>1</v>
      </c>
    </row>
    <row r="1436" spans="1:5">
      <c r="A1436" s="15"/>
      <c r="B1436" s="18" t="s">
        <v>56</v>
      </c>
      <c r="C1436" s="18" t="s">
        <v>7</v>
      </c>
      <c r="D1436" s="12">
        <v>6000.65</v>
      </c>
      <c r="E1436" s="11">
        <v>1</v>
      </c>
    </row>
    <row r="1437" spans="1:5">
      <c r="A1437" s="15"/>
      <c r="B1437" s="15"/>
      <c r="C1437" s="18" t="s">
        <v>12</v>
      </c>
      <c r="D1437" s="12">
        <v>2000.26</v>
      </c>
      <c r="E1437" s="11">
        <v>1</v>
      </c>
    </row>
    <row r="1438" spans="1:5">
      <c r="A1438" s="15"/>
      <c r="B1438" s="18" t="s">
        <v>57</v>
      </c>
      <c r="C1438" s="18" t="s">
        <v>8</v>
      </c>
      <c r="D1438" s="12">
        <v>8000.53</v>
      </c>
      <c r="E1438" s="11">
        <v>1</v>
      </c>
    </row>
    <row r="1439" spans="1:5">
      <c r="A1439" s="15"/>
      <c r="B1439" s="18" t="s">
        <v>120</v>
      </c>
      <c r="C1439" s="18" t="s">
        <v>7</v>
      </c>
      <c r="D1439" s="12">
        <v>12000.5</v>
      </c>
      <c r="E1439" s="11">
        <v>1</v>
      </c>
    </row>
    <row r="1440" spans="1:5">
      <c r="A1440" s="15"/>
      <c r="B1440" s="18" t="s">
        <v>75</v>
      </c>
      <c r="C1440" s="18" t="s">
        <v>7</v>
      </c>
      <c r="D1440" s="12">
        <v>2500.27</v>
      </c>
      <c r="E1440" s="11">
        <v>1</v>
      </c>
    </row>
    <row r="1441" spans="1:5">
      <c r="A1441" s="15"/>
      <c r="B1441" s="18" t="s">
        <v>78</v>
      </c>
      <c r="C1441" s="18" t="s">
        <v>8</v>
      </c>
      <c r="D1441" s="12">
        <v>88002.24</v>
      </c>
      <c r="E1441" s="11">
        <v>4</v>
      </c>
    </row>
    <row r="1442" spans="1:5">
      <c r="A1442" s="15"/>
      <c r="B1442" s="18" t="s">
        <v>79</v>
      </c>
      <c r="C1442" s="18" t="s">
        <v>7</v>
      </c>
      <c r="D1442" s="12">
        <v>35000.81</v>
      </c>
      <c r="E1442" s="11">
        <v>2</v>
      </c>
    </row>
    <row r="1443" spans="1:5">
      <c r="A1443" s="15"/>
      <c r="B1443" s="15"/>
      <c r="C1443" s="18" t="s">
        <v>8</v>
      </c>
      <c r="D1443" s="12">
        <v>31000.83</v>
      </c>
      <c r="E1443" s="11">
        <v>2</v>
      </c>
    </row>
    <row r="1444" spans="1:5">
      <c r="A1444" s="15"/>
      <c r="B1444" s="15"/>
      <c r="C1444" s="18" t="s">
        <v>12</v>
      </c>
      <c r="D1444" s="12">
        <v>10000.03</v>
      </c>
      <c r="E1444" s="11">
        <v>1</v>
      </c>
    </row>
    <row r="1445" spans="1:5">
      <c r="A1445" s="15"/>
      <c r="B1445" s="18" t="s">
        <v>104</v>
      </c>
      <c r="C1445" s="18" t="s">
        <v>7</v>
      </c>
      <c r="D1445" s="12">
        <v>14000.94</v>
      </c>
      <c r="E1445" s="11">
        <v>2</v>
      </c>
    </row>
    <row r="1446" spans="1:5">
      <c r="A1446" s="15"/>
      <c r="B1446" s="18" t="s">
        <v>88</v>
      </c>
      <c r="C1446" s="18" t="s">
        <v>8</v>
      </c>
      <c r="D1446" s="12">
        <v>29000.43</v>
      </c>
      <c r="E1446" s="11">
        <v>2</v>
      </c>
    </row>
    <row r="1447" spans="1:5">
      <c r="A1447" s="15"/>
      <c r="B1447" s="15"/>
      <c r="C1447" s="18" t="s">
        <v>12</v>
      </c>
      <c r="D1447" s="12">
        <v>18000.12</v>
      </c>
      <c r="E1447" s="11">
        <v>1</v>
      </c>
    </row>
    <row r="1448" spans="1:5">
      <c r="A1448" s="15"/>
      <c r="B1448" s="18" t="s">
        <v>83</v>
      </c>
      <c r="C1448" s="18" t="s">
        <v>7</v>
      </c>
      <c r="D1448" s="12">
        <v>17000.35</v>
      </c>
      <c r="E1448" s="11">
        <v>1</v>
      </c>
    </row>
    <row r="1449" spans="1:5">
      <c r="A1449" s="15"/>
      <c r="B1449" s="18" t="s">
        <v>90</v>
      </c>
      <c r="C1449" s="18" t="s">
        <v>7</v>
      </c>
      <c r="D1449" s="12">
        <v>7500.39</v>
      </c>
      <c r="E1449" s="11">
        <v>1</v>
      </c>
    </row>
    <row r="1450" spans="1:5">
      <c r="A1450" s="15"/>
      <c r="B1450" s="15"/>
      <c r="C1450" s="18" t="s">
        <v>8</v>
      </c>
      <c r="D1450" s="12">
        <v>13000.12</v>
      </c>
      <c r="E1450" s="11">
        <v>1</v>
      </c>
    </row>
    <row r="1451" spans="1:5">
      <c r="A1451" s="15"/>
      <c r="B1451" s="18" t="s">
        <v>97</v>
      </c>
      <c r="C1451" s="18" t="s">
        <v>7</v>
      </c>
      <c r="D1451" s="12">
        <v>28500.21</v>
      </c>
      <c r="E1451" s="11">
        <v>2</v>
      </c>
    </row>
    <row r="1452" spans="1:5">
      <c r="A1452" s="15"/>
      <c r="B1452" s="18" t="s">
        <v>112</v>
      </c>
      <c r="C1452" s="18" t="s">
        <v>8</v>
      </c>
      <c r="D1452" s="12">
        <v>10500.47</v>
      </c>
      <c r="E1452" s="11">
        <v>1</v>
      </c>
    </row>
    <row r="1453" spans="1:5">
      <c r="A1453" s="15"/>
      <c r="B1453" s="18" t="s">
        <v>122</v>
      </c>
      <c r="C1453" s="18" t="s">
        <v>8</v>
      </c>
      <c r="D1453" s="12">
        <v>17000.34</v>
      </c>
      <c r="E1453" s="11">
        <v>1</v>
      </c>
    </row>
    <row r="1454" spans="1:5">
      <c r="A1454" s="15"/>
      <c r="B1454" s="18" t="s">
        <v>100</v>
      </c>
      <c r="C1454" s="18" t="s">
        <v>7</v>
      </c>
      <c r="D1454" s="12">
        <v>14001.1</v>
      </c>
      <c r="E1454" s="11">
        <v>2</v>
      </c>
    </row>
    <row r="1455" spans="1:5">
      <c r="A1455" s="15"/>
      <c r="B1455" s="18" t="s">
        <v>101</v>
      </c>
      <c r="C1455" s="18" t="s">
        <v>12</v>
      </c>
      <c r="D1455" s="12">
        <v>31000.68</v>
      </c>
      <c r="E1455" s="11">
        <v>2</v>
      </c>
    </row>
    <row r="1456" spans="1:5">
      <c r="A1456" s="15"/>
      <c r="B1456" s="18" t="s">
        <v>130</v>
      </c>
      <c r="C1456" s="18" t="s">
        <v>8</v>
      </c>
      <c r="D1456" s="12">
        <v>19999.95</v>
      </c>
      <c r="E1456" s="11">
        <v>1</v>
      </c>
    </row>
    <row r="1457" spans="1:5">
      <c r="A1457" s="15"/>
      <c r="B1457" s="18" t="s">
        <v>102</v>
      </c>
      <c r="C1457" s="18" t="s">
        <v>8</v>
      </c>
      <c r="D1457" s="12">
        <v>25000.16</v>
      </c>
      <c r="E1457" s="11">
        <v>1</v>
      </c>
    </row>
    <row r="1458" spans="1:5">
      <c r="A1458" s="15"/>
      <c r="B1458" s="18" t="s">
        <v>106</v>
      </c>
      <c r="C1458" s="18" t="s">
        <v>7</v>
      </c>
      <c r="D1458" s="12">
        <v>36000.78</v>
      </c>
      <c r="E1458" s="11">
        <v>2</v>
      </c>
    </row>
    <row r="1459" spans="1:5">
      <c r="A1459" s="15"/>
      <c r="B1459" s="18" t="s">
        <v>113</v>
      </c>
      <c r="C1459" s="18" t="s">
        <v>12</v>
      </c>
      <c r="D1459" s="12">
        <v>8000.75</v>
      </c>
      <c r="E1459" s="11">
        <v>1</v>
      </c>
    </row>
    <row r="1460" spans="1:5">
      <c r="A1460" s="15"/>
      <c r="B1460" s="18" t="s">
        <v>114</v>
      </c>
      <c r="C1460" s="18" t="s">
        <v>7</v>
      </c>
      <c r="D1460" s="12">
        <v>8000.71</v>
      </c>
      <c r="E1460" s="11">
        <v>1</v>
      </c>
    </row>
    <row r="1461" spans="1:5">
      <c r="A1461" s="15"/>
      <c r="B1461" s="18" t="s">
        <v>107</v>
      </c>
      <c r="C1461" s="18" t="s">
        <v>8</v>
      </c>
      <c r="D1461" s="12">
        <v>16000.75</v>
      </c>
      <c r="E1461" s="11">
        <v>1</v>
      </c>
    </row>
    <row r="1462" spans="1:5">
      <c r="A1462" s="15"/>
      <c r="B1462" s="18" t="s">
        <v>115</v>
      </c>
      <c r="C1462" s="18" t="s">
        <v>8</v>
      </c>
      <c r="D1462" s="12">
        <v>20000.07</v>
      </c>
      <c r="E1462" s="11">
        <v>1</v>
      </c>
    </row>
    <row r="1463" spans="1:5">
      <c r="A1463" s="15"/>
      <c r="B1463" s="18" t="s">
        <v>116</v>
      </c>
      <c r="C1463" s="18" t="s">
        <v>8</v>
      </c>
      <c r="D1463" s="12">
        <v>10000.48</v>
      </c>
      <c r="E1463" s="11">
        <v>1</v>
      </c>
    </row>
    <row r="1464" spans="1:5">
      <c r="A1464" s="15"/>
      <c r="B1464" s="18" t="s">
        <v>131</v>
      </c>
      <c r="C1464" s="18" t="s">
        <v>12</v>
      </c>
      <c r="D1464" s="12">
        <v>15000.17</v>
      </c>
      <c r="E1464" s="11">
        <v>1</v>
      </c>
    </row>
    <row r="1465" spans="1:5">
      <c r="A1465" s="15"/>
      <c r="B1465" s="18" t="s">
        <v>133</v>
      </c>
      <c r="C1465" s="18" t="s">
        <v>8</v>
      </c>
      <c r="D1465" s="12">
        <v>5500.29</v>
      </c>
      <c r="E1465" s="11">
        <v>1</v>
      </c>
    </row>
    <row r="1466" spans="1:5">
      <c r="A1466" s="18" t="s">
        <v>135</v>
      </c>
      <c r="B1466" s="18" t="s">
        <v>6</v>
      </c>
      <c r="C1466" s="18" t="s">
        <v>7</v>
      </c>
      <c r="D1466" s="12">
        <v>1701.47</v>
      </c>
      <c r="E1466" s="11">
        <v>2</v>
      </c>
    </row>
    <row r="1467" spans="1:5">
      <c r="A1467" s="15"/>
      <c r="B1467" s="15"/>
      <c r="C1467" s="18" t="s">
        <v>8</v>
      </c>
      <c r="D1467" s="12">
        <v>19335.6</v>
      </c>
      <c r="E1467" s="11">
        <v>3</v>
      </c>
    </row>
    <row r="1468" spans="1:5">
      <c r="A1468" s="15"/>
      <c r="B1468" s="18" t="s">
        <v>9</v>
      </c>
      <c r="C1468" s="18" t="s">
        <v>7</v>
      </c>
      <c r="D1468" s="12">
        <v>17001.17</v>
      </c>
      <c r="E1468" s="11">
        <v>2</v>
      </c>
    </row>
    <row r="1469" spans="1:5">
      <c r="A1469" s="15"/>
      <c r="B1469" s="18" t="s">
        <v>10</v>
      </c>
      <c r="C1469" s="18" t="s">
        <v>8</v>
      </c>
      <c r="D1469" s="12">
        <v>22000.07</v>
      </c>
      <c r="E1469" s="11">
        <v>1</v>
      </c>
    </row>
    <row r="1470" spans="1:5">
      <c r="A1470" s="15"/>
      <c r="B1470" s="18" t="s">
        <v>11</v>
      </c>
      <c r="C1470" s="18" t="s">
        <v>8</v>
      </c>
      <c r="D1470" s="12">
        <v>30000.91</v>
      </c>
      <c r="E1470" s="11">
        <v>2</v>
      </c>
    </row>
    <row r="1471" spans="1:5">
      <c r="A1471" s="15"/>
      <c r="B1471" s="18" t="s">
        <v>38</v>
      </c>
      <c r="C1471" s="18" t="s">
        <v>7</v>
      </c>
      <c r="D1471" s="12">
        <v>4000</v>
      </c>
      <c r="E1471" s="11">
        <v>1</v>
      </c>
    </row>
    <row r="1472" spans="1:5">
      <c r="A1472" s="15"/>
      <c r="B1472" s="15"/>
      <c r="C1472" s="18" t="s">
        <v>8</v>
      </c>
      <c r="D1472" s="12">
        <v>5500.07</v>
      </c>
      <c r="E1472" s="11">
        <v>1</v>
      </c>
    </row>
    <row r="1473" spans="1:5">
      <c r="A1473" s="15"/>
      <c r="B1473" s="18" t="s">
        <v>39</v>
      </c>
      <c r="C1473" s="18" t="s">
        <v>8</v>
      </c>
      <c r="D1473" s="12">
        <v>50000.38</v>
      </c>
      <c r="E1473" s="11">
        <v>2</v>
      </c>
    </row>
    <row r="1474" spans="1:5">
      <c r="A1474" s="15"/>
      <c r="B1474" s="18" t="s">
        <v>13</v>
      </c>
      <c r="C1474" s="18" t="s">
        <v>8</v>
      </c>
      <c r="D1474" s="12">
        <v>1038.53</v>
      </c>
      <c r="E1474" s="11">
        <v>1</v>
      </c>
    </row>
    <row r="1475" spans="1:5">
      <c r="A1475" s="15"/>
      <c r="B1475" s="18" t="s">
        <v>14</v>
      </c>
      <c r="C1475" s="18" t="s">
        <v>7</v>
      </c>
      <c r="D1475" s="12">
        <v>14877.98</v>
      </c>
      <c r="E1475" s="11">
        <v>2</v>
      </c>
    </row>
    <row r="1476" spans="1:5">
      <c r="A1476" s="15"/>
      <c r="B1476" s="18" t="s">
        <v>41</v>
      </c>
      <c r="C1476" s="18" t="s">
        <v>7</v>
      </c>
      <c r="D1476" s="12">
        <v>12000.29</v>
      </c>
      <c r="E1476" s="11">
        <v>1</v>
      </c>
    </row>
    <row r="1477" spans="1:5">
      <c r="A1477" s="15"/>
      <c r="B1477" s="15"/>
      <c r="C1477" s="18" t="s">
        <v>8</v>
      </c>
      <c r="D1477" s="12">
        <v>774.21</v>
      </c>
      <c r="E1477" s="11">
        <v>1</v>
      </c>
    </row>
    <row r="1478" spans="1:5">
      <c r="A1478" s="15"/>
      <c r="B1478" s="18" t="s">
        <v>18</v>
      </c>
      <c r="C1478" s="18" t="s">
        <v>8</v>
      </c>
      <c r="D1478" s="12">
        <v>500.22</v>
      </c>
      <c r="E1478" s="11">
        <v>1</v>
      </c>
    </row>
    <row r="1479" spans="1:5">
      <c r="A1479" s="15"/>
      <c r="B1479" s="18" t="s">
        <v>19</v>
      </c>
      <c r="C1479" s="18" t="s">
        <v>7</v>
      </c>
      <c r="D1479" s="12">
        <v>27000.79</v>
      </c>
      <c r="E1479" s="11">
        <v>2</v>
      </c>
    </row>
    <row r="1480" spans="1:5">
      <c r="A1480" s="15"/>
      <c r="B1480" s="15"/>
      <c r="C1480" s="18" t="s">
        <v>8</v>
      </c>
      <c r="D1480" s="12">
        <v>9000.28</v>
      </c>
      <c r="E1480" s="11">
        <v>1</v>
      </c>
    </row>
    <row r="1481" spans="1:5">
      <c r="A1481" s="15"/>
      <c r="B1481" s="18" t="s">
        <v>42</v>
      </c>
      <c r="C1481" s="18" t="s">
        <v>7</v>
      </c>
      <c r="D1481" s="12">
        <v>10500.38</v>
      </c>
      <c r="E1481" s="11">
        <v>2</v>
      </c>
    </row>
    <row r="1482" spans="1:5">
      <c r="A1482" s="15"/>
      <c r="B1482" s="18" t="s">
        <v>73</v>
      </c>
      <c r="C1482" s="18" t="s">
        <v>12</v>
      </c>
      <c r="D1482" s="12">
        <v>558.51</v>
      </c>
      <c r="E1482" s="11">
        <v>1</v>
      </c>
    </row>
    <row r="1483" spans="1:5">
      <c r="A1483" s="15"/>
      <c r="B1483" s="18" t="s">
        <v>69</v>
      </c>
      <c r="C1483" s="18" t="s">
        <v>12</v>
      </c>
      <c r="D1483" s="12">
        <v>5000.02</v>
      </c>
      <c r="E1483" s="11">
        <v>1</v>
      </c>
    </row>
    <row r="1484" spans="1:5">
      <c r="A1484" s="15"/>
      <c r="B1484" s="18" t="s">
        <v>20</v>
      </c>
      <c r="C1484" s="18" t="s">
        <v>7</v>
      </c>
      <c r="D1484" s="12">
        <v>34000.42</v>
      </c>
      <c r="E1484" s="11">
        <v>3</v>
      </c>
    </row>
    <row r="1485" spans="1:5">
      <c r="A1485" s="15"/>
      <c r="B1485" s="18" t="s">
        <v>21</v>
      </c>
      <c r="C1485" s="18" t="s">
        <v>7</v>
      </c>
      <c r="D1485" s="12">
        <v>13000.72</v>
      </c>
      <c r="E1485" s="11">
        <v>1</v>
      </c>
    </row>
    <row r="1486" spans="1:5">
      <c r="A1486" s="15"/>
      <c r="B1486" s="15"/>
      <c r="C1486" s="18" t="s">
        <v>8</v>
      </c>
      <c r="D1486" s="12">
        <v>22001.32</v>
      </c>
      <c r="E1486" s="11">
        <v>2</v>
      </c>
    </row>
    <row r="1487" spans="1:5">
      <c r="A1487" s="15"/>
      <c r="B1487" s="18" t="s">
        <v>23</v>
      </c>
      <c r="C1487" s="18" t="s">
        <v>7</v>
      </c>
      <c r="D1487" s="12">
        <v>18847.58</v>
      </c>
      <c r="E1487" s="11">
        <v>2</v>
      </c>
    </row>
    <row r="1488" spans="1:5">
      <c r="A1488" s="15"/>
      <c r="B1488" s="15"/>
      <c r="C1488" s="18" t="s">
        <v>8</v>
      </c>
      <c r="D1488" s="12">
        <v>16000.72</v>
      </c>
      <c r="E1488" s="11">
        <v>1</v>
      </c>
    </row>
    <row r="1489" spans="1:5">
      <c r="A1489" s="15"/>
      <c r="B1489" s="18" t="s">
        <v>24</v>
      </c>
      <c r="C1489" s="18" t="s">
        <v>8</v>
      </c>
      <c r="D1489" s="12">
        <v>1113.18</v>
      </c>
      <c r="E1489" s="11">
        <v>1</v>
      </c>
    </row>
    <row r="1490" spans="1:5">
      <c r="A1490" s="15"/>
      <c r="B1490" s="18" t="s">
        <v>25</v>
      </c>
      <c r="C1490" s="18" t="s">
        <v>12</v>
      </c>
      <c r="D1490" s="12">
        <v>14000.77</v>
      </c>
      <c r="E1490" s="11">
        <v>1</v>
      </c>
    </row>
    <row r="1491" spans="1:5">
      <c r="A1491" s="15"/>
      <c r="B1491" s="18" t="s">
        <v>26</v>
      </c>
      <c r="C1491" s="18" t="s">
        <v>7</v>
      </c>
      <c r="D1491" s="12">
        <v>22500.47</v>
      </c>
      <c r="E1491" s="11">
        <v>2</v>
      </c>
    </row>
    <row r="1492" spans="1:5">
      <c r="A1492" s="15"/>
      <c r="B1492" s="18" t="s">
        <v>63</v>
      </c>
      <c r="C1492" s="18" t="s">
        <v>12</v>
      </c>
      <c r="D1492" s="12">
        <v>782.26</v>
      </c>
      <c r="E1492" s="11">
        <v>1</v>
      </c>
    </row>
    <row r="1493" spans="1:5">
      <c r="A1493" s="15"/>
      <c r="B1493" s="18" t="s">
        <v>65</v>
      </c>
      <c r="C1493" s="18" t="s">
        <v>8</v>
      </c>
      <c r="D1493" s="12">
        <v>32000.59</v>
      </c>
      <c r="E1493" s="11">
        <v>2</v>
      </c>
    </row>
    <row r="1494" spans="1:5">
      <c r="A1494" s="15"/>
      <c r="B1494" s="18" t="s">
        <v>46</v>
      </c>
      <c r="C1494" s="18" t="s">
        <v>8</v>
      </c>
      <c r="D1494" s="12">
        <v>15000.34</v>
      </c>
      <c r="E1494" s="11">
        <v>1</v>
      </c>
    </row>
    <row r="1495" spans="1:5">
      <c r="A1495" s="15"/>
      <c r="B1495" s="18" t="s">
        <v>47</v>
      </c>
      <c r="C1495" s="18" t="s">
        <v>7</v>
      </c>
      <c r="D1495" s="12">
        <v>18000.28</v>
      </c>
      <c r="E1495" s="11">
        <v>1</v>
      </c>
    </row>
    <row r="1496" spans="1:5">
      <c r="A1496" s="15"/>
      <c r="B1496" s="18" t="s">
        <v>27</v>
      </c>
      <c r="C1496" s="18" t="s">
        <v>7</v>
      </c>
      <c r="D1496" s="12">
        <v>1657.69</v>
      </c>
      <c r="E1496" s="11">
        <v>1</v>
      </c>
    </row>
    <row r="1497" spans="1:5">
      <c r="A1497" s="15"/>
      <c r="B1497" s="18" t="s">
        <v>28</v>
      </c>
      <c r="C1497" s="18" t="s">
        <v>7</v>
      </c>
      <c r="D1497" s="12">
        <v>42015.19</v>
      </c>
      <c r="E1497" s="11">
        <v>5</v>
      </c>
    </row>
    <row r="1498" spans="1:5">
      <c r="A1498" s="15"/>
      <c r="B1498" s="15"/>
      <c r="C1498" s="18" t="s">
        <v>8</v>
      </c>
      <c r="D1498" s="12">
        <v>10000.56</v>
      </c>
      <c r="E1498" s="11">
        <v>1</v>
      </c>
    </row>
    <row r="1499" spans="1:5">
      <c r="A1499" s="15"/>
      <c r="B1499" s="18" t="s">
        <v>70</v>
      </c>
      <c r="C1499" s="18" t="s">
        <v>7</v>
      </c>
      <c r="D1499" s="12">
        <v>7000.62</v>
      </c>
      <c r="E1499" s="11">
        <v>1</v>
      </c>
    </row>
    <row r="1500" spans="1:5">
      <c r="A1500" s="15"/>
      <c r="B1500" s="18" t="s">
        <v>29</v>
      </c>
      <c r="C1500" s="18" t="s">
        <v>7</v>
      </c>
      <c r="D1500" s="12">
        <v>40000.97</v>
      </c>
      <c r="E1500" s="11">
        <v>3</v>
      </c>
    </row>
    <row r="1501" spans="1:5">
      <c r="A1501" s="15"/>
      <c r="B1501" s="18" t="s">
        <v>30</v>
      </c>
      <c r="C1501" s="18" t="s">
        <v>7</v>
      </c>
      <c r="D1501" s="12">
        <v>1034.08</v>
      </c>
      <c r="E1501" s="11">
        <v>1</v>
      </c>
    </row>
    <row r="1502" spans="1:5">
      <c r="A1502" s="15"/>
      <c r="B1502" s="15"/>
      <c r="C1502" s="18" t="s">
        <v>12</v>
      </c>
      <c r="D1502" s="12">
        <v>17000.46</v>
      </c>
      <c r="E1502" s="11">
        <v>2</v>
      </c>
    </row>
    <row r="1503" spans="1:5">
      <c r="A1503" s="15"/>
      <c r="B1503" s="18" t="s">
        <v>48</v>
      </c>
      <c r="C1503" s="18" t="s">
        <v>7</v>
      </c>
      <c r="D1503" s="12">
        <v>14000.06</v>
      </c>
      <c r="E1503" s="11">
        <v>1</v>
      </c>
    </row>
    <row r="1504" spans="1:5">
      <c r="A1504" s="15"/>
      <c r="B1504" s="15"/>
      <c r="C1504" s="18" t="s">
        <v>8</v>
      </c>
      <c r="D1504" s="12">
        <v>21600.54</v>
      </c>
      <c r="E1504" s="11">
        <v>2</v>
      </c>
    </row>
    <row r="1505" spans="1:5">
      <c r="A1505" s="15"/>
      <c r="B1505" s="18" t="s">
        <v>49</v>
      </c>
      <c r="C1505" s="18" t="s">
        <v>8</v>
      </c>
      <c r="D1505" s="12">
        <v>11999.97</v>
      </c>
      <c r="E1505" s="11">
        <v>1</v>
      </c>
    </row>
    <row r="1506" spans="1:5">
      <c r="A1506" s="15"/>
      <c r="B1506" s="18" t="s">
        <v>52</v>
      </c>
      <c r="C1506" s="18" t="s">
        <v>8</v>
      </c>
      <c r="D1506" s="12">
        <v>25000.09</v>
      </c>
      <c r="E1506" s="11">
        <v>1</v>
      </c>
    </row>
    <row r="1507" spans="1:5">
      <c r="A1507" s="15"/>
      <c r="B1507" s="18" t="s">
        <v>33</v>
      </c>
      <c r="C1507" s="18" t="s">
        <v>7</v>
      </c>
      <c r="D1507" s="12">
        <v>8000.48</v>
      </c>
      <c r="E1507" s="11">
        <v>1</v>
      </c>
    </row>
    <row r="1508" spans="1:5">
      <c r="A1508" s="15"/>
      <c r="B1508" s="18" t="s">
        <v>71</v>
      </c>
      <c r="C1508" s="18" t="s">
        <v>12</v>
      </c>
      <c r="D1508" s="12">
        <v>8000.09</v>
      </c>
      <c r="E1508" s="11">
        <v>1</v>
      </c>
    </row>
    <row r="1509" spans="1:5">
      <c r="A1509" s="15"/>
      <c r="B1509" s="18" t="s">
        <v>34</v>
      </c>
      <c r="C1509" s="18" t="s">
        <v>7</v>
      </c>
      <c r="D1509" s="12">
        <v>3000.15</v>
      </c>
      <c r="E1509" s="11">
        <v>1</v>
      </c>
    </row>
    <row r="1510" spans="1:5">
      <c r="A1510" s="15"/>
      <c r="B1510" s="18" t="s">
        <v>55</v>
      </c>
      <c r="C1510" s="18" t="s">
        <v>12</v>
      </c>
      <c r="D1510" s="12">
        <v>13000.39</v>
      </c>
      <c r="E1510" s="11">
        <v>1</v>
      </c>
    </row>
    <row r="1511" spans="1:5">
      <c r="A1511" s="15"/>
      <c r="B1511" s="18" t="s">
        <v>57</v>
      </c>
      <c r="C1511" s="18" t="s">
        <v>7</v>
      </c>
      <c r="D1511" s="12">
        <v>5500.71</v>
      </c>
      <c r="E1511" s="11">
        <v>1</v>
      </c>
    </row>
    <row r="1512" spans="1:5">
      <c r="A1512" s="15"/>
      <c r="B1512" s="18" t="s">
        <v>120</v>
      </c>
      <c r="C1512" s="18" t="s">
        <v>8</v>
      </c>
      <c r="D1512" s="12">
        <v>16000.15</v>
      </c>
      <c r="E1512" s="11">
        <v>1</v>
      </c>
    </row>
    <row r="1513" spans="1:5">
      <c r="A1513" s="15"/>
      <c r="B1513" s="18" t="s">
        <v>82</v>
      </c>
      <c r="C1513" s="18" t="s">
        <v>7</v>
      </c>
      <c r="D1513" s="12">
        <v>20000.76</v>
      </c>
      <c r="E1513" s="11">
        <v>2</v>
      </c>
    </row>
    <row r="1514" spans="1:5">
      <c r="A1514" s="15"/>
      <c r="B1514" s="18" t="s">
        <v>121</v>
      </c>
      <c r="C1514" s="18" t="s">
        <v>7</v>
      </c>
      <c r="D1514" s="12">
        <v>5000.04</v>
      </c>
      <c r="E1514" s="11">
        <v>1</v>
      </c>
    </row>
    <row r="1515" spans="1:5">
      <c r="A1515" s="15"/>
      <c r="B1515" s="18" t="s">
        <v>77</v>
      </c>
      <c r="C1515" s="18" t="s">
        <v>7</v>
      </c>
      <c r="D1515" s="12">
        <v>6500.07</v>
      </c>
      <c r="E1515" s="11">
        <v>1</v>
      </c>
    </row>
    <row r="1516" spans="1:5">
      <c r="A1516" s="15"/>
      <c r="B1516" s="15"/>
      <c r="C1516" s="18" t="s">
        <v>8</v>
      </c>
      <c r="D1516" s="12">
        <v>5000.67</v>
      </c>
      <c r="E1516" s="11">
        <v>1</v>
      </c>
    </row>
    <row r="1517" spans="1:5">
      <c r="A1517" s="15"/>
      <c r="B1517" s="15"/>
      <c r="C1517" s="18" t="s">
        <v>12</v>
      </c>
      <c r="D1517" s="12">
        <v>13000.77</v>
      </c>
      <c r="E1517" s="11">
        <v>1</v>
      </c>
    </row>
    <row r="1518" spans="1:5">
      <c r="A1518" s="15"/>
      <c r="B1518" s="18" t="s">
        <v>78</v>
      </c>
      <c r="C1518" s="18" t="s">
        <v>7</v>
      </c>
      <c r="D1518" s="12">
        <v>45000.69</v>
      </c>
      <c r="E1518" s="11">
        <v>2</v>
      </c>
    </row>
    <row r="1519" spans="1:5">
      <c r="A1519" s="15"/>
      <c r="B1519" s="15"/>
      <c r="C1519" s="18" t="s">
        <v>8</v>
      </c>
      <c r="D1519" s="12">
        <v>49000.44</v>
      </c>
      <c r="E1519" s="11">
        <v>2</v>
      </c>
    </row>
    <row r="1520" spans="1:5">
      <c r="A1520" s="15"/>
      <c r="B1520" s="18" t="s">
        <v>79</v>
      </c>
      <c r="C1520" s="18" t="s">
        <v>7</v>
      </c>
      <c r="D1520" s="12">
        <v>7500.51</v>
      </c>
      <c r="E1520" s="11">
        <v>1</v>
      </c>
    </row>
    <row r="1521" spans="1:5">
      <c r="A1521" s="15"/>
      <c r="B1521" s="18" t="s">
        <v>80</v>
      </c>
      <c r="C1521" s="18" t="s">
        <v>8</v>
      </c>
      <c r="D1521" s="12">
        <v>9999.93</v>
      </c>
      <c r="E1521" s="11">
        <v>1</v>
      </c>
    </row>
    <row r="1522" spans="1:5">
      <c r="A1522" s="15"/>
      <c r="B1522" s="18" t="s">
        <v>104</v>
      </c>
      <c r="C1522" s="18" t="s">
        <v>8</v>
      </c>
      <c r="D1522" s="12">
        <v>35001.15</v>
      </c>
      <c r="E1522" s="11">
        <v>2</v>
      </c>
    </row>
    <row r="1523" spans="1:5">
      <c r="A1523" s="15"/>
      <c r="B1523" s="18" t="s">
        <v>88</v>
      </c>
      <c r="C1523" s="18" t="s">
        <v>7</v>
      </c>
      <c r="D1523" s="12">
        <v>5000.51</v>
      </c>
      <c r="E1523" s="11">
        <v>1</v>
      </c>
    </row>
    <row r="1524" spans="1:5">
      <c r="A1524" s="15"/>
      <c r="B1524" s="18" t="s">
        <v>83</v>
      </c>
      <c r="C1524" s="18" t="s">
        <v>7</v>
      </c>
      <c r="D1524" s="12">
        <v>8000.02</v>
      </c>
      <c r="E1524" s="11">
        <v>1</v>
      </c>
    </row>
    <row r="1525" spans="1:5">
      <c r="A1525" s="15"/>
      <c r="B1525" s="18" t="s">
        <v>84</v>
      </c>
      <c r="C1525" s="18" t="s">
        <v>7</v>
      </c>
      <c r="D1525" s="12">
        <v>604.31</v>
      </c>
      <c r="E1525" s="11">
        <v>1</v>
      </c>
    </row>
    <row r="1526" spans="1:5">
      <c r="A1526" s="15"/>
      <c r="B1526" s="15"/>
      <c r="C1526" s="18" t="s">
        <v>8</v>
      </c>
      <c r="D1526" s="12">
        <v>10000.66</v>
      </c>
      <c r="E1526" s="11">
        <v>1</v>
      </c>
    </row>
    <row r="1527" spans="1:5">
      <c r="A1527" s="15"/>
      <c r="B1527" s="18" t="s">
        <v>90</v>
      </c>
      <c r="C1527" s="18" t="s">
        <v>8</v>
      </c>
      <c r="D1527" s="12">
        <v>20000.14</v>
      </c>
      <c r="E1527" s="11">
        <v>1</v>
      </c>
    </row>
    <row r="1528" spans="1:5">
      <c r="A1528" s="15"/>
      <c r="B1528" s="18" t="s">
        <v>112</v>
      </c>
      <c r="C1528" s="18" t="s">
        <v>7</v>
      </c>
      <c r="D1528" s="12">
        <v>32500.15</v>
      </c>
      <c r="E1528" s="11">
        <v>2</v>
      </c>
    </row>
    <row r="1529" spans="1:5">
      <c r="A1529" s="15"/>
      <c r="B1529" s="18" t="s">
        <v>99</v>
      </c>
      <c r="C1529" s="18" t="s">
        <v>8</v>
      </c>
      <c r="D1529" s="12">
        <v>12000.56</v>
      </c>
      <c r="E1529" s="11">
        <v>1</v>
      </c>
    </row>
    <row r="1530" spans="1:5">
      <c r="A1530" s="15"/>
      <c r="B1530" s="18" t="s">
        <v>122</v>
      </c>
      <c r="C1530" s="18" t="s">
        <v>8</v>
      </c>
      <c r="D1530" s="12">
        <v>27000.27</v>
      </c>
      <c r="E1530" s="11">
        <v>1</v>
      </c>
    </row>
    <row r="1531" spans="1:5">
      <c r="A1531" s="15"/>
      <c r="B1531" s="18" t="s">
        <v>100</v>
      </c>
      <c r="C1531" s="18" t="s">
        <v>7</v>
      </c>
      <c r="D1531" s="12">
        <v>21500.9</v>
      </c>
      <c r="E1531" s="11">
        <v>2</v>
      </c>
    </row>
    <row r="1532" spans="1:5">
      <c r="A1532" s="15"/>
      <c r="B1532" s="18" t="s">
        <v>101</v>
      </c>
      <c r="C1532" s="18" t="s">
        <v>7</v>
      </c>
      <c r="D1532" s="12">
        <v>23000.5</v>
      </c>
      <c r="E1532" s="11">
        <v>2</v>
      </c>
    </row>
    <row r="1533" spans="1:5">
      <c r="A1533" s="15"/>
      <c r="B1533" s="15"/>
      <c r="C1533" s="18" t="s">
        <v>8</v>
      </c>
      <c r="D1533" s="12">
        <v>1000.49</v>
      </c>
      <c r="E1533" s="11">
        <v>1</v>
      </c>
    </row>
    <row r="1534" spans="1:5">
      <c r="A1534" s="15"/>
      <c r="B1534" s="15"/>
      <c r="C1534" s="18" t="s">
        <v>12</v>
      </c>
      <c r="D1534" s="12">
        <v>11000.06</v>
      </c>
      <c r="E1534" s="11">
        <v>1</v>
      </c>
    </row>
    <row r="1535" spans="1:5">
      <c r="A1535" s="15"/>
      <c r="B1535" s="18" t="s">
        <v>130</v>
      </c>
      <c r="C1535" s="18" t="s">
        <v>7</v>
      </c>
      <c r="D1535" s="12">
        <v>14000.29</v>
      </c>
      <c r="E1535" s="11">
        <v>1</v>
      </c>
    </row>
    <row r="1536" spans="1:5">
      <c r="A1536" s="15"/>
      <c r="B1536" s="18" t="s">
        <v>106</v>
      </c>
      <c r="C1536" s="18" t="s">
        <v>7</v>
      </c>
      <c r="D1536" s="12">
        <v>21000.26</v>
      </c>
      <c r="E1536" s="11">
        <v>1</v>
      </c>
    </row>
    <row r="1537" spans="1:5">
      <c r="A1537" s="15"/>
      <c r="B1537" s="15"/>
      <c r="C1537" s="18" t="s">
        <v>8</v>
      </c>
      <c r="D1537" s="12">
        <v>35000.89</v>
      </c>
      <c r="E1537" s="11">
        <v>2</v>
      </c>
    </row>
    <row r="1538" spans="1:5">
      <c r="A1538" s="15"/>
      <c r="B1538" s="15"/>
      <c r="C1538" s="18" t="s">
        <v>12</v>
      </c>
      <c r="D1538" s="12">
        <v>7000.18</v>
      </c>
      <c r="E1538" s="11">
        <v>1</v>
      </c>
    </row>
    <row r="1539" spans="1:5">
      <c r="A1539" s="15"/>
      <c r="B1539" s="18" t="s">
        <v>113</v>
      </c>
      <c r="C1539" s="18" t="s">
        <v>7</v>
      </c>
      <c r="D1539" s="12">
        <v>6500.38</v>
      </c>
      <c r="E1539" s="11">
        <v>1</v>
      </c>
    </row>
    <row r="1540" spans="1:5">
      <c r="A1540" s="15"/>
      <c r="B1540" s="15"/>
      <c r="C1540" s="18" t="s">
        <v>12</v>
      </c>
      <c r="D1540" s="12">
        <v>21000.14</v>
      </c>
      <c r="E1540" s="11">
        <v>1</v>
      </c>
    </row>
    <row r="1541" spans="1:5">
      <c r="A1541" s="15"/>
      <c r="B1541" s="18" t="s">
        <v>114</v>
      </c>
      <c r="C1541" s="18" t="s">
        <v>7</v>
      </c>
      <c r="D1541" s="12">
        <v>34000.64</v>
      </c>
      <c r="E1541" s="11">
        <v>2</v>
      </c>
    </row>
    <row r="1542" spans="1:5">
      <c r="A1542" s="15"/>
      <c r="B1542" s="18" t="s">
        <v>107</v>
      </c>
      <c r="C1542" s="18" t="s">
        <v>7</v>
      </c>
      <c r="D1542" s="12">
        <v>7000.09</v>
      </c>
      <c r="E1542" s="11">
        <v>1</v>
      </c>
    </row>
    <row r="1543" spans="1:5">
      <c r="A1543" s="15"/>
      <c r="B1543" s="18" t="s">
        <v>115</v>
      </c>
      <c r="C1543" s="18" t="s">
        <v>8</v>
      </c>
      <c r="D1543" s="12">
        <v>5000.61</v>
      </c>
      <c r="E1543" s="11">
        <v>1</v>
      </c>
    </row>
    <row r="1544" spans="1:5">
      <c r="A1544" s="15"/>
      <c r="B1544" s="15"/>
      <c r="C1544" s="18" t="s">
        <v>12</v>
      </c>
      <c r="D1544" s="12">
        <v>6999.96</v>
      </c>
      <c r="E1544" s="11">
        <v>1</v>
      </c>
    </row>
    <row r="1545" spans="1:5">
      <c r="A1545" s="15"/>
      <c r="B1545" s="18" t="s">
        <v>117</v>
      </c>
      <c r="C1545" s="18" t="s">
        <v>12</v>
      </c>
      <c r="D1545" s="12">
        <v>22000.12</v>
      </c>
      <c r="E1545" s="11">
        <v>1</v>
      </c>
    </row>
    <row r="1546" spans="1:5">
      <c r="A1546" s="15"/>
      <c r="B1546" s="18" t="s">
        <v>136</v>
      </c>
      <c r="C1546" s="18" t="s">
        <v>8</v>
      </c>
      <c r="D1546" s="12">
        <v>11000.11</v>
      </c>
      <c r="E1546" s="11">
        <v>1</v>
      </c>
    </row>
    <row r="1547" spans="1:5">
      <c r="A1547" s="15"/>
      <c r="B1547" s="18" t="s">
        <v>131</v>
      </c>
      <c r="C1547" s="18" t="s">
        <v>8</v>
      </c>
      <c r="D1547" s="12">
        <v>25000.55</v>
      </c>
      <c r="E1547" s="11">
        <v>1</v>
      </c>
    </row>
    <row r="1548" spans="1:5">
      <c r="A1548" s="15"/>
      <c r="B1548" s="18" t="s">
        <v>133</v>
      </c>
      <c r="C1548" s="18" t="s">
        <v>8</v>
      </c>
      <c r="D1548" s="12">
        <v>33001.03</v>
      </c>
      <c r="E1548" s="11">
        <v>3</v>
      </c>
    </row>
    <row r="1549" spans="1:5">
      <c r="A1549" s="15"/>
      <c r="B1549" s="15"/>
      <c r="C1549" s="18" t="s">
        <v>12</v>
      </c>
      <c r="D1549" s="12">
        <v>36001.23</v>
      </c>
      <c r="E1549" s="11">
        <v>2</v>
      </c>
    </row>
    <row r="1550" spans="1:5">
      <c r="A1550" s="15"/>
      <c r="B1550" s="18" t="s">
        <v>137</v>
      </c>
      <c r="C1550" s="18" t="s">
        <v>7</v>
      </c>
      <c r="D1550" s="12">
        <v>28000.74</v>
      </c>
      <c r="E1550" s="11">
        <v>2</v>
      </c>
    </row>
    <row r="1551" spans="1:5">
      <c r="A1551" s="15"/>
      <c r="B1551" s="18" t="s">
        <v>138</v>
      </c>
      <c r="C1551" s="18" t="s">
        <v>8</v>
      </c>
      <c r="D1551" s="12">
        <v>10500.26</v>
      </c>
      <c r="E1551" s="11">
        <v>1</v>
      </c>
    </row>
    <row r="1552" spans="1:5">
      <c r="A1552" s="18" t="s">
        <v>139</v>
      </c>
      <c r="B1552" s="18" t="s">
        <v>6</v>
      </c>
      <c r="C1552" s="18" t="s">
        <v>7</v>
      </c>
      <c r="D1552" s="12">
        <v>500.48</v>
      </c>
      <c r="E1552" s="11">
        <v>1</v>
      </c>
    </row>
    <row r="1553" spans="1:5">
      <c r="A1553" s="15"/>
      <c r="B1553" s="15"/>
      <c r="C1553" s="18" t="s">
        <v>12</v>
      </c>
      <c r="D1553" s="12">
        <v>2999.98</v>
      </c>
      <c r="E1553" s="11">
        <v>1</v>
      </c>
    </row>
    <row r="1554" spans="1:5">
      <c r="A1554" s="15"/>
      <c r="B1554" s="18" t="s">
        <v>9</v>
      </c>
      <c r="C1554" s="18" t="s">
        <v>7</v>
      </c>
      <c r="D1554" s="12">
        <v>16500.46</v>
      </c>
      <c r="E1554" s="11">
        <v>2</v>
      </c>
    </row>
    <row r="1555" spans="1:5">
      <c r="A1555" s="15"/>
      <c r="B1555" s="18" t="s">
        <v>10</v>
      </c>
      <c r="C1555" s="18" t="s">
        <v>7</v>
      </c>
      <c r="D1555" s="12">
        <v>4000.4</v>
      </c>
      <c r="E1555" s="11">
        <v>1</v>
      </c>
    </row>
    <row r="1556" spans="1:5">
      <c r="A1556" s="15"/>
      <c r="B1556" s="18" t="s">
        <v>11</v>
      </c>
      <c r="C1556" s="18" t="s">
        <v>7</v>
      </c>
      <c r="D1556" s="12">
        <v>25143.53</v>
      </c>
      <c r="E1556" s="11">
        <v>2</v>
      </c>
    </row>
    <row r="1557" spans="1:5">
      <c r="A1557" s="15"/>
      <c r="B1557" s="15"/>
      <c r="C1557" s="18" t="s">
        <v>12</v>
      </c>
      <c r="D1557" s="12">
        <v>557.14</v>
      </c>
      <c r="E1557" s="11">
        <v>1</v>
      </c>
    </row>
    <row r="1558" spans="1:5">
      <c r="A1558" s="15"/>
      <c r="B1558" s="18" t="s">
        <v>38</v>
      </c>
      <c r="C1558" s="18" t="s">
        <v>12</v>
      </c>
      <c r="D1558" s="12">
        <v>3000.44</v>
      </c>
      <c r="E1558" s="11">
        <v>1</v>
      </c>
    </row>
    <row r="1559" spans="1:5">
      <c r="A1559" s="15"/>
      <c r="B1559" s="18" t="s">
        <v>39</v>
      </c>
      <c r="C1559" s="18" t="s">
        <v>8</v>
      </c>
      <c r="D1559" s="12">
        <v>31001.1</v>
      </c>
      <c r="E1559" s="11">
        <v>2</v>
      </c>
    </row>
    <row r="1560" spans="1:5">
      <c r="A1560" s="15"/>
      <c r="B1560" s="18" t="s">
        <v>13</v>
      </c>
      <c r="C1560" s="18" t="s">
        <v>7</v>
      </c>
      <c r="D1560" s="12">
        <v>1235.18</v>
      </c>
      <c r="E1560" s="11">
        <v>1</v>
      </c>
    </row>
    <row r="1561" spans="1:5">
      <c r="A1561" s="15"/>
      <c r="B1561" s="18" t="s">
        <v>14</v>
      </c>
      <c r="C1561" s="18" t="s">
        <v>8</v>
      </c>
      <c r="D1561" s="12">
        <v>5000.64</v>
      </c>
      <c r="E1561" s="11">
        <v>1</v>
      </c>
    </row>
    <row r="1562" spans="1:5">
      <c r="A1562" s="15"/>
      <c r="B1562" s="15"/>
      <c r="C1562" s="18" t="s">
        <v>12</v>
      </c>
      <c r="D1562" s="12">
        <v>2958.13</v>
      </c>
      <c r="E1562" s="11">
        <v>2</v>
      </c>
    </row>
    <row r="1563" spans="1:5">
      <c r="A1563" s="15"/>
      <c r="B1563" s="18" t="s">
        <v>15</v>
      </c>
      <c r="C1563" s="18" t="s">
        <v>12</v>
      </c>
      <c r="D1563" s="12">
        <v>512.12</v>
      </c>
      <c r="E1563" s="11">
        <v>1</v>
      </c>
    </row>
    <row r="1564" spans="1:5">
      <c r="A1564" s="15"/>
      <c r="B1564" s="18" t="s">
        <v>16</v>
      </c>
      <c r="C1564" s="18" t="s">
        <v>7</v>
      </c>
      <c r="D1564" s="12">
        <v>6000.35</v>
      </c>
      <c r="E1564" s="11">
        <v>1</v>
      </c>
    </row>
    <row r="1565" spans="1:5">
      <c r="A1565" s="15"/>
      <c r="B1565" s="15"/>
      <c r="C1565" s="18" t="s">
        <v>8</v>
      </c>
      <c r="D1565" s="12">
        <v>7000.64</v>
      </c>
      <c r="E1565" s="11">
        <v>1</v>
      </c>
    </row>
    <row r="1566" spans="1:5">
      <c r="A1566" s="15"/>
      <c r="B1566" s="18" t="s">
        <v>17</v>
      </c>
      <c r="C1566" s="18" t="s">
        <v>8</v>
      </c>
      <c r="D1566" s="12">
        <v>16999.93</v>
      </c>
      <c r="E1566" s="11">
        <v>1</v>
      </c>
    </row>
    <row r="1567" spans="1:5">
      <c r="A1567" s="15"/>
      <c r="B1567" s="18" t="s">
        <v>40</v>
      </c>
      <c r="C1567" s="18" t="s">
        <v>8</v>
      </c>
      <c r="D1567" s="12">
        <v>15000.38</v>
      </c>
      <c r="E1567" s="11">
        <v>1</v>
      </c>
    </row>
    <row r="1568" spans="1:5">
      <c r="A1568" s="15"/>
      <c r="B1568" s="18" t="s">
        <v>18</v>
      </c>
      <c r="C1568" s="18" t="s">
        <v>7</v>
      </c>
      <c r="D1568" s="12">
        <v>39501.51</v>
      </c>
      <c r="E1568" s="11">
        <v>5</v>
      </c>
    </row>
    <row r="1569" spans="1:5">
      <c r="A1569" s="15"/>
      <c r="B1569" s="15"/>
      <c r="C1569" s="18" t="s">
        <v>8</v>
      </c>
      <c r="D1569" s="12">
        <v>16000.29</v>
      </c>
      <c r="E1569" s="11">
        <v>1</v>
      </c>
    </row>
    <row r="1570" spans="1:5">
      <c r="A1570" s="15"/>
      <c r="B1570" s="18" t="s">
        <v>19</v>
      </c>
      <c r="C1570" s="18" t="s">
        <v>7</v>
      </c>
      <c r="D1570" s="12">
        <v>45500.86</v>
      </c>
      <c r="E1570" s="11">
        <v>3</v>
      </c>
    </row>
    <row r="1571" spans="1:5">
      <c r="A1571" s="15"/>
      <c r="B1571" s="18" t="s">
        <v>42</v>
      </c>
      <c r="C1571" s="18" t="s">
        <v>7</v>
      </c>
      <c r="D1571" s="12">
        <v>40091</v>
      </c>
      <c r="E1571" s="11">
        <v>3</v>
      </c>
    </row>
    <row r="1572" spans="1:5">
      <c r="A1572" s="15"/>
      <c r="B1572" s="15"/>
      <c r="C1572" s="18" t="s">
        <v>8</v>
      </c>
      <c r="D1572" s="12">
        <v>18000.62</v>
      </c>
      <c r="E1572" s="11">
        <v>1</v>
      </c>
    </row>
    <row r="1573" spans="1:5">
      <c r="A1573" s="15"/>
      <c r="B1573" s="18" t="s">
        <v>20</v>
      </c>
      <c r="C1573" s="18" t="s">
        <v>8</v>
      </c>
      <c r="D1573" s="12">
        <v>22501.08</v>
      </c>
      <c r="E1573" s="11">
        <v>2</v>
      </c>
    </row>
    <row r="1574" spans="1:5">
      <c r="A1574" s="15"/>
      <c r="B1574" s="18" t="s">
        <v>21</v>
      </c>
      <c r="C1574" s="18" t="s">
        <v>7</v>
      </c>
      <c r="D1574" s="12">
        <v>5000.13</v>
      </c>
      <c r="E1574" s="11">
        <v>1</v>
      </c>
    </row>
    <row r="1575" spans="1:5">
      <c r="A1575" s="15"/>
      <c r="B1575" s="15"/>
      <c r="C1575" s="18" t="s">
        <v>8</v>
      </c>
      <c r="D1575" s="12">
        <v>24500.54</v>
      </c>
      <c r="E1575" s="11">
        <v>2</v>
      </c>
    </row>
    <row r="1576" spans="1:5">
      <c r="A1576" s="15"/>
      <c r="B1576" s="18" t="s">
        <v>74</v>
      </c>
      <c r="C1576" s="18" t="s">
        <v>7</v>
      </c>
      <c r="D1576" s="12">
        <v>3480.71</v>
      </c>
      <c r="E1576" s="11">
        <v>1</v>
      </c>
    </row>
    <row r="1577" spans="1:5">
      <c r="A1577" s="15"/>
      <c r="B1577" s="18" t="s">
        <v>24</v>
      </c>
      <c r="C1577" s="18" t="s">
        <v>7</v>
      </c>
      <c r="D1577" s="12">
        <v>3252.41</v>
      </c>
      <c r="E1577" s="11">
        <v>1</v>
      </c>
    </row>
    <row r="1578" spans="1:5">
      <c r="A1578" s="15"/>
      <c r="B1578" s="18" t="s">
        <v>62</v>
      </c>
      <c r="C1578" s="18" t="s">
        <v>12</v>
      </c>
      <c r="D1578" s="12">
        <v>6000.12</v>
      </c>
      <c r="E1578" s="11">
        <v>1</v>
      </c>
    </row>
    <row r="1579" spans="1:5">
      <c r="A1579" s="15"/>
      <c r="B1579" s="18" t="s">
        <v>25</v>
      </c>
      <c r="C1579" s="18" t="s">
        <v>7</v>
      </c>
      <c r="D1579" s="12">
        <v>5000.1</v>
      </c>
      <c r="E1579" s="11">
        <v>1</v>
      </c>
    </row>
    <row r="1580" spans="1:5">
      <c r="A1580" s="15"/>
      <c r="B1580" s="15"/>
      <c r="C1580" s="18" t="s">
        <v>12</v>
      </c>
      <c r="D1580" s="12">
        <v>1323.02</v>
      </c>
      <c r="E1580" s="11">
        <v>1</v>
      </c>
    </row>
    <row r="1581" spans="1:5">
      <c r="A1581" s="15"/>
      <c r="B1581" s="18" t="s">
        <v>119</v>
      </c>
      <c r="C1581" s="18" t="s">
        <v>7</v>
      </c>
      <c r="D1581" s="12">
        <v>18000.08</v>
      </c>
      <c r="E1581" s="11">
        <v>1</v>
      </c>
    </row>
    <row r="1582" spans="1:5">
      <c r="A1582" s="15"/>
      <c r="B1582" s="18" t="s">
        <v>26</v>
      </c>
      <c r="C1582" s="18" t="s">
        <v>7</v>
      </c>
      <c r="D1582" s="12">
        <v>20000.97</v>
      </c>
      <c r="E1582" s="11">
        <v>4</v>
      </c>
    </row>
    <row r="1583" spans="1:5">
      <c r="A1583" s="15"/>
      <c r="B1583" s="15"/>
      <c r="C1583" s="18" t="s">
        <v>12</v>
      </c>
      <c r="D1583" s="12">
        <v>1680.01</v>
      </c>
      <c r="E1583" s="11">
        <v>1</v>
      </c>
    </row>
    <row r="1584" spans="1:5">
      <c r="A1584" s="15"/>
      <c r="B1584" s="18" t="s">
        <v>63</v>
      </c>
      <c r="C1584" s="18" t="s">
        <v>8</v>
      </c>
      <c r="D1584" s="12">
        <v>20000.71</v>
      </c>
      <c r="E1584" s="11">
        <v>1</v>
      </c>
    </row>
    <row r="1585" spans="1:5">
      <c r="A1585" s="15"/>
      <c r="B1585" s="18" t="s">
        <v>65</v>
      </c>
      <c r="C1585" s="18" t="s">
        <v>8</v>
      </c>
      <c r="D1585" s="12">
        <v>38000.82</v>
      </c>
      <c r="E1585" s="11">
        <v>2</v>
      </c>
    </row>
    <row r="1586" spans="1:5">
      <c r="A1586" s="15"/>
      <c r="B1586" s="18" t="s">
        <v>66</v>
      </c>
      <c r="C1586" s="18" t="s">
        <v>12</v>
      </c>
      <c r="D1586" s="12">
        <v>1698.38</v>
      </c>
      <c r="E1586" s="11">
        <v>1</v>
      </c>
    </row>
    <row r="1587" spans="1:5">
      <c r="A1587" s="15"/>
      <c r="B1587" s="18" t="s">
        <v>28</v>
      </c>
      <c r="C1587" s="18" t="s">
        <v>7</v>
      </c>
      <c r="D1587" s="12">
        <v>73001.76</v>
      </c>
      <c r="E1587" s="11">
        <v>4</v>
      </c>
    </row>
    <row r="1588" spans="1:5">
      <c r="A1588" s="15"/>
      <c r="B1588" s="15"/>
      <c r="C1588" s="18" t="s">
        <v>8</v>
      </c>
      <c r="D1588" s="12">
        <v>12000.21</v>
      </c>
      <c r="E1588" s="11">
        <v>1</v>
      </c>
    </row>
    <row r="1589" spans="1:5">
      <c r="A1589" s="15"/>
      <c r="B1589" s="18" t="s">
        <v>29</v>
      </c>
      <c r="C1589" s="18" t="s">
        <v>7</v>
      </c>
      <c r="D1589" s="12">
        <v>24000.84</v>
      </c>
      <c r="E1589" s="11">
        <v>3</v>
      </c>
    </row>
    <row r="1590" spans="1:5">
      <c r="A1590" s="15"/>
      <c r="B1590" s="15"/>
      <c r="C1590" s="18" t="s">
        <v>8</v>
      </c>
      <c r="D1590" s="12">
        <v>25000.53</v>
      </c>
      <c r="E1590" s="11">
        <v>1</v>
      </c>
    </row>
    <row r="1591" spans="1:5">
      <c r="A1591" s="15"/>
      <c r="B1591" s="18" t="s">
        <v>48</v>
      </c>
      <c r="C1591" s="18" t="s">
        <v>7</v>
      </c>
      <c r="D1591" s="12">
        <v>7000.06</v>
      </c>
      <c r="E1591" s="11">
        <v>1</v>
      </c>
    </row>
    <row r="1592" spans="1:5">
      <c r="A1592" s="15"/>
      <c r="B1592" s="15"/>
      <c r="C1592" s="18" t="s">
        <v>8</v>
      </c>
      <c r="D1592" s="12">
        <v>11000.08</v>
      </c>
      <c r="E1592" s="11">
        <v>1</v>
      </c>
    </row>
    <row r="1593" spans="1:5">
      <c r="A1593" s="15"/>
      <c r="B1593" s="18" t="s">
        <v>49</v>
      </c>
      <c r="C1593" s="18" t="s">
        <v>8</v>
      </c>
      <c r="D1593" s="12">
        <v>20000.36</v>
      </c>
      <c r="E1593" s="11">
        <v>1</v>
      </c>
    </row>
    <row r="1594" spans="1:5">
      <c r="A1594" s="15"/>
      <c r="B1594" s="18" t="s">
        <v>32</v>
      </c>
      <c r="C1594" s="18" t="s">
        <v>7</v>
      </c>
      <c r="D1594" s="12">
        <v>5000.06</v>
      </c>
      <c r="E1594" s="11">
        <v>1</v>
      </c>
    </row>
    <row r="1595" spans="1:5">
      <c r="A1595" s="15"/>
      <c r="B1595" s="18" t="s">
        <v>33</v>
      </c>
      <c r="C1595" s="18" t="s">
        <v>7</v>
      </c>
      <c r="D1595" s="12">
        <v>12000.6</v>
      </c>
      <c r="E1595" s="11">
        <v>2</v>
      </c>
    </row>
    <row r="1596" spans="1:5">
      <c r="A1596" s="15"/>
      <c r="B1596" s="15"/>
      <c r="C1596" s="18" t="s">
        <v>8</v>
      </c>
      <c r="D1596" s="12">
        <v>18000.37</v>
      </c>
      <c r="E1596" s="11">
        <v>1</v>
      </c>
    </row>
    <row r="1597" spans="1:5">
      <c r="A1597" s="15"/>
      <c r="B1597" s="18" t="s">
        <v>53</v>
      </c>
      <c r="C1597" s="18" t="s">
        <v>7</v>
      </c>
      <c r="D1597" s="12">
        <v>10000</v>
      </c>
      <c r="E1597" s="11">
        <v>1</v>
      </c>
    </row>
    <row r="1598" spans="1:5">
      <c r="A1598" s="15"/>
      <c r="B1598" s="18" t="s">
        <v>34</v>
      </c>
      <c r="C1598" s="18" t="s">
        <v>12</v>
      </c>
      <c r="D1598" s="12">
        <v>11000.34</v>
      </c>
      <c r="E1598" s="11">
        <v>1</v>
      </c>
    </row>
    <row r="1599" spans="1:5">
      <c r="A1599" s="15"/>
      <c r="B1599" s="18" t="s">
        <v>54</v>
      </c>
      <c r="C1599" s="18" t="s">
        <v>8</v>
      </c>
      <c r="D1599" s="12">
        <v>15000.2</v>
      </c>
      <c r="E1599" s="11">
        <v>1</v>
      </c>
    </row>
    <row r="1600" spans="1:5">
      <c r="A1600" s="15"/>
      <c r="B1600" s="18" t="s">
        <v>120</v>
      </c>
      <c r="C1600" s="18" t="s">
        <v>7</v>
      </c>
      <c r="D1600" s="12">
        <v>5000.59</v>
      </c>
      <c r="E1600" s="11">
        <v>1</v>
      </c>
    </row>
    <row r="1601" spans="1:5">
      <c r="A1601" s="15"/>
      <c r="B1601" s="18" t="s">
        <v>82</v>
      </c>
      <c r="C1601" s="18" t="s">
        <v>7</v>
      </c>
      <c r="D1601" s="12">
        <v>24000.52</v>
      </c>
      <c r="E1601" s="11">
        <v>2</v>
      </c>
    </row>
    <row r="1602" spans="1:5">
      <c r="A1602" s="15"/>
      <c r="B1602" s="18" t="s">
        <v>121</v>
      </c>
      <c r="C1602" s="18" t="s">
        <v>8</v>
      </c>
      <c r="D1602" s="12">
        <v>25000.23</v>
      </c>
      <c r="E1602" s="11">
        <v>1</v>
      </c>
    </row>
    <row r="1603" spans="1:5">
      <c r="A1603" s="15"/>
      <c r="B1603" s="18" t="s">
        <v>78</v>
      </c>
      <c r="C1603" s="18" t="s">
        <v>7</v>
      </c>
      <c r="D1603" s="12">
        <v>25000.42</v>
      </c>
      <c r="E1603" s="11">
        <v>1</v>
      </c>
    </row>
    <row r="1604" spans="1:5">
      <c r="A1604" s="15"/>
      <c r="B1604" s="15"/>
      <c r="C1604" s="18" t="s">
        <v>8</v>
      </c>
      <c r="D1604" s="12">
        <v>7000.11</v>
      </c>
      <c r="E1604" s="11">
        <v>1</v>
      </c>
    </row>
    <row r="1605" spans="1:5">
      <c r="A1605" s="15"/>
      <c r="B1605" s="18" t="s">
        <v>79</v>
      </c>
      <c r="C1605" s="18" t="s">
        <v>7</v>
      </c>
      <c r="D1605" s="12">
        <v>15000.11</v>
      </c>
      <c r="E1605" s="11">
        <v>1</v>
      </c>
    </row>
    <row r="1606" spans="1:5">
      <c r="A1606" s="15"/>
      <c r="B1606" s="15"/>
      <c r="C1606" s="18" t="s">
        <v>8</v>
      </c>
      <c r="D1606" s="12">
        <v>14501.03</v>
      </c>
      <c r="E1606" s="11">
        <v>2</v>
      </c>
    </row>
    <row r="1607" spans="1:5">
      <c r="A1607" s="15"/>
      <c r="B1607" s="18" t="s">
        <v>80</v>
      </c>
      <c r="C1607" s="18" t="s">
        <v>8</v>
      </c>
      <c r="D1607" s="12">
        <v>22000.57</v>
      </c>
      <c r="E1607" s="11">
        <v>1</v>
      </c>
    </row>
    <row r="1608" spans="1:5">
      <c r="A1608" s="15"/>
      <c r="B1608" s="18" t="s">
        <v>104</v>
      </c>
      <c r="C1608" s="18" t="s">
        <v>12</v>
      </c>
      <c r="D1608" s="12">
        <v>26000.67</v>
      </c>
      <c r="E1608" s="11">
        <v>2</v>
      </c>
    </row>
    <row r="1609" spans="1:5">
      <c r="A1609" s="15"/>
      <c r="B1609" s="18" t="s">
        <v>88</v>
      </c>
      <c r="C1609" s="18" t="s">
        <v>12</v>
      </c>
      <c r="D1609" s="12">
        <v>17000.21</v>
      </c>
      <c r="E1609" s="11">
        <v>1</v>
      </c>
    </row>
    <row r="1610" spans="1:5">
      <c r="A1610" s="15"/>
      <c r="B1610" s="18" t="s">
        <v>93</v>
      </c>
      <c r="C1610" s="18" t="s">
        <v>8</v>
      </c>
      <c r="D1610" s="12">
        <v>6999.99</v>
      </c>
      <c r="E1610" s="11">
        <v>1</v>
      </c>
    </row>
    <row r="1611" spans="1:5">
      <c r="A1611" s="15"/>
      <c r="B1611" s="18" t="s">
        <v>84</v>
      </c>
      <c r="C1611" s="18" t="s">
        <v>7</v>
      </c>
      <c r="D1611" s="12">
        <v>4999.96</v>
      </c>
      <c r="E1611" s="11">
        <v>1</v>
      </c>
    </row>
    <row r="1612" spans="1:5">
      <c r="A1612" s="15"/>
      <c r="B1612" s="18" t="s">
        <v>90</v>
      </c>
      <c r="C1612" s="18" t="s">
        <v>7</v>
      </c>
      <c r="D1612" s="12">
        <v>14000.62</v>
      </c>
      <c r="E1612" s="11">
        <v>1</v>
      </c>
    </row>
    <row r="1613" spans="1:5">
      <c r="A1613" s="15"/>
      <c r="B1613" s="18" t="s">
        <v>97</v>
      </c>
      <c r="C1613" s="18" t="s">
        <v>7</v>
      </c>
      <c r="D1613" s="12">
        <v>6000.61</v>
      </c>
      <c r="E1613" s="11">
        <v>1</v>
      </c>
    </row>
    <row r="1614" spans="1:5">
      <c r="A1614" s="15"/>
      <c r="B1614" s="18" t="s">
        <v>99</v>
      </c>
      <c r="C1614" s="18" t="s">
        <v>8</v>
      </c>
      <c r="D1614" s="12">
        <v>25000.3</v>
      </c>
      <c r="E1614" s="11">
        <v>1</v>
      </c>
    </row>
    <row r="1615" spans="1:5">
      <c r="A1615" s="15"/>
      <c r="B1615" s="18" t="s">
        <v>100</v>
      </c>
      <c r="C1615" s="18" t="s">
        <v>7</v>
      </c>
      <c r="D1615" s="12">
        <v>17000.11</v>
      </c>
      <c r="E1615" s="11">
        <v>1</v>
      </c>
    </row>
    <row r="1616" spans="1:5">
      <c r="A1616" s="15"/>
      <c r="B1616" s="18" t="s">
        <v>101</v>
      </c>
      <c r="C1616" s="18" t="s">
        <v>7</v>
      </c>
      <c r="D1616" s="12">
        <v>24000.74</v>
      </c>
      <c r="E1616" s="11">
        <v>2</v>
      </c>
    </row>
    <row r="1617" spans="1:5">
      <c r="A1617" s="15"/>
      <c r="B1617" s="15"/>
      <c r="C1617" s="18" t="s">
        <v>8</v>
      </c>
      <c r="D1617" s="12">
        <v>7000.18</v>
      </c>
      <c r="E1617" s="11">
        <v>1</v>
      </c>
    </row>
    <row r="1618" spans="1:5">
      <c r="A1618" s="15"/>
      <c r="B1618" s="18" t="s">
        <v>102</v>
      </c>
      <c r="C1618" s="18" t="s">
        <v>7</v>
      </c>
      <c r="D1618" s="12">
        <v>39000.91</v>
      </c>
      <c r="E1618" s="11">
        <v>3</v>
      </c>
    </row>
    <row r="1619" spans="1:5">
      <c r="A1619" s="15"/>
      <c r="B1619" s="15"/>
      <c r="C1619" s="18" t="s">
        <v>8</v>
      </c>
      <c r="D1619" s="12">
        <v>21001</v>
      </c>
      <c r="E1619" s="11">
        <v>2</v>
      </c>
    </row>
    <row r="1620" spans="1:5">
      <c r="A1620" s="15"/>
      <c r="B1620" s="18" t="s">
        <v>106</v>
      </c>
      <c r="C1620" s="18" t="s">
        <v>8</v>
      </c>
      <c r="D1620" s="12">
        <v>10000.51</v>
      </c>
      <c r="E1620" s="11">
        <v>1</v>
      </c>
    </row>
    <row r="1621" spans="1:5">
      <c r="A1621" s="15"/>
      <c r="B1621" s="15"/>
      <c r="C1621" s="18" t="s">
        <v>12</v>
      </c>
      <c r="D1621" s="12">
        <v>8000.63</v>
      </c>
      <c r="E1621" s="11">
        <v>1</v>
      </c>
    </row>
    <row r="1622" spans="1:5">
      <c r="A1622" s="15"/>
      <c r="B1622" s="18" t="s">
        <v>108</v>
      </c>
      <c r="C1622" s="18" t="s">
        <v>8</v>
      </c>
      <c r="D1622" s="12">
        <v>13780</v>
      </c>
      <c r="E1622" s="11">
        <v>1</v>
      </c>
    </row>
    <row r="1623" spans="1:5">
      <c r="A1623" s="15"/>
      <c r="B1623" s="18" t="s">
        <v>116</v>
      </c>
      <c r="C1623" s="18" t="s">
        <v>8</v>
      </c>
      <c r="D1623" s="12">
        <v>5000.39</v>
      </c>
      <c r="E1623" s="11">
        <v>1</v>
      </c>
    </row>
    <row r="1624" spans="1:5">
      <c r="A1624" s="15"/>
      <c r="B1624" s="18" t="s">
        <v>136</v>
      </c>
      <c r="C1624" s="18" t="s">
        <v>8</v>
      </c>
      <c r="D1624" s="12">
        <v>15000.32</v>
      </c>
      <c r="E1624" s="11">
        <v>1</v>
      </c>
    </row>
    <row r="1625" spans="1:5">
      <c r="A1625" s="15"/>
      <c r="B1625" s="18" t="s">
        <v>131</v>
      </c>
      <c r="C1625" s="18" t="s">
        <v>8</v>
      </c>
      <c r="D1625" s="12">
        <v>15000.75</v>
      </c>
      <c r="E1625" s="11">
        <v>1</v>
      </c>
    </row>
    <row r="1626" spans="1:5">
      <c r="A1626" s="15"/>
      <c r="B1626" s="18" t="s">
        <v>132</v>
      </c>
      <c r="C1626" s="18" t="s">
        <v>8</v>
      </c>
      <c r="D1626" s="12">
        <v>12999.95</v>
      </c>
      <c r="E1626" s="11">
        <v>1</v>
      </c>
    </row>
    <row r="1627" spans="1:5">
      <c r="A1627" s="15"/>
      <c r="B1627" s="18" t="s">
        <v>137</v>
      </c>
      <c r="C1627" s="18" t="s">
        <v>8</v>
      </c>
      <c r="D1627" s="12">
        <v>22000.4</v>
      </c>
      <c r="E1627" s="11">
        <v>1</v>
      </c>
    </row>
    <row r="1628" spans="1:5">
      <c r="A1628" s="18" t="s">
        <v>140</v>
      </c>
      <c r="B1628" s="18" t="s">
        <v>59</v>
      </c>
      <c r="C1628" s="18" t="s">
        <v>7</v>
      </c>
      <c r="D1628" s="12">
        <v>3000.45</v>
      </c>
      <c r="E1628" s="11">
        <v>1</v>
      </c>
    </row>
    <row r="1629" spans="1:5">
      <c r="A1629" s="15"/>
      <c r="B1629" s="18" t="s">
        <v>6</v>
      </c>
      <c r="C1629" s="18" t="s">
        <v>7</v>
      </c>
      <c r="D1629" s="12">
        <v>16983.39</v>
      </c>
      <c r="E1629" s="11">
        <v>2</v>
      </c>
    </row>
    <row r="1630" spans="1:5">
      <c r="A1630" s="15"/>
      <c r="B1630" s="15"/>
      <c r="C1630" s="18" t="s">
        <v>8</v>
      </c>
      <c r="D1630" s="12">
        <v>3547</v>
      </c>
      <c r="E1630" s="11">
        <v>1</v>
      </c>
    </row>
    <row r="1631" spans="1:5">
      <c r="A1631" s="15"/>
      <c r="B1631" s="18" t="s">
        <v>9</v>
      </c>
      <c r="C1631" s="18" t="s">
        <v>12</v>
      </c>
      <c r="D1631" s="12">
        <v>12000.26</v>
      </c>
      <c r="E1631" s="11">
        <v>1</v>
      </c>
    </row>
    <row r="1632" spans="1:5">
      <c r="A1632" s="15"/>
      <c r="B1632" s="18" t="s">
        <v>10</v>
      </c>
      <c r="C1632" s="18" t="s">
        <v>7</v>
      </c>
      <c r="D1632" s="12">
        <v>1765.96</v>
      </c>
      <c r="E1632" s="11">
        <v>1</v>
      </c>
    </row>
    <row r="1633" spans="1:5">
      <c r="A1633" s="15"/>
      <c r="B1633" s="15"/>
      <c r="C1633" s="18" t="s">
        <v>8</v>
      </c>
      <c r="D1633" s="12">
        <v>25000.59</v>
      </c>
      <c r="E1633" s="11">
        <v>1</v>
      </c>
    </row>
    <row r="1634" spans="1:5">
      <c r="A1634" s="15"/>
      <c r="B1634" s="18" t="s">
        <v>11</v>
      </c>
      <c r="C1634" s="18" t="s">
        <v>7</v>
      </c>
      <c r="D1634" s="12">
        <v>40000.76</v>
      </c>
      <c r="E1634" s="11">
        <v>2</v>
      </c>
    </row>
    <row r="1635" spans="1:5">
      <c r="A1635" s="15"/>
      <c r="B1635" s="18" t="s">
        <v>38</v>
      </c>
      <c r="C1635" s="18" t="s">
        <v>7</v>
      </c>
      <c r="D1635" s="12">
        <v>5999.95</v>
      </c>
      <c r="E1635" s="11">
        <v>1</v>
      </c>
    </row>
    <row r="1636" spans="1:5">
      <c r="A1636" s="15"/>
      <c r="B1636" s="15"/>
      <c r="C1636" s="18" t="s">
        <v>8</v>
      </c>
      <c r="D1636" s="12">
        <v>13000.45</v>
      </c>
      <c r="E1636" s="11">
        <v>1</v>
      </c>
    </row>
    <row r="1637" spans="1:5">
      <c r="A1637" s="15"/>
      <c r="B1637" s="18" t="s">
        <v>14</v>
      </c>
      <c r="C1637" s="18" t="s">
        <v>7</v>
      </c>
      <c r="D1637" s="12">
        <v>19300.58</v>
      </c>
      <c r="E1637" s="11">
        <v>3</v>
      </c>
    </row>
    <row r="1638" spans="1:5">
      <c r="A1638" s="15"/>
      <c r="B1638" s="15"/>
      <c r="C1638" s="18" t="s">
        <v>8</v>
      </c>
      <c r="D1638" s="12">
        <v>8000.09</v>
      </c>
      <c r="E1638" s="11">
        <v>1</v>
      </c>
    </row>
    <row r="1639" spans="1:5">
      <c r="A1639" s="15"/>
      <c r="B1639" s="18" t="s">
        <v>15</v>
      </c>
      <c r="C1639" s="18" t="s">
        <v>8</v>
      </c>
      <c r="D1639" s="12">
        <v>17000.5</v>
      </c>
      <c r="E1639" s="11">
        <v>1</v>
      </c>
    </row>
    <row r="1640" spans="1:5">
      <c r="A1640" s="15"/>
      <c r="B1640" s="18" t="s">
        <v>16</v>
      </c>
      <c r="C1640" s="18" t="s">
        <v>7</v>
      </c>
      <c r="D1640" s="12">
        <v>15500.92</v>
      </c>
      <c r="E1640" s="11">
        <v>2</v>
      </c>
    </row>
    <row r="1641" spans="1:5">
      <c r="A1641" s="15"/>
      <c r="B1641" s="15"/>
      <c r="C1641" s="18" t="s">
        <v>8</v>
      </c>
      <c r="D1641" s="12">
        <v>11000.27</v>
      </c>
      <c r="E1641" s="11">
        <v>2</v>
      </c>
    </row>
    <row r="1642" spans="1:5">
      <c r="A1642" s="15"/>
      <c r="B1642" s="18" t="s">
        <v>17</v>
      </c>
      <c r="C1642" s="18" t="s">
        <v>7</v>
      </c>
      <c r="D1642" s="12">
        <v>16000.68</v>
      </c>
      <c r="E1642" s="11">
        <v>2</v>
      </c>
    </row>
    <row r="1643" spans="1:5">
      <c r="A1643" s="15"/>
      <c r="B1643" s="18" t="s">
        <v>40</v>
      </c>
      <c r="C1643" s="18" t="s">
        <v>7</v>
      </c>
      <c r="D1643" s="12">
        <v>15999.94</v>
      </c>
      <c r="E1643" s="11">
        <v>1</v>
      </c>
    </row>
    <row r="1644" spans="1:5">
      <c r="A1644" s="15"/>
      <c r="B1644" s="18" t="s">
        <v>41</v>
      </c>
      <c r="C1644" s="18" t="s">
        <v>7</v>
      </c>
      <c r="D1644" s="12">
        <v>15500.86</v>
      </c>
      <c r="E1644" s="11">
        <v>2</v>
      </c>
    </row>
    <row r="1645" spans="1:5">
      <c r="A1645" s="15"/>
      <c r="B1645" s="18" t="s">
        <v>18</v>
      </c>
      <c r="C1645" s="18" t="s">
        <v>8</v>
      </c>
      <c r="D1645" s="12">
        <v>8999.94</v>
      </c>
      <c r="E1645" s="11">
        <v>1</v>
      </c>
    </row>
    <row r="1646" spans="1:5">
      <c r="A1646" s="15"/>
      <c r="B1646" s="18" t="s">
        <v>19</v>
      </c>
      <c r="C1646" s="18" t="s">
        <v>7</v>
      </c>
      <c r="D1646" s="12">
        <v>6000.15</v>
      </c>
      <c r="E1646" s="11">
        <v>1</v>
      </c>
    </row>
    <row r="1647" spans="1:5">
      <c r="A1647" s="15"/>
      <c r="B1647" s="15"/>
      <c r="C1647" s="18" t="s">
        <v>8</v>
      </c>
      <c r="D1647" s="12">
        <v>823.99</v>
      </c>
      <c r="E1647" s="11">
        <v>1</v>
      </c>
    </row>
    <row r="1648" spans="1:5">
      <c r="A1648" s="15"/>
      <c r="B1648" s="18" t="s">
        <v>42</v>
      </c>
      <c r="C1648" s="18" t="s">
        <v>8</v>
      </c>
      <c r="D1648" s="12">
        <v>14000.05</v>
      </c>
      <c r="E1648" s="11">
        <v>1</v>
      </c>
    </row>
    <row r="1649" spans="1:5">
      <c r="A1649" s="15"/>
      <c r="B1649" s="18" t="s">
        <v>73</v>
      </c>
      <c r="C1649" s="18" t="s">
        <v>8</v>
      </c>
      <c r="D1649" s="12">
        <v>3465.53</v>
      </c>
      <c r="E1649" s="11">
        <v>1</v>
      </c>
    </row>
    <row r="1650" spans="1:5">
      <c r="A1650" s="15"/>
      <c r="B1650" s="18" t="s">
        <v>95</v>
      </c>
      <c r="C1650" s="18" t="s">
        <v>7</v>
      </c>
      <c r="D1650" s="12">
        <v>2200.84</v>
      </c>
      <c r="E1650" s="11">
        <v>2</v>
      </c>
    </row>
    <row r="1651" spans="1:5">
      <c r="A1651" s="15"/>
      <c r="B1651" s="15"/>
      <c r="C1651" s="18" t="s">
        <v>8</v>
      </c>
      <c r="D1651" s="12">
        <v>2000.26</v>
      </c>
      <c r="E1651" s="11">
        <v>1</v>
      </c>
    </row>
    <row r="1652" spans="1:5">
      <c r="A1652" s="15"/>
      <c r="B1652" s="18" t="s">
        <v>20</v>
      </c>
      <c r="C1652" s="18" t="s">
        <v>7</v>
      </c>
      <c r="D1652" s="12">
        <v>18000.29</v>
      </c>
      <c r="E1652" s="11">
        <v>2</v>
      </c>
    </row>
    <row r="1653" spans="1:5">
      <c r="A1653" s="15"/>
      <c r="B1653" s="15"/>
      <c r="C1653" s="18" t="s">
        <v>8</v>
      </c>
      <c r="D1653" s="12">
        <v>14000.36</v>
      </c>
      <c r="E1653" s="11">
        <v>1</v>
      </c>
    </row>
    <row r="1654" spans="1:5">
      <c r="A1654" s="15"/>
      <c r="B1654" s="18" t="s">
        <v>21</v>
      </c>
      <c r="C1654" s="18" t="s">
        <v>7</v>
      </c>
      <c r="D1654" s="12">
        <v>18000.39</v>
      </c>
      <c r="E1654" s="11">
        <v>2</v>
      </c>
    </row>
    <row r="1655" spans="1:5">
      <c r="A1655" s="15"/>
      <c r="B1655" s="15"/>
      <c r="C1655" s="18" t="s">
        <v>8</v>
      </c>
      <c r="D1655" s="12">
        <v>16000</v>
      </c>
      <c r="E1655" s="11">
        <v>1</v>
      </c>
    </row>
    <row r="1656" spans="1:5">
      <c r="A1656" s="15"/>
      <c r="B1656" s="18" t="s">
        <v>61</v>
      </c>
      <c r="C1656" s="18" t="s">
        <v>12</v>
      </c>
      <c r="D1656" s="12">
        <v>18000.63</v>
      </c>
      <c r="E1656" s="11">
        <v>1</v>
      </c>
    </row>
    <row r="1657" spans="1:5">
      <c r="A1657" s="15"/>
      <c r="B1657" s="18" t="s">
        <v>23</v>
      </c>
      <c r="C1657" s="18" t="s">
        <v>7</v>
      </c>
      <c r="D1657" s="12">
        <v>7000.68</v>
      </c>
      <c r="E1657" s="11">
        <v>1</v>
      </c>
    </row>
    <row r="1658" spans="1:5">
      <c r="A1658" s="15"/>
      <c r="B1658" s="18" t="s">
        <v>24</v>
      </c>
      <c r="C1658" s="18" t="s">
        <v>8</v>
      </c>
      <c r="D1658" s="12">
        <v>19501.12</v>
      </c>
      <c r="E1658" s="11">
        <v>3</v>
      </c>
    </row>
    <row r="1659" spans="1:5">
      <c r="A1659" s="15"/>
      <c r="B1659" s="18" t="s">
        <v>62</v>
      </c>
      <c r="C1659" s="18" t="s">
        <v>8</v>
      </c>
      <c r="D1659" s="12">
        <v>1500.05</v>
      </c>
      <c r="E1659" s="11">
        <v>1</v>
      </c>
    </row>
    <row r="1660" spans="1:5">
      <c r="A1660" s="15"/>
      <c r="B1660" s="18" t="s">
        <v>25</v>
      </c>
      <c r="C1660" s="18" t="s">
        <v>8</v>
      </c>
      <c r="D1660" s="12">
        <v>15000.21</v>
      </c>
      <c r="E1660" s="11">
        <v>1</v>
      </c>
    </row>
    <row r="1661" spans="1:5">
      <c r="A1661" s="15"/>
      <c r="B1661" s="18" t="s">
        <v>119</v>
      </c>
      <c r="C1661" s="18" t="s">
        <v>7</v>
      </c>
      <c r="D1661" s="12">
        <v>7499.97</v>
      </c>
      <c r="E1661" s="11">
        <v>1</v>
      </c>
    </row>
    <row r="1662" spans="1:5">
      <c r="A1662" s="15"/>
      <c r="B1662" s="18" t="s">
        <v>65</v>
      </c>
      <c r="C1662" s="18" t="s">
        <v>8</v>
      </c>
      <c r="D1662" s="12">
        <v>10999.96</v>
      </c>
      <c r="E1662" s="11">
        <v>2</v>
      </c>
    </row>
    <row r="1663" spans="1:5">
      <c r="A1663" s="15"/>
      <c r="B1663" s="18" t="s">
        <v>66</v>
      </c>
      <c r="C1663" s="18" t="s">
        <v>7</v>
      </c>
      <c r="D1663" s="12">
        <v>7499.95</v>
      </c>
      <c r="E1663" s="11">
        <v>1</v>
      </c>
    </row>
    <row r="1664" spans="1:5">
      <c r="A1664" s="15"/>
      <c r="B1664" s="15"/>
      <c r="C1664" s="18" t="s">
        <v>8</v>
      </c>
      <c r="D1664" s="12">
        <v>22000.46</v>
      </c>
      <c r="E1664" s="11">
        <v>1</v>
      </c>
    </row>
    <row r="1665" spans="1:5">
      <c r="A1665" s="15"/>
      <c r="B1665" s="18" t="s">
        <v>45</v>
      </c>
      <c r="C1665" s="18" t="s">
        <v>7</v>
      </c>
      <c r="D1665" s="12">
        <v>2120.07</v>
      </c>
      <c r="E1665" s="11">
        <v>1</v>
      </c>
    </row>
    <row r="1666" spans="1:5">
      <c r="A1666" s="15"/>
      <c r="B1666" s="18" t="s">
        <v>46</v>
      </c>
      <c r="C1666" s="18" t="s">
        <v>7</v>
      </c>
      <c r="D1666" s="12">
        <v>18000.47</v>
      </c>
      <c r="E1666" s="11">
        <v>1</v>
      </c>
    </row>
    <row r="1667" spans="1:5">
      <c r="A1667" s="15"/>
      <c r="B1667" s="18" t="s">
        <v>96</v>
      </c>
      <c r="C1667" s="18" t="s">
        <v>7</v>
      </c>
      <c r="D1667" s="12">
        <v>6999.93</v>
      </c>
      <c r="E1667" s="11">
        <v>1</v>
      </c>
    </row>
    <row r="1668" spans="1:5">
      <c r="A1668" s="15"/>
      <c r="B1668" s="15"/>
      <c r="C1668" s="18" t="s">
        <v>8</v>
      </c>
      <c r="D1668" s="12">
        <v>21201.52</v>
      </c>
      <c r="E1668" s="11">
        <v>3</v>
      </c>
    </row>
    <row r="1669" spans="1:5">
      <c r="A1669" s="15"/>
      <c r="B1669" s="18" t="s">
        <v>47</v>
      </c>
      <c r="C1669" s="18" t="s">
        <v>7</v>
      </c>
      <c r="D1669" s="12">
        <v>18000.05</v>
      </c>
      <c r="E1669" s="11">
        <v>1</v>
      </c>
    </row>
    <row r="1670" spans="1:5">
      <c r="A1670" s="15"/>
      <c r="B1670" s="18" t="s">
        <v>27</v>
      </c>
      <c r="C1670" s="18" t="s">
        <v>8</v>
      </c>
      <c r="D1670" s="12">
        <v>24000.5</v>
      </c>
      <c r="E1670" s="11">
        <v>2</v>
      </c>
    </row>
    <row r="1671" spans="1:5">
      <c r="A1671" s="15"/>
      <c r="B1671" s="18" t="s">
        <v>28</v>
      </c>
      <c r="C1671" s="18" t="s">
        <v>7</v>
      </c>
      <c r="D1671" s="12">
        <v>36001.2</v>
      </c>
      <c r="E1671" s="11">
        <v>3</v>
      </c>
    </row>
    <row r="1672" spans="1:5">
      <c r="A1672" s="15"/>
      <c r="B1672" s="15"/>
      <c r="C1672" s="18" t="s">
        <v>8</v>
      </c>
      <c r="D1672" s="12">
        <v>25000.7</v>
      </c>
      <c r="E1672" s="11">
        <v>2</v>
      </c>
    </row>
    <row r="1673" spans="1:5">
      <c r="A1673" s="15"/>
      <c r="B1673" s="18" t="s">
        <v>70</v>
      </c>
      <c r="C1673" s="18" t="s">
        <v>8</v>
      </c>
      <c r="D1673" s="12">
        <v>20000.22</v>
      </c>
      <c r="E1673" s="11">
        <v>1</v>
      </c>
    </row>
    <row r="1674" spans="1:5">
      <c r="A1674" s="15"/>
      <c r="B1674" s="18" t="s">
        <v>30</v>
      </c>
      <c r="C1674" s="18" t="s">
        <v>12</v>
      </c>
      <c r="D1674" s="12">
        <v>33662.29</v>
      </c>
      <c r="E1674" s="11">
        <v>3</v>
      </c>
    </row>
    <row r="1675" spans="1:5">
      <c r="A1675" s="15"/>
      <c r="B1675" s="18" t="s">
        <v>48</v>
      </c>
      <c r="C1675" s="18" t="s">
        <v>7</v>
      </c>
      <c r="D1675" s="12">
        <v>7000.75</v>
      </c>
      <c r="E1675" s="11">
        <v>1</v>
      </c>
    </row>
    <row r="1676" spans="1:5">
      <c r="A1676" s="15"/>
      <c r="B1676" s="15"/>
      <c r="C1676" s="18" t="s">
        <v>8</v>
      </c>
      <c r="D1676" s="12">
        <v>15000.65</v>
      </c>
      <c r="E1676" s="11">
        <v>1</v>
      </c>
    </row>
    <row r="1677" spans="1:5">
      <c r="A1677" s="15"/>
      <c r="B1677" s="15"/>
      <c r="C1677" s="18" t="s">
        <v>12</v>
      </c>
      <c r="D1677" s="12">
        <v>13000.56</v>
      </c>
      <c r="E1677" s="11">
        <v>1</v>
      </c>
    </row>
    <row r="1678" spans="1:5">
      <c r="A1678" s="15"/>
      <c r="B1678" s="18" t="s">
        <v>31</v>
      </c>
      <c r="C1678" s="18" t="s">
        <v>12</v>
      </c>
      <c r="D1678" s="12">
        <v>36000.88</v>
      </c>
      <c r="E1678" s="11">
        <v>3</v>
      </c>
    </row>
    <row r="1679" spans="1:5">
      <c r="A1679" s="15"/>
      <c r="B1679" s="18" t="s">
        <v>49</v>
      </c>
      <c r="C1679" s="18" t="s">
        <v>7</v>
      </c>
      <c r="D1679" s="12">
        <v>10000.48</v>
      </c>
      <c r="E1679" s="11">
        <v>1</v>
      </c>
    </row>
    <row r="1680" spans="1:5">
      <c r="A1680" s="15"/>
      <c r="B1680" s="18" t="s">
        <v>50</v>
      </c>
      <c r="C1680" s="18" t="s">
        <v>7</v>
      </c>
      <c r="D1680" s="12">
        <v>22000.7</v>
      </c>
      <c r="E1680" s="11">
        <v>1</v>
      </c>
    </row>
    <row r="1681" spans="1:5">
      <c r="A1681" s="15"/>
      <c r="B1681" s="15"/>
      <c r="C1681" s="18" t="s">
        <v>12</v>
      </c>
      <c r="D1681" s="12">
        <v>5000.19</v>
      </c>
      <c r="E1681" s="11">
        <v>1</v>
      </c>
    </row>
    <row r="1682" spans="1:5">
      <c r="A1682" s="15"/>
      <c r="B1682" s="18" t="s">
        <v>67</v>
      </c>
      <c r="C1682" s="18" t="s">
        <v>8</v>
      </c>
      <c r="D1682" s="12">
        <v>5000.01</v>
      </c>
      <c r="E1682" s="11">
        <v>1</v>
      </c>
    </row>
    <row r="1683" spans="1:5">
      <c r="A1683" s="15"/>
      <c r="B1683" s="18" t="s">
        <v>33</v>
      </c>
      <c r="C1683" s="18" t="s">
        <v>8</v>
      </c>
      <c r="D1683" s="12">
        <v>7000.65</v>
      </c>
      <c r="E1683" s="11">
        <v>1</v>
      </c>
    </row>
    <row r="1684" spans="1:5">
      <c r="A1684" s="15"/>
      <c r="B1684" s="18" t="s">
        <v>71</v>
      </c>
      <c r="C1684" s="18" t="s">
        <v>7</v>
      </c>
      <c r="D1684" s="12">
        <v>8000.63</v>
      </c>
      <c r="E1684" s="11">
        <v>1</v>
      </c>
    </row>
    <row r="1685" spans="1:5">
      <c r="A1685" s="15"/>
      <c r="B1685" s="15"/>
      <c r="C1685" s="18" t="s">
        <v>12</v>
      </c>
      <c r="D1685" s="12">
        <v>13000.64</v>
      </c>
      <c r="E1685" s="11">
        <v>1</v>
      </c>
    </row>
    <row r="1686" spans="1:5">
      <c r="A1686" s="15"/>
      <c r="B1686" s="18" t="s">
        <v>55</v>
      </c>
      <c r="C1686" s="18" t="s">
        <v>8</v>
      </c>
      <c r="D1686" s="12">
        <v>15000.52</v>
      </c>
      <c r="E1686" s="11">
        <v>1</v>
      </c>
    </row>
    <row r="1687" spans="1:5">
      <c r="A1687" s="15"/>
      <c r="B1687" s="18" t="s">
        <v>56</v>
      </c>
      <c r="C1687" s="18" t="s">
        <v>8</v>
      </c>
      <c r="D1687" s="12">
        <v>12000.62</v>
      </c>
      <c r="E1687" s="11">
        <v>1</v>
      </c>
    </row>
    <row r="1688" spans="1:5">
      <c r="A1688" s="15"/>
      <c r="B1688" s="18" t="s">
        <v>57</v>
      </c>
      <c r="C1688" s="18" t="s">
        <v>7</v>
      </c>
      <c r="D1688" s="12">
        <v>17999.97</v>
      </c>
      <c r="E1688" s="11">
        <v>1</v>
      </c>
    </row>
    <row r="1689" spans="1:5">
      <c r="A1689" s="15"/>
      <c r="B1689" s="18" t="s">
        <v>82</v>
      </c>
      <c r="C1689" s="18" t="s">
        <v>7</v>
      </c>
      <c r="D1689" s="12">
        <v>15000.62</v>
      </c>
      <c r="E1689" s="11">
        <v>1</v>
      </c>
    </row>
    <row r="1690" spans="1:5">
      <c r="A1690" s="15"/>
      <c r="B1690" s="18" t="s">
        <v>75</v>
      </c>
      <c r="C1690" s="18" t="s">
        <v>7</v>
      </c>
      <c r="D1690" s="12">
        <v>17000.85</v>
      </c>
      <c r="E1690" s="11">
        <v>1</v>
      </c>
    </row>
    <row r="1691" spans="1:5">
      <c r="A1691" s="15"/>
      <c r="B1691" s="15"/>
      <c r="C1691" s="18" t="s">
        <v>8</v>
      </c>
      <c r="D1691" s="12">
        <v>23001.08</v>
      </c>
      <c r="E1691" s="11">
        <v>2</v>
      </c>
    </row>
    <row r="1692" spans="1:5">
      <c r="A1692" s="15"/>
      <c r="B1692" s="18" t="s">
        <v>121</v>
      </c>
      <c r="C1692" s="18" t="s">
        <v>8</v>
      </c>
      <c r="D1692" s="12">
        <v>6000.24</v>
      </c>
      <c r="E1692" s="11">
        <v>1</v>
      </c>
    </row>
    <row r="1693" spans="1:5">
      <c r="A1693" s="15"/>
      <c r="B1693" s="18" t="s">
        <v>77</v>
      </c>
      <c r="C1693" s="18" t="s">
        <v>8</v>
      </c>
      <c r="D1693" s="12">
        <v>22000.49</v>
      </c>
      <c r="E1693" s="11">
        <v>2</v>
      </c>
    </row>
    <row r="1694" spans="1:5">
      <c r="A1694" s="15"/>
      <c r="B1694" s="18" t="s">
        <v>78</v>
      </c>
      <c r="C1694" s="18" t="s">
        <v>8</v>
      </c>
      <c r="D1694" s="12">
        <v>38001.05</v>
      </c>
      <c r="E1694" s="11">
        <v>2</v>
      </c>
    </row>
    <row r="1695" spans="1:5">
      <c r="A1695" s="15"/>
      <c r="B1695" s="18" t="s">
        <v>79</v>
      </c>
      <c r="C1695" s="18" t="s">
        <v>7</v>
      </c>
      <c r="D1695" s="12">
        <v>1063.98</v>
      </c>
      <c r="E1695" s="11">
        <v>1</v>
      </c>
    </row>
    <row r="1696" spans="1:5">
      <c r="A1696" s="15"/>
      <c r="B1696" s="18" t="s">
        <v>80</v>
      </c>
      <c r="C1696" s="18" t="s">
        <v>7</v>
      </c>
      <c r="D1696" s="12">
        <v>11000.21</v>
      </c>
      <c r="E1696" s="11">
        <v>1</v>
      </c>
    </row>
    <row r="1697" spans="1:5">
      <c r="A1697" s="15"/>
      <c r="B1697" s="18" t="s">
        <v>84</v>
      </c>
      <c r="C1697" s="18" t="s">
        <v>8</v>
      </c>
      <c r="D1697" s="12">
        <v>18000.52</v>
      </c>
      <c r="E1697" s="11">
        <v>1</v>
      </c>
    </row>
    <row r="1698" spans="1:5">
      <c r="A1698" s="15"/>
      <c r="B1698" s="18" t="s">
        <v>90</v>
      </c>
      <c r="C1698" s="18" t="s">
        <v>7</v>
      </c>
      <c r="D1698" s="12">
        <v>53002.28</v>
      </c>
      <c r="E1698" s="11">
        <v>5</v>
      </c>
    </row>
    <row r="1699" spans="1:5">
      <c r="A1699" s="15"/>
      <c r="B1699" s="15"/>
      <c r="C1699" s="18" t="s">
        <v>12</v>
      </c>
      <c r="D1699" s="12">
        <v>12000.69</v>
      </c>
      <c r="E1699" s="11">
        <v>1</v>
      </c>
    </row>
    <row r="1700" spans="1:5">
      <c r="A1700" s="15"/>
      <c r="B1700" s="18" t="s">
        <v>97</v>
      </c>
      <c r="C1700" s="18" t="s">
        <v>7</v>
      </c>
      <c r="D1700" s="12">
        <v>9500.62</v>
      </c>
      <c r="E1700" s="11">
        <v>2</v>
      </c>
    </row>
    <row r="1701" spans="1:5">
      <c r="A1701" s="15"/>
      <c r="B1701" s="15"/>
      <c r="C1701" s="18" t="s">
        <v>12</v>
      </c>
      <c r="D1701" s="12">
        <v>13000.75</v>
      </c>
      <c r="E1701" s="11">
        <v>1</v>
      </c>
    </row>
    <row r="1702" spans="1:5">
      <c r="A1702" s="15"/>
      <c r="B1702" s="18" t="s">
        <v>112</v>
      </c>
      <c r="C1702" s="18" t="s">
        <v>8</v>
      </c>
      <c r="D1702" s="12">
        <v>20000.05</v>
      </c>
      <c r="E1702" s="11">
        <v>1</v>
      </c>
    </row>
    <row r="1703" spans="1:5">
      <c r="A1703" s="15"/>
      <c r="B1703" s="18" t="s">
        <v>100</v>
      </c>
      <c r="C1703" s="18" t="s">
        <v>8</v>
      </c>
      <c r="D1703" s="12">
        <v>25000.7</v>
      </c>
      <c r="E1703" s="11">
        <v>1</v>
      </c>
    </row>
    <row r="1704" spans="1:5">
      <c r="A1704" s="15"/>
      <c r="B1704" s="18" t="s">
        <v>101</v>
      </c>
      <c r="C1704" s="18" t="s">
        <v>7</v>
      </c>
      <c r="D1704" s="12">
        <v>30001.15</v>
      </c>
      <c r="E1704" s="11">
        <v>3</v>
      </c>
    </row>
    <row r="1705" spans="1:5">
      <c r="A1705" s="15"/>
      <c r="B1705" s="18" t="s">
        <v>130</v>
      </c>
      <c r="C1705" s="18" t="s">
        <v>7</v>
      </c>
      <c r="D1705" s="12">
        <v>13500.81</v>
      </c>
      <c r="E1705" s="11">
        <v>2</v>
      </c>
    </row>
    <row r="1706" spans="1:5">
      <c r="A1706" s="15"/>
      <c r="B1706" s="18" t="s">
        <v>102</v>
      </c>
      <c r="C1706" s="18" t="s">
        <v>8</v>
      </c>
      <c r="D1706" s="12">
        <v>35000.37</v>
      </c>
      <c r="E1706" s="11">
        <v>2</v>
      </c>
    </row>
    <row r="1707" spans="1:5">
      <c r="A1707" s="15"/>
      <c r="B1707" s="18" t="s">
        <v>106</v>
      </c>
      <c r="C1707" s="18" t="s">
        <v>7</v>
      </c>
      <c r="D1707" s="12">
        <v>10000.29</v>
      </c>
      <c r="E1707" s="11">
        <v>2</v>
      </c>
    </row>
    <row r="1708" spans="1:5">
      <c r="A1708" s="15"/>
      <c r="B1708" s="15"/>
      <c r="C1708" s="18" t="s">
        <v>8</v>
      </c>
      <c r="D1708" s="12">
        <v>6999.98</v>
      </c>
      <c r="E1708" s="11">
        <v>1</v>
      </c>
    </row>
    <row r="1709" spans="1:5">
      <c r="A1709" s="15"/>
      <c r="B1709" s="18" t="s">
        <v>113</v>
      </c>
      <c r="C1709" s="18" t="s">
        <v>8</v>
      </c>
      <c r="D1709" s="12">
        <v>7000.35</v>
      </c>
      <c r="E1709" s="11">
        <v>1</v>
      </c>
    </row>
    <row r="1710" spans="1:5">
      <c r="A1710" s="15"/>
      <c r="B1710" s="15"/>
      <c r="C1710" s="18" t="s">
        <v>12</v>
      </c>
      <c r="D1710" s="12">
        <v>22500.67</v>
      </c>
      <c r="E1710" s="11">
        <v>2</v>
      </c>
    </row>
    <row r="1711" spans="1:5">
      <c r="A1711" s="15"/>
      <c r="B1711" s="18" t="s">
        <v>114</v>
      </c>
      <c r="C1711" s="18" t="s">
        <v>7</v>
      </c>
      <c r="D1711" s="12">
        <v>20000.3</v>
      </c>
      <c r="E1711" s="11">
        <v>1</v>
      </c>
    </row>
    <row r="1712" spans="1:5">
      <c r="A1712" s="15"/>
      <c r="B1712" s="15"/>
      <c r="C1712" s="18" t="s">
        <v>8</v>
      </c>
      <c r="D1712" s="12">
        <v>22000.56</v>
      </c>
      <c r="E1712" s="11">
        <v>1</v>
      </c>
    </row>
    <row r="1713" spans="1:5">
      <c r="A1713" s="15"/>
      <c r="B1713" s="18" t="s">
        <v>107</v>
      </c>
      <c r="C1713" s="18" t="s">
        <v>8</v>
      </c>
      <c r="D1713" s="12">
        <v>25000.72</v>
      </c>
      <c r="E1713" s="11">
        <v>2</v>
      </c>
    </row>
    <row r="1714" spans="1:5">
      <c r="A1714" s="15"/>
      <c r="B1714" s="18" t="s">
        <v>115</v>
      </c>
      <c r="C1714" s="18" t="s">
        <v>8</v>
      </c>
      <c r="D1714" s="12">
        <v>3000.13</v>
      </c>
      <c r="E1714" s="11">
        <v>1</v>
      </c>
    </row>
    <row r="1715" spans="1:5">
      <c r="A1715" s="15"/>
      <c r="B1715" s="15"/>
      <c r="C1715" s="18" t="s">
        <v>12</v>
      </c>
      <c r="D1715" s="12">
        <v>22000.45</v>
      </c>
      <c r="E1715" s="11">
        <v>1</v>
      </c>
    </row>
    <row r="1716" spans="1:5">
      <c r="A1716" s="15"/>
      <c r="B1716" s="18" t="s">
        <v>116</v>
      </c>
      <c r="C1716" s="18" t="s">
        <v>8</v>
      </c>
      <c r="D1716" s="12">
        <v>17000.68</v>
      </c>
      <c r="E1716" s="11">
        <v>1</v>
      </c>
    </row>
    <row r="1717" spans="1:5">
      <c r="A1717" s="15"/>
      <c r="B1717" s="18" t="s">
        <v>117</v>
      </c>
      <c r="C1717" s="18" t="s">
        <v>8</v>
      </c>
      <c r="D1717" s="12">
        <v>23500.23</v>
      </c>
      <c r="E1717" s="11">
        <v>2</v>
      </c>
    </row>
    <row r="1718" spans="1:5">
      <c r="A1718" s="15"/>
      <c r="B1718" s="18" t="s">
        <v>136</v>
      </c>
      <c r="C1718" s="18" t="s">
        <v>7</v>
      </c>
      <c r="D1718" s="12">
        <v>5000.08</v>
      </c>
      <c r="E1718" s="11">
        <v>1</v>
      </c>
    </row>
    <row r="1719" spans="1:5">
      <c r="A1719" s="15"/>
      <c r="B1719" s="18" t="s">
        <v>131</v>
      </c>
      <c r="C1719" s="18" t="s">
        <v>8</v>
      </c>
      <c r="D1719" s="12">
        <v>58001.25</v>
      </c>
      <c r="E1719" s="11">
        <v>4</v>
      </c>
    </row>
    <row r="1720" spans="1:5">
      <c r="A1720" s="15"/>
      <c r="B1720" s="18" t="s">
        <v>132</v>
      </c>
      <c r="C1720" s="18" t="s">
        <v>7</v>
      </c>
      <c r="D1720" s="12">
        <v>13000.22</v>
      </c>
      <c r="E1720" s="11">
        <v>1</v>
      </c>
    </row>
    <row r="1721" spans="1:5">
      <c r="A1721" s="15"/>
      <c r="B1721" s="18" t="s">
        <v>133</v>
      </c>
      <c r="C1721" s="18" t="s">
        <v>8</v>
      </c>
      <c r="D1721" s="12">
        <v>16000.22</v>
      </c>
      <c r="E1721" s="11">
        <v>1</v>
      </c>
    </row>
    <row r="1722" spans="1:5">
      <c r="A1722" s="15"/>
      <c r="B1722" s="15"/>
      <c r="C1722" s="18" t="s">
        <v>12</v>
      </c>
      <c r="D1722" s="12">
        <v>12000.17</v>
      </c>
      <c r="E1722" s="11">
        <v>1</v>
      </c>
    </row>
    <row r="1723" spans="1:5">
      <c r="A1723" s="15"/>
      <c r="B1723" s="18" t="s">
        <v>137</v>
      </c>
      <c r="C1723" s="18" t="s">
        <v>7</v>
      </c>
      <c r="D1723" s="12">
        <v>8000.16</v>
      </c>
      <c r="E1723" s="11">
        <v>1</v>
      </c>
    </row>
    <row r="1724" spans="1:5">
      <c r="A1724" s="15"/>
      <c r="B1724" s="15"/>
      <c r="C1724" s="18" t="s">
        <v>8</v>
      </c>
      <c r="D1724" s="12">
        <v>35000.9</v>
      </c>
      <c r="E1724" s="11">
        <v>2</v>
      </c>
    </row>
    <row r="1725" spans="1:5">
      <c r="A1725" s="15"/>
      <c r="B1725" s="18" t="s">
        <v>138</v>
      </c>
      <c r="C1725" s="18" t="s">
        <v>7</v>
      </c>
      <c r="D1725" s="12">
        <v>16000.2</v>
      </c>
      <c r="E1725" s="11">
        <v>1</v>
      </c>
    </row>
    <row r="1726" spans="1:5">
      <c r="A1726" s="15"/>
      <c r="B1726" s="18" t="s">
        <v>141</v>
      </c>
      <c r="C1726" s="18" t="s">
        <v>8</v>
      </c>
      <c r="D1726" s="12">
        <v>22000.54</v>
      </c>
      <c r="E1726" s="11">
        <v>1</v>
      </c>
    </row>
    <row r="1727" spans="1:5">
      <c r="A1727" s="18" t="s">
        <v>142</v>
      </c>
      <c r="B1727" s="18" t="s">
        <v>6</v>
      </c>
      <c r="C1727" s="18" t="s">
        <v>143</v>
      </c>
      <c r="D1727" s="12">
        <v>3000.3</v>
      </c>
      <c r="E1727" s="11">
        <v>1</v>
      </c>
    </row>
    <row r="1728" spans="1:5">
      <c r="A1728" s="15"/>
      <c r="B1728" s="18" t="s">
        <v>9</v>
      </c>
      <c r="C1728" s="18" t="s">
        <v>7</v>
      </c>
      <c r="D1728" s="12">
        <v>6501.05</v>
      </c>
      <c r="E1728" s="11">
        <v>2</v>
      </c>
    </row>
    <row r="1729" spans="1:5">
      <c r="A1729" s="15"/>
      <c r="B1729" s="15"/>
      <c r="C1729" s="18" t="s">
        <v>8</v>
      </c>
      <c r="D1729" s="12">
        <v>30000.69</v>
      </c>
      <c r="E1729" s="11">
        <v>1</v>
      </c>
    </row>
    <row r="1730" spans="1:5">
      <c r="A1730" s="15"/>
      <c r="B1730" s="15"/>
      <c r="C1730" s="18" t="s">
        <v>12</v>
      </c>
      <c r="D1730" s="12">
        <v>13000.52</v>
      </c>
      <c r="E1730" s="11">
        <v>1</v>
      </c>
    </row>
    <row r="1731" spans="1:5">
      <c r="A1731" s="15"/>
      <c r="B1731" s="18" t="s">
        <v>10</v>
      </c>
      <c r="C1731" s="18" t="s">
        <v>7</v>
      </c>
      <c r="D1731" s="12">
        <v>24001.27</v>
      </c>
      <c r="E1731" s="11">
        <v>2</v>
      </c>
    </row>
    <row r="1732" spans="1:5">
      <c r="A1732" s="15"/>
      <c r="B1732" s="15"/>
      <c r="C1732" s="18" t="s">
        <v>8</v>
      </c>
      <c r="D1732" s="12">
        <v>500.28</v>
      </c>
      <c r="E1732" s="11">
        <v>1</v>
      </c>
    </row>
    <row r="1733" spans="1:5">
      <c r="A1733" s="15"/>
      <c r="B1733" s="18" t="s">
        <v>11</v>
      </c>
      <c r="C1733" s="18" t="s">
        <v>7</v>
      </c>
      <c r="D1733" s="12">
        <v>36001.43</v>
      </c>
      <c r="E1733" s="11">
        <v>2</v>
      </c>
    </row>
    <row r="1734" spans="1:5">
      <c r="A1734" s="15"/>
      <c r="B1734" s="15"/>
      <c r="C1734" s="18" t="s">
        <v>12</v>
      </c>
      <c r="D1734" s="12">
        <v>7999.96</v>
      </c>
      <c r="E1734" s="11">
        <v>1</v>
      </c>
    </row>
    <row r="1735" spans="1:5">
      <c r="A1735" s="15"/>
      <c r="B1735" s="18" t="s">
        <v>38</v>
      </c>
      <c r="C1735" s="18" t="s">
        <v>144</v>
      </c>
      <c r="D1735" s="12">
        <v>999.93</v>
      </c>
      <c r="E1735" s="11">
        <v>1</v>
      </c>
    </row>
    <row r="1736" spans="1:5">
      <c r="A1736" s="15"/>
      <c r="B1736" s="15"/>
      <c r="C1736" s="18" t="s">
        <v>7</v>
      </c>
      <c r="D1736" s="12">
        <v>10000.76</v>
      </c>
      <c r="E1736" s="11">
        <v>1</v>
      </c>
    </row>
    <row r="1737" spans="1:5">
      <c r="A1737" s="15"/>
      <c r="B1737" s="18" t="s">
        <v>39</v>
      </c>
      <c r="C1737" s="18" t="s">
        <v>7</v>
      </c>
      <c r="D1737" s="12">
        <v>29001.39</v>
      </c>
      <c r="E1737" s="11">
        <v>3</v>
      </c>
    </row>
    <row r="1738" spans="1:5">
      <c r="A1738" s="15"/>
      <c r="B1738" s="18" t="s">
        <v>14</v>
      </c>
      <c r="C1738" s="18" t="s">
        <v>7</v>
      </c>
      <c r="D1738" s="12">
        <v>17001.09</v>
      </c>
      <c r="E1738" s="11">
        <v>2</v>
      </c>
    </row>
    <row r="1739" spans="1:5">
      <c r="A1739" s="15"/>
      <c r="B1739" s="18" t="s">
        <v>16</v>
      </c>
      <c r="C1739" s="18" t="s">
        <v>7</v>
      </c>
      <c r="D1739" s="12">
        <v>6499.93</v>
      </c>
      <c r="E1739" s="11">
        <v>1</v>
      </c>
    </row>
    <row r="1740" spans="1:5">
      <c r="A1740" s="15"/>
      <c r="B1740" s="15"/>
      <c r="C1740" s="18" t="s">
        <v>8</v>
      </c>
      <c r="D1740" s="12">
        <v>17512.1</v>
      </c>
      <c r="E1740" s="11">
        <v>2</v>
      </c>
    </row>
    <row r="1741" spans="1:5">
      <c r="A1741" s="15"/>
      <c r="B1741" s="18" t="s">
        <v>17</v>
      </c>
      <c r="C1741" s="18" t="s">
        <v>7</v>
      </c>
      <c r="D1741" s="12">
        <v>16000.23</v>
      </c>
      <c r="E1741" s="11">
        <v>1</v>
      </c>
    </row>
    <row r="1742" spans="1:5">
      <c r="A1742" s="15"/>
      <c r="B1742" s="18" t="s">
        <v>40</v>
      </c>
      <c r="C1742" s="18" t="s">
        <v>7</v>
      </c>
      <c r="D1742" s="12">
        <v>8000.53</v>
      </c>
      <c r="E1742" s="11">
        <v>2</v>
      </c>
    </row>
    <row r="1743" spans="1:5">
      <c r="A1743" s="15"/>
      <c r="B1743" s="15"/>
      <c r="C1743" s="18" t="s">
        <v>8</v>
      </c>
      <c r="D1743" s="12">
        <v>3300.12</v>
      </c>
      <c r="E1743" s="11">
        <v>1</v>
      </c>
    </row>
    <row r="1744" spans="1:5">
      <c r="A1744" s="15"/>
      <c r="B1744" s="18" t="s">
        <v>41</v>
      </c>
      <c r="C1744" s="18" t="s">
        <v>7</v>
      </c>
      <c r="D1744" s="12">
        <v>6000.12</v>
      </c>
      <c r="E1744" s="11">
        <v>1</v>
      </c>
    </row>
    <row r="1745" spans="1:5">
      <c r="A1745" s="15"/>
      <c r="B1745" s="15"/>
      <c r="C1745" s="18" t="s">
        <v>143</v>
      </c>
      <c r="D1745" s="12">
        <v>957.26</v>
      </c>
      <c r="E1745" s="11">
        <v>1</v>
      </c>
    </row>
    <row r="1746" spans="1:5">
      <c r="A1746" s="15"/>
      <c r="B1746" s="18" t="s">
        <v>18</v>
      </c>
      <c r="C1746" s="18" t="s">
        <v>7</v>
      </c>
      <c r="D1746" s="12">
        <v>10000.74</v>
      </c>
      <c r="E1746" s="11">
        <v>1</v>
      </c>
    </row>
    <row r="1747" spans="1:5">
      <c r="A1747" s="15"/>
      <c r="B1747" s="18" t="s">
        <v>19</v>
      </c>
      <c r="C1747" s="18" t="s">
        <v>7</v>
      </c>
      <c r="D1747" s="12">
        <v>20843.89</v>
      </c>
      <c r="E1747" s="11">
        <v>4</v>
      </c>
    </row>
    <row r="1748" spans="1:5">
      <c r="A1748" s="15"/>
      <c r="B1748" s="15"/>
      <c r="C1748" s="18" t="s">
        <v>8</v>
      </c>
      <c r="D1748" s="12">
        <v>17000.43</v>
      </c>
      <c r="E1748" s="11">
        <v>1</v>
      </c>
    </row>
    <row r="1749" spans="1:5">
      <c r="A1749" s="15"/>
      <c r="B1749" s="18" t="s">
        <v>42</v>
      </c>
      <c r="C1749" s="18" t="s">
        <v>7</v>
      </c>
      <c r="D1749" s="12">
        <v>15201.87</v>
      </c>
      <c r="E1749" s="11">
        <v>3</v>
      </c>
    </row>
    <row r="1750" spans="1:5">
      <c r="A1750" s="15"/>
      <c r="B1750" s="18" t="s">
        <v>20</v>
      </c>
      <c r="C1750" s="18" t="s">
        <v>7</v>
      </c>
      <c r="D1750" s="12">
        <v>13999.99</v>
      </c>
      <c r="E1750" s="11">
        <v>1</v>
      </c>
    </row>
    <row r="1751" spans="1:5">
      <c r="A1751" s="15"/>
      <c r="B1751" s="15"/>
      <c r="C1751" s="18" t="s">
        <v>8</v>
      </c>
      <c r="D1751" s="12">
        <v>25000.5</v>
      </c>
      <c r="E1751" s="11">
        <v>2</v>
      </c>
    </row>
    <row r="1752" spans="1:5">
      <c r="A1752" s="15"/>
      <c r="B1752" s="18" t="s">
        <v>21</v>
      </c>
      <c r="C1752" s="18" t="s">
        <v>7</v>
      </c>
      <c r="D1752" s="12">
        <v>18000.4</v>
      </c>
      <c r="E1752" s="11">
        <v>3</v>
      </c>
    </row>
    <row r="1753" spans="1:5">
      <c r="A1753" s="15"/>
      <c r="B1753" s="15"/>
      <c r="C1753" s="18" t="s">
        <v>8</v>
      </c>
      <c r="D1753" s="12">
        <v>24000.75</v>
      </c>
      <c r="E1753" s="11">
        <v>2</v>
      </c>
    </row>
    <row r="1754" spans="1:5">
      <c r="A1754" s="15"/>
      <c r="B1754" s="15"/>
      <c r="C1754" s="18" t="s">
        <v>12</v>
      </c>
      <c r="D1754" s="12">
        <v>38000.85</v>
      </c>
      <c r="E1754" s="11">
        <v>2</v>
      </c>
    </row>
    <row r="1755" spans="1:5">
      <c r="A1755" s="15"/>
      <c r="B1755" s="18" t="s">
        <v>23</v>
      </c>
      <c r="C1755" s="18" t="s">
        <v>7</v>
      </c>
      <c r="D1755" s="12">
        <v>13350.01</v>
      </c>
      <c r="E1755" s="11">
        <v>2</v>
      </c>
    </row>
    <row r="1756" spans="1:5">
      <c r="A1756" s="15"/>
      <c r="B1756" s="15"/>
      <c r="C1756" s="18" t="s">
        <v>8</v>
      </c>
      <c r="D1756" s="12">
        <v>10000.52</v>
      </c>
      <c r="E1756" s="11">
        <v>1</v>
      </c>
    </row>
    <row r="1757" spans="1:5">
      <c r="A1757" s="15"/>
      <c r="B1757" s="18" t="s">
        <v>24</v>
      </c>
      <c r="C1757" s="18" t="s">
        <v>92</v>
      </c>
      <c r="D1757" s="12">
        <v>138.93</v>
      </c>
      <c r="E1757" s="11">
        <v>1</v>
      </c>
    </row>
    <row r="1758" spans="1:5">
      <c r="A1758" s="15"/>
      <c r="B1758" s="15"/>
      <c r="C1758" s="18" t="s">
        <v>7</v>
      </c>
      <c r="D1758" s="12">
        <v>18201.12</v>
      </c>
      <c r="E1758" s="11">
        <v>2</v>
      </c>
    </row>
    <row r="1759" spans="1:5">
      <c r="A1759" s="15"/>
      <c r="B1759" s="15"/>
      <c r="C1759" s="18" t="s">
        <v>8</v>
      </c>
      <c r="D1759" s="12">
        <v>10000.34</v>
      </c>
      <c r="E1759" s="11">
        <v>1</v>
      </c>
    </row>
    <row r="1760" spans="1:5">
      <c r="A1760" s="15"/>
      <c r="B1760" s="18" t="s">
        <v>25</v>
      </c>
      <c r="C1760" s="18" t="s">
        <v>7</v>
      </c>
      <c r="D1760" s="12">
        <v>10999.99</v>
      </c>
      <c r="E1760" s="11">
        <v>1</v>
      </c>
    </row>
    <row r="1761" spans="1:5">
      <c r="A1761" s="15"/>
      <c r="B1761" s="18" t="s">
        <v>119</v>
      </c>
      <c r="C1761" s="18" t="s">
        <v>8</v>
      </c>
      <c r="D1761" s="12">
        <v>6999.97</v>
      </c>
      <c r="E1761" s="11">
        <v>1</v>
      </c>
    </row>
    <row r="1762" spans="1:5">
      <c r="A1762" s="15"/>
      <c r="B1762" s="18" t="s">
        <v>26</v>
      </c>
      <c r="C1762" s="18" t="s">
        <v>144</v>
      </c>
      <c r="D1762" s="12">
        <v>1978.29</v>
      </c>
      <c r="E1762" s="11">
        <v>1</v>
      </c>
    </row>
    <row r="1763" spans="1:5">
      <c r="A1763" s="15"/>
      <c r="B1763" s="15"/>
      <c r="C1763" s="18" t="s">
        <v>7</v>
      </c>
      <c r="D1763" s="12">
        <v>7500.18</v>
      </c>
      <c r="E1763" s="11">
        <v>1</v>
      </c>
    </row>
    <row r="1764" spans="1:5">
      <c r="A1764" s="15"/>
      <c r="B1764" s="15"/>
      <c r="C1764" s="18" t="s">
        <v>8</v>
      </c>
      <c r="D1764" s="12">
        <v>6000.45</v>
      </c>
      <c r="E1764" s="11">
        <v>1</v>
      </c>
    </row>
    <row r="1765" spans="1:5">
      <c r="A1765" s="15"/>
      <c r="B1765" s="15"/>
      <c r="C1765" s="18" t="s">
        <v>12</v>
      </c>
      <c r="D1765" s="12">
        <v>41000.36</v>
      </c>
      <c r="E1765" s="11">
        <v>2</v>
      </c>
    </row>
    <row r="1766" spans="1:5">
      <c r="A1766" s="15"/>
      <c r="B1766" s="18" t="s">
        <v>63</v>
      </c>
      <c r="C1766" s="18" t="s">
        <v>12</v>
      </c>
      <c r="D1766" s="12">
        <v>2247.67</v>
      </c>
      <c r="E1766" s="11">
        <v>1</v>
      </c>
    </row>
    <row r="1767" spans="1:5">
      <c r="A1767" s="15"/>
      <c r="B1767" s="18" t="s">
        <v>65</v>
      </c>
      <c r="C1767" s="18" t="s">
        <v>8</v>
      </c>
      <c r="D1767" s="12">
        <v>29001.12</v>
      </c>
      <c r="E1767" s="11">
        <v>2</v>
      </c>
    </row>
    <row r="1768" spans="1:5">
      <c r="A1768" s="15"/>
      <c r="B1768" s="15"/>
      <c r="C1768" s="18" t="s">
        <v>12</v>
      </c>
      <c r="D1768" s="12">
        <v>1187.69</v>
      </c>
      <c r="E1768" s="11">
        <v>1</v>
      </c>
    </row>
    <row r="1769" spans="1:5">
      <c r="A1769" s="15"/>
      <c r="B1769" s="18" t="s">
        <v>46</v>
      </c>
      <c r="C1769" s="18" t="s">
        <v>8</v>
      </c>
      <c r="D1769" s="12">
        <v>5000.53</v>
      </c>
      <c r="E1769" s="11">
        <v>1</v>
      </c>
    </row>
    <row r="1770" spans="1:5">
      <c r="A1770" s="15"/>
      <c r="B1770" s="18" t="s">
        <v>96</v>
      </c>
      <c r="C1770" s="18" t="s">
        <v>7</v>
      </c>
      <c r="D1770" s="12">
        <v>10000.44</v>
      </c>
      <c r="E1770" s="11">
        <v>1</v>
      </c>
    </row>
    <row r="1771" spans="1:5">
      <c r="A1771" s="15"/>
      <c r="B1771" s="15"/>
      <c r="C1771" s="18" t="s">
        <v>12</v>
      </c>
      <c r="D1771" s="12">
        <v>22000.08</v>
      </c>
      <c r="E1771" s="11">
        <v>1</v>
      </c>
    </row>
    <row r="1772" spans="1:5">
      <c r="A1772" s="15"/>
      <c r="B1772" s="18" t="s">
        <v>47</v>
      </c>
      <c r="C1772" s="18" t="s">
        <v>7</v>
      </c>
      <c r="D1772" s="12">
        <v>1021.68</v>
      </c>
      <c r="E1772" s="11">
        <v>1</v>
      </c>
    </row>
    <row r="1773" spans="1:5">
      <c r="A1773" s="15"/>
      <c r="B1773" s="18" t="s">
        <v>28</v>
      </c>
      <c r="C1773" s="18" t="s">
        <v>7</v>
      </c>
      <c r="D1773" s="12">
        <v>39000.4</v>
      </c>
      <c r="E1773" s="11">
        <v>2</v>
      </c>
    </row>
    <row r="1774" spans="1:5">
      <c r="A1774" s="15"/>
      <c r="B1774" s="18" t="s">
        <v>29</v>
      </c>
      <c r="C1774" s="18" t="s">
        <v>7</v>
      </c>
      <c r="D1774" s="12">
        <v>20000.74</v>
      </c>
      <c r="E1774" s="11">
        <v>1</v>
      </c>
    </row>
    <row r="1775" spans="1:5">
      <c r="A1775" s="15"/>
      <c r="B1775" s="18" t="s">
        <v>30</v>
      </c>
      <c r="C1775" s="18" t="s">
        <v>7</v>
      </c>
      <c r="D1775" s="12">
        <v>20000.7</v>
      </c>
      <c r="E1775" s="11">
        <v>1</v>
      </c>
    </row>
    <row r="1776" spans="1:5">
      <c r="A1776" s="15"/>
      <c r="B1776" s="15"/>
      <c r="C1776" s="18" t="s">
        <v>12</v>
      </c>
      <c r="D1776" s="12">
        <v>14000.02</v>
      </c>
      <c r="E1776" s="11">
        <v>2</v>
      </c>
    </row>
    <row r="1777" spans="1:5">
      <c r="A1777" s="15"/>
      <c r="B1777" s="18" t="s">
        <v>48</v>
      </c>
      <c r="C1777" s="18" t="s">
        <v>8</v>
      </c>
      <c r="D1777" s="12">
        <v>10000.68</v>
      </c>
      <c r="E1777" s="11">
        <v>1</v>
      </c>
    </row>
    <row r="1778" spans="1:5">
      <c r="A1778" s="15"/>
      <c r="B1778" s="15"/>
      <c r="C1778" s="18" t="s">
        <v>12</v>
      </c>
      <c r="D1778" s="12">
        <v>7000.33</v>
      </c>
      <c r="E1778" s="11">
        <v>1</v>
      </c>
    </row>
    <row r="1779" spans="1:5">
      <c r="A1779" s="15"/>
      <c r="B1779" s="18" t="s">
        <v>49</v>
      </c>
      <c r="C1779" s="18" t="s">
        <v>8</v>
      </c>
      <c r="D1779" s="12">
        <v>27000.58</v>
      </c>
      <c r="E1779" s="11">
        <v>1</v>
      </c>
    </row>
    <row r="1780" spans="1:5">
      <c r="A1780" s="15"/>
      <c r="B1780" s="15"/>
      <c r="C1780" s="18" t="s">
        <v>12</v>
      </c>
      <c r="D1780" s="12">
        <v>14000.26</v>
      </c>
      <c r="E1780" s="11">
        <v>1</v>
      </c>
    </row>
    <row r="1781" spans="1:5">
      <c r="A1781" s="15"/>
      <c r="B1781" s="18" t="s">
        <v>50</v>
      </c>
      <c r="C1781" s="18" t="s">
        <v>8</v>
      </c>
      <c r="D1781" s="12">
        <v>15000.23</v>
      </c>
      <c r="E1781" s="11">
        <v>1</v>
      </c>
    </row>
    <row r="1782" spans="1:5">
      <c r="A1782" s="15"/>
      <c r="B1782" s="18" t="s">
        <v>67</v>
      </c>
      <c r="C1782" s="18" t="s">
        <v>7</v>
      </c>
      <c r="D1782" s="12">
        <v>7500.29</v>
      </c>
      <c r="E1782" s="11">
        <v>1</v>
      </c>
    </row>
    <row r="1783" spans="1:5">
      <c r="A1783" s="15"/>
      <c r="B1783" s="18" t="s">
        <v>52</v>
      </c>
      <c r="C1783" s="18" t="s">
        <v>7</v>
      </c>
      <c r="D1783" s="12">
        <v>839.05</v>
      </c>
      <c r="E1783" s="11">
        <v>1</v>
      </c>
    </row>
    <row r="1784" spans="1:5">
      <c r="A1784" s="15"/>
      <c r="B1784" s="18" t="s">
        <v>33</v>
      </c>
      <c r="C1784" s="18" t="s">
        <v>7</v>
      </c>
      <c r="D1784" s="12">
        <v>6000.72</v>
      </c>
      <c r="E1784" s="11">
        <v>1</v>
      </c>
    </row>
    <row r="1785" spans="1:5">
      <c r="A1785" s="15"/>
      <c r="B1785" s="15"/>
      <c r="C1785" s="18" t="s">
        <v>8</v>
      </c>
      <c r="D1785" s="12">
        <v>10000.62</v>
      </c>
      <c r="E1785" s="11">
        <v>1</v>
      </c>
    </row>
    <row r="1786" spans="1:5">
      <c r="A1786" s="15"/>
      <c r="B1786" s="18" t="s">
        <v>53</v>
      </c>
      <c r="C1786" s="18" t="s">
        <v>8</v>
      </c>
      <c r="D1786" s="12">
        <v>20000.34</v>
      </c>
      <c r="E1786" s="11">
        <v>1</v>
      </c>
    </row>
    <row r="1787" spans="1:5">
      <c r="A1787" s="15"/>
      <c r="B1787" s="18" t="s">
        <v>71</v>
      </c>
      <c r="C1787" s="18" t="s">
        <v>7</v>
      </c>
      <c r="D1787" s="12">
        <v>8000.12</v>
      </c>
      <c r="E1787" s="11">
        <v>1</v>
      </c>
    </row>
    <row r="1788" spans="1:5">
      <c r="A1788" s="15"/>
      <c r="B1788" s="15"/>
      <c r="C1788" s="18" t="s">
        <v>8</v>
      </c>
      <c r="D1788" s="12">
        <v>8741.7</v>
      </c>
      <c r="E1788" s="11">
        <v>1</v>
      </c>
    </row>
    <row r="1789" spans="1:5">
      <c r="A1789" s="15"/>
      <c r="B1789" s="18" t="s">
        <v>34</v>
      </c>
      <c r="C1789" s="18" t="s">
        <v>144</v>
      </c>
      <c r="D1789" s="12">
        <v>1256.99</v>
      </c>
      <c r="E1789" s="11">
        <v>1</v>
      </c>
    </row>
    <row r="1790" spans="1:5">
      <c r="A1790" s="15"/>
      <c r="B1790" s="15"/>
      <c r="C1790" s="18" t="s">
        <v>7</v>
      </c>
      <c r="D1790" s="12">
        <v>15000.68</v>
      </c>
      <c r="E1790" s="11">
        <v>1</v>
      </c>
    </row>
    <row r="1791" spans="1:5">
      <c r="A1791" s="15"/>
      <c r="B1791" s="18" t="s">
        <v>54</v>
      </c>
      <c r="C1791" s="18" t="s">
        <v>7</v>
      </c>
      <c r="D1791" s="12">
        <v>11000.68</v>
      </c>
      <c r="E1791" s="11">
        <v>1</v>
      </c>
    </row>
    <row r="1792" spans="1:5">
      <c r="A1792" s="15"/>
      <c r="B1792" s="15"/>
      <c r="C1792" s="18" t="s">
        <v>8</v>
      </c>
      <c r="D1792" s="12">
        <v>13000.72</v>
      </c>
      <c r="E1792" s="11">
        <v>1</v>
      </c>
    </row>
    <row r="1793" spans="1:5">
      <c r="A1793" s="15"/>
      <c r="B1793" s="18" t="s">
        <v>35</v>
      </c>
      <c r="C1793" s="18" t="s">
        <v>7</v>
      </c>
      <c r="D1793" s="12">
        <v>1000.63</v>
      </c>
      <c r="E1793" s="11">
        <v>1</v>
      </c>
    </row>
    <row r="1794" spans="1:5">
      <c r="A1794" s="15"/>
      <c r="B1794" s="18" t="s">
        <v>55</v>
      </c>
      <c r="C1794" s="18" t="s">
        <v>7</v>
      </c>
      <c r="D1794" s="12">
        <v>13000.31</v>
      </c>
      <c r="E1794" s="11">
        <v>1</v>
      </c>
    </row>
    <row r="1795" spans="1:5">
      <c r="A1795" s="15"/>
      <c r="B1795" s="15"/>
      <c r="C1795" s="18" t="s">
        <v>8</v>
      </c>
      <c r="D1795" s="12">
        <v>15000.59</v>
      </c>
      <c r="E1795" s="11">
        <v>1</v>
      </c>
    </row>
    <row r="1796" spans="1:5">
      <c r="A1796" s="15"/>
      <c r="B1796" s="15"/>
      <c r="C1796" s="18" t="s">
        <v>12</v>
      </c>
      <c r="D1796" s="12">
        <v>15000.09</v>
      </c>
      <c r="E1796" s="11">
        <v>1</v>
      </c>
    </row>
    <row r="1797" spans="1:5">
      <c r="A1797" s="15"/>
      <c r="B1797" s="18" t="s">
        <v>56</v>
      </c>
      <c r="C1797" s="18" t="s">
        <v>8</v>
      </c>
      <c r="D1797" s="12">
        <v>7500.3</v>
      </c>
      <c r="E1797" s="11">
        <v>2</v>
      </c>
    </row>
    <row r="1798" spans="1:5">
      <c r="A1798" s="15"/>
      <c r="B1798" s="18" t="s">
        <v>82</v>
      </c>
      <c r="C1798" s="18" t="s">
        <v>7</v>
      </c>
      <c r="D1798" s="12">
        <v>27001.44</v>
      </c>
      <c r="E1798" s="11">
        <v>2</v>
      </c>
    </row>
    <row r="1799" spans="1:5">
      <c r="A1799" s="15"/>
      <c r="B1799" s="18" t="s">
        <v>75</v>
      </c>
      <c r="C1799" s="18" t="s">
        <v>7</v>
      </c>
      <c r="D1799" s="12">
        <v>7000.41</v>
      </c>
      <c r="E1799" s="11">
        <v>1</v>
      </c>
    </row>
    <row r="1800" spans="1:5">
      <c r="A1800" s="15"/>
      <c r="B1800" s="15"/>
      <c r="C1800" s="18" t="s">
        <v>8</v>
      </c>
      <c r="D1800" s="12">
        <v>18000.35</v>
      </c>
      <c r="E1800" s="11">
        <v>1</v>
      </c>
    </row>
    <row r="1801" spans="1:5">
      <c r="A1801" s="15"/>
      <c r="B1801" s="18" t="s">
        <v>121</v>
      </c>
      <c r="C1801" s="18" t="s">
        <v>7</v>
      </c>
      <c r="D1801" s="12">
        <v>31000.04</v>
      </c>
      <c r="E1801" s="11">
        <v>2</v>
      </c>
    </row>
    <row r="1802" spans="1:5">
      <c r="A1802" s="15"/>
      <c r="B1802" s="15"/>
      <c r="C1802" s="18" t="s">
        <v>8</v>
      </c>
      <c r="D1802" s="12">
        <v>15000.1</v>
      </c>
      <c r="E1802" s="11">
        <v>1</v>
      </c>
    </row>
    <row r="1803" spans="1:5">
      <c r="A1803" s="15"/>
      <c r="B1803" s="18" t="s">
        <v>77</v>
      </c>
      <c r="C1803" s="18" t="s">
        <v>7</v>
      </c>
      <c r="D1803" s="12">
        <v>25000.03</v>
      </c>
      <c r="E1803" s="11">
        <v>1</v>
      </c>
    </row>
    <row r="1804" spans="1:5">
      <c r="A1804" s="15"/>
      <c r="B1804" s="15"/>
      <c r="C1804" s="18" t="s">
        <v>12</v>
      </c>
      <c r="D1804" s="12">
        <v>8000.4</v>
      </c>
      <c r="E1804" s="11">
        <v>1</v>
      </c>
    </row>
    <row r="1805" spans="1:5">
      <c r="A1805" s="15"/>
      <c r="B1805" s="18" t="s">
        <v>78</v>
      </c>
      <c r="C1805" s="18" t="s">
        <v>8</v>
      </c>
      <c r="D1805" s="12">
        <v>25000.34</v>
      </c>
      <c r="E1805" s="11">
        <v>1</v>
      </c>
    </row>
    <row r="1806" spans="1:5">
      <c r="A1806" s="15"/>
      <c r="B1806" s="18" t="s">
        <v>79</v>
      </c>
      <c r="C1806" s="18" t="s">
        <v>7</v>
      </c>
      <c r="D1806" s="12">
        <v>56001.88</v>
      </c>
      <c r="E1806" s="11">
        <v>4</v>
      </c>
    </row>
    <row r="1807" spans="1:5">
      <c r="A1807" s="15"/>
      <c r="B1807" s="18" t="s">
        <v>80</v>
      </c>
      <c r="C1807" s="18" t="s">
        <v>7</v>
      </c>
      <c r="D1807" s="12">
        <v>15000.12</v>
      </c>
      <c r="E1807" s="11">
        <v>1</v>
      </c>
    </row>
    <row r="1808" spans="1:5">
      <c r="A1808" s="15"/>
      <c r="B1808" s="18" t="s">
        <v>104</v>
      </c>
      <c r="C1808" s="18" t="s">
        <v>7</v>
      </c>
      <c r="D1808" s="12">
        <v>13000.75</v>
      </c>
      <c r="E1808" s="11">
        <v>1</v>
      </c>
    </row>
    <row r="1809" spans="1:5">
      <c r="A1809" s="15"/>
      <c r="B1809" s="15"/>
      <c r="C1809" s="18" t="s">
        <v>8</v>
      </c>
      <c r="D1809" s="12">
        <v>13000.64</v>
      </c>
      <c r="E1809" s="11">
        <v>1</v>
      </c>
    </row>
    <row r="1810" spans="1:5">
      <c r="A1810" s="15"/>
      <c r="B1810" s="18" t="s">
        <v>90</v>
      </c>
      <c r="C1810" s="18" t="s">
        <v>7</v>
      </c>
      <c r="D1810" s="12">
        <v>22002.24</v>
      </c>
      <c r="E1810" s="11">
        <v>3</v>
      </c>
    </row>
    <row r="1811" spans="1:5">
      <c r="A1811" s="15"/>
      <c r="B1811" s="15"/>
      <c r="C1811" s="18" t="s">
        <v>8</v>
      </c>
      <c r="D1811" s="12">
        <v>17000.23</v>
      </c>
      <c r="E1811" s="11">
        <v>2</v>
      </c>
    </row>
    <row r="1812" spans="1:5">
      <c r="A1812" s="15"/>
      <c r="B1812" s="18" t="s">
        <v>97</v>
      </c>
      <c r="C1812" s="18" t="s">
        <v>7</v>
      </c>
      <c r="D1812" s="12">
        <v>3000.22</v>
      </c>
      <c r="E1812" s="11">
        <v>1</v>
      </c>
    </row>
    <row r="1813" spans="1:5">
      <c r="A1813" s="15"/>
      <c r="B1813" s="15"/>
      <c r="C1813" s="18" t="s">
        <v>8</v>
      </c>
      <c r="D1813" s="12">
        <v>30000.83</v>
      </c>
      <c r="E1813" s="11">
        <v>2</v>
      </c>
    </row>
    <row r="1814" spans="1:5">
      <c r="A1814" s="15"/>
      <c r="B1814" s="18" t="s">
        <v>105</v>
      </c>
      <c r="C1814" s="18" t="s">
        <v>7</v>
      </c>
      <c r="D1814" s="12">
        <v>5500.22</v>
      </c>
      <c r="E1814" s="11">
        <v>1</v>
      </c>
    </row>
    <row r="1815" spans="1:5">
      <c r="A1815" s="15"/>
      <c r="B1815" s="18" t="s">
        <v>112</v>
      </c>
      <c r="C1815" s="18" t="s">
        <v>7</v>
      </c>
      <c r="D1815" s="12">
        <v>12000.76</v>
      </c>
      <c r="E1815" s="11">
        <v>1</v>
      </c>
    </row>
    <row r="1816" spans="1:5">
      <c r="A1816" s="15"/>
      <c r="B1816" s="18" t="s">
        <v>99</v>
      </c>
      <c r="C1816" s="18" t="s">
        <v>8</v>
      </c>
      <c r="D1816" s="12">
        <v>15000.16</v>
      </c>
      <c r="E1816" s="11">
        <v>1</v>
      </c>
    </row>
    <row r="1817" spans="1:5">
      <c r="A1817" s="15"/>
      <c r="B1817" s="18" t="s">
        <v>100</v>
      </c>
      <c r="C1817" s="18" t="s">
        <v>7</v>
      </c>
      <c r="D1817" s="12">
        <v>20000.42</v>
      </c>
      <c r="E1817" s="11">
        <v>1</v>
      </c>
    </row>
    <row r="1818" spans="1:5">
      <c r="A1818" s="15"/>
      <c r="B1818" s="18" t="s">
        <v>101</v>
      </c>
      <c r="C1818" s="18" t="s">
        <v>7</v>
      </c>
      <c r="D1818" s="12">
        <v>11000.02</v>
      </c>
      <c r="E1818" s="11">
        <v>1</v>
      </c>
    </row>
    <row r="1819" spans="1:5">
      <c r="A1819" s="15"/>
      <c r="B1819" s="15"/>
      <c r="C1819" s="18" t="s">
        <v>8</v>
      </c>
      <c r="D1819" s="12">
        <v>2788.07</v>
      </c>
      <c r="E1819" s="11">
        <v>2</v>
      </c>
    </row>
    <row r="1820" spans="1:5">
      <c r="A1820" s="15"/>
      <c r="B1820" s="15"/>
      <c r="C1820" s="18" t="s">
        <v>12</v>
      </c>
      <c r="D1820" s="12">
        <v>17000</v>
      </c>
      <c r="E1820" s="11">
        <v>1</v>
      </c>
    </row>
    <row r="1821" spans="1:5">
      <c r="A1821" s="15"/>
      <c r="B1821" s="18" t="s">
        <v>102</v>
      </c>
      <c r="C1821" s="18" t="s">
        <v>8</v>
      </c>
      <c r="D1821" s="12">
        <v>15001.08</v>
      </c>
      <c r="E1821" s="11">
        <v>2</v>
      </c>
    </row>
    <row r="1822" spans="1:5">
      <c r="A1822" s="15"/>
      <c r="B1822" s="15"/>
      <c r="C1822" s="18" t="s">
        <v>12</v>
      </c>
      <c r="D1822" s="12">
        <v>5500.42</v>
      </c>
      <c r="E1822" s="11">
        <v>1</v>
      </c>
    </row>
    <row r="1823" spans="1:5">
      <c r="A1823" s="15"/>
      <c r="B1823" s="18" t="s">
        <v>106</v>
      </c>
      <c r="C1823" s="18" t="s">
        <v>7</v>
      </c>
      <c r="D1823" s="12">
        <v>41001.16</v>
      </c>
      <c r="E1823" s="11">
        <v>2</v>
      </c>
    </row>
    <row r="1824" spans="1:5">
      <c r="A1824" s="15"/>
      <c r="B1824" s="15"/>
      <c r="C1824" s="18" t="s">
        <v>8</v>
      </c>
      <c r="D1824" s="12">
        <v>22000.45</v>
      </c>
      <c r="E1824" s="11">
        <v>1</v>
      </c>
    </row>
    <row r="1825" spans="1:5">
      <c r="A1825" s="15"/>
      <c r="B1825" s="18" t="s">
        <v>113</v>
      </c>
      <c r="C1825" s="18" t="s">
        <v>8</v>
      </c>
      <c r="D1825" s="12">
        <v>16999.94</v>
      </c>
      <c r="E1825" s="11">
        <v>1</v>
      </c>
    </row>
    <row r="1826" spans="1:5">
      <c r="A1826" s="15"/>
      <c r="B1826" s="15"/>
      <c r="C1826" s="18" t="s">
        <v>12</v>
      </c>
      <c r="D1826" s="12">
        <v>5499.96</v>
      </c>
      <c r="E1826" s="11">
        <v>1</v>
      </c>
    </row>
    <row r="1827" spans="1:5">
      <c r="A1827" s="15"/>
      <c r="B1827" s="18" t="s">
        <v>114</v>
      </c>
      <c r="C1827" s="18" t="s">
        <v>8</v>
      </c>
      <c r="D1827" s="12">
        <v>17000.31</v>
      </c>
      <c r="E1827" s="11">
        <v>1</v>
      </c>
    </row>
    <row r="1828" spans="1:5">
      <c r="A1828" s="15"/>
      <c r="B1828" s="15"/>
      <c r="C1828" s="18" t="s">
        <v>12</v>
      </c>
      <c r="D1828" s="12">
        <v>25000.7</v>
      </c>
      <c r="E1828" s="11">
        <v>1</v>
      </c>
    </row>
    <row r="1829" spans="1:5">
      <c r="A1829" s="15"/>
      <c r="B1829" s="18" t="s">
        <v>107</v>
      </c>
      <c r="C1829" s="18" t="s">
        <v>8</v>
      </c>
      <c r="D1829" s="12">
        <v>22501.08</v>
      </c>
      <c r="E1829" s="11">
        <v>2</v>
      </c>
    </row>
    <row r="1830" spans="1:5">
      <c r="A1830" s="15"/>
      <c r="B1830" s="18" t="s">
        <v>108</v>
      </c>
      <c r="C1830" s="18" t="s">
        <v>7</v>
      </c>
      <c r="D1830" s="12">
        <v>10000.6</v>
      </c>
      <c r="E1830" s="11">
        <v>1</v>
      </c>
    </row>
    <row r="1831" spans="1:5">
      <c r="A1831" s="15"/>
      <c r="B1831" s="18" t="s">
        <v>115</v>
      </c>
      <c r="C1831" s="18" t="s">
        <v>7</v>
      </c>
      <c r="D1831" s="12">
        <v>5000.67</v>
      </c>
      <c r="E1831" s="11">
        <v>1</v>
      </c>
    </row>
    <row r="1832" spans="1:5">
      <c r="A1832" s="15"/>
      <c r="B1832" s="15"/>
      <c r="C1832" s="18" t="s">
        <v>8</v>
      </c>
      <c r="D1832" s="12">
        <v>34000.56</v>
      </c>
      <c r="E1832" s="11">
        <v>2</v>
      </c>
    </row>
    <row r="1833" spans="1:5">
      <c r="A1833" s="15"/>
      <c r="B1833" s="18" t="s">
        <v>116</v>
      </c>
      <c r="C1833" s="18" t="s">
        <v>12</v>
      </c>
      <c r="D1833" s="12">
        <v>18000.44</v>
      </c>
      <c r="E1833" s="11">
        <v>1</v>
      </c>
    </row>
    <row r="1834" spans="1:5">
      <c r="A1834" s="15"/>
      <c r="B1834" s="18" t="s">
        <v>117</v>
      </c>
      <c r="C1834" s="18" t="s">
        <v>7</v>
      </c>
      <c r="D1834" s="12">
        <v>15000.5</v>
      </c>
      <c r="E1834" s="11">
        <v>1</v>
      </c>
    </row>
    <row r="1835" spans="1:5">
      <c r="A1835" s="15"/>
      <c r="B1835" s="18" t="s">
        <v>136</v>
      </c>
      <c r="C1835" s="18" t="s">
        <v>143</v>
      </c>
      <c r="D1835" s="12">
        <v>6999.98</v>
      </c>
      <c r="E1835" s="11">
        <v>1</v>
      </c>
    </row>
    <row r="1836" spans="1:5">
      <c r="A1836" s="15"/>
      <c r="B1836" s="15"/>
      <c r="C1836" s="18" t="s">
        <v>8</v>
      </c>
      <c r="D1836" s="12">
        <v>1000.44</v>
      </c>
      <c r="E1836" s="11">
        <v>1</v>
      </c>
    </row>
    <row r="1837" spans="1:5">
      <c r="A1837" s="15"/>
      <c r="B1837" s="18" t="s">
        <v>131</v>
      </c>
      <c r="C1837" s="18" t="s">
        <v>8</v>
      </c>
      <c r="D1837" s="12">
        <v>28001.26</v>
      </c>
      <c r="E1837" s="11">
        <v>2</v>
      </c>
    </row>
    <row r="1838" spans="1:5">
      <c r="A1838" s="15"/>
      <c r="B1838" s="15"/>
      <c r="C1838" s="18" t="s">
        <v>12</v>
      </c>
      <c r="D1838" s="12">
        <v>17500.97</v>
      </c>
      <c r="E1838" s="11">
        <v>2</v>
      </c>
    </row>
    <row r="1839" spans="1:5">
      <c r="A1839" s="15"/>
      <c r="B1839" s="18" t="s">
        <v>132</v>
      </c>
      <c r="C1839" s="18" t="s">
        <v>7</v>
      </c>
      <c r="D1839" s="12">
        <v>10000.62</v>
      </c>
      <c r="E1839" s="11">
        <v>1</v>
      </c>
    </row>
    <row r="1840" spans="1:5">
      <c r="A1840" s="15"/>
      <c r="B1840" s="18" t="s">
        <v>133</v>
      </c>
      <c r="C1840" s="18" t="s">
        <v>8</v>
      </c>
      <c r="D1840" s="12">
        <v>7000.07</v>
      </c>
      <c r="E1840" s="11">
        <v>1</v>
      </c>
    </row>
    <row r="1841" spans="1:5">
      <c r="A1841" s="15"/>
      <c r="B1841" s="18" t="s">
        <v>141</v>
      </c>
      <c r="C1841" s="18" t="s">
        <v>7</v>
      </c>
      <c r="D1841" s="12">
        <v>8000.57</v>
      </c>
      <c r="E1841" s="11">
        <v>1</v>
      </c>
    </row>
    <row r="1842" spans="1:5">
      <c r="A1842" s="15"/>
      <c r="B1842" s="15"/>
      <c r="C1842" s="18" t="s">
        <v>8</v>
      </c>
      <c r="D1842" s="12">
        <v>15000.64</v>
      </c>
      <c r="E1842" s="11">
        <v>1</v>
      </c>
    </row>
    <row r="1843" spans="1:5">
      <c r="A1843" s="15"/>
      <c r="B1843" s="18" t="s">
        <v>145</v>
      </c>
      <c r="C1843" s="18" t="s">
        <v>7</v>
      </c>
      <c r="D1843" s="12">
        <v>6000.54</v>
      </c>
      <c r="E1843" s="11">
        <v>1</v>
      </c>
    </row>
    <row r="1844" spans="1:5">
      <c r="A1844" s="15"/>
      <c r="B1844" s="15"/>
      <c r="C1844" s="18" t="s">
        <v>8</v>
      </c>
      <c r="D1844" s="12">
        <v>23001.07</v>
      </c>
      <c r="E1844" s="11">
        <v>2</v>
      </c>
    </row>
    <row r="1845" spans="1:5">
      <c r="A1845" s="15"/>
      <c r="B1845" s="15"/>
      <c r="C1845" s="18" t="s">
        <v>12</v>
      </c>
      <c r="D1845" s="12">
        <v>25000.67</v>
      </c>
      <c r="E1845" s="11">
        <v>1</v>
      </c>
    </row>
    <row r="1846" spans="1:5">
      <c r="A1846" s="18" t="s">
        <v>146</v>
      </c>
      <c r="B1846" s="18" t="s">
        <v>59</v>
      </c>
      <c r="C1846" s="18" t="s">
        <v>7</v>
      </c>
      <c r="D1846" s="12">
        <v>6000.47</v>
      </c>
      <c r="E1846" s="11">
        <v>1</v>
      </c>
    </row>
    <row r="1847" spans="1:5">
      <c r="A1847" s="15"/>
      <c r="B1847" s="15"/>
      <c r="C1847" s="18" t="s">
        <v>12</v>
      </c>
      <c r="D1847" s="12">
        <v>1112.97</v>
      </c>
      <c r="E1847" s="11">
        <v>1</v>
      </c>
    </row>
    <row r="1848" spans="1:5">
      <c r="A1848" s="15"/>
      <c r="B1848" s="18" t="s">
        <v>6</v>
      </c>
      <c r="C1848" s="18" t="s">
        <v>147</v>
      </c>
      <c r="D1848" s="12">
        <v>3052.87</v>
      </c>
      <c r="E1848" s="11">
        <v>2</v>
      </c>
    </row>
    <row r="1849" spans="1:5">
      <c r="A1849" s="15"/>
      <c r="B1849" s="15"/>
      <c r="C1849" s="18" t="s">
        <v>7</v>
      </c>
      <c r="D1849" s="12">
        <v>1602.02</v>
      </c>
      <c r="E1849" s="11">
        <v>1</v>
      </c>
    </row>
    <row r="1850" spans="1:5">
      <c r="A1850" s="15"/>
      <c r="B1850" s="15"/>
      <c r="C1850" s="18" t="s">
        <v>8</v>
      </c>
      <c r="D1850" s="12">
        <v>21000.27</v>
      </c>
      <c r="E1850" s="11">
        <v>2</v>
      </c>
    </row>
    <row r="1851" spans="1:5">
      <c r="A1851" s="15"/>
      <c r="B1851" s="15"/>
      <c r="C1851" s="18" t="s">
        <v>12</v>
      </c>
      <c r="D1851" s="12">
        <v>6500.5</v>
      </c>
      <c r="E1851" s="11">
        <v>1</v>
      </c>
    </row>
    <row r="1852" spans="1:5">
      <c r="A1852" s="15"/>
      <c r="B1852" s="18" t="s">
        <v>9</v>
      </c>
      <c r="C1852" s="18" t="s">
        <v>8</v>
      </c>
      <c r="D1852" s="12">
        <v>34000.19</v>
      </c>
      <c r="E1852" s="11">
        <v>2</v>
      </c>
    </row>
    <row r="1853" spans="1:5">
      <c r="A1853" s="15"/>
      <c r="B1853" s="18" t="s">
        <v>11</v>
      </c>
      <c r="C1853" s="18" t="s">
        <v>7</v>
      </c>
      <c r="D1853" s="12">
        <v>12000.69</v>
      </c>
      <c r="E1853" s="11">
        <v>1</v>
      </c>
    </row>
    <row r="1854" spans="1:5">
      <c r="A1854" s="15"/>
      <c r="B1854" s="15"/>
      <c r="C1854" s="18" t="s">
        <v>8</v>
      </c>
      <c r="D1854" s="12">
        <v>25000.47</v>
      </c>
      <c r="E1854" s="11">
        <v>1</v>
      </c>
    </row>
    <row r="1855" spans="1:5">
      <c r="A1855" s="15"/>
      <c r="B1855" s="18" t="s">
        <v>38</v>
      </c>
      <c r="C1855" s="18" t="s">
        <v>143</v>
      </c>
      <c r="D1855" s="12">
        <v>2550.49</v>
      </c>
      <c r="E1855" s="11">
        <v>1</v>
      </c>
    </row>
    <row r="1856" spans="1:5">
      <c r="A1856" s="15"/>
      <c r="B1856" s="18" t="s">
        <v>39</v>
      </c>
      <c r="C1856" s="18" t="s">
        <v>7</v>
      </c>
      <c r="D1856" s="12">
        <v>18000.51</v>
      </c>
      <c r="E1856" s="11">
        <v>1</v>
      </c>
    </row>
    <row r="1857" spans="1:5">
      <c r="A1857" s="15"/>
      <c r="B1857" s="15"/>
      <c r="C1857" s="18" t="s">
        <v>143</v>
      </c>
      <c r="D1857" s="12">
        <v>1113.47</v>
      </c>
      <c r="E1857" s="11">
        <v>1</v>
      </c>
    </row>
    <row r="1858" spans="1:5">
      <c r="A1858" s="15"/>
      <c r="B1858" s="18" t="s">
        <v>14</v>
      </c>
      <c r="C1858" s="18" t="s">
        <v>147</v>
      </c>
      <c r="D1858" s="12">
        <v>1300.44</v>
      </c>
      <c r="E1858" s="11">
        <v>1</v>
      </c>
    </row>
    <row r="1859" spans="1:5">
      <c r="A1859" s="15"/>
      <c r="B1859" s="15"/>
      <c r="C1859" s="18" t="s">
        <v>7</v>
      </c>
      <c r="D1859" s="12">
        <v>28501.81</v>
      </c>
      <c r="E1859" s="11">
        <v>3</v>
      </c>
    </row>
    <row r="1860" spans="1:5">
      <c r="A1860" s="15"/>
      <c r="B1860" s="15"/>
      <c r="C1860" s="18" t="s">
        <v>12</v>
      </c>
      <c r="D1860" s="12">
        <v>25000.58</v>
      </c>
      <c r="E1860" s="11">
        <v>1</v>
      </c>
    </row>
    <row r="1861" spans="1:5">
      <c r="A1861" s="15"/>
      <c r="B1861" s="18" t="s">
        <v>15</v>
      </c>
      <c r="C1861" s="18" t="s">
        <v>144</v>
      </c>
      <c r="D1861" s="12">
        <v>1300.65</v>
      </c>
      <c r="E1861" s="11">
        <v>1</v>
      </c>
    </row>
    <row r="1862" spans="1:5">
      <c r="A1862" s="15"/>
      <c r="B1862" s="15"/>
      <c r="C1862" s="18" t="s">
        <v>7</v>
      </c>
      <c r="D1862" s="12">
        <v>33999.98</v>
      </c>
      <c r="E1862" s="11">
        <v>2</v>
      </c>
    </row>
    <row r="1863" spans="1:5">
      <c r="A1863" s="15"/>
      <c r="B1863" s="18" t="s">
        <v>17</v>
      </c>
      <c r="C1863" s="18" t="s">
        <v>144</v>
      </c>
      <c r="D1863" s="12">
        <v>3600.1</v>
      </c>
      <c r="E1863" s="11">
        <v>1</v>
      </c>
    </row>
    <row r="1864" spans="1:5">
      <c r="A1864" s="15"/>
      <c r="B1864" s="18" t="s">
        <v>18</v>
      </c>
      <c r="C1864" s="18" t="s">
        <v>7</v>
      </c>
      <c r="D1864" s="12">
        <v>23000.71</v>
      </c>
      <c r="E1864" s="11">
        <v>2</v>
      </c>
    </row>
    <row r="1865" spans="1:5">
      <c r="A1865" s="15"/>
      <c r="B1865" s="18" t="s">
        <v>19</v>
      </c>
      <c r="C1865" s="18" t="s">
        <v>144</v>
      </c>
      <c r="D1865" s="12">
        <v>943.12</v>
      </c>
      <c r="E1865" s="11">
        <v>1</v>
      </c>
    </row>
    <row r="1866" spans="1:5">
      <c r="A1866" s="15"/>
      <c r="B1866" s="15"/>
      <c r="C1866" s="18" t="s">
        <v>7</v>
      </c>
      <c r="D1866" s="12">
        <v>24000.13</v>
      </c>
      <c r="E1866" s="11">
        <v>1</v>
      </c>
    </row>
    <row r="1867" spans="1:5">
      <c r="A1867" s="15"/>
      <c r="B1867" s="18" t="s">
        <v>42</v>
      </c>
      <c r="C1867" s="18" t="s">
        <v>7</v>
      </c>
      <c r="D1867" s="12">
        <v>20000.03</v>
      </c>
      <c r="E1867" s="11">
        <v>1</v>
      </c>
    </row>
    <row r="1868" spans="1:5">
      <c r="A1868" s="15"/>
      <c r="B1868" s="15"/>
      <c r="C1868" s="18" t="s">
        <v>12</v>
      </c>
      <c r="D1868" s="12">
        <v>1012.18</v>
      </c>
      <c r="E1868" s="11">
        <v>1</v>
      </c>
    </row>
    <row r="1869" spans="1:5">
      <c r="A1869" s="15"/>
      <c r="B1869" s="18" t="s">
        <v>44</v>
      </c>
      <c r="C1869" s="18" t="s">
        <v>8</v>
      </c>
      <c r="D1869" s="12">
        <v>17000.21</v>
      </c>
      <c r="E1869" s="11">
        <v>1</v>
      </c>
    </row>
    <row r="1870" spans="1:5">
      <c r="A1870" s="15"/>
      <c r="B1870" s="18" t="s">
        <v>95</v>
      </c>
      <c r="C1870" s="18" t="s">
        <v>147</v>
      </c>
      <c r="D1870" s="12">
        <v>2474.02</v>
      </c>
      <c r="E1870" s="11">
        <v>1</v>
      </c>
    </row>
    <row r="1871" spans="1:5">
      <c r="A1871" s="15"/>
      <c r="B1871" s="18" t="s">
        <v>20</v>
      </c>
      <c r="C1871" s="18" t="s">
        <v>144</v>
      </c>
      <c r="D1871" s="12">
        <v>1000.31</v>
      </c>
      <c r="E1871" s="11">
        <v>1</v>
      </c>
    </row>
    <row r="1872" spans="1:5">
      <c r="A1872" s="15"/>
      <c r="B1872" s="15"/>
      <c r="C1872" s="18" t="s">
        <v>7</v>
      </c>
      <c r="D1872" s="12">
        <v>28000.82</v>
      </c>
      <c r="E1872" s="11">
        <v>2</v>
      </c>
    </row>
    <row r="1873" spans="1:5">
      <c r="A1873" s="15"/>
      <c r="B1873" s="18" t="s">
        <v>21</v>
      </c>
      <c r="C1873" s="18" t="s">
        <v>144</v>
      </c>
      <c r="D1873" s="12">
        <v>2000.06</v>
      </c>
      <c r="E1873" s="11">
        <v>1</v>
      </c>
    </row>
    <row r="1874" spans="1:5">
      <c r="A1874" s="15"/>
      <c r="B1874" s="18" t="s">
        <v>23</v>
      </c>
      <c r="C1874" s="18" t="s">
        <v>7</v>
      </c>
      <c r="D1874" s="12">
        <v>8500.74</v>
      </c>
      <c r="E1874" s="11">
        <v>2</v>
      </c>
    </row>
    <row r="1875" spans="1:5">
      <c r="A1875" s="15"/>
      <c r="B1875" s="15"/>
      <c r="C1875" s="18" t="s">
        <v>143</v>
      </c>
      <c r="D1875" s="12">
        <v>500.01</v>
      </c>
      <c r="E1875" s="11">
        <v>1</v>
      </c>
    </row>
    <row r="1876" spans="1:5">
      <c r="A1876" s="15"/>
      <c r="B1876" s="18" t="s">
        <v>24</v>
      </c>
      <c r="C1876" s="18" t="s">
        <v>8</v>
      </c>
      <c r="D1876" s="12">
        <v>12000.45</v>
      </c>
      <c r="E1876" s="11">
        <v>2</v>
      </c>
    </row>
    <row r="1877" spans="1:5">
      <c r="A1877" s="15"/>
      <c r="B1877" s="15"/>
      <c r="C1877" s="18" t="s">
        <v>12</v>
      </c>
      <c r="D1877" s="12">
        <v>1500.09</v>
      </c>
      <c r="E1877" s="11">
        <v>1</v>
      </c>
    </row>
    <row r="1878" spans="1:5">
      <c r="A1878" s="15"/>
      <c r="B1878" s="18" t="s">
        <v>62</v>
      </c>
      <c r="C1878" s="18" t="s">
        <v>8</v>
      </c>
      <c r="D1878" s="12">
        <v>5500.43</v>
      </c>
      <c r="E1878" s="11">
        <v>1</v>
      </c>
    </row>
    <row r="1879" spans="1:5">
      <c r="A1879" s="15"/>
      <c r="B1879" s="15"/>
      <c r="C1879" s="18" t="s">
        <v>12</v>
      </c>
      <c r="D1879" s="12">
        <v>9000.6</v>
      </c>
      <c r="E1879" s="11">
        <v>1</v>
      </c>
    </row>
    <row r="1880" spans="1:5">
      <c r="A1880" s="15"/>
      <c r="B1880" s="18" t="s">
        <v>119</v>
      </c>
      <c r="C1880" s="18" t="s">
        <v>7</v>
      </c>
      <c r="D1880" s="12">
        <v>19999.96</v>
      </c>
      <c r="E1880" s="11">
        <v>1</v>
      </c>
    </row>
    <row r="1881" spans="1:5">
      <c r="A1881" s="15"/>
      <c r="B1881" s="15"/>
      <c r="C1881" s="18" t="s">
        <v>8</v>
      </c>
      <c r="D1881" s="12">
        <v>10000.36</v>
      </c>
      <c r="E1881" s="11">
        <v>1</v>
      </c>
    </row>
    <row r="1882" spans="1:5">
      <c r="A1882" s="15"/>
      <c r="B1882" s="18" t="s">
        <v>26</v>
      </c>
      <c r="C1882" s="18" t="s">
        <v>7</v>
      </c>
      <c r="D1882" s="12">
        <v>11000.08</v>
      </c>
      <c r="E1882" s="11">
        <v>1</v>
      </c>
    </row>
    <row r="1883" spans="1:5">
      <c r="A1883" s="15"/>
      <c r="B1883" s="15"/>
      <c r="C1883" s="18" t="s">
        <v>8</v>
      </c>
      <c r="D1883" s="12">
        <v>4999.99</v>
      </c>
      <c r="E1883" s="11">
        <v>1</v>
      </c>
    </row>
    <row r="1884" spans="1:5">
      <c r="A1884" s="15"/>
      <c r="B1884" s="18" t="s">
        <v>65</v>
      </c>
      <c r="C1884" s="18" t="s">
        <v>8</v>
      </c>
      <c r="D1884" s="12">
        <v>64000.99</v>
      </c>
      <c r="E1884" s="11">
        <v>3</v>
      </c>
    </row>
    <row r="1885" spans="1:5">
      <c r="A1885" s="15"/>
      <c r="B1885" s="18" t="s">
        <v>66</v>
      </c>
      <c r="C1885" s="18" t="s">
        <v>7</v>
      </c>
      <c r="D1885" s="12">
        <v>18000.5</v>
      </c>
      <c r="E1885" s="11">
        <v>1</v>
      </c>
    </row>
    <row r="1886" spans="1:5">
      <c r="A1886" s="15"/>
      <c r="B1886" s="15"/>
      <c r="C1886" s="18" t="s">
        <v>143</v>
      </c>
      <c r="D1886" s="12">
        <v>539.99</v>
      </c>
      <c r="E1886" s="11">
        <v>1</v>
      </c>
    </row>
    <row r="1887" spans="1:5">
      <c r="A1887" s="15"/>
      <c r="B1887" s="18" t="s">
        <v>46</v>
      </c>
      <c r="C1887" s="18" t="s">
        <v>7</v>
      </c>
      <c r="D1887" s="12">
        <v>30000.03</v>
      </c>
      <c r="E1887" s="11">
        <v>1</v>
      </c>
    </row>
    <row r="1888" spans="1:5">
      <c r="A1888" s="15"/>
      <c r="B1888" s="18" t="s">
        <v>148</v>
      </c>
      <c r="C1888" s="18" t="s">
        <v>12</v>
      </c>
      <c r="D1888" s="12">
        <v>20000.07</v>
      </c>
      <c r="E1888" s="11">
        <v>1</v>
      </c>
    </row>
    <row r="1889" spans="1:5">
      <c r="A1889" s="15"/>
      <c r="B1889" s="18" t="s">
        <v>96</v>
      </c>
      <c r="C1889" s="18" t="s">
        <v>8</v>
      </c>
      <c r="D1889" s="12">
        <v>11000.43</v>
      </c>
      <c r="E1889" s="11">
        <v>1</v>
      </c>
    </row>
    <row r="1890" spans="1:5">
      <c r="A1890" s="15"/>
      <c r="B1890" s="15"/>
      <c r="C1890" s="18" t="s">
        <v>12</v>
      </c>
      <c r="D1890" s="12">
        <v>18000.32</v>
      </c>
      <c r="E1890" s="11">
        <v>1</v>
      </c>
    </row>
    <row r="1891" spans="1:5">
      <c r="A1891" s="15"/>
      <c r="B1891" s="18" t="s">
        <v>47</v>
      </c>
      <c r="C1891" s="18" t="s">
        <v>12</v>
      </c>
      <c r="D1891" s="12">
        <v>15000.71</v>
      </c>
      <c r="E1891" s="11">
        <v>1</v>
      </c>
    </row>
    <row r="1892" spans="1:5">
      <c r="A1892" s="15"/>
      <c r="B1892" s="18" t="s">
        <v>28</v>
      </c>
      <c r="C1892" s="18" t="s">
        <v>7</v>
      </c>
      <c r="D1892" s="12">
        <v>37000.6</v>
      </c>
      <c r="E1892" s="11">
        <v>2</v>
      </c>
    </row>
    <row r="1893" spans="1:5">
      <c r="A1893" s="15"/>
      <c r="B1893" s="15"/>
      <c r="C1893" s="18" t="s">
        <v>8</v>
      </c>
      <c r="D1893" s="12">
        <v>12999.98</v>
      </c>
      <c r="E1893" s="11">
        <v>1</v>
      </c>
    </row>
    <row r="1894" spans="1:5">
      <c r="A1894" s="15"/>
      <c r="B1894" s="18" t="s">
        <v>70</v>
      </c>
      <c r="C1894" s="18" t="s">
        <v>8</v>
      </c>
      <c r="D1894" s="12">
        <v>15000.31</v>
      </c>
      <c r="E1894" s="11">
        <v>1</v>
      </c>
    </row>
    <row r="1895" spans="1:5">
      <c r="A1895" s="15"/>
      <c r="B1895" s="18" t="s">
        <v>30</v>
      </c>
      <c r="C1895" s="18" t="s">
        <v>8</v>
      </c>
      <c r="D1895" s="12">
        <v>10000.6</v>
      </c>
      <c r="E1895" s="11">
        <v>1</v>
      </c>
    </row>
    <row r="1896" spans="1:5">
      <c r="A1896" s="15"/>
      <c r="B1896" s="15"/>
      <c r="C1896" s="18" t="s">
        <v>12</v>
      </c>
      <c r="D1896" s="12">
        <v>20000.34</v>
      </c>
      <c r="E1896" s="11">
        <v>1</v>
      </c>
    </row>
    <row r="1897" spans="1:5">
      <c r="A1897" s="15"/>
      <c r="B1897" s="18" t="s">
        <v>49</v>
      </c>
      <c r="C1897" s="18" t="s">
        <v>7</v>
      </c>
      <c r="D1897" s="12">
        <v>10000.59</v>
      </c>
      <c r="E1897" s="11">
        <v>1</v>
      </c>
    </row>
    <row r="1898" spans="1:5">
      <c r="A1898" s="15"/>
      <c r="B1898" s="15"/>
      <c r="C1898" s="18" t="s">
        <v>8</v>
      </c>
      <c r="D1898" s="12">
        <v>7500.33</v>
      </c>
      <c r="E1898" s="11">
        <v>1</v>
      </c>
    </row>
    <row r="1899" spans="1:5">
      <c r="A1899" s="15"/>
      <c r="B1899" s="18" t="s">
        <v>33</v>
      </c>
      <c r="C1899" s="18" t="s">
        <v>7</v>
      </c>
      <c r="D1899" s="12">
        <v>6000.11</v>
      </c>
      <c r="E1899" s="11">
        <v>1</v>
      </c>
    </row>
    <row r="1900" spans="1:5">
      <c r="A1900" s="15"/>
      <c r="B1900" s="18" t="s">
        <v>53</v>
      </c>
      <c r="C1900" s="18" t="s">
        <v>7</v>
      </c>
      <c r="D1900" s="12">
        <v>9000.12</v>
      </c>
      <c r="E1900" s="11">
        <v>1</v>
      </c>
    </row>
    <row r="1901" spans="1:5">
      <c r="A1901" s="15"/>
      <c r="B1901" s="15"/>
      <c r="C1901" s="18" t="s">
        <v>8</v>
      </c>
      <c r="D1901" s="12">
        <v>13000.69</v>
      </c>
      <c r="E1901" s="11">
        <v>1</v>
      </c>
    </row>
    <row r="1902" spans="1:5">
      <c r="A1902" s="15"/>
      <c r="B1902" s="18" t="s">
        <v>71</v>
      </c>
      <c r="C1902" s="18" t="s">
        <v>7</v>
      </c>
      <c r="D1902" s="12">
        <v>1500.67</v>
      </c>
      <c r="E1902" s="11">
        <v>1</v>
      </c>
    </row>
    <row r="1903" spans="1:5">
      <c r="A1903" s="15"/>
      <c r="B1903" s="18" t="s">
        <v>34</v>
      </c>
      <c r="C1903" s="18" t="s">
        <v>149</v>
      </c>
      <c r="D1903" s="12">
        <v>738.3</v>
      </c>
      <c r="E1903" s="11">
        <v>1</v>
      </c>
    </row>
    <row r="1904" spans="1:5">
      <c r="A1904" s="15"/>
      <c r="B1904" s="15"/>
      <c r="C1904" s="18" t="s">
        <v>143</v>
      </c>
      <c r="D1904" s="12">
        <v>552.06</v>
      </c>
      <c r="E1904" s="11">
        <v>1</v>
      </c>
    </row>
    <row r="1905" spans="1:5">
      <c r="A1905" s="15"/>
      <c r="B1905" s="18" t="s">
        <v>55</v>
      </c>
      <c r="C1905" s="18" t="s">
        <v>7</v>
      </c>
      <c r="D1905" s="12">
        <v>11000.69</v>
      </c>
      <c r="E1905" s="11">
        <v>1</v>
      </c>
    </row>
    <row r="1906" spans="1:5">
      <c r="A1906" s="15"/>
      <c r="B1906" s="18" t="s">
        <v>57</v>
      </c>
      <c r="C1906" s="18" t="s">
        <v>7</v>
      </c>
      <c r="D1906" s="12">
        <v>10000.23</v>
      </c>
      <c r="E1906" s="11">
        <v>1</v>
      </c>
    </row>
    <row r="1907" spans="1:5">
      <c r="A1907" s="15"/>
      <c r="B1907" s="18" t="s">
        <v>82</v>
      </c>
      <c r="C1907" s="18" t="s">
        <v>7</v>
      </c>
      <c r="D1907" s="12">
        <v>28502.51</v>
      </c>
      <c r="E1907" s="11">
        <v>3</v>
      </c>
    </row>
    <row r="1908" spans="1:5">
      <c r="A1908" s="15"/>
      <c r="B1908" s="15"/>
      <c r="C1908" s="18" t="s">
        <v>12</v>
      </c>
      <c r="D1908" s="12">
        <v>6501.3</v>
      </c>
      <c r="E1908" s="11">
        <v>1</v>
      </c>
    </row>
    <row r="1909" spans="1:5">
      <c r="A1909" s="15"/>
      <c r="B1909" s="18" t="s">
        <v>75</v>
      </c>
      <c r="C1909" s="18" t="s">
        <v>7</v>
      </c>
      <c r="D1909" s="12">
        <v>28000.65</v>
      </c>
      <c r="E1909" s="11">
        <v>2</v>
      </c>
    </row>
    <row r="1910" spans="1:5">
      <c r="A1910" s="15"/>
      <c r="B1910" s="18" t="s">
        <v>121</v>
      </c>
      <c r="C1910" s="18" t="s">
        <v>7</v>
      </c>
      <c r="D1910" s="12">
        <v>6500.7</v>
      </c>
      <c r="E1910" s="11">
        <v>1</v>
      </c>
    </row>
    <row r="1911" spans="1:5">
      <c r="A1911" s="15"/>
      <c r="B1911" s="18" t="s">
        <v>78</v>
      </c>
      <c r="C1911" s="18" t="s">
        <v>8</v>
      </c>
      <c r="D1911" s="12">
        <v>30000.3</v>
      </c>
      <c r="E1911" s="11">
        <v>2</v>
      </c>
    </row>
    <row r="1912" spans="1:5">
      <c r="A1912" s="15"/>
      <c r="B1912" s="15"/>
      <c r="C1912" s="18" t="s">
        <v>12</v>
      </c>
      <c r="D1912" s="12">
        <v>35001.36</v>
      </c>
      <c r="E1912" s="11">
        <v>2</v>
      </c>
    </row>
    <row r="1913" spans="1:5">
      <c r="A1913" s="15"/>
      <c r="B1913" s="18" t="s">
        <v>79</v>
      </c>
      <c r="C1913" s="18" t="s">
        <v>147</v>
      </c>
      <c r="D1913" s="12">
        <v>1000.56</v>
      </c>
      <c r="E1913" s="11">
        <v>1</v>
      </c>
    </row>
    <row r="1914" spans="1:5">
      <c r="A1914" s="15"/>
      <c r="B1914" s="15"/>
      <c r="C1914" s="18" t="s">
        <v>7</v>
      </c>
      <c r="D1914" s="12">
        <v>24000.43</v>
      </c>
      <c r="E1914" s="11">
        <v>2</v>
      </c>
    </row>
    <row r="1915" spans="1:5">
      <c r="A1915" s="15"/>
      <c r="B1915" s="15"/>
      <c r="C1915" s="18" t="s">
        <v>8</v>
      </c>
      <c r="D1915" s="12">
        <v>18500.29</v>
      </c>
      <c r="E1915" s="11">
        <v>2</v>
      </c>
    </row>
    <row r="1916" spans="1:5">
      <c r="A1916" s="15"/>
      <c r="B1916" s="18" t="s">
        <v>80</v>
      </c>
      <c r="C1916" s="18" t="s">
        <v>7</v>
      </c>
      <c r="D1916" s="12">
        <v>10000.17</v>
      </c>
      <c r="E1916" s="11">
        <v>1</v>
      </c>
    </row>
    <row r="1917" spans="1:5">
      <c r="A1917" s="15"/>
      <c r="B1917" s="15"/>
      <c r="C1917" s="18" t="s">
        <v>8</v>
      </c>
      <c r="D1917" s="12">
        <v>9000.22</v>
      </c>
      <c r="E1917" s="11">
        <v>1</v>
      </c>
    </row>
    <row r="1918" spans="1:5">
      <c r="A1918" s="15"/>
      <c r="B1918" s="18" t="s">
        <v>88</v>
      </c>
      <c r="C1918" s="18" t="s">
        <v>7</v>
      </c>
      <c r="D1918" s="12">
        <v>5000.44</v>
      </c>
      <c r="E1918" s="11">
        <v>1</v>
      </c>
    </row>
    <row r="1919" spans="1:5">
      <c r="A1919" s="15"/>
      <c r="B1919" s="15"/>
      <c r="C1919" s="18" t="s">
        <v>8</v>
      </c>
      <c r="D1919" s="12">
        <v>20000.94</v>
      </c>
      <c r="E1919" s="11">
        <v>2</v>
      </c>
    </row>
    <row r="1920" spans="1:5">
      <c r="A1920" s="15"/>
      <c r="B1920" s="18" t="s">
        <v>84</v>
      </c>
      <c r="C1920" s="18" t="s">
        <v>7</v>
      </c>
      <c r="D1920" s="12">
        <v>1499.98</v>
      </c>
      <c r="E1920" s="11">
        <v>1</v>
      </c>
    </row>
    <row r="1921" spans="1:5">
      <c r="A1921" s="15"/>
      <c r="B1921" s="15"/>
      <c r="C1921" s="18" t="s">
        <v>143</v>
      </c>
      <c r="D1921" s="12">
        <v>3500.3</v>
      </c>
      <c r="E1921" s="11">
        <v>1</v>
      </c>
    </row>
    <row r="1922" spans="1:5">
      <c r="A1922" s="15"/>
      <c r="B1922" s="18" t="s">
        <v>90</v>
      </c>
      <c r="C1922" s="18" t="s">
        <v>7</v>
      </c>
      <c r="D1922" s="12">
        <v>17501.13</v>
      </c>
      <c r="E1922" s="11">
        <v>2</v>
      </c>
    </row>
    <row r="1923" spans="1:5">
      <c r="A1923" s="15"/>
      <c r="B1923" s="15"/>
      <c r="C1923" s="18" t="s">
        <v>8</v>
      </c>
      <c r="D1923" s="12">
        <v>10000.74</v>
      </c>
      <c r="E1923" s="11">
        <v>1</v>
      </c>
    </row>
    <row r="1924" spans="1:5">
      <c r="A1924" s="15"/>
      <c r="B1924" s="18" t="s">
        <v>97</v>
      </c>
      <c r="C1924" s="18" t="s">
        <v>12</v>
      </c>
      <c r="D1924" s="12">
        <v>11000.09</v>
      </c>
      <c r="E1924" s="11">
        <v>1</v>
      </c>
    </row>
    <row r="1925" spans="1:5">
      <c r="A1925" s="15"/>
      <c r="B1925" s="18" t="s">
        <v>112</v>
      </c>
      <c r="C1925" s="18" t="s">
        <v>8</v>
      </c>
      <c r="D1925" s="12">
        <v>22000.09</v>
      </c>
      <c r="E1925" s="11">
        <v>1</v>
      </c>
    </row>
    <row r="1926" spans="1:5">
      <c r="A1926" s="15"/>
      <c r="B1926" s="18" t="s">
        <v>99</v>
      </c>
      <c r="C1926" s="18" t="s">
        <v>8</v>
      </c>
      <c r="D1926" s="12">
        <v>4999.93</v>
      </c>
      <c r="E1926" s="11">
        <v>1</v>
      </c>
    </row>
    <row r="1927" spans="1:5">
      <c r="A1927" s="15"/>
      <c r="B1927" s="18" t="s">
        <v>122</v>
      </c>
      <c r="C1927" s="18" t="s">
        <v>7</v>
      </c>
      <c r="D1927" s="12">
        <v>13000.35</v>
      </c>
      <c r="E1927" s="11">
        <v>1</v>
      </c>
    </row>
    <row r="1928" spans="1:5">
      <c r="A1928" s="15"/>
      <c r="B1928" s="15"/>
      <c r="C1928" s="18" t="s">
        <v>8</v>
      </c>
      <c r="D1928" s="12">
        <v>20000.02</v>
      </c>
      <c r="E1928" s="11">
        <v>1</v>
      </c>
    </row>
    <row r="1929" spans="1:5">
      <c r="A1929" s="15"/>
      <c r="B1929" s="18" t="s">
        <v>100</v>
      </c>
      <c r="C1929" s="18" t="s">
        <v>7</v>
      </c>
      <c r="D1929" s="12">
        <v>15000.72</v>
      </c>
      <c r="E1929" s="11">
        <v>1</v>
      </c>
    </row>
    <row r="1930" spans="1:5">
      <c r="A1930" s="15"/>
      <c r="B1930" s="18" t="s">
        <v>101</v>
      </c>
      <c r="C1930" s="18" t="s">
        <v>7</v>
      </c>
      <c r="D1930" s="12">
        <v>48001.23</v>
      </c>
      <c r="E1930" s="11">
        <v>4</v>
      </c>
    </row>
    <row r="1931" spans="1:5">
      <c r="A1931" s="15"/>
      <c r="B1931" s="15"/>
      <c r="C1931" s="18" t="s">
        <v>8</v>
      </c>
      <c r="D1931" s="12">
        <v>12000.86</v>
      </c>
      <c r="E1931" s="11">
        <v>2</v>
      </c>
    </row>
    <row r="1932" spans="1:5">
      <c r="A1932" s="15"/>
      <c r="B1932" s="15"/>
      <c r="C1932" s="18" t="s">
        <v>12</v>
      </c>
      <c r="D1932" s="12">
        <v>7000.69</v>
      </c>
      <c r="E1932" s="11">
        <v>1</v>
      </c>
    </row>
    <row r="1933" spans="1:5">
      <c r="A1933" s="15"/>
      <c r="B1933" s="18" t="s">
        <v>130</v>
      </c>
      <c r="C1933" s="18" t="s">
        <v>12</v>
      </c>
      <c r="D1933" s="12">
        <v>4999.98</v>
      </c>
      <c r="E1933" s="11">
        <v>1</v>
      </c>
    </row>
    <row r="1934" spans="1:5">
      <c r="A1934" s="15"/>
      <c r="B1934" s="18" t="s">
        <v>102</v>
      </c>
      <c r="C1934" s="18" t="s">
        <v>7</v>
      </c>
      <c r="D1934" s="12">
        <v>15000.02</v>
      </c>
      <c r="E1934" s="11">
        <v>1</v>
      </c>
    </row>
    <row r="1935" spans="1:5">
      <c r="A1935" s="15"/>
      <c r="B1935" s="15"/>
      <c r="C1935" s="18" t="s">
        <v>8</v>
      </c>
      <c r="D1935" s="12">
        <v>17501.33</v>
      </c>
      <c r="E1935" s="11">
        <v>2</v>
      </c>
    </row>
    <row r="1936" spans="1:5">
      <c r="A1936" s="15"/>
      <c r="B1936" s="15"/>
      <c r="C1936" s="18" t="s">
        <v>12</v>
      </c>
      <c r="D1936" s="12">
        <v>30000.69</v>
      </c>
      <c r="E1936" s="11">
        <v>1</v>
      </c>
    </row>
    <row r="1937" spans="1:5">
      <c r="A1937" s="15"/>
      <c r="B1937" s="18" t="s">
        <v>113</v>
      </c>
      <c r="C1937" s="18" t="s">
        <v>12</v>
      </c>
      <c r="D1937" s="12">
        <v>6000.49</v>
      </c>
      <c r="E1937" s="11">
        <v>1</v>
      </c>
    </row>
    <row r="1938" spans="1:5">
      <c r="A1938" s="15"/>
      <c r="B1938" s="18" t="s">
        <v>107</v>
      </c>
      <c r="C1938" s="18" t="s">
        <v>7</v>
      </c>
      <c r="D1938" s="12">
        <v>7500.32</v>
      </c>
      <c r="E1938" s="11">
        <v>1</v>
      </c>
    </row>
    <row r="1939" spans="1:5">
      <c r="A1939" s="15"/>
      <c r="B1939" s="18" t="s">
        <v>108</v>
      </c>
      <c r="C1939" s="18" t="s">
        <v>7</v>
      </c>
      <c r="D1939" s="12">
        <v>3000.53</v>
      </c>
      <c r="E1939" s="11">
        <v>1</v>
      </c>
    </row>
    <row r="1940" spans="1:5">
      <c r="A1940" s="15"/>
      <c r="B1940" s="18" t="s">
        <v>115</v>
      </c>
      <c r="C1940" s="18" t="s">
        <v>8</v>
      </c>
      <c r="D1940" s="12">
        <v>3000.07</v>
      </c>
      <c r="E1940" s="11">
        <v>1</v>
      </c>
    </row>
    <row r="1941" spans="1:5">
      <c r="A1941" s="15"/>
      <c r="B1941" s="18" t="s">
        <v>116</v>
      </c>
      <c r="C1941" s="18" t="s">
        <v>7</v>
      </c>
      <c r="D1941" s="12">
        <v>27999.96</v>
      </c>
      <c r="E1941" s="11">
        <v>2</v>
      </c>
    </row>
    <row r="1942" spans="1:5">
      <c r="A1942" s="15"/>
      <c r="B1942" s="15"/>
      <c r="C1942" s="18" t="s">
        <v>8</v>
      </c>
      <c r="D1942" s="12">
        <v>13000.47</v>
      </c>
      <c r="E1942" s="11">
        <v>1</v>
      </c>
    </row>
    <row r="1943" spans="1:5">
      <c r="A1943" s="15"/>
      <c r="B1943" s="18" t="s">
        <v>117</v>
      </c>
      <c r="C1943" s="18" t="s">
        <v>7</v>
      </c>
      <c r="D1943" s="12">
        <v>15000.6</v>
      </c>
      <c r="E1943" s="11">
        <v>1</v>
      </c>
    </row>
    <row r="1944" spans="1:5">
      <c r="A1944" s="15"/>
      <c r="B1944" s="15"/>
      <c r="C1944" s="18" t="s">
        <v>12</v>
      </c>
      <c r="D1944" s="12">
        <v>18000.4</v>
      </c>
      <c r="E1944" s="11">
        <v>1</v>
      </c>
    </row>
    <row r="1945" spans="1:5">
      <c r="A1945" s="15"/>
      <c r="B1945" s="18" t="s">
        <v>131</v>
      </c>
      <c r="C1945" s="18" t="s">
        <v>7</v>
      </c>
      <c r="D1945" s="12">
        <v>5500.27</v>
      </c>
      <c r="E1945" s="11">
        <v>1</v>
      </c>
    </row>
    <row r="1946" spans="1:5">
      <c r="A1946" s="15"/>
      <c r="B1946" s="15"/>
      <c r="C1946" s="18" t="s">
        <v>8</v>
      </c>
      <c r="D1946" s="12">
        <v>47001.32</v>
      </c>
      <c r="E1946" s="11">
        <v>3</v>
      </c>
    </row>
    <row r="1947" spans="1:5">
      <c r="A1947" s="15"/>
      <c r="B1947" s="15"/>
      <c r="C1947" s="18" t="s">
        <v>12</v>
      </c>
      <c r="D1947" s="12">
        <v>18000.41</v>
      </c>
      <c r="E1947" s="11">
        <v>1</v>
      </c>
    </row>
    <row r="1948" spans="1:5">
      <c r="A1948" s="15"/>
      <c r="B1948" s="18" t="s">
        <v>132</v>
      </c>
      <c r="C1948" s="18" t="s">
        <v>7</v>
      </c>
      <c r="D1948" s="12">
        <v>37001.18</v>
      </c>
      <c r="E1948" s="11">
        <v>3</v>
      </c>
    </row>
    <row r="1949" spans="1:5">
      <c r="A1949" s="15"/>
      <c r="B1949" s="18" t="s">
        <v>133</v>
      </c>
      <c r="C1949" s="18" t="s">
        <v>8</v>
      </c>
      <c r="D1949" s="12">
        <v>31000.13</v>
      </c>
      <c r="E1949" s="11">
        <v>2</v>
      </c>
    </row>
    <row r="1950" spans="1:5">
      <c r="A1950" s="15"/>
      <c r="B1950" s="15"/>
      <c r="C1950" s="18" t="s">
        <v>12</v>
      </c>
      <c r="D1950" s="12">
        <v>12000.58</v>
      </c>
      <c r="E1950" s="11">
        <v>1</v>
      </c>
    </row>
    <row r="1951" spans="1:5">
      <c r="A1951" s="15"/>
      <c r="B1951" s="18" t="s">
        <v>137</v>
      </c>
      <c r="C1951" s="18" t="s">
        <v>8</v>
      </c>
      <c r="D1951" s="12">
        <v>8000.02</v>
      </c>
      <c r="E1951" s="11">
        <v>1</v>
      </c>
    </row>
    <row r="1952" spans="1:5">
      <c r="A1952" s="15"/>
      <c r="B1952" s="18" t="s">
        <v>138</v>
      </c>
      <c r="C1952" s="18" t="s">
        <v>7</v>
      </c>
      <c r="D1952" s="12">
        <v>16000.14</v>
      </c>
      <c r="E1952" s="11">
        <v>1</v>
      </c>
    </row>
    <row r="1953" spans="1:5">
      <c r="A1953" s="15"/>
      <c r="B1953" s="18" t="s">
        <v>141</v>
      </c>
      <c r="C1953" s="18" t="s">
        <v>7</v>
      </c>
      <c r="D1953" s="12">
        <v>14000.18</v>
      </c>
      <c r="E1953" s="11">
        <v>1</v>
      </c>
    </row>
    <row r="1954" spans="1:5">
      <c r="A1954" s="15"/>
      <c r="B1954" s="18" t="s">
        <v>150</v>
      </c>
      <c r="C1954" s="18" t="s">
        <v>7</v>
      </c>
      <c r="D1954" s="12">
        <v>49000.69</v>
      </c>
      <c r="E1954" s="11">
        <v>4</v>
      </c>
    </row>
    <row r="1955" spans="1:5">
      <c r="A1955" s="15"/>
      <c r="B1955" s="18" t="s">
        <v>145</v>
      </c>
      <c r="C1955" s="18" t="s">
        <v>8</v>
      </c>
      <c r="D1955" s="12">
        <v>30000.7</v>
      </c>
      <c r="E1955" s="11">
        <v>1</v>
      </c>
    </row>
    <row r="1956" spans="1:5">
      <c r="A1956" s="15"/>
      <c r="B1956" s="18" t="s">
        <v>151</v>
      </c>
      <c r="C1956" s="18" t="s">
        <v>8</v>
      </c>
      <c r="D1956" s="12">
        <v>21000.18</v>
      </c>
      <c r="E1956" s="11">
        <v>2</v>
      </c>
    </row>
    <row r="1957" spans="1:5">
      <c r="A1957" s="18" t="s">
        <v>152</v>
      </c>
      <c r="B1957" s="18" t="s">
        <v>59</v>
      </c>
      <c r="C1957" s="18" t="s">
        <v>147</v>
      </c>
      <c r="D1957" s="12">
        <v>3177.36</v>
      </c>
      <c r="E1957" s="11">
        <v>1</v>
      </c>
    </row>
    <row r="1958" spans="1:5">
      <c r="A1958" s="15"/>
      <c r="B1958" s="18" t="s">
        <v>6</v>
      </c>
      <c r="C1958" s="18" t="s">
        <v>7</v>
      </c>
      <c r="D1958" s="12">
        <v>25000.01</v>
      </c>
      <c r="E1958" s="11">
        <v>1</v>
      </c>
    </row>
    <row r="1959" spans="1:5">
      <c r="A1959" s="15"/>
      <c r="B1959" s="15"/>
      <c r="C1959" s="18" t="s">
        <v>8</v>
      </c>
      <c r="D1959" s="12">
        <v>3000.14</v>
      </c>
      <c r="E1959" s="11">
        <v>1</v>
      </c>
    </row>
    <row r="1960" spans="1:5">
      <c r="A1960" s="15"/>
      <c r="B1960" s="15"/>
      <c r="C1960" s="18" t="s">
        <v>12</v>
      </c>
      <c r="D1960" s="12">
        <v>22000.44</v>
      </c>
      <c r="E1960" s="11">
        <v>1</v>
      </c>
    </row>
    <row r="1961" spans="1:5">
      <c r="A1961" s="15"/>
      <c r="B1961" s="18" t="s">
        <v>9</v>
      </c>
      <c r="C1961" s="18" t="s">
        <v>7</v>
      </c>
      <c r="D1961" s="12">
        <v>10000.54</v>
      </c>
      <c r="E1961" s="11">
        <v>1</v>
      </c>
    </row>
    <row r="1962" spans="1:5">
      <c r="A1962" s="15"/>
      <c r="B1962" s="15"/>
      <c r="C1962" s="18" t="s">
        <v>8</v>
      </c>
      <c r="D1962" s="12">
        <v>11000.03</v>
      </c>
      <c r="E1962" s="11">
        <v>1</v>
      </c>
    </row>
    <row r="1963" spans="1:5">
      <c r="A1963" s="15"/>
      <c r="B1963" s="15"/>
      <c r="C1963" s="18" t="s">
        <v>12</v>
      </c>
      <c r="D1963" s="12">
        <v>5000.4</v>
      </c>
      <c r="E1963" s="11">
        <v>1</v>
      </c>
    </row>
    <row r="1964" spans="1:5">
      <c r="A1964" s="15"/>
      <c r="B1964" s="18" t="s">
        <v>10</v>
      </c>
      <c r="C1964" s="18" t="s">
        <v>7</v>
      </c>
      <c r="D1964" s="12">
        <v>37001.3</v>
      </c>
      <c r="E1964" s="11">
        <v>2</v>
      </c>
    </row>
    <row r="1965" spans="1:5">
      <c r="A1965" s="15"/>
      <c r="B1965" s="15"/>
      <c r="C1965" s="18" t="s">
        <v>8</v>
      </c>
      <c r="D1965" s="12">
        <v>41501.23</v>
      </c>
      <c r="E1965" s="11">
        <v>3</v>
      </c>
    </row>
    <row r="1966" spans="1:5">
      <c r="A1966" s="15"/>
      <c r="B1966" s="18" t="s">
        <v>11</v>
      </c>
      <c r="C1966" s="18" t="s">
        <v>7</v>
      </c>
      <c r="D1966" s="12">
        <v>500.45</v>
      </c>
      <c r="E1966" s="11">
        <v>1</v>
      </c>
    </row>
    <row r="1967" spans="1:5">
      <c r="A1967" s="15"/>
      <c r="B1967" s="15"/>
      <c r="C1967" s="18" t="s">
        <v>8</v>
      </c>
      <c r="D1967" s="12">
        <v>17000.3</v>
      </c>
      <c r="E1967" s="11">
        <v>1</v>
      </c>
    </row>
    <row r="1968" spans="1:5">
      <c r="A1968" s="15"/>
      <c r="B1968" s="18" t="s">
        <v>38</v>
      </c>
      <c r="C1968" s="18" t="s">
        <v>8</v>
      </c>
      <c r="D1968" s="12">
        <v>9000.26</v>
      </c>
      <c r="E1968" s="11">
        <v>1</v>
      </c>
    </row>
    <row r="1969" spans="1:5">
      <c r="A1969" s="15"/>
      <c r="B1969" s="18" t="s">
        <v>39</v>
      </c>
      <c r="C1969" s="18" t="s">
        <v>8</v>
      </c>
      <c r="D1969" s="12">
        <v>30500.77</v>
      </c>
      <c r="E1969" s="11">
        <v>2</v>
      </c>
    </row>
    <row r="1970" spans="1:5">
      <c r="A1970" s="15"/>
      <c r="B1970" s="18" t="s">
        <v>14</v>
      </c>
      <c r="C1970" s="18" t="s">
        <v>7</v>
      </c>
      <c r="D1970" s="12">
        <v>8000.27</v>
      </c>
      <c r="E1970" s="11">
        <v>1</v>
      </c>
    </row>
    <row r="1971" spans="1:5">
      <c r="A1971" s="15"/>
      <c r="B1971" s="15"/>
      <c r="C1971" s="18" t="s">
        <v>8</v>
      </c>
      <c r="D1971" s="12">
        <v>4001.11</v>
      </c>
      <c r="E1971" s="11">
        <v>1</v>
      </c>
    </row>
    <row r="1972" spans="1:5">
      <c r="A1972" s="15"/>
      <c r="B1972" s="18" t="s">
        <v>15</v>
      </c>
      <c r="C1972" s="18" t="s">
        <v>7</v>
      </c>
      <c r="D1972" s="12">
        <v>7143.68</v>
      </c>
      <c r="E1972" s="11">
        <v>2</v>
      </c>
    </row>
    <row r="1973" spans="1:5">
      <c r="A1973" s="15"/>
      <c r="B1973" s="15"/>
      <c r="C1973" s="18" t="s">
        <v>8</v>
      </c>
      <c r="D1973" s="12">
        <v>17000.15</v>
      </c>
      <c r="E1973" s="11">
        <v>1</v>
      </c>
    </row>
    <row r="1974" spans="1:5">
      <c r="A1974" s="15"/>
      <c r="B1974" s="15"/>
      <c r="C1974" s="18" t="s">
        <v>12</v>
      </c>
      <c r="D1974" s="12">
        <v>13000.12</v>
      </c>
      <c r="E1974" s="11">
        <v>1</v>
      </c>
    </row>
    <row r="1975" spans="1:5">
      <c r="A1975" s="15"/>
      <c r="B1975" s="18" t="s">
        <v>16</v>
      </c>
      <c r="C1975" s="18" t="s">
        <v>7</v>
      </c>
      <c r="D1975" s="12">
        <v>10000.29</v>
      </c>
      <c r="E1975" s="11">
        <v>1</v>
      </c>
    </row>
    <row r="1976" spans="1:5">
      <c r="A1976" s="15"/>
      <c r="B1976" s="15"/>
      <c r="C1976" s="18" t="s">
        <v>8</v>
      </c>
      <c r="D1976" s="12">
        <v>2446.47</v>
      </c>
      <c r="E1976" s="11">
        <v>1</v>
      </c>
    </row>
    <row r="1977" spans="1:5">
      <c r="A1977" s="15"/>
      <c r="B1977" s="18" t="s">
        <v>17</v>
      </c>
      <c r="C1977" s="18" t="s">
        <v>7</v>
      </c>
      <c r="D1977" s="12">
        <v>7500.59</v>
      </c>
      <c r="E1977" s="11">
        <v>1</v>
      </c>
    </row>
    <row r="1978" spans="1:5">
      <c r="A1978" s="15"/>
      <c r="B1978" s="18" t="s">
        <v>40</v>
      </c>
      <c r="C1978" s="18" t="s">
        <v>12</v>
      </c>
      <c r="D1978" s="12">
        <v>3280.08</v>
      </c>
      <c r="E1978" s="11">
        <v>1</v>
      </c>
    </row>
    <row r="1979" spans="1:5">
      <c r="A1979" s="15"/>
      <c r="B1979" s="18" t="s">
        <v>18</v>
      </c>
      <c r="C1979" s="18" t="s">
        <v>144</v>
      </c>
      <c r="D1979" s="12">
        <v>1994.41</v>
      </c>
      <c r="E1979" s="11">
        <v>1</v>
      </c>
    </row>
    <row r="1980" spans="1:5">
      <c r="A1980" s="15"/>
      <c r="B1980" s="15"/>
      <c r="C1980" s="18" t="s">
        <v>143</v>
      </c>
      <c r="D1980" s="12">
        <v>2000.02</v>
      </c>
      <c r="E1980" s="11">
        <v>1</v>
      </c>
    </row>
    <row r="1981" spans="1:5">
      <c r="A1981" s="15"/>
      <c r="B1981" s="15"/>
      <c r="C1981" s="18" t="s">
        <v>8</v>
      </c>
      <c r="D1981" s="12">
        <v>12000.36</v>
      </c>
      <c r="E1981" s="11">
        <v>1</v>
      </c>
    </row>
    <row r="1982" spans="1:5">
      <c r="A1982" s="15"/>
      <c r="B1982" s="18" t="s">
        <v>19</v>
      </c>
      <c r="C1982" s="18" t="s">
        <v>147</v>
      </c>
      <c r="D1982" s="12">
        <v>3700.58</v>
      </c>
      <c r="E1982" s="11">
        <v>1</v>
      </c>
    </row>
    <row r="1983" spans="1:5">
      <c r="A1983" s="15"/>
      <c r="B1983" s="15"/>
      <c r="C1983" s="18" t="s">
        <v>7</v>
      </c>
      <c r="D1983" s="12">
        <v>1501.05</v>
      </c>
      <c r="E1983" s="11">
        <v>2</v>
      </c>
    </row>
    <row r="1984" spans="1:5">
      <c r="A1984" s="15"/>
      <c r="B1984" s="15"/>
      <c r="C1984" s="18" t="s">
        <v>8</v>
      </c>
      <c r="D1984" s="12">
        <v>999.99</v>
      </c>
      <c r="E1984" s="11">
        <v>1</v>
      </c>
    </row>
    <row r="1985" spans="1:5">
      <c r="A1985" s="15"/>
      <c r="B1985" s="18" t="s">
        <v>21</v>
      </c>
      <c r="C1985" s="18" t="s">
        <v>147</v>
      </c>
      <c r="D1985" s="12">
        <v>800.43</v>
      </c>
      <c r="E1985" s="11">
        <v>1</v>
      </c>
    </row>
    <row r="1986" spans="1:5">
      <c r="A1986" s="15"/>
      <c r="B1986" s="15"/>
      <c r="C1986" s="18" t="s">
        <v>143</v>
      </c>
      <c r="D1986" s="12">
        <v>962.56</v>
      </c>
      <c r="E1986" s="11">
        <v>1</v>
      </c>
    </row>
    <row r="1987" spans="1:5">
      <c r="A1987" s="15"/>
      <c r="B1987" s="15"/>
      <c r="C1987" s="18" t="s">
        <v>8</v>
      </c>
      <c r="D1987" s="12">
        <v>20000.2</v>
      </c>
      <c r="E1987" s="11">
        <v>1</v>
      </c>
    </row>
    <row r="1988" spans="1:5">
      <c r="A1988" s="15"/>
      <c r="B1988" s="18" t="s">
        <v>23</v>
      </c>
      <c r="C1988" s="18" t="s">
        <v>147</v>
      </c>
      <c r="D1988" s="12">
        <v>1600.31</v>
      </c>
      <c r="E1988" s="11">
        <v>1</v>
      </c>
    </row>
    <row r="1989" spans="1:5">
      <c r="A1989" s="15"/>
      <c r="B1989" s="15"/>
      <c r="C1989" s="18" t="s">
        <v>8</v>
      </c>
      <c r="D1989" s="12">
        <v>20000.41</v>
      </c>
      <c r="E1989" s="11">
        <v>1</v>
      </c>
    </row>
    <row r="1990" spans="1:5">
      <c r="A1990" s="15"/>
      <c r="B1990" s="18" t="s">
        <v>24</v>
      </c>
      <c r="C1990" s="18" t="s">
        <v>7</v>
      </c>
      <c r="D1990" s="12">
        <v>21000.24</v>
      </c>
      <c r="E1990" s="11">
        <v>1</v>
      </c>
    </row>
    <row r="1991" spans="1:5">
      <c r="A1991" s="15"/>
      <c r="B1991" s="18" t="s">
        <v>62</v>
      </c>
      <c r="C1991" s="18" t="s">
        <v>8</v>
      </c>
      <c r="D1991" s="12">
        <v>5999.93</v>
      </c>
      <c r="E1991" s="11">
        <v>1</v>
      </c>
    </row>
    <row r="1992" spans="1:5">
      <c r="A1992" s="15"/>
      <c r="B1992" s="15"/>
      <c r="C1992" s="18" t="s">
        <v>12</v>
      </c>
      <c r="D1992" s="12">
        <v>2000.52</v>
      </c>
      <c r="E1992" s="11">
        <v>1</v>
      </c>
    </row>
    <row r="1993" spans="1:5">
      <c r="A1993" s="15"/>
      <c r="B1993" s="18" t="s">
        <v>25</v>
      </c>
      <c r="C1993" s="18" t="s">
        <v>12</v>
      </c>
      <c r="D1993" s="12">
        <v>5000.6</v>
      </c>
      <c r="E1993" s="11">
        <v>1</v>
      </c>
    </row>
    <row r="1994" spans="1:5">
      <c r="A1994" s="15"/>
      <c r="B1994" s="18" t="s">
        <v>26</v>
      </c>
      <c r="C1994" s="18" t="s">
        <v>7</v>
      </c>
      <c r="D1994" s="12">
        <v>2000.73</v>
      </c>
      <c r="E1994" s="11">
        <v>2</v>
      </c>
    </row>
    <row r="1995" spans="1:5">
      <c r="A1995" s="15"/>
      <c r="B1995" s="15"/>
      <c r="C1995" s="18" t="s">
        <v>8</v>
      </c>
      <c r="D1995" s="12">
        <v>500.18</v>
      </c>
      <c r="E1995" s="11">
        <v>1</v>
      </c>
    </row>
    <row r="1996" spans="1:5">
      <c r="A1996" s="15"/>
      <c r="B1996" s="15"/>
      <c r="C1996" s="18" t="s">
        <v>12</v>
      </c>
      <c r="D1996" s="12">
        <v>25000.2</v>
      </c>
      <c r="E1996" s="11">
        <v>1</v>
      </c>
    </row>
    <row r="1997" spans="1:5">
      <c r="A1997" s="15"/>
      <c r="B1997" s="18" t="s">
        <v>65</v>
      </c>
      <c r="C1997" s="18" t="s">
        <v>8</v>
      </c>
      <c r="D1997" s="12">
        <v>1000.01</v>
      </c>
      <c r="E1997" s="11">
        <v>1</v>
      </c>
    </row>
    <row r="1998" spans="1:5">
      <c r="A1998" s="15"/>
      <c r="B1998" s="18" t="s">
        <v>46</v>
      </c>
      <c r="C1998" s="18" t="s">
        <v>143</v>
      </c>
      <c r="D1998" s="12">
        <v>4000.16</v>
      </c>
      <c r="E1998" s="11">
        <v>1</v>
      </c>
    </row>
    <row r="1999" spans="1:5">
      <c r="A1999" s="15"/>
      <c r="B1999" s="15"/>
      <c r="C1999" s="18" t="s">
        <v>12</v>
      </c>
      <c r="D1999" s="12">
        <v>18940.79</v>
      </c>
      <c r="E1999" s="11">
        <v>2</v>
      </c>
    </row>
    <row r="2000" spans="1:5">
      <c r="A2000" s="15"/>
      <c r="B2000" s="18" t="s">
        <v>96</v>
      </c>
      <c r="C2000" s="18" t="s">
        <v>8</v>
      </c>
      <c r="D2000" s="12">
        <v>6500.24</v>
      </c>
      <c r="E2000" s="11">
        <v>1</v>
      </c>
    </row>
    <row r="2001" spans="1:5">
      <c r="A2001" s="15"/>
      <c r="B2001" s="15"/>
      <c r="C2001" s="18" t="s">
        <v>12</v>
      </c>
      <c r="D2001" s="12">
        <v>10000.66</v>
      </c>
      <c r="E2001" s="11">
        <v>1</v>
      </c>
    </row>
    <row r="2002" spans="1:5">
      <c r="A2002" s="15"/>
      <c r="B2002" s="18" t="s">
        <v>27</v>
      </c>
      <c r="C2002" s="18" t="s">
        <v>8</v>
      </c>
      <c r="D2002" s="12">
        <v>6500.3</v>
      </c>
      <c r="E2002" s="11">
        <v>1</v>
      </c>
    </row>
    <row r="2003" spans="1:5">
      <c r="A2003" s="15"/>
      <c r="B2003" s="18" t="s">
        <v>70</v>
      </c>
      <c r="C2003" s="18" t="s">
        <v>143</v>
      </c>
      <c r="D2003" s="12">
        <v>1182.43</v>
      </c>
      <c r="E2003" s="11">
        <v>1</v>
      </c>
    </row>
    <row r="2004" spans="1:5">
      <c r="A2004" s="15"/>
      <c r="B2004" s="18" t="s">
        <v>29</v>
      </c>
      <c r="C2004" s="18" t="s">
        <v>7</v>
      </c>
      <c r="D2004" s="12">
        <v>25000.24</v>
      </c>
      <c r="E2004" s="11">
        <v>2</v>
      </c>
    </row>
    <row r="2005" spans="1:5">
      <c r="A2005" s="15"/>
      <c r="B2005" s="18" t="s">
        <v>30</v>
      </c>
      <c r="C2005" s="18" t="s">
        <v>12</v>
      </c>
      <c r="D2005" s="12">
        <v>17000.57</v>
      </c>
      <c r="E2005" s="11">
        <v>1</v>
      </c>
    </row>
    <row r="2006" spans="1:5">
      <c r="A2006" s="15"/>
      <c r="B2006" s="18" t="s">
        <v>48</v>
      </c>
      <c r="C2006" s="18" t="s">
        <v>7</v>
      </c>
      <c r="D2006" s="12">
        <v>27001.03</v>
      </c>
      <c r="E2006" s="11">
        <v>2</v>
      </c>
    </row>
    <row r="2007" spans="1:5">
      <c r="A2007" s="15"/>
      <c r="B2007" s="18" t="s">
        <v>31</v>
      </c>
      <c r="C2007" s="18" t="s">
        <v>12</v>
      </c>
      <c r="D2007" s="12">
        <v>34500.81</v>
      </c>
      <c r="E2007" s="11">
        <v>4</v>
      </c>
    </row>
    <row r="2008" spans="1:5">
      <c r="A2008" s="15"/>
      <c r="B2008" s="18" t="s">
        <v>49</v>
      </c>
      <c r="C2008" s="18" t="s">
        <v>12</v>
      </c>
      <c r="D2008" s="12">
        <v>27000.12</v>
      </c>
      <c r="E2008" s="11">
        <v>1</v>
      </c>
    </row>
    <row r="2009" spans="1:5">
      <c r="A2009" s="15"/>
      <c r="B2009" s="18" t="s">
        <v>50</v>
      </c>
      <c r="C2009" s="18" t="s">
        <v>8</v>
      </c>
      <c r="D2009" s="12">
        <v>1499.95</v>
      </c>
      <c r="E2009" s="11">
        <v>1</v>
      </c>
    </row>
    <row r="2010" spans="1:5">
      <c r="A2010" s="15"/>
      <c r="B2010" s="18" t="s">
        <v>153</v>
      </c>
      <c r="C2010" s="18" t="s">
        <v>144</v>
      </c>
      <c r="D2010" s="12">
        <v>2087.33</v>
      </c>
      <c r="E2010" s="11">
        <v>2</v>
      </c>
    </row>
    <row r="2011" spans="1:5">
      <c r="A2011" s="15"/>
      <c r="B2011" s="18" t="s">
        <v>67</v>
      </c>
      <c r="C2011" s="18" t="s">
        <v>7</v>
      </c>
      <c r="D2011" s="12">
        <v>9000.55</v>
      </c>
      <c r="E2011" s="11">
        <v>1</v>
      </c>
    </row>
    <row r="2012" spans="1:5">
      <c r="A2012" s="15"/>
      <c r="B2012" s="15"/>
      <c r="C2012" s="18" t="s">
        <v>8</v>
      </c>
      <c r="D2012" s="12">
        <v>16001.07</v>
      </c>
      <c r="E2012" s="11">
        <v>2</v>
      </c>
    </row>
    <row r="2013" spans="1:5">
      <c r="A2013" s="15"/>
      <c r="B2013" s="18" t="s">
        <v>52</v>
      </c>
      <c r="C2013" s="18" t="s">
        <v>147</v>
      </c>
      <c r="D2013" s="12">
        <v>4000.22</v>
      </c>
      <c r="E2013" s="11">
        <v>1</v>
      </c>
    </row>
    <row r="2014" spans="1:5">
      <c r="A2014" s="15"/>
      <c r="B2014" s="15"/>
      <c r="C2014" s="18" t="s">
        <v>8</v>
      </c>
      <c r="D2014" s="12">
        <v>14000.17</v>
      </c>
      <c r="E2014" s="11">
        <v>1</v>
      </c>
    </row>
    <row r="2015" spans="1:5">
      <c r="A2015" s="15"/>
      <c r="B2015" s="15"/>
      <c r="C2015" s="18" t="s">
        <v>12</v>
      </c>
      <c r="D2015" s="12">
        <v>15000.1</v>
      </c>
      <c r="E2015" s="11">
        <v>1</v>
      </c>
    </row>
    <row r="2016" spans="1:5">
      <c r="A2016" s="15"/>
      <c r="B2016" s="18" t="s">
        <v>33</v>
      </c>
      <c r="C2016" s="18" t="s">
        <v>7</v>
      </c>
      <c r="D2016" s="12">
        <v>16000.57</v>
      </c>
      <c r="E2016" s="11">
        <v>1</v>
      </c>
    </row>
    <row r="2017" spans="1:5">
      <c r="A2017" s="15"/>
      <c r="B2017" s="18" t="s">
        <v>71</v>
      </c>
      <c r="C2017" s="18" t="s">
        <v>7</v>
      </c>
      <c r="D2017" s="12">
        <v>3000.51</v>
      </c>
      <c r="E2017" s="11">
        <v>1</v>
      </c>
    </row>
    <row r="2018" spans="1:5">
      <c r="A2018" s="15"/>
      <c r="B2018" s="15"/>
      <c r="C2018" s="18" t="s">
        <v>8</v>
      </c>
      <c r="D2018" s="12">
        <v>12999.97</v>
      </c>
      <c r="E2018" s="11">
        <v>1</v>
      </c>
    </row>
    <row r="2019" spans="1:5">
      <c r="A2019" s="15"/>
      <c r="B2019" s="15"/>
      <c r="C2019" s="18" t="s">
        <v>12</v>
      </c>
      <c r="D2019" s="12">
        <v>26500.73</v>
      </c>
      <c r="E2019" s="11">
        <v>2</v>
      </c>
    </row>
    <row r="2020" spans="1:5">
      <c r="A2020" s="15"/>
      <c r="B2020" s="18" t="s">
        <v>34</v>
      </c>
      <c r="C2020" s="18" t="s">
        <v>147</v>
      </c>
      <c r="D2020" s="12">
        <v>2399.96</v>
      </c>
      <c r="E2020" s="11">
        <v>1</v>
      </c>
    </row>
    <row r="2021" spans="1:5">
      <c r="A2021" s="15"/>
      <c r="B2021" s="15"/>
      <c r="C2021" s="18" t="s">
        <v>8</v>
      </c>
      <c r="D2021" s="12">
        <v>30500.36</v>
      </c>
      <c r="E2021" s="11">
        <v>2</v>
      </c>
    </row>
    <row r="2022" spans="1:5">
      <c r="A2022" s="15"/>
      <c r="B2022" s="18" t="s">
        <v>54</v>
      </c>
      <c r="C2022" s="18" t="s">
        <v>7</v>
      </c>
      <c r="D2022" s="12">
        <v>5000.21</v>
      </c>
      <c r="E2022" s="11">
        <v>1</v>
      </c>
    </row>
    <row r="2023" spans="1:5">
      <c r="A2023" s="15"/>
      <c r="B2023" s="15"/>
      <c r="C2023" s="18" t="s">
        <v>8</v>
      </c>
      <c r="D2023" s="12">
        <v>22000.52</v>
      </c>
      <c r="E2023" s="11">
        <v>1</v>
      </c>
    </row>
    <row r="2024" spans="1:5">
      <c r="A2024" s="15"/>
      <c r="B2024" s="18" t="s">
        <v>55</v>
      </c>
      <c r="C2024" s="18" t="s">
        <v>143</v>
      </c>
      <c r="D2024" s="12">
        <v>2500.33</v>
      </c>
      <c r="E2024" s="11">
        <v>1</v>
      </c>
    </row>
    <row r="2025" spans="1:5">
      <c r="A2025" s="15"/>
      <c r="B2025" s="18" t="s">
        <v>56</v>
      </c>
      <c r="C2025" s="18" t="s">
        <v>7</v>
      </c>
      <c r="D2025" s="12">
        <v>4999.99</v>
      </c>
      <c r="E2025" s="11">
        <v>1</v>
      </c>
    </row>
    <row r="2026" spans="1:5">
      <c r="A2026" s="15"/>
      <c r="B2026" s="18" t="s">
        <v>82</v>
      </c>
      <c r="C2026" s="18" t="s">
        <v>7</v>
      </c>
      <c r="D2026" s="12">
        <v>14000.58</v>
      </c>
      <c r="E2026" s="11">
        <v>1</v>
      </c>
    </row>
    <row r="2027" spans="1:5">
      <c r="A2027" s="15"/>
      <c r="B2027" s="15"/>
      <c r="C2027" s="18" t="s">
        <v>8</v>
      </c>
      <c r="D2027" s="12">
        <v>24000.51</v>
      </c>
      <c r="E2027" s="11">
        <v>2</v>
      </c>
    </row>
    <row r="2028" spans="1:5">
      <c r="A2028" s="15"/>
      <c r="B2028" s="18" t="s">
        <v>75</v>
      </c>
      <c r="C2028" s="18" t="s">
        <v>8</v>
      </c>
      <c r="D2028" s="12">
        <v>6000.68</v>
      </c>
      <c r="E2028" s="11">
        <v>1</v>
      </c>
    </row>
    <row r="2029" spans="1:5">
      <c r="A2029" s="15"/>
      <c r="B2029" s="18" t="s">
        <v>121</v>
      </c>
      <c r="C2029" s="18" t="s">
        <v>7</v>
      </c>
      <c r="D2029" s="12">
        <v>19500.19</v>
      </c>
      <c r="E2029" s="11">
        <v>2</v>
      </c>
    </row>
    <row r="2030" spans="1:5">
      <c r="A2030" s="15"/>
      <c r="B2030" s="15"/>
      <c r="C2030" s="18" t="s">
        <v>8</v>
      </c>
      <c r="D2030" s="12">
        <v>28000.48</v>
      </c>
      <c r="E2030" s="11">
        <v>3</v>
      </c>
    </row>
    <row r="2031" spans="1:5">
      <c r="A2031" s="15"/>
      <c r="B2031" s="18" t="s">
        <v>77</v>
      </c>
      <c r="C2031" s="18" t="s">
        <v>7</v>
      </c>
      <c r="D2031" s="12">
        <v>42000.86</v>
      </c>
      <c r="E2031" s="11">
        <v>2</v>
      </c>
    </row>
    <row r="2032" spans="1:5">
      <c r="A2032" s="15"/>
      <c r="B2032" s="18" t="s">
        <v>78</v>
      </c>
      <c r="C2032" s="18" t="s">
        <v>7</v>
      </c>
      <c r="D2032" s="12">
        <v>42000.08</v>
      </c>
      <c r="E2032" s="11">
        <v>2</v>
      </c>
    </row>
    <row r="2033" spans="1:5">
      <c r="A2033" s="15"/>
      <c r="B2033" s="15"/>
      <c r="C2033" s="18" t="s">
        <v>8</v>
      </c>
      <c r="D2033" s="12">
        <v>33001.32</v>
      </c>
      <c r="E2033" s="11">
        <v>2</v>
      </c>
    </row>
    <row r="2034" spans="1:5">
      <c r="A2034" s="15"/>
      <c r="B2034" s="15"/>
      <c r="C2034" s="18" t="s">
        <v>12</v>
      </c>
      <c r="D2034" s="12">
        <v>25000.26</v>
      </c>
      <c r="E2034" s="11">
        <v>1</v>
      </c>
    </row>
    <row r="2035" spans="1:5">
      <c r="A2035" s="15"/>
      <c r="B2035" s="18" t="s">
        <v>79</v>
      </c>
      <c r="C2035" s="18" t="s">
        <v>8</v>
      </c>
      <c r="D2035" s="12">
        <v>20000.18</v>
      </c>
      <c r="E2035" s="11">
        <v>1</v>
      </c>
    </row>
    <row r="2036" spans="1:5">
      <c r="A2036" s="15"/>
      <c r="B2036" s="18" t="s">
        <v>80</v>
      </c>
      <c r="C2036" s="18" t="s">
        <v>7</v>
      </c>
      <c r="D2036" s="12">
        <v>12000.36</v>
      </c>
      <c r="E2036" s="11">
        <v>1</v>
      </c>
    </row>
    <row r="2037" spans="1:5">
      <c r="A2037" s="15"/>
      <c r="B2037" s="18" t="s">
        <v>104</v>
      </c>
      <c r="C2037" s="18" t="s">
        <v>147</v>
      </c>
      <c r="D2037" s="12">
        <v>12000.44</v>
      </c>
      <c r="E2037" s="11">
        <v>1</v>
      </c>
    </row>
    <row r="2038" spans="1:5">
      <c r="A2038" s="15"/>
      <c r="B2038" s="15"/>
      <c r="C2038" s="18" t="s">
        <v>8</v>
      </c>
      <c r="D2038" s="12">
        <v>62001.3</v>
      </c>
      <c r="E2038" s="11">
        <v>3</v>
      </c>
    </row>
    <row r="2039" spans="1:5">
      <c r="A2039" s="15"/>
      <c r="B2039" s="18" t="s">
        <v>88</v>
      </c>
      <c r="C2039" s="18" t="s">
        <v>7</v>
      </c>
      <c r="D2039" s="12">
        <v>34001.63</v>
      </c>
      <c r="E2039" s="11">
        <v>3</v>
      </c>
    </row>
    <row r="2040" spans="1:5">
      <c r="A2040" s="15"/>
      <c r="B2040" s="18" t="s">
        <v>83</v>
      </c>
      <c r="C2040" s="18" t="s">
        <v>147</v>
      </c>
      <c r="D2040" s="12">
        <v>6000.36</v>
      </c>
      <c r="E2040" s="11">
        <v>1</v>
      </c>
    </row>
    <row r="2041" spans="1:5">
      <c r="A2041" s="15"/>
      <c r="B2041" s="18" t="s">
        <v>84</v>
      </c>
      <c r="C2041" s="18" t="s">
        <v>7</v>
      </c>
      <c r="D2041" s="12">
        <v>13000.37</v>
      </c>
      <c r="E2041" s="11">
        <v>1</v>
      </c>
    </row>
    <row r="2042" spans="1:5">
      <c r="A2042" s="15"/>
      <c r="B2042" s="18" t="s">
        <v>90</v>
      </c>
      <c r="C2042" s="18" t="s">
        <v>7</v>
      </c>
      <c r="D2042" s="12">
        <v>18000.63</v>
      </c>
      <c r="E2042" s="11">
        <v>1</v>
      </c>
    </row>
    <row r="2043" spans="1:5">
      <c r="A2043" s="15"/>
      <c r="B2043" s="15"/>
      <c r="C2043" s="18" t="s">
        <v>8</v>
      </c>
      <c r="D2043" s="12">
        <v>1999.96</v>
      </c>
      <c r="E2043" s="11">
        <v>1</v>
      </c>
    </row>
    <row r="2044" spans="1:5">
      <c r="A2044" s="15"/>
      <c r="B2044" s="18" t="s">
        <v>112</v>
      </c>
      <c r="C2044" s="18" t="s">
        <v>7</v>
      </c>
      <c r="D2044" s="12">
        <v>3000.85</v>
      </c>
      <c r="E2044" s="11">
        <v>2</v>
      </c>
    </row>
    <row r="2045" spans="1:5">
      <c r="A2045" s="15"/>
      <c r="B2045" s="18" t="s">
        <v>99</v>
      </c>
      <c r="C2045" s="18" t="s">
        <v>7</v>
      </c>
      <c r="D2045" s="12">
        <v>6000.24</v>
      </c>
      <c r="E2045" s="11">
        <v>1</v>
      </c>
    </row>
    <row r="2046" spans="1:5">
      <c r="A2046" s="15"/>
      <c r="B2046" s="18" t="s">
        <v>101</v>
      </c>
      <c r="C2046" s="18" t="s">
        <v>7</v>
      </c>
      <c r="D2046" s="12">
        <v>17000.76</v>
      </c>
      <c r="E2046" s="11">
        <v>1</v>
      </c>
    </row>
    <row r="2047" spans="1:5">
      <c r="A2047" s="15"/>
      <c r="B2047" s="18" t="s">
        <v>130</v>
      </c>
      <c r="C2047" s="18" t="s">
        <v>7</v>
      </c>
      <c r="D2047" s="12">
        <v>9000.4</v>
      </c>
      <c r="E2047" s="11">
        <v>1</v>
      </c>
    </row>
    <row r="2048" spans="1:5">
      <c r="A2048" s="15"/>
      <c r="B2048" s="18" t="s">
        <v>106</v>
      </c>
      <c r="C2048" s="18" t="s">
        <v>7</v>
      </c>
      <c r="D2048" s="12">
        <v>10000.09</v>
      </c>
      <c r="E2048" s="11">
        <v>1</v>
      </c>
    </row>
    <row r="2049" spans="1:5">
      <c r="A2049" s="15"/>
      <c r="B2049" s="15"/>
      <c r="C2049" s="18" t="s">
        <v>8</v>
      </c>
      <c r="D2049" s="12">
        <v>13000.13</v>
      </c>
      <c r="E2049" s="11">
        <v>1</v>
      </c>
    </row>
    <row r="2050" spans="1:5">
      <c r="A2050" s="15"/>
      <c r="B2050" s="18" t="s">
        <v>113</v>
      </c>
      <c r="C2050" s="18" t="s">
        <v>12</v>
      </c>
      <c r="D2050" s="12">
        <v>15000.53</v>
      </c>
      <c r="E2050" s="11">
        <v>1</v>
      </c>
    </row>
    <row r="2051" spans="1:5">
      <c r="A2051" s="15"/>
      <c r="B2051" s="18" t="s">
        <v>114</v>
      </c>
      <c r="C2051" s="18" t="s">
        <v>7</v>
      </c>
      <c r="D2051" s="12">
        <v>32000.31</v>
      </c>
      <c r="E2051" s="11">
        <v>2</v>
      </c>
    </row>
    <row r="2052" spans="1:5">
      <c r="A2052" s="15"/>
      <c r="B2052" s="15"/>
      <c r="C2052" s="18" t="s">
        <v>8</v>
      </c>
      <c r="D2052" s="12">
        <v>9000.07</v>
      </c>
      <c r="E2052" s="11">
        <v>1</v>
      </c>
    </row>
    <row r="2053" spans="1:5">
      <c r="A2053" s="15"/>
      <c r="B2053" s="18" t="s">
        <v>107</v>
      </c>
      <c r="C2053" s="18" t="s">
        <v>7</v>
      </c>
      <c r="D2053" s="12">
        <v>16000.68</v>
      </c>
      <c r="E2053" s="11">
        <v>1</v>
      </c>
    </row>
    <row r="2054" spans="1:5">
      <c r="A2054" s="15"/>
      <c r="B2054" s="18" t="s">
        <v>108</v>
      </c>
      <c r="C2054" s="18" t="s">
        <v>8</v>
      </c>
      <c r="D2054" s="12">
        <v>1220.38</v>
      </c>
      <c r="E2054" s="11">
        <v>1</v>
      </c>
    </row>
    <row r="2055" spans="1:5">
      <c r="A2055" s="15"/>
      <c r="B2055" s="18" t="s">
        <v>115</v>
      </c>
      <c r="C2055" s="18" t="s">
        <v>8</v>
      </c>
      <c r="D2055" s="12">
        <v>15500.58</v>
      </c>
      <c r="E2055" s="11">
        <v>2</v>
      </c>
    </row>
    <row r="2056" spans="1:5">
      <c r="A2056" s="15"/>
      <c r="B2056" s="15"/>
      <c r="C2056" s="18" t="s">
        <v>12</v>
      </c>
      <c r="D2056" s="12">
        <v>25000.68</v>
      </c>
      <c r="E2056" s="11">
        <v>1</v>
      </c>
    </row>
    <row r="2057" spans="1:5">
      <c r="A2057" s="15"/>
      <c r="B2057" s="18" t="s">
        <v>116</v>
      </c>
      <c r="C2057" s="18" t="s">
        <v>7</v>
      </c>
      <c r="D2057" s="12">
        <v>5000.45</v>
      </c>
      <c r="E2057" s="11">
        <v>1</v>
      </c>
    </row>
    <row r="2058" spans="1:5">
      <c r="A2058" s="15"/>
      <c r="B2058" s="15"/>
      <c r="C2058" s="18" t="s">
        <v>8</v>
      </c>
      <c r="D2058" s="12">
        <v>25000.77</v>
      </c>
      <c r="E2058" s="11">
        <v>2</v>
      </c>
    </row>
    <row r="2059" spans="1:5">
      <c r="A2059" s="15"/>
      <c r="B2059" s="18" t="s">
        <v>117</v>
      </c>
      <c r="C2059" s="18" t="s">
        <v>7</v>
      </c>
      <c r="D2059" s="12">
        <v>5000.62</v>
      </c>
      <c r="E2059" s="11">
        <v>1</v>
      </c>
    </row>
    <row r="2060" spans="1:5">
      <c r="A2060" s="15"/>
      <c r="B2060" s="18" t="s">
        <v>136</v>
      </c>
      <c r="C2060" s="18" t="s">
        <v>12</v>
      </c>
      <c r="D2060" s="12">
        <v>16000.63</v>
      </c>
      <c r="E2060" s="11">
        <v>1</v>
      </c>
    </row>
    <row r="2061" spans="1:5">
      <c r="A2061" s="15"/>
      <c r="B2061" s="18" t="s">
        <v>131</v>
      </c>
      <c r="C2061" s="18" t="s">
        <v>8</v>
      </c>
      <c r="D2061" s="12">
        <v>6999.97</v>
      </c>
      <c r="E2061" s="11">
        <v>1</v>
      </c>
    </row>
    <row r="2062" spans="1:5">
      <c r="A2062" s="15"/>
      <c r="B2062" s="18" t="s">
        <v>133</v>
      </c>
      <c r="C2062" s="18" t="s">
        <v>12</v>
      </c>
      <c r="D2062" s="12">
        <v>13500.75</v>
      </c>
      <c r="E2062" s="11">
        <v>2</v>
      </c>
    </row>
    <row r="2063" spans="1:5">
      <c r="A2063" s="15"/>
      <c r="B2063" s="18" t="s">
        <v>137</v>
      </c>
      <c r="C2063" s="18" t="s">
        <v>12</v>
      </c>
      <c r="D2063" s="12">
        <v>6500.54</v>
      </c>
      <c r="E2063" s="11">
        <v>1</v>
      </c>
    </row>
    <row r="2064" spans="1:5">
      <c r="A2064" s="15"/>
      <c r="B2064" s="18" t="s">
        <v>154</v>
      </c>
      <c r="C2064" s="18" t="s">
        <v>7</v>
      </c>
      <c r="D2064" s="12">
        <v>2500.35</v>
      </c>
      <c r="E2064" s="11">
        <v>1</v>
      </c>
    </row>
    <row r="2065" spans="1:5">
      <c r="A2065" s="15"/>
      <c r="B2065" s="15"/>
      <c r="C2065" s="18" t="s">
        <v>8</v>
      </c>
      <c r="D2065" s="12">
        <v>5000.5</v>
      </c>
      <c r="E2065" s="11">
        <v>1</v>
      </c>
    </row>
    <row r="2066" spans="1:5">
      <c r="A2066" s="15"/>
      <c r="B2066" s="18" t="s">
        <v>155</v>
      </c>
      <c r="C2066" s="18" t="s">
        <v>7</v>
      </c>
      <c r="D2066" s="12">
        <v>15000.31</v>
      </c>
      <c r="E2066" s="11">
        <v>1</v>
      </c>
    </row>
    <row r="2067" spans="1:5">
      <c r="A2067" s="15"/>
      <c r="B2067" s="18" t="s">
        <v>141</v>
      </c>
      <c r="C2067" s="18" t="s">
        <v>7</v>
      </c>
      <c r="D2067" s="12">
        <v>21001.1</v>
      </c>
      <c r="E2067" s="11">
        <v>2</v>
      </c>
    </row>
    <row r="2068" spans="1:5">
      <c r="A2068" s="15"/>
      <c r="B2068" s="15"/>
      <c r="C2068" s="18" t="s">
        <v>8</v>
      </c>
      <c r="D2068" s="12">
        <v>24000.43</v>
      </c>
      <c r="E2068" s="11">
        <v>2</v>
      </c>
    </row>
    <row r="2069" spans="1:5">
      <c r="A2069" s="15"/>
      <c r="B2069" s="18" t="s">
        <v>145</v>
      </c>
      <c r="C2069" s="18" t="s">
        <v>7</v>
      </c>
      <c r="D2069" s="12">
        <v>7499.99</v>
      </c>
      <c r="E2069" s="11">
        <v>1</v>
      </c>
    </row>
    <row r="2070" spans="1:5">
      <c r="A2070" s="15"/>
      <c r="B2070" s="15"/>
      <c r="C2070" s="18" t="s">
        <v>8</v>
      </c>
      <c r="D2070" s="12">
        <v>37000.81</v>
      </c>
      <c r="E2070" s="11">
        <v>2</v>
      </c>
    </row>
    <row r="2071" spans="1:5">
      <c r="A2071" s="15"/>
      <c r="B2071" s="18" t="s">
        <v>156</v>
      </c>
      <c r="C2071" s="18" t="s">
        <v>7</v>
      </c>
      <c r="D2071" s="12">
        <v>6000.6</v>
      </c>
      <c r="E2071" s="11">
        <v>1</v>
      </c>
    </row>
    <row r="2072" spans="1:5">
      <c r="A2072" s="15"/>
      <c r="B2072" s="18" t="s">
        <v>151</v>
      </c>
      <c r="C2072" s="18" t="s">
        <v>8</v>
      </c>
      <c r="D2072" s="12">
        <v>9000.22</v>
      </c>
      <c r="E2072" s="11">
        <v>1</v>
      </c>
    </row>
    <row r="2073" spans="1:5">
      <c r="A2073" s="15"/>
      <c r="B2073" s="15"/>
      <c r="C2073" s="18" t="s">
        <v>12</v>
      </c>
      <c r="D2073" s="12">
        <v>20000.56</v>
      </c>
      <c r="E2073" s="11">
        <v>1</v>
      </c>
    </row>
    <row r="2074" spans="1:5">
      <c r="A2074" s="15"/>
      <c r="B2074" s="18" t="s">
        <v>157</v>
      </c>
      <c r="C2074" s="18" t="s">
        <v>7</v>
      </c>
      <c r="D2074" s="12">
        <v>500.26</v>
      </c>
      <c r="E2074" s="11">
        <v>1</v>
      </c>
    </row>
    <row r="2075" spans="1:5">
      <c r="A2075" s="18" t="s">
        <v>158</v>
      </c>
      <c r="B2075" s="18" t="s">
        <v>6</v>
      </c>
      <c r="C2075" s="18" t="s">
        <v>147</v>
      </c>
      <c r="D2075" s="12">
        <v>500.37</v>
      </c>
      <c r="E2075" s="11">
        <v>1</v>
      </c>
    </row>
    <row r="2076" spans="1:5">
      <c r="A2076" s="15"/>
      <c r="B2076" s="15"/>
      <c r="C2076" s="18" t="s">
        <v>144</v>
      </c>
      <c r="D2076" s="12">
        <v>1000.74</v>
      </c>
      <c r="E2076" s="11">
        <v>1</v>
      </c>
    </row>
    <row r="2077" spans="1:5">
      <c r="A2077" s="15"/>
      <c r="B2077" s="15"/>
      <c r="C2077" s="18" t="s">
        <v>7</v>
      </c>
      <c r="D2077" s="12">
        <v>7000.07</v>
      </c>
      <c r="E2077" s="11">
        <v>2</v>
      </c>
    </row>
    <row r="2078" spans="1:5">
      <c r="A2078" s="15"/>
      <c r="B2078" s="15"/>
      <c r="C2078" s="18" t="s">
        <v>8</v>
      </c>
      <c r="D2078" s="12">
        <v>6000.54</v>
      </c>
      <c r="E2078" s="11">
        <v>1</v>
      </c>
    </row>
    <row r="2079" spans="1:5">
      <c r="A2079" s="15"/>
      <c r="B2079" s="18" t="s">
        <v>9</v>
      </c>
      <c r="C2079" s="18" t="s">
        <v>8</v>
      </c>
      <c r="D2079" s="12">
        <v>11000.26</v>
      </c>
      <c r="E2079" s="11">
        <v>1</v>
      </c>
    </row>
    <row r="2080" spans="1:5">
      <c r="A2080" s="15"/>
      <c r="B2080" s="18" t="s">
        <v>10</v>
      </c>
      <c r="C2080" s="18" t="s">
        <v>144</v>
      </c>
      <c r="D2080" s="12">
        <v>2624.29</v>
      </c>
      <c r="E2080" s="11">
        <v>1</v>
      </c>
    </row>
    <row r="2081" spans="1:5">
      <c r="A2081" s="15"/>
      <c r="B2081" s="15"/>
      <c r="C2081" s="18" t="s">
        <v>8</v>
      </c>
      <c r="D2081" s="12">
        <v>28500.79</v>
      </c>
      <c r="E2081" s="11">
        <v>3</v>
      </c>
    </row>
    <row r="2082" spans="1:5">
      <c r="A2082" s="15"/>
      <c r="B2082" s="18" t="s">
        <v>11</v>
      </c>
      <c r="C2082" s="18" t="s">
        <v>7</v>
      </c>
      <c r="D2082" s="12">
        <v>500.65</v>
      </c>
      <c r="E2082" s="11">
        <v>1</v>
      </c>
    </row>
    <row r="2083" spans="1:5">
      <c r="A2083" s="15"/>
      <c r="B2083" s="15"/>
      <c r="C2083" s="18" t="s">
        <v>8</v>
      </c>
      <c r="D2083" s="12">
        <v>13000.52</v>
      </c>
      <c r="E2083" s="11">
        <v>1</v>
      </c>
    </row>
    <row r="2084" spans="1:5">
      <c r="A2084" s="15"/>
      <c r="B2084" s="15"/>
      <c r="C2084" s="18" t="s">
        <v>12</v>
      </c>
      <c r="D2084" s="12">
        <v>35000.85</v>
      </c>
      <c r="E2084" s="11">
        <v>2</v>
      </c>
    </row>
    <row r="2085" spans="1:5">
      <c r="A2085" s="15"/>
      <c r="B2085" s="18" t="s">
        <v>14</v>
      </c>
      <c r="C2085" s="18" t="s">
        <v>7</v>
      </c>
      <c r="D2085" s="12">
        <v>17000.63</v>
      </c>
      <c r="E2085" s="11">
        <v>1</v>
      </c>
    </row>
    <row r="2086" spans="1:5">
      <c r="A2086" s="15"/>
      <c r="B2086" s="18" t="s">
        <v>16</v>
      </c>
      <c r="C2086" s="18" t="s">
        <v>144</v>
      </c>
      <c r="D2086" s="12">
        <v>500.11</v>
      </c>
      <c r="E2086" s="11">
        <v>1</v>
      </c>
    </row>
    <row r="2087" spans="1:5">
      <c r="A2087" s="15"/>
      <c r="B2087" s="15"/>
      <c r="C2087" s="18" t="s">
        <v>7</v>
      </c>
      <c r="D2087" s="12">
        <v>14000.47</v>
      </c>
      <c r="E2087" s="11">
        <v>1</v>
      </c>
    </row>
    <row r="2088" spans="1:5">
      <c r="A2088" s="15"/>
      <c r="B2088" s="18" t="s">
        <v>17</v>
      </c>
      <c r="C2088" s="18" t="s">
        <v>143</v>
      </c>
      <c r="D2088" s="12">
        <v>3386.98</v>
      </c>
      <c r="E2088" s="11">
        <v>1</v>
      </c>
    </row>
    <row r="2089" spans="1:5">
      <c r="A2089" s="15"/>
      <c r="B2089" s="15"/>
      <c r="C2089" s="18" t="s">
        <v>8</v>
      </c>
      <c r="D2089" s="12">
        <v>47000.49</v>
      </c>
      <c r="E2089" s="11">
        <v>2</v>
      </c>
    </row>
    <row r="2090" spans="1:5">
      <c r="A2090" s="15"/>
      <c r="B2090" s="18" t="s">
        <v>40</v>
      </c>
      <c r="C2090" s="18" t="s">
        <v>7</v>
      </c>
      <c r="D2090" s="12">
        <v>54501.79</v>
      </c>
      <c r="E2090" s="11">
        <v>3</v>
      </c>
    </row>
    <row r="2091" spans="1:5">
      <c r="A2091" s="15"/>
      <c r="B2091" s="18" t="s">
        <v>41</v>
      </c>
      <c r="C2091" s="18" t="s">
        <v>7</v>
      </c>
      <c r="D2091" s="12">
        <v>15000.6</v>
      </c>
      <c r="E2091" s="11">
        <v>1</v>
      </c>
    </row>
    <row r="2092" spans="1:5">
      <c r="A2092" s="15"/>
      <c r="B2092" s="18" t="s">
        <v>18</v>
      </c>
      <c r="C2092" s="18" t="s">
        <v>144</v>
      </c>
      <c r="D2092" s="12">
        <v>2000.12</v>
      </c>
      <c r="E2092" s="11">
        <v>1</v>
      </c>
    </row>
    <row r="2093" spans="1:5">
      <c r="A2093" s="15"/>
      <c r="B2093" s="15"/>
      <c r="C2093" s="18" t="s">
        <v>8</v>
      </c>
      <c r="D2093" s="12">
        <v>12000.71</v>
      </c>
      <c r="E2093" s="11">
        <v>1</v>
      </c>
    </row>
    <row r="2094" spans="1:5">
      <c r="A2094" s="15"/>
      <c r="B2094" s="18" t="s">
        <v>42</v>
      </c>
      <c r="C2094" s="18" t="s">
        <v>147</v>
      </c>
      <c r="D2094" s="12">
        <v>1164.93</v>
      </c>
      <c r="E2094" s="11">
        <v>2</v>
      </c>
    </row>
    <row r="2095" spans="1:5">
      <c r="A2095" s="15"/>
      <c r="B2095" s="18" t="s">
        <v>20</v>
      </c>
      <c r="C2095" s="18" t="s">
        <v>7</v>
      </c>
      <c r="D2095" s="12">
        <v>9000.7</v>
      </c>
      <c r="E2095" s="11">
        <v>1</v>
      </c>
    </row>
    <row r="2096" spans="1:5">
      <c r="A2096" s="15"/>
      <c r="B2096" s="15"/>
      <c r="C2096" s="18" t="s">
        <v>8</v>
      </c>
      <c r="D2096" s="12">
        <v>6500.38</v>
      </c>
      <c r="E2096" s="11">
        <v>1</v>
      </c>
    </row>
    <row r="2097" spans="1:5">
      <c r="A2097" s="15"/>
      <c r="B2097" s="18" t="s">
        <v>21</v>
      </c>
      <c r="C2097" s="18" t="s">
        <v>7</v>
      </c>
      <c r="D2097" s="12">
        <v>10000.84</v>
      </c>
      <c r="E2097" s="11">
        <v>2</v>
      </c>
    </row>
    <row r="2098" spans="1:5">
      <c r="A2098" s="15"/>
      <c r="B2098" s="15"/>
      <c r="C2098" s="18" t="s">
        <v>8</v>
      </c>
      <c r="D2098" s="12">
        <v>20000.37</v>
      </c>
      <c r="E2098" s="11">
        <v>1</v>
      </c>
    </row>
    <row r="2099" spans="1:5">
      <c r="A2099" s="15"/>
      <c r="B2099" s="18" t="s">
        <v>23</v>
      </c>
      <c r="C2099" s="18" t="s">
        <v>7</v>
      </c>
      <c r="D2099" s="12">
        <v>30000.13</v>
      </c>
      <c r="E2099" s="11">
        <v>1</v>
      </c>
    </row>
    <row r="2100" spans="1:5">
      <c r="A2100" s="15"/>
      <c r="B2100" s="18" t="s">
        <v>24</v>
      </c>
      <c r="C2100" s="18" t="s">
        <v>144</v>
      </c>
      <c r="D2100" s="12">
        <v>1457.4</v>
      </c>
      <c r="E2100" s="11">
        <v>1</v>
      </c>
    </row>
    <row r="2101" spans="1:5">
      <c r="A2101" s="15"/>
      <c r="B2101" s="15"/>
      <c r="C2101" s="18" t="s">
        <v>7</v>
      </c>
      <c r="D2101" s="12">
        <v>19000.48</v>
      </c>
      <c r="E2101" s="11">
        <v>3</v>
      </c>
    </row>
    <row r="2102" spans="1:5">
      <c r="A2102" s="15"/>
      <c r="B2102" s="15"/>
      <c r="C2102" s="18" t="s">
        <v>8</v>
      </c>
      <c r="D2102" s="12">
        <v>15000.07</v>
      </c>
      <c r="E2102" s="11">
        <v>1</v>
      </c>
    </row>
    <row r="2103" spans="1:5">
      <c r="A2103" s="15"/>
      <c r="B2103" s="18" t="s">
        <v>62</v>
      </c>
      <c r="C2103" s="18" t="s">
        <v>7</v>
      </c>
      <c r="D2103" s="12">
        <v>6000</v>
      </c>
      <c r="E2103" s="11">
        <v>1</v>
      </c>
    </row>
    <row r="2104" spans="1:5">
      <c r="A2104" s="15"/>
      <c r="B2104" s="15"/>
      <c r="C2104" s="18" t="s">
        <v>12</v>
      </c>
      <c r="D2104" s="12">
        <v>1500.46</v>
      </c>
      <c r="E2104" s="11">
        <v>1</v>
      </c>
    </row>
    <row r="2105" spans="1:5">
      <c r="A2105" s="15"/>
      <c r="B2105" s="18" t="s">
        <v>26</v>
      </c>
      <c r="C2105" s="18" t="s">
        <v>7</v>
      </c>
      <c r="D2105" s="12">
        <v>3500.65</v>
      </c>
      <c r="E2105" s="11">
        <v>1</v>
      </c>
    </row>
    <row r="2106" spans="1:5">
      <c r="A2106" s="15"/>
      <c r="B2106" s="15"/>
      <c r="C2106" s="18" t="s">
        <v>143</v>
      </c>
      <c r="D2106" s="12">
        <v>8500.03</v>
      </c>
      <c r="E2106" s="11">
        <v>1</v>
      </c>
    </row>
    <row r="2107" spans="1:5">
      <c r="A2107" s="15"/>
      <c r="B2107" s="15"/>
      <c r="C2107" s="18" t="s">
        <v>8</v>
      </c>
      <c r="D2107" s="12">
        <v>12000.43</v>
      </c>
      <c r="E2107" s="11">
        <v>1</v>
      </c>
    </row>
    <row r="2108" spans="1:5">
      <c r="A2108" s="15"/>
      <c r="B2108" s="18" t="s">
        <v>66</v>
      </c>
      <c r="C2108" s="18" t="s">
        <v>8</v>
      </c>
      <c r="D2108" s="12">
        <v>25000.65</v>
      </c>
      <c r="E2108" s="11">
        <v>1</v>
      </c>
    </row>
    <row r="2109" spans="1:5">
      <c r="A2109" s="15"/>
      <c r="B2109" s="18" t="s">
        <v>45</v>
      </c>
      <c r="C2109" s="18" t="s">
        <v>12</v>
      </c>
      <c r="D2109" s="12">
        <v>5000.2</v>
      </c>
      <c r="E2109" s="11">
        <v>1</v>
      </c>
    </row>
    <row r="2110" spans="1:5">
      <c r="A2110" s="15"/>
      <c r="B2110" s="18" t="s">
        <v>46</v>
      </c>
      <c r="C2110" s="18" t="s">
        <v>8</v>
      </c>
      <c r="D2110" s="12">
        <v>10000.04</v>
      </c>
      <c r="E2110" s="11">
        <v>1</v>
      </c>
    </row>
    <row r="2111" spans="1:5">
      <c r="A2111" s="15"/>
      <c r="B2111" s="18" t="s">
        <v>148</v>
      </c>
      <c r="C2111" s="18" t="s">
        <v>7</v>
      </c>
      <c r="D2111" s="12">
        <v>16000.59</v>
      </c>
      <c r="E2111" s="11">
        <v>1</v>
      </c>
    </row>
    <row r="2112" spans="1:5">
      <c r="A2112" s="15"/>
      <c r="B2112" s="15"/>
      <c r="C2112" s="18" t="s">
        <v>8</v>
      </c>
      <c r="D2112" s="12">
        <v>5500.56</v>
      </c>
      <c r="E2112" s="11">
        <v>1</v>
      </c>
    </row>
    <row r="2113" spans="1:5">
      <c r="A2113" s="15"/>
      <c r="B2113" s="18" t="s">
        <v>96</v>
      </c>
      <c r="C2113" s="18" t="s">
        <v>12</v>
      </c>
      <c r="D2113" s="12">
        <v>22001.07</v>
      </c>
      <c r="E2113" s="11">
        <v>2</v>
      </c>
    </row>
    <row r="2114" spans="1:5">
      <c r="A2114" s="15"/>
      <c r="B2114" s="18" t="s">
        <v>47</v>
      </c>
      <c r="C2114" s="18" t="s">
        <v>7</v>
      </c>
      <c r="D2114" s="12">
        <v>10000.51</v>
      </c>
      <c r="E2114" s="11">
        <v>1</v>
      </c>
    </row>
    <row r="2115" spans="1:5">
      <c r="A2115" s="15"/>
      <c r="B2115" s="18" t="s">
        <v>28</v>
      </c>
      <c r="C2115" s="18" t="s">
        <v>7</v>
      </c>
      <c r="D2115" s="12">
        <v>41000.58</v>
      </c>
      <c r="E2115" s="11">
        <v>2</v>
      </c>
    </row>
    <row r="2116" spans="1:5">
      <c r="A2116" s="15"/>
      <c r="B2116" s="18" t="s">
        <v>70</v>
      </c>
      <c r="C2116" s="18" t="s">
        <v>143</v>
      </c>
      <c r="D2116" s="12">
        <v>2800.53</v>
      </c>
      <c r="E2116" s="11">
        <v>2</v>
      </c>
    </row>
    <row r="2117" spans="1:5">
      <c r="A2117" s="15"/>
      <c r="B2117" s="15"/>
      <c r="C2117" s="18" t="s">
        <v>8</v>
      </c>
      <c r="D2117" s="12">
        <v>14000.68</v>
      </c>
      <c r="E2117" s="11">
        <v>1</v>
      </c>
    </row>
    <row r="2118" spans="1:5">
      <c r="A2118" s="15"/>
      <c r="B2118" s="18" t="s">
        <v>29</v>
      </c>
      <c r="C2118" s="18" t="s">
        <v>7</v>
      </c>
      <c r="D2118" s="12">
        <v>65001.75</v>
      </c>
      <c r="E2118" s="11">
        <v>4</v>
      </c>
    </row>
    <row r="2119" spans="1:5">
      <c r="A2119" s="15"/>
      <c r="B2119" s="15"/>
      <c r="C2119" s="18" t="s">
        <v>143</v>
      </c>
      <c r="D2119" s="12">
        <v>1261</v>
      </c>
      <c r="E2119" s="11">
        <v>1</v>
      </c>
    </row>
    <row r="2120" spans="1:5">
      <c r="A2120" s="15"/>
      <c r="B2120" s="18" t="s">
        <v>30</v>
      </c>
      <c r="C2120" s="18" t="s">
        <v>8</v>
      </c>
      <c r="D2120" s="12">
        <v>16000.23</v>
      </c>
      <c r="E2120" s="11">
        <v>1</v>
      </c>
    </row>
    <row r="2121" spans="1:5">
      <c r="A2121" s="15"/>
      <c r="B2121" s="15"/>
      <c r="C2121" s="18" t="s">
        <v>12</v>
      </c>
      <c r="D2121" s="12">
        <v>12000.47</v>
      </c>
      <c r="E2121" s="11">
        <v>1</v>
      </c>
    </row>
    <row r="2122" spans="1:5">
      <c r="A2122" s="15"/>
      <c r="B2122" s="18" t="s">
        <v>48</v>
      </c>
      <c r="C2122" s="18" t="s">
        <v>7</v>
      </c>
      <c r="D2122" s="12">
        <v>16000.65</v>
      </c>
      <c r="E2122" s="11">
        <v>1</v>
      </c>
    </row>
    <row r="2123" spans="1:5">
      <c r="A2123" s="15"/>
      <c r="B2123" s="15"/>
      <c r="C2123" s="18" t="s">
        <v>143</v>
      </c>
      <c r="D2123" s="12">
        <v>2000.13</v>
      </c>
      <c r="E2123" s="11">
        <v>1</v>
      </c>
    </row>
    <row r="2124" spans="1:5">
      <c r="A2124" s="15"/>
      <c r="B2124" s="18" t="s">
        <v>31</v>
      </c>
      <c r="C2124" s="18" t="s">
        <v>12</v>
      </c>
      <c r="D2124" s="12">
        <v>35001.09</v>
      </c>
      <c r="E2124" s="11">
        <v>2</v>
      </c>
    </row>
    <row r="2125" spans="1:5">
      <c r="A2125" s="15"/>
      <c r="B2125" s="18" t="s">
        <v>153</v>
      </c>
      <c r="C2125" s="18" t="s">
        <v>143</v>
      </c>
      <c r="D2125" s="12">
        <v>874.94</v>
      </c>
      <c r="E2125" s="11">
        <v>1</v>
      </c>
    </row>
    <row r="2126" spans="1:5">
      <c r="A2126" s="15"/>
      <c r="B2126" s="18" t="s">
        <v>51</v>
      </c>
      <c r="C2126" s="18" t="s">
        <v>143</v>
      </c>
      <c r="D2126" s="12">
        <v>500.36</v>
      </c>
      <c r="E2126" s="11">
        <v>1</v>
      </c>
    </row>
    <row r="2127" spans="1:5">
      <c r="A2127" s="15"/>
      <c r="B2127" s="18" t="s">
        <v>52</v>
      </c>
      <c r="C2127" s="18" t="s">
        <v>8</v>
      </c>
      <c r="D2127" s="12">
        <v>17000.62</v>
      </c>
      <c r="E2127" s="11">
        <v>2</v>
      </c>
    </row>
    <row r="2128" spans="1:5">
      <c r="A2128" s="15"/>
      <c r="B2128" s="18" t="s">
        <v>53</v>
      </c>
      <c r="C2128" s="18" t="s">
        <v>7</v>
      </c>
      <c r="D2128" s="12">
        <v>10000.66</v>
      </c>
      <c r="E2128" s="11">
        <v>1</v>
      </c>
    </row>
    <row r="2129" spans="1:5">
      <c r="A2129" s="15"/>
      <c r="B2129" s="18" t="s">
        <v>71</v>
      </c>
      <c r="C2129" s="18" t="s">
        <v>12</v>
      </c>
      <c r="D2129" s="12">
        <v>10000.74</v>
      </c>
      <c r="E2129" s="11">
        <v>1</v>
      </c>
    </row>
    <row r="2130" spans="1:5">
      <c r="A2130" s="15"/>
      <c r="B2130" s="18" t="s">
        <v>54</v>
      </c>
      <c r="C2130" s="18" t="s">
        <v>7</v>
      </c>
      <c r="D2130" s="12">
        <v>49001.55</v>
      </c>
      <c r="E2130" s="11">
        <v>4</v>
      </c>
    </row>
    <row r="2131" spans="1:5">
      <c r="A2131" s="15"/>
      <c r="B2131" s="18" t="s">
        <v>56</v>
      </c>
      <c r="C2131" s="18" t="s">
        <v>144</v>
      </c>
      <c r="D2131" s="12">
        <v>4000.21</v>
      </c>
      <c r="E2131" s="11">
        <v>1</v>
      </c>
    </row>
    <row r="2132" spans="1:5">
      <c r="A2132" s="15"/>
      <c r="B2132" s="15"/>
      <c r="C2132" s="18" t="s">
        <v>8</v>
      </c>
      <c r="D2132" s="12">
        <v>20000.69</v>
      </c>
      <c r="E2132" s="11">
        <v>1</v>
      </c>
    </row>
    <row r="2133" spans="1:5">
      <c r="A2133" s="15"/>
      <c r="B2133" s="18" t="s">
        <v>57</v>
      </c>
      <c r="C2133" s="18" t="s">
        <v>12</v>
      </c>
      <c r="D2133" s="12">
        <v>5999.93</v>
      </c>
      <c r="E2133" s="11">
        <v>1</v>
      </c>
    </row>
    <row r="2134" spans="1:5">
      <c r="A2134" s="15"/>
      <c r="B2134" s="18" t="s">
        <v>82</v>
      </c>
      <c r="C2134" s="18" t="s">
        <v>7</v>
      </c>
      <c r="D2134" s="12">
        <v>15000.3</v>
      </c>
      <c r="E2134" s="11">
        <v>1</v>
      </c>
    </row>
    <row r="2135" spans="1:5">
      <c r="A2135" s="15"/>
      <c r="B2135" s="15"/>
      <c r="C2135" s="18" t="s">
        <v>8</v>
      </c>
      <c r="D2135" s="12">
        <v>11000.67</v>
      </c>
      <c r="E2135" s="11">
        <v>1</v>
      </c>
    </row>
    <row r="2136" spans="1:5">
      <c r="A2136" s="15"/>
      <c r="B2136" s="18" t="s">
        <v>75</v>
      </c>
      <c r="C2136" s="18" t="s">
        <v>7</v>
      </c>
      <c r="D2136" s="12">
        <v>34000.83</v>
      </c>
      <c r="E2136" s="11">
        <v>3</v>
      </c>
    </row>
    <row r="2137" spans="1:5">
      <c r="A2137" s="15"/>
      <c r="B2137" s="18" t="s">
        <v>79</v>
      </c>
      <c r="C2137" s="18" t="s">
        <v>7</v>
      </c>
      <c r="D2137" s="12">
        <v>9000.62</v>
      </c>
      <c r="E2137" s="11">
        <v>1</v>
      </c>
    </row>
    <row r="2138" spans="1:5">
      <c r="A2138" s="15"/>
      <c r="B2138" s="18" t="s">
        <v>104</v>
      </c>
      <c r="C2138" s="18" t="s">
        <v>12</v>
      </c>
      <c r="D2138" s="12">
        <v>17000.46</v>
      </c>
      <c r="E2138" s="11">
        <v>1</v>
      </c>
    </row>
    <row r="2139" spans="1:5">
      <c r="A2139" s="15"/>
      <c r="B2139" s="18" t="s">
        <v>88</v>
      </c>
      <c r="C2139" s="18" t="s">
        <v>7</v>
      </c>
      <c r="D2139" s="12">
        <v>60001.1</v>
      </c>
      <c r="E2139" s="11">
        <v>4</v>
      </c>
    </row>
    <row r="2140" spans="1:5">
      <c r="A2140" s="15"/>
      <c r="B2140" s="18" t="s">
        <v>83</v>
      </c>
      <c r="C2140" s="18" t="s">
        <v>7</v>
      </c>
      <c r="D2140" s="12">
        <v>10000</v>
      </c>
      <c r="E2140" s="11">
        <v>1</v>
      </c>
    </row>
    <row r="2141" spans="1:5">
      <c r="A2141" s="15"/>
      <c r="B2141" s="18" t="s">
        <v>84</v>
      </c>
      <c r="C2141" s="18" t="s">
        <v>8</v>
      </c>
      <c r="D2141" s="12">
        <v>14000.1</v>
      </c>
      <c r="E2141" s="11">
        <v>1</v>
      </c>
    </row>
    <row r="2142" spans="1:5">
      <c r="A2142" s="15"/>
      <c r="B2142" s="18" t="s">
        <v>122</v>
      </c>
      <c r="C2142" s="18" t="s">
        <v>8</v>
      </c>
      <c r="D2142" s="12">
        <v>15000.28</v>
      </c>
      <c r="E2142" s="11">
        <v>1</v>
      </c>
    </row>
    <row r="2143" spans="1:5">
      <c r="A2143" s="15"/>
      <c r="B2143" s="18" t="s">
        <v>100</v>
      </c>
      <c r="C2143" s="18" t="s">
        <v>7</v>
      </c>
      <c r="D2143" s="12">
        <v>17000.54</v>
      </c>
      <c r="E2143" s="11">
        <v>1</v>
      </c>
    </row>
    <row r="2144" spans="1:5">
      <c r="A2144" s="15"/>
      <c r="B2144" s="18" t="s">
        <v>101</v>
      </c>
      <c r="C2144" s="18" t="s">
        <v>7</v>
      </c>
      <c r="D2144" s="12">
        <v>27001.39</v>
      </c>
      <c r="E2144" s="11">
        <v>3</v>
      </c>
    </row>
    <row r="2145" spans="1:5">
      <c r="A2145" s="15"/>
      <c r="B2145" s="15"/>
      <c r="C2145" s="18" t="s">
        <v>8</v>
      </c>
      <c r="D2145" s="12">
        <v>16000.53</v>
      </c>
      <c r="E2145" s="11">
        <v>2</v>
      </c>
    </row>
    <row r="2146" spans="1:5">
      <c r="A2146" s="15"/>
      <c r="B2146" s="18" t="s">
        <v>130</v>
      </c>
      <c r="C2146" s="18" t="s">
        <v>8</v>
      </c>
      <c r="D2146" s="12">
        <v>16000.48</v>
      </c>
      <c r="E2146" s="11">
        <v>1</v>
      </c>
    </row>
    <row r="2147" spans="1:5">
      <c r="A2147" s="15"/>
      <c r="B2147" s="18" t="s">
        <v>102</v>
      </c>
      <c r="C2147" s="18" t="s">
        <v>7</v>
      </c>
      <c r="D2147" s="12">
        <v>15000.17</v>
      </c>
      <c r="E2147" s="11">
        <v>1</v>
      </c>
    </row>
    <row r="2148" spans="1:5">
      <c r="A2148" s="15"/>
      <c r="B2148" s="18" t="s">
        <v>106</v>
      </c>
      <c r="C2148" s="18" t="s">
        <v>7</v>
      </c>
      <c r="D2148" s="12">
        <v>29000.4</v>
      </c>
      <c r="E2148" s="11">
        <v>2</v>
      </c>
    </row>
    <row r="2149" spans="1:5">
      <c r="A2149" s="15"/>
      <c r="B2149" s="15"/>
      <c r="C2149" s="18" t="s">
        <v>8</v>
      </c>
      <c r="D2149" s="12">
        <v>10000.44</v>
      </c>
      <c r="E2149" s="11">
        <v>1</v>
      </c>
    </row>
    <row r="2150" spans="1:5">
      <c r="A2150" s="15"/>
      <c r="B2150" s="18" t="s">
        <v>113</v>
      </c>
      <c r="C2150" s="18" t="s">
        <v>12</v>
      </c>
      <c r="D2150" s="12">
        <v>23500.91</v>
      </c>
      <c r="E2150" s="11">
        <v>3</v>
      </c>
    </row>
    <row r="2151" spans="1:5">
      <c r="A2151" s="15"/>
      <c r="B2151" s="18" t="s">
        <v>114</v>
      </c>
      <c r="C2151" s="18" t="s">
        <v>7</v>
      </c>
      <c r="D2151" s="12">
        <v>53000.94</v>
      </c>
      <c r="E2151" s="11">
        <v>3</v>
      </c>
    </row>
    <row r="2152" spans="1:5">
      <c r="A2152" s="15"/>
      <c r="B2152" s="18" t="s">
        <v>107</v>
      </c>
      <c r="C2152" s="18" t="s">
        <v>12</v>
      </c>
      <c r="D2152" s="12">
        <v>25000.05</v>
      </c>
      <c r="E2152" s="11">
        <v>1</v>
      </c>
    </row>
    <row r="2153" spans="1:5">
      <c r="A2153" s="15"/>
      <c r="B2153" s="18" t="s">
        <v>108</v>
      </c>
      <c r="C2153" s="18" t="s">
        <v>8</v>
      </c>
      <c r="D2153" s="12">
        <v>10000.42</v>
      </c>
      <c r="E2153" s="11">
        <v>1</v>
      </c>
    </row>
    <row r="2154" spans="1:5">
      <c r="A2154" s="15"/>
      <c r="B2154" s="18" t="s">
        <v>115</v>
      </c>
      <c r="C2154" s="18" t="s">
        <v>8</v>
      </c>
      <c r="D2154" s="12">
        <v>17000.79</v>
      </c>
      <c r="E2154" s="11">
        <v>2</v>
      </c>
    </row>
    <row r="2155" spans="1:5">
      <c r="A2155" s="15"/>
      <c r="B2155" s="18" t="s">
        <v>117</v>
      </c>
      <c r="C2155" s="18" t="s">
        <v>8</v>
      </c>
      <c r="D2155" s="12">
        <v>12000.49</v>
      </c>
      <c r="E2155" s="11">
        <v>1</v>
      </c>
    </row>
    <row r="2156" spans="1:5">
      <c r="A2156" s="15"/>
      <c r="B2156" s="18" t="s">
        <v>131</v>
      </c>
      <c r="C2156" s="18" t="s">
        <v>7</v>
      </c>
      <c r="D2156" s="12">
        <v>10000.41</v>
      </c>
      <c r="E2156" s="11">
        <v>1</v>
      </c>
    </row>
    <row r="2157" spans="1:5">
      <c r="A2157" s="15"/>
      <c r="B2157" s="15"/>
      <c r="C2157" s="18" t="s">
        <v>8</v>
      </c>
      <c r="D2157" s="12">
        <v>47000.32</v>
      </c>
      <c r="E2157" s="11">
        <v>3</v>
      </c>
    </row>
    <row r="2158" spans="1:5">
      <c r="A2158" s="15"/>
      <c r="B2158" s="18" t="s">
        <v>132</v>
      </c>
      <c r="C2158" s="18" t="s">
        <v>7</v>
      </c>
      <c r="D2158" s="12">
        <v>25000.54</v>
      </c>
      <c r="E2158" s="11">
        <v>2</v>
      </c>
    </row>
    <row r="2159" spans="1:5">
      <c r="A2159" s="15"/>
      <c r="B2159" s="18" t="s">
        <v>133</v>
      </c>
      <c r="C2159" s="18" t="s">
        <v>8</v>
      </c>
      <c r="D2159" s="12">
        <v>7000.22</v>
      </c>
      <c r="E2159" s="11">
        <v>1</v>
      </c>
    </row>
    <row r="2160" spans="1:5">
      <c r="A2160" s="15"/>
      <c r="B2160" s="15"/>
      <c r="C2160" s="18" t="s">
        <v>12</v>
      </c>
      <c r="D2160" s="12">
        <v>8000.22</v>
      </c>
      <c r="E2160" s="11">
        <v>1</v>
      </c>
    </row>
    <row r="2161" spans="1:5">
      <c r="A2161" s="15"/>
      <c r="B2161" s="18" t="s">
        <v>138</v>
      </c>
      <c r="C2161" s="18" t="s">
        <v>8</v>
      </c>
      <c r="D2161" s="12">
        <v>22000.38</v>
      </c>
      <c r="E2161" s="11">
        <v>1</v>
      </c>
    </row>
    <row r="2162" spans="1:5">
      <c r="A2162" s="15"/>
      <c r="B2162" s="15"/>
      <c r="C2162" s="18" t="s">
        <v>12</v>
      </c>
      <c r="D2162" s="12">
        <v>12000.07</v>
      </c>
      <c r="E2162" s="11">
        <v>1</v>
      </c>
    </row>
    <row r="2163" spans="1:5">
      <c r="A2163" s="15"/>
      <c r="B2163" s="18" t="s">
        <v>154</v>
      </c>
      <c r="C2163" s="18" t="s">
        <v>143</v>
      </c>
      <c r="D2163" s="12">
        <v>1500.39</v>
      </c>
      <c r="E2163" s="11">
        <v>1</v>
      </c>
    </row>
    <row r="2164" spans="1:5">
      <c r="A2164" s="15"/>
      <c r="B2164" s="18" t="s">
        <v>141</v>
      </c>
      <c r="C2164" s="18" t="s">
        <v>7</v>
      </c>
      <c r="D2164" s="12">
        <v>6000.72</v>
      </c>
      <c r="E2164" s="11">
        <v>1</v>
      </c>
    </row>
    <row r="2165" spans="1:5">
      <c r="A2165" s="15"/>
      <c r="B2165" s="15"/>
      <c r="C2165" s="18" t="s">
        <v>12</v>
      </c>
      <c r="D2165" s="12">
        <v>20000.43</v>
      </c>
      <c r="E2165" s="11">
        <v>1</v>
      </c>
    </row>
    <row r="2166" spans="1:5">
      <c r="A2166" s="15"/>
      <c r="B2166" s="18" t="s">
        <v>145</v>
      </c>
      <c r="C2166" s="18" t="s">
        <v>7</v>
      </c>
      <c r="D2166" s="12">
        <v>14000.07</v>
      </c>
      <c r="E2166" s="11">
        <v>1</v>
      </c>
    </row>
    <row r="2167" spans="1:5">
      <c r="A2167" s="15"/>
      <c r="B2167" s="15"/>
      <c r="C2167" s="18" t="s">
        <v>12</v>
      </c>
      <c r="D2167" s="12">
        <v>12000.13</v>
      </c>
      <c r="E2167" s="11">
        <v>1</v>
      </c>
    </row>
    <row r="2168" spans="1:5">
      <c r="A2168" s="15"/>
      <c r="B2168" s="18" t="s">
        <v>159</v>
      </c>
      <c r="C2168" s="18" t="s">
        <v>7</v>
      </c>
      <c r="D2168" s="12">
        <v>17000.01</v>
      </c>
      <c r="E2168" s="11">
        <v>1</v>
      </c>
    </row>
    <row r="2169" spans="1:5">
      <c r="A2169" s="15"/>
      <c r="B2169" s="18" t="s">
        <v>160</v>
      </c>
      <c r="C2169" s="18" t="s">
        <v>7</v>
      </c>
      <c r="D2169" s="12">
        <v>13000.5</v>
      </c>
      <c r="E2169" s="11">
        <v>1</v>
      </c>
    </row>
    <row r="2170" spans="1:5">
      <c r="A2170" s="15"/>
      <c r="B2170" s="18" t="s">
        <v>161</v>
      </c>
      <c r="C2170" s="18" t="s">
        <v>8</v>
      </c>
      <c r="D2170" s="12">
        <v>15000.36</v>
      </c>
      <c r="E2170" s="11">
        <v>1</v>
      </c>
    </row>
    <row r="2171" spans="1:5">
      <c r="A2171" s="15"/>
      <c r="B2171" s="18" t="s">
        <v>157</v>
      </c>
      <c r="C2171" s="18" t="s">
        <v>7</v>
      </c>
      <c r="D2171" s="12">
        <v>15000.46</v>
      </c>
      <c r="E2171" s="11">
        <v>2</v>
      </c>
    </row>
    <row r="2172" spans="1:5">
      <c r="A2172" s="18" t="s">
        <v>162</v>
      </c>
      <c r="B2172" s="18" t="s">
        <v>6</v>
      </c>
      <c r="C2172" s="18" t="s">
        <v>144</v>
      </c>
      <c r="D2172" s="12">
        <v>2647.44</v>
      </c>
      <c r="E2172" s="11">
        <v>1</v>
      </c>
    </row>
    <row r="2173" spans="1:5">
      <c r="A2173" s="15"/>
      <c r="B2173" s="15"/>
      <c r="C2173" s="18" t="s">
        <v>7</v>
      </c>
      <c r="D2173" s="12">
        <v>27713.38</v>
      </c>
      <c r="E2173" s="11">
        <v>3</v>
      </c>
    </row>
    <row r="2174" spans="1:5">
      <c r="A2174" s="15"/>
      <c r="B2174" s="18" t="s">
        <v>9</v>
      </c>
      <c r="C2174" s="18" t="s">
        <v>8</v>
      </c>
      <c r="D2174" s="12">
        <v>16000.16</v>
      </c>
      <c r="E2174" s="11">
        <v>1</v>
      </c>
    </row>
    <row r="2175" spans="1:5">
      <c r="A2175" s="15"/>
      <c r="B2175" s="18" t="s">
        <v>10</v>
      </c>
      <c r="C2175" s="18" t="s">
        <v>144</v>
      </c>
      <c r="D2175" s="12">
        <v>1000.17</v>
      </c>
      <c r="E2175" s="11">
        <v>1</v>
      </c>
    </row>
    <row r="2176" spans="1:5">
      <c r="A2176" s="15"/>
      <c r="B2176" s="15"/>
      <c r="C2176" s="18" t="s">
        <v>7</v>
      </c>
      <c r="D2176" s="12">
        <v>15000.69</v>
      </c>
      <c r="E2176" s="11">
        <v>1</v>
      </c>
    </row>
    <row r="2177" spans="1:5">
      <c r="A2177" s="15"/>
      <c r="B2177" s="15"/>
      <c r="C2177" s="18" t="s">
        <v>12</v>
      </c>
      <c r="D2177" s="12">
        <v>12000.39</v>
      </c>
      <c r="E2177" s="11">
        <v>1</v>
      </c>
    </row>
    <row r="2178" spans="1:5">
      <c r="A2178" s="15"/>
      <c r="B2178" s="18" t="s">
        <v>38</v>
      </c>
      <c r="C2178" s="18" t="s">
        <v>7</v>
      </c>
      <c r="D2178" s="12">
        <v>26499.9</v>
      </c>
      <c r="E2178" s="11">
        <v>2</v>
      </c>
    </row>
    <row r="2179" spans="1:5">
      <c r="A2179" s="15"/>
      <c r="B2179" s="18" t="s">
        <v>39</v>
      </c>
      <c r="C2179" s="18" t="s">
        <v>12</v>
      </c>
      <c r="D2179" s="12">
        <v>16000.49</v>
      </c>
      <c r="E2179" s="11">
        <v>1</v>
      </c>
    </row>
    <row r="2180" spans="1:5">
      <c r="A2180" s="15"/>
      <c r="B2180" s="18" t="s">
        <v>14</v>
      </c>
      <c r="C2180" s="18" t="s">
        <v>7</v>
      </c>
      <c r="D2180" s="12">
        <v>33000.82</v>
      </c>
      <c r="E2180" s="11">
        <v>3</v>
      </c>
    </row>
    <row r="2181" spans="1:5">
      <c r="A2181" s="15"/>
      <c r="B2181" s="18" t="s">
        <v>15</v>
      </c>
      <c r="C2181" s="18" t="s">
        <v>7</v>
      </c>
      <c r="D2181" s="12">
        <v>24000.69</v>
      </c>
      <c r="E2181" s="11">
        <v>1</v>
      </c>
    </row>
    <row r="2182" spans="1:5">
      <c r="A2182" s="15"/>
      <c r="B2182" s="15"/>
      <c r="C2182" s="18" t="s">
        <v>8</v>
      </c>
      <c r="D2182" s="12">
        <v>16000.48</v>
      </c>
      <c r="E2182" s="11">
        <v>1</v>
      </c>
    </row>
    <row r="2183" spans="1:5">
      <c r="A2183" s="15"/>
      <c r="B2183" s="18" t="s">
        <v>16</v>
      </c>
      <c r="C2183" s="18" t="s">
        <v>147</v>
      </c>
      <c r="D2183" s="12">
        <v>1763.52</v>
      </c>
      <c r="E2183" s="11">
        <v>1</v>
      </c>
    </row>
    <row r="2184" spans="1:5">
      <c r="A2184" s="15"/>
      <c r="B2184" s="15"/>
      <c r="C2184" s="18" t="s">
        <v>12</v>
      </c>
      <c r="D2184" s="12">
        <v>9500.42</v>
      </c>
      <c r="E2184" s="11">
        <v>1</v>
      </c>
    </row>
    <row r="2185" spans="1:5">
      <c r="A2185" s="15"/>
      <c r="B2185" s="18" t="s">
        <v>17</v>
      </c>
      <c r="C2185" s="18" t="s">
        <v>8</v>
      </c>
      <c r="D2185" s="12">
        <v>2000.64</v>
      </c>
      <c r="E2185" s="11">
        <v>1</v>
      </c>
    </row>
    <row r="2186" spans="1:5">
      <c r="A2186" s="15"/>
      <c r="B2186" s="18" t="s">
        <v>41</v>
      </c>
      <c r="C2186" s="18" t="s">
        <v>144</v>
      </c>
      <c r="D2186" s="12">
        <v>640.44</v>
      </c>
      <c r="E2186" s="11">
        <v>1</v>
      </c>
    </row>
    <row r="2187" spans="1:5">
      <c r="A2187" s="15"/>
      <c r="B2187" s="15"/>
      <c r="C2187" s="18" t="s">
        <v>7</v>
      </c>
      <c r="D2187" s="12">
        <v>20000.66</v>
      </c>
      <c r="E2187" s="11">
        <v>1</v>
      </c>
    </row>
    <row r="2188" spans="1:5">
      <c r="A2188" s="15"/>
      <c r="B2188" s="18" t="s">
        <v>18</v>
      </c>
      <c r="C2188" s="18" t="s">
        <v>144</v>
      </c>
      <c r="D2188" s="12">
        <v>2000.19</v>
      </c>
      <c r="E2188" s="11">
        <v>1</v>
      </c>
    </row>
    <row r="2189" spans="1:5">
      <c r="A2189" s="15"/>
      <c r="B2189" s="18" t="s">
        <v>42</v>
      </c>
      <c r="C2189" s="18" t="s">
        <v>7</v>
      </c>
      <c r="D2189" s="12">
        <v>22500.43</v>
      </c>
      <c r="E2189" s="11">
        <v>2</v>
      </c>
    </row>
    <row r="2190" spans="1:5">
      <c r="A2190" s="15"/>
      <c r="B2190" s="18" t="s">
        <v>20</v>
      </c>
      <c r="C2190" s="18" t="s">
        <v>147</v>
      </c>
      <c r="D2190" s="12">
        <v>1264.73</v>
      </c>
      <c r="E2190" s="11">
        <v>1</v>
      </c>
    </row>
    <row r="2191" spans="1:5">
      <c r="A2191" s="15"/>
      <c r="B2191" s="18" t="s">
        <v>21</v>
      </c>
      <c r="C2191" s="18" t="s">
        <v>7</v>
      </c>
      <c r="D2191" s="12">
        <v>13000.29</v>
      </c>
      <c r="E2191" s="11">
        <v>1</v>
      </c>
    </row>
    <row r="2192" spans="1:5">
      <c r="A2192" s="15"/>
      <c r="B2192" s="15"/>
      <c r="C2192" s="18" t="s">
        <v>8</v>
      </c>
      <c r="D2192" s="12">
        <v>4000.28</v>
      </c>
      <c r="E2192" s="11">
        <v>1</v>
      </c>
    </row>
    <row r="2193" spans="1:5">
      <c r="A2193" s="15"/>
      <c r="B2193" s="18" t="s">
        <v>22</v>
      </c>
      <c r="C2193" s="18" t="s">
        <v>144</v>
      </c>
      <c r="D2193" s="12">
        <v>1299.97</v>
      </c>
      <c r="E2193" s="11">
        <v>1</v>
      </c>
    </row>
    <row r="2194" spans="1:5">
      <c r="A2194" s="15"/>
      <c r="B2194" s="18" t="s">
        <v>110</v>
      </c>
      <c r="C2194" s="18" t="s">
        <v>147</v>
      </c>
      <c r="D2194" s="12">
        <v>6700.68</v>
      </c>
      <c r="E2194" s="11">
        <v>1</v>
      </c>
    </row>
    <row r="2195" spans="1:5">
      <c r="A2195" s="15"/>
      <c r="B2195" s="18" t="s">
        <v>24</v>
      </c>
      <c r="C2195" s="18" t="s">
        <v>7</v>
      </c>
      <c r="D2195" s="12">
        <v>2500.31</v>
      </c>
      <c r="E2195" s="11">
        <v>1</v>
      </c>
    </row>
    <row r="2196" spans="1:5">
      <c r="A2196" s="15"/>
      <c r="B2196" s="15"/>
      <c r="C2196" s="18" t="s">
        <v>8</v>
      </c>
      <c r="D2196" s="12">
        <v>19000.69</v>
      </c>
      <c r="E2196" s="11">
        <v>2</v>
      </c>
    </row>
    <row r="2197" spans="1:5">
      <c r="A2197" s="15"/>
      <c r="B2197" s="18" t="s">
        <v>62</v>
      </c>
      <c r="C2197" s="18" t="s">
        <v>7</v>
      </c>
      <c r="D2197" s="12">
        <v>20000.58</v>
      </c>
      <c r="E2197" s="11">
        <v>1</v>
      </c>
    </row>
    <row r="2198" spans="1:5">
      <c r="A2198" s="15"/>
      <c r="B2198" s="18" t="s">
        <v>25</v>
      </c>
      <c r="C2198" s="18" t="s">
        <v>12</v>
      </c>
      <c r="D2198" s="12">
        <v>9000.71</v>
      </c>
      <c r="E2198" s="11">
        <v>2</v>
      </c>
    </row>
    <row r="2199" spans="1:5">
      <c r="A2199" s="15"/>
      <c r="B2199" s="18" t="s">
        <v>26</v>
      </c>
      <c r="C2199" s="18" t="s">
        <v>7</v>
      </c>
      <c r="D2199" s="12">
        <v>5500.63</v>
      </c>
      <c r="E2199" s="11">
        <v>1</v>
      </c>
    </row>
    <row r="2200" spans="1:5">
      <c r="A2200" s="15"/>
      <c r="B2200" s="18" t="s">
        <v>65</v>
      </c>
      <c r="C2200" s="18" t="s">
        <v>8</v>
      </c>
      <c r="D2200" s="12">
        <v>9000.5</v>
      </c>
      <c r="E2200" s="11">
        <v>1</v>
      </c>
    </row>
    <row r="2201" spans="1:5">
      <c r="A2201" s="15"/>
      <c r="B2201" s="18" t="s">
        <v>46</v>
      </c>
      <c r="C2201" s="18" t="s">
        <v>8</v>
      </c>
      <c r="D2201" s="12">
        <v>38000.69</v>
      </c>
      <c r="E2201" s="11">
        <v>2</v>
      </c>
    </row>
    <row r="2202" spans="1:5">
      <c r="A2202" s="15"/>
      <c r="B2202" s="15"/>
      <c r="C2202" s="18" t="s">
        <v>12</v>
      </c>
      <c r="D2202" s="12">
        <v>18000.26</v>
      </c>
      <c r="E2202" s="11">
        <v>1</v>
      </c>
    </row>
    <row r="2203" spans="1:5">
      <c r="A2203" s="15"/>
      <c r="B2203" s="18" t="s">
        <v>96</v>
      </c>
      <c r="C2203" s="18" t="s">
        <v>8</v>
      </c>
      <c r="D2203" s="12">
        <v>23001.53</v>
      </c>
      <c r="E2203" s="11">
        <v>2</v>
      </c>
    </row>
    <row r="2204" spans="1:5">
      <c r="A2204" s="15"/>
      <c r="B2204" s="15"/>
      <c r="C2204" s="18" t="s">
        <v>12</v>
      </c>
      <c r="D2204" s="12">
        <v>7500.75</v>
      </c>
      <c r="E2204" s="11">
        <v>1</v>
      </c>
    </row>
    <row r="2205" spans="1:5">
      <c r="A2205" s="15"/>
      <c r="B2205" s="18" t="s">
        <v>28</v>
      </c>
      <c r="C2205" s="18" t="s">
        <v>7</v>
      </c>
      <c r="D2205" s="12">
        <v>20000.24</v>
      </c>
      <c r="E2205" s="11">
        <v>1</v>
      </c>
    </row>
    <row r="2206" spans="1:5">
      <c r="A2206" s="15"/>
      <c r="B2206" s="18" t="s">
        <v>70</v>
      </c>
      <c r="C2206" s="18" t="s">
        <v>7</v>
      </c>
      <c r="D2206" s="12">
        <v>20000.58</v>
      </c>
      <c r="E2206" s="11">
        <v>1</v>
      </c>
    </row>
    <row r="2207" spans="1:5">
      <c r="A2207" s="15"/>
      <c r="B2207" s="18" t="s">
        <v>29</v>
      </c>
      <c r="C2207" s="18" t="s">
        <v>7</v>
      </c>
      <c r="D2207" s="12">
        <v>11000.6</v>
      </c>
      <c r="E2207" s="11">
        <v>1</v>
      </c>
    </row>
    <row r="2208" spans="1:5">
      <c r="A2208" s="15"/>
      <c r="B2208" s="18" t="s">
        <v>30</v>
      </c>
      <c r="C2208" s="18" t="s">
        <v>8</v>
      </c>
      <c r="D2208" s="12">
        <v>15000.4</v>
      </c>
      <c r="E2208" s="11">
        <v>1</v>
      </c>
    </row>
    <row r="2209" spans="1:5">
      <c r="A2209" s="15"/>
      <c r="B2209" s="15"/>
      <c r="C2209" s="18" t="s">
        <v>12</v>
      </c>
      <c r="D2209" s="12">
        <v>21001.1</v>
      </c>
      <c r="E2209" s="11">
        <v>2</v>
      </c>
    </row>
    <row r="2210" spans="1:5">
      <c r="A2210" s="15"/>
      <c r="B2210" s="18" t="s">
        <v>31</v>
      </c>
      <c r="C2210" s="18" t="s">
        <v>92</v>
      </c>
      <c r="D2210" s="12">
        <v>9.38</v>
      </c>
      <c r="E2210" s="11">
        <v>1</v>
      </c>
    </row>
    <row r="2211" spans="1:5">
      <c r="A2211" s="15"/>
      <c r="B2211" s="18" t="s">
        <v>32</v>
      </c>
      <c r="C2211" s="18" t="s">
        <v>8</v>
      </c>
      <c r="D2211" s="12">
        <v>1138.72</v>
      </c>
      <c r="E2211" s="11">
        <v>1</v>
      </c>
    </row>
    <row r="2212" spans="1:5">
      <c r="A2212" s="15"/>
      <c r="B2212" s="18" t="s">
        <v>52</v>
      </c>
      <c r="C2212" s="18" t="s">
        <v>7</v>
      </c>
      <c r="D2212" s="12">
        <v>9500.09</v>
      </c>
      <c r="E2212" s="11">
        <v>1</v>
      </c>
    </row>
    <row r="2213" spans="1:5">
      <c r="A2213" s="15"/>
      <c r="B2213" s="15"/>
      <c r="C2213" s="18" t="s">
        <v>12</v>
      </c>
      <c r="D2213" s="12">
        <v>18000.7</v>
      </c>
      <c r="E2213" s="11">
        <v>1</v>
      </c>
    </row>
    <row r="2214" spans="1:5">
      <c r="A2214" s="15"/>
      <c r="B2214" s="18" t="s">
        <v>33</v>
      </c>
      <c r="C2214" s="18" t="s">
        <v>147</v>
      </c>
      <c r="D2214" s="12">
        <v>1000.52</v>
      </c>
      <c r="E2214" s="11">
        <v>1</v>
      </c>
    </row>
    <row r="2215" spans="1:5">
      <c r="A2215" s="15"/>
      <c r="B2215" s="15"/>
      <c r="C2215" s="18" t="s">
        <v>7</v>
      </c>
      <c r="D2215" s="12">
        <v>14000.03</v>
      </c>
      <c r="E2215" s="11">
        <v>1</v>
      </c>
    </row>
    <row r="2216" spans="1:5">
      <c r="A2216" s="15"/>
      <c r="B2216" s="18" t="s">
        <v>71</v>
      </c>
      <c r="C2216" s="18" t="s">
        <v>7</v>
      </c>
      <c r="D2216" s="12">
        <v>2000.24</v>
      </c>
      <c r="E2216" s="11">
        <v>1</v>
      </c>
    </row>
    <row r="2217" spans="1:5">
      <c r="A2217" s="15"/>
      <c r="B2217" s="15"/>
      <c r="C2217" s="18" t="s">
        <v>8</v>
      </c>
      <c r="D2217" s="12">
        <v>13999.96</v>
      </c>
      <c r="E2217" s="11">
        <v>1</v>
      </c>
    </row>
    <row r="2218" spans="1:5">
      <c r="A2218" s="15"/>
      <c r="B2218" s="18" t="s">
        <v>34</v>
      </c>
      <c r="C2218" s="18" t="s">
        <v>7</v>
      </c>
      <c r="D2218" s="12">
        <v>20000.41</v>
      </c>
      <c r="E2218" s="11">
        <v>1</v>
      </c>
    </row>
    <row r="2219" spans="1:5">
      <c r="A2219" s="15"/>
      <c r="B2219" s="18" t="s">
        <v>54</v>
      </c>
      <c r="C2219" s="18" t="s">
        <v>7</v>
      </c>
      <c r="D2219" s="12">
        <v>24000</v>
      </c>
      <c r="E2219" s="11">
        <v>3</v>
      </c>
    </row>
    <row r="2220" spans="1:5">
      <c r="A2220" s="15"/>
      <c r="B2220" s="18" t="s">
        <v>82</v>
      </c>
      <c r="C2220" s="18" t="s">
        <v>7</v>
      </c>
      <c r="D2220" s="12">
        <v>11001.26</v>
      </c>
      <c r="E2220" s="11">
        <v>2</v>
      </c>
    </row>
    <row r="2221" spans="1:5">
      <c r="A2221" s="15"/>
      <c r="B2221" s="15"/>
      <c r="C2221" s="18" t="s">
        <v>8</v>
      </c>
      <c r="D2221" s="12">
        <v>18000.02</v>
      </c>
      <c r="E2221" s="11">
        <v>1</v>
      </c>
    </row>
    <row r="2222" spans="1:5">
      <c r="A2222" s="15"/>
      <c r="B2222" s="18" t="s">
        <v>75</v>
      </c>
      <c r="C2222" s="18" t="s">
        <v>7</v>
      </c>
      <c r="D2222" s="12">
        <v>44000.61</v>
      </c>
      <c r="E2222" s="11">
        <v>2</v>
      </c>
    </row>
    <row r="2223" spans="1:5">
      <c r="A2223" s="15"/>
      <c r="B2223" s="18" t="s">
        <v>121</v>
      </c>
      <c r="C2223" s="18" t="s">
        <v>8</v>
      </c>
      <c r="D2223" s="12">
        <v>20000.71</v>
      </c>
      <c r="E2223" s="11">
        <v>1</v>
      </c>
    </row>
    <row r="2224" spans="1:5">
      <c r="A2224" s="15"/>
      <c r="B2224" s="18" t="s">
        <v>77</v>
      </c>
      <c r="C2224" s="18" t="s">
        <v>8</v>
      </c>
      <c r="D2224" s="12">
        <v>14000.48</v>
      </c>
      <c r="E2224" s="11">
        <v>1</v>
      </c>
    </row>
    <row r="2225" spans="1:5">
      <c r="A2225" s="15"/>
      <c r="B2225" s="18" t="s">
        <v>78</v>
      </c>
      <c r="C2225" s="18" t="s">
        <v>12</v>
      </c>
      <c r="D2225" s="12">
        <v>13000.62</v>
      </c>
      <c r="E2225" s="11">
        <v>1</v>
      </c>
    </row>
    <row r="2226" spans="1:5">
      <c r="A2226" s="15"/>
      <c r="B2226" s="18" t="s">
        <v>80</v>
      </c>
      <c r="C2226" s="18" t="s">
        <v>7</v>
      </c>
      <c r="D2226" s="12">
        <v>5500.69</v>
      </c>
      <c r="E2226" s="11">
        <v>1</v>
      </c>
    </row>
    <row r="2227" spans="1:5">
      <c r="A2227" s="15"/>
      <c r="B2227" s="15"/>
      <c r="C2227" s="18" t="s">
        <v>12</v>
      </c>
      <c r="D2227" s="12">
        <v>15000.44</v>
      </c>
      <c r="E2227" s="11">
        <v>1</v>
      </c>
    </row>
    <row r="2228" spans="1:5">
      <c r="A2228" s="15"/>
      <c r="B2228" s="18" t="s">
        <v>104</v>
      </c>
      <c r="C2228" s="18" t="s">
        <v>7</v>
      </c>
      <c r="D2228" s="12">
        <v>25000.65</v>
      </c>
      <c r="E2228" s="11">
        <v>2</v>
      </c>
    </row>
    <row r="2229" spans="1:5">
      <c r="A2229" s="15"/>
      <c r="B2229" s="15"/>
      <c r="C2229" s="18" t="s">
        <v>8</v>
      </c>
      <c r="D2229" s="12">
        <v>11000.32</v>
      </c>
      <c r="E2229" s="11">
        <v>1</v>
      </c>
    </row>
    <row r="2230" spans="1:5">
      <c r="A2230" s="15"/>
      <c r="B2230" s="18" t="s">
        <v>88</v>
      </c>
      <c r="C2230" s="18" t="s">
        <v>7</v>
      </c>
      <c r="D2230" s="12">
        <v>4000.48</v>
      </c>
      <c r="E2230" s="11">
        <v>1</v>
      </c>
    </row>
    <row r="2231" spans="1:5">
      <c r="A2231" s="15"/>
      <c r="B2231" s="15"/>
      <c r="C2231" s="18" t="s">
        <v>8</v>
      </c>
      <c r="D2231" s="12">
        <v>15000.01</v>
      </c>
      <c r="E2231" s="11">
        <v>1</v>
      </c>
    </row>
    <row r="2232" spans="1:5">
      <c r="A2232" s="15"/>
      <c r="B2232" s="18" t="s">
        <v>84</v>
      </c>
      <c r="C2232" s="18" t="s">
        <v>143</v>
      </c>
      <c r="D2232" s="12">
        <v>2500.65</v>
      </c>
      <c r="E2232" s="11">
        <v>1</v>
      </c>
    </row>
    <row r="2233" spans="1:5">
      <c r="A2233" s="15"/>
      <c r="B2233" s="18" t="s">
        <v>112</v>
      </c>
      <c r="C2233" s="18" t="s">
        <v>7</v>
      </c>
      <c r="D2233" s="12">
        <v>17000.17</v>
      </c>
      <c r="E2233" s="11">
        <v>1</v>
      </c>
    </row>
    <row r="2234" spans="1:5">
      <c r="A2234" s="15"/>
      <c r="B2234" s="15"/>
      <c r="C2234" s="18" t="s">
        <v>8</v>
      </c>
      <c r="D2234" s="12">
        <v>23000.47</v>
      </c>
      <c r="E2234" s="11">
        <v>1</v>
      </c>
    </row>
    <row r="2235" spans="1:5">
      <c r="A2235" s="15"/>
      <c r="B2235" s="18" t="s">
        <v>99</v>
      </c>
      <c r="C2235" s="18" t="s">
        <v>7</v>
      </c>
      <c r="D2235" s="12">
        <v>4000.45</v>
      </c>
      <c r="E2235" s="11">
        <v>1</v>
      </c>
    </row>
    <row r="2236" spans="1:5">
      <c r="A2236" s="15"/>
      <c r="B2236" s="15"/>
      <c r="C2236" s="18" t="s">
        <v>8</v>
      </c>
      <c r="D2236" s="12">
        <v>20000.08</v>
      </c>
      <c r="E2236" s="11">
        <v>1</v>
      </c>
    </row>
    <row r="2237" spans="1:5">
      <c r="A2237" s="15"/>
      <c r="B2237" s="18" t="s">
        <v>122</v>
      </c>
      <c r="C2237" s="18" t="s">
        <v>8</v>
      </c>
      <c r="D2237" s="12">
        <v>3800.62</v>
      </c>
      <c r="E2237" s="11">
        <v>1</v>
      </c>
    </row>
    <row r="2238" spans="1:5">
      <c r="A2238" s="15"/>
      <c r="B2238" s="18" t="s">
        <v>101</v>
      </c>
      <c r="C2238" s="18" t="s">
        <v>7</v>
      </c>
      <c r="D2238" s="12">
        <v>5000.76</v>
      </c>
      <c r="E2238" s="11">
        <v>1</v>
      </c>
    </row>
    <row r="2239" spans="1:5">
      <c r="A2239" s="15"/>
      <c r="B2239" s="15"/>
      <c r="C2239" s="18" t="s">
        <v>8</v>
      </c>
      <c r="D2239" s="12">
        <v>24000.9</v>
      </c>
      <c r="E2239" s="11">
        <v>3</v>
      </c>
    </row>
    <row r="2240" spans="1:5">
      <c r="A2240" s="15"/>
      <c r="B2240" s="18" t="s">
        <v>130</v>
      </c>
      <c r="C2240" s="18" t="s">
        <v>12</v>
      </c>
      <c r="D2240" s="12">
        <v>7000.23</v>
      </c>
      <c r="E2240" s="11">
        <v>1</v>
      </c>
    </row>
    <row r="2241" spans="1:5">
      <c r="A2241" s="15"/>
      <c r="B2241" s="18" t="s">
        <v>106</v>
      </c>
      <c r="C2241" s="18" t="s">
        <v>7</v>
      </c>
      <c r="D2241" s="12">
        <v>32000.33</v>
      </c>
      <c r="E2241" s="11">
        <v>2</v>
      </c>
    </row>
    <row r="2242" spans="1:5">
      <c r="A2242" s="15"/>
      <c r="B2242" s="18" t="s">
        <v>108</v>
      </c>
      <c r="C2242" s="18" t="s">
        <v>8</v>
      </c>
      <c r="D2242" s="12">
        <v>19441.26</v>
      </c>
      <c r="E2242" s="11">
        <v>2</v>
      </c>
    </row>
    <row r="2243" spans="1:5">
      <c r="A2243" s="15"/>
      <c r="B2243" s="18" t="s">
        <v>117</v>
      </c>
      <c r="C2243" s="18" t="s">
        <v>12</v>
      </c>
      <c r="D2243" s="12">
        <v>8000.37</v>
      </c>
      <c r="E2243" s="11">
        <v>1</v>
      </c>
    </row>
    <row r="2244" spans="1:5">
      <c r="A2244" s="15"/>
      <c r="B2244" s="18" t="s">
        <v>131</v>
      </c>
      <c r="C2244" s="18" t="s">
        <v>7</v>
      </c>
      <c r="D2244" s="12">
        <v>24001.09</v>
      </c>
      <c r="E2244" s="11">
        <v>2</v>
      </c>
    </row>
    <row r="2245" spans="1:5">
      <c r="A2245" s="15"/>
      <c r="B2245" s="15"/>
      <c r="C2245" s="18" t="s">
        <v>8</v>
      </c>
      <c r="D2245" s="12">
        <v>40000.67</v>
      </c>
      <c r="E2245" s="11">
        <v>2</v>
      </c>
    </row>
    <row r="2246" spans="1:5">
      <c r="A2246" s="15"/>
      <c r="B2246" s="18" t="s">
        <v>132</v>
      </c>
      <c r="C2246" s="18" t="s">
        <v>12</v>
      </c>
      <c r="D2246" s="12">
        <v>25000.38</v>
      </c>
      <c r="E2246" s="11">
        <v>1</v>
      </c>
    </row>
    <row r="2247" spans="1:5">
      <c r="A2247" s="15"/>
      <c r="B2247" s="18" t="s">
        <v>133</v>
      </c>
      <c r="C2247" s="18" t="s">
        <v>8</v>
      </c>
      <c r="D2247" s="12">
        <v>8000.19</v>
      </c>
      <c r="E2247" s="11">
        <v>1</v>
      </c>
    </row>
    <row r="2248" spans="1:5">
      <c r="A2248" s="15"/>
      <c r="B2248" s="15"/>
      <c r="C2248" s="18" t="s">
        <v>12</v>
      </c>
      <c r="D2248" s="12">
        <v>34000.88</v>
      </c>
      <c r="E2248" s="11">
        <v>3</v>
      </c>
    </row>
    <row r="2249" spans="1:5">
      <c r="A2249" s="15"/>
      <c r="B2249" s="18" t="s">
        <v>137</v>
      </c>
      <c r="C2249" s="18" t="s">
        <v>8</v>
      </c>
      <c r="D2249" s="12">
        <v>13000.62</v>
      </c>
      <c r="E2249" s="11">
        <v>1</v>
      </c>
    </row>
    <row r="2250" spans="1:5">
      <c r="A2250" s="15"/>
      <c r="B2250" s="18" t="s">
        <v>138</v>
      </c>
      <c r="C2250" s="18" t="s">
        <v>12</v>
      </c>
      <c r="D2250" s="12">
        <v>11000.39</v>
      </c>
      <c r="E2250" s="11">
        <v>1</v>
      </c>
    </row>
    <row r="2251" spans="1:5">
      <c r="A2251" s="15"/>
      <c r="B2251" s="18" t="s">
        <v>154</v>
      </c>
      <c r="C2251" s="18" t="s">
        <v>7</v>
      </c>
      <c r="D2251" s="12">
        <v>7000.18</v>
      </c>
      <c r="E2251" s="11">
        <v>1</v>
      </c>
    </row>
    <row r="2252" spans="1:5">
      <c r="A2252" s="15"/>
      <c r="B2252" s="15"/>
      <c r="C2252" s="18" t="s">
        <v>8</v>
      </c>
      <c r="D2252" s="12">
        <v>14000.45</v>
      </c>
      <c r="E2252" s="11">
        <v>1</v>
      </c>
    </row>
    <row r="2253" spans="1:5">
      <c r="A2253" s="15"/>
      <c r="B2253" s="18" t="s">
        <v>163</v>
      </c>
      <c r="C2253" s="18" t="s">
        <v>7</v>
      </c>
      <c r="D2253" s="12">
        <v>5000.38</v>
      </c>
      <c r="E2253" s="11">
        <v>1</v>
      </c>
    </row>
    <row r="2254" spans="1:5">
      <c r="A2254" s="15"/>
      <c r="B2254" s="18" t="s">
        <v>141</v>
      </c>
      <c r="C2254" s="18" t="s">
        <v>7</v>
      </c>
      <c r="D2254" s="12">
        <v>36000.48</v>
      </c>
      <c r="E2254" s="11">
        <v>2</v>
      </c>
    </row>
    <row r="2255" spans="1:5">
      <c r="A2255" s="15"/>
      <c r="B2255" s="15"/>
      <c r="C2255" s="18" t="s">
        <v>8</v>
      </c>
      <c r="D2255" s="12">
        <v>6500.09</v>
      </c>
      <c r="E2255" s="11">
        <v>1</v>
      </c>
    </row>
    <row r="2256" spans="1:5">
      <c r="A2256" s="15"/>
      <c r="B2256" s="18" t="s">
        <v>145</v>
      </c>
      <c r="C2256" s="18" t="s">
        <v>8</v>
      </c>
      <c r="D2256" s="12">
        <v>6000.61</v>
      </c>
      <c r="E2256" s="11">
        <v>1</v>
      </c>
    </row>
    <row r="2257" spans="1:5">
      <c r="A2257" s="15"/>
      <c r="B2257" s="18" t="s">
        <v>160</v>
      </c>
      <c r="C2257" s="18" t="s">
        <v>7</v>
      </c>
      <c r="D2257" s="12">
        <v>8000.61</v>
      </c>
      <c r="E2257" s="11">
        <v>1</v>
      </c>
    </row>
    <row r="2258" spans="1:5">
      <c r="A2258" s="15"/>
      <c r="B2258" s="15"/>
      <c r="C2258" s="18" t="s">
        <v>8</v>
      </c>
      <c r="D2258" s="12">
        <v>20000.02</v>
      </c>
      <c r="E2258" s="11">
        <v>1</v>
      </c>
    </row>
    <row r="2259" spans="1:5">
      <c r="A2259" s="15"/>
      <c r="B2259" s="18" t="s">
        <v>151</v>
      </c>
      <c r="C2259" s="18" t="s">
        <v>8</v>
      </c>
      <c r="D2259" s="12">
        <v>20000.61</v>
      </c>
      <c r="E2259" s="11">
        <v>1</v>
      </c>
    </row>
    <row r="2260" spans="1:5">
      <c r="A2260" s="15"/>
      <c r="B2260" s="15"/>
      <c r="C2260" s="18" t="s">
        <v>12</v>
      </c>
      <c r="D2260" s="12">
        <v>25001.15</v>
      </c>
      <c r="E2260" s="11">
        <v>2</v>
      </c>
    </row>
    <row r="2261" spans="1:5">
      <c r="A2261" s="15"/>
      <c r="B2261" s="18" t="s">
        <v>161</v>
      </c>
      <c r="C2261" s="18" t="s">
        <v>7</v>
      </c>
      <c r="D2261" s="12">
        <v>15000.13</v>
      </c>
      <c r="E2261" s="11">
        <v>1</v>
      </c>
    </row>
    <row r="2262" spans="1:5">
      <c r="A2262" s="15"/>
      <c r="B2262" s="15"/>
      <c r="C2262" s="18" t="s">
        <v>8</v>
      </c>
      <c r="D2262" s="12">
        <v>13000.35</v>
      </c>
      <c r="E2262" s="11">
        <v>2</v>
      </c>
    </row>
    <row r="2263" spans="1:5">
      <c r="A2263" s="15"/>
      <c r="B2263" s="18" t="s">
        <v>157</v>
      </c>
      <c r="C2263" s="18" t="s">
        <v>7</v>
      </c>
      <c r="D2263" s="12">
        <v>25000.29</v>
      </c>
      <c r="E2263" s="11">
        <v>3</v>
      </c>
    </row>
    <row r="2264" spans="1:5">
      <c r="A2264" s="15"/>
      <c r="B2264" s="15"/>
      <c r="C2264" s="18" t="s">
        <v>8</v>
      </c>
      <c r="D2264" s="12">
        <v>33000.59</v>
      </c>
      <c r="E2264" s="11">
        <v>1</v>
      </c>
    </row>
    <row r="2265" spans="1:5">
      <c r="A2265" s="15"/>
      <c r="B2265" s="15"/>
      <c r="C2265" s="18" t="s">
        <v>12</v>
      </c>
      <c r="D2265" s="12">
        <v>22000.66</v>
      </c>
      <c r="E2265" s="11">
        <v>1</v>
      </c>
    </row>
    <row r="2266" spans="1:5">
      <c r="A2266" s="18" t="s">
        <v>164</v>
      </c>
      <c r="B2266" s="18" t="s">
        <v>6</v>
      </c>
      <c r="C2266" s="18" t="s">
        <v>144</v>
      </c>
      <c r="D2266" s="12">
        <v>834.7</v>
      </c>
      <c r="E2266" s="11">
        <v>1</v>
      </c>
    </row>
    <row r="2267" spans="1:5">
      <c r="A2267" s="15"/>
      <c r="B2267" s="18" t="s">
        <v>9</v>
      </c>
      <c r="C2267" s="18" t="s">
        <v>8</v>
      </c>
      <c r="D2267" s="12">
        <v>13000.53</v>
      </c>
      <c r="E2267" s="11">
        <v>1</v>
      </c>
    </row>
    <row r="2268" spans="1:5">
      <c r="A2268" s="15"/>
      <c r="B2268" s="18" t="s">
        <v>11</v>
      </c>
      <c r="C2268" s="18" t="s">
        <v>147</v>
      </c>
      <c r="D2268" s="12">
        <v>2372.44</v>
      </c>
      <c r="E2268" s="11">
        <v>1</v>
      </c>
    </row>
    <row r="2269" spans="1:5">
      <c r="A2269" s="15"/>
      <c r="B2269" s="15"/>
      <c r="C2269" s="18" t="s">
        <v>12</v>
      </c>
      <c r="D2269" s="12">
        <v>3000.07</v>
      </c>
      <c r="E2269" s="11">
        <v>1</v>
      </c>
    </row>
    <row r="2270" spans="1:5">
      <c r="A2270" s="15"/>
      <c r="B2270" s="18" t="s">
        <v>39</v>
      </c>
      <c r="C2270" s="18" t="s">
        <v>12</v>
      </c>
      <c r="D2270" s="12">
        <v>18000.22</v>
      </c>
      <c r="E2270" s="11">
        <v>1</v>
      </c>
    </row>
    <row r="2271" spans="1:5">
      <c r="A2271" s="15"/>
      <c r="B2271" s="18" t="s">
        <v>13</v>
      </c>
      <c r="C2271" s="18" t="s">
        <v>8</v>
      </c>
      <c r="D2271" s="12">
        <v>2000.39</v>
      </c>
      <c r="E2271" s="11">
        <v>1</v>
      </c>
    </row>
    <row r="2272" spans="1:5">
      <c r="A2272" s="15"/>
      <c r="B2272" s="18" t="s">
        <v>14</v>
      </c>
      <c r="C2272" s="18" t="s">
        <v>147</v>
      </c>
      <c r="D2272" s="12">
        <v>1999.99</v>
      </c>
      <c r="E2272" s="11">
        <v>1</v>
      </c>
    </row>
    <row r="2273" spans="1:5">
      <c r="A2273" s="15"/>
      <c r="B2273" s="15"/>
      <c r="C2273" s="18" t="s">
        <v>7</v>
      </c>
      <c r="D2273" s="12">
        <v>3000.46</v>
      </c>
      <c r="E2273" s="11">
        <v>1</v>
      </c>
    </row>
    <row r="2274" spans="1:5">
      <c r="A2274" s="15"/>
      <c r="B2274" s="18" t="s">
        <v>15</v>
      </c>
      <c r="C2274" s="18" t="s">
        <v>144</v>
      </c>
      <c r="D2274" s="12">
        <v>1261.66</v>
      </c>
      <c r="E2274" s="11">
        <v>1</v>
      </c>
    </row>
    <row r="2275" spans="1:5">
      <c r="A2275" s="15"/>
      <c r="B2275" s="15"/>
      <c r="C2275" s="18" t="s">
        <v>8</v>
      </c>
      <c r="D2275" s="12">
        <v>1635.49</v>
      </c>
      <c r="E2275" s="11">
        <v>2</v>
      </c>
    </row>
    <row r="2276" spans="1:5">
      <c r="A2276" s="15"/>
      <c r="B2276" s="18" t="s">
        <v>16</v>
      </c>
      <c r="C2276" s="18" t="s">
        <v>8</v>
      </c>
      <c r="D2276" s="12">
        <v>12000.67</v>
      </c>
      <c r="E2276" s="11">
        <v>1</v>
      </c>
    </row>
    <row r="2277" spans="1:5">
      <c r="A2277" s="15"/>
      <c r="B2277" s="18" t="s">
        <v>17</v>
      </c>
      <c r="C2277" s="18" t="s">
        <v>7</v>
      </c>
      <c r="D2277" s="12">
        <v>14999.97</v>
      </c>
      <c r="E2277" s="11">
        <v>1</v>
      </c>
    </row>
    <row r="2278" spans="1:5">
      <c r="A2278" s="15"/>
      <c r="B2278" s="18" t="s">
        <v>41</v>
      </c>
      <c r="C2278" s="18" t="s">
        <v>7</v>
      </c>
      <c r="D2278" s="12">
        <v>5000.63</v>
      </c>
      <c r="E2278" s="11">
        <v>1</v>
      </c>
    </row>
    <row r="2279" spans="1:5">
      <c r="A2279" s="15"/>
      <c r="B2279" s="18" t="s">
        <v>18</v>
      </c>
      <c r="C2279" s="18" t="s">
        <v>7</v>
      </c>
      <c r="D2279" s="12">
        <v>1721.55</v>
      </c>
      <c r="E2279" s="11">
        <v>2</v>
      </c>
    </row>
    <row r="2280" spans="1:5">
      <c r="A2280" s="15"/>
      <c r="B2280" s="18" t="s">
        <v>19</v>
      </c>
      <c r="C2280" s="18" t="s">
        <v>144</v>
      </c>
      <c r="D2280" s="12">
        <v>1021.16</v>
      </c>
      <c r="E2280" s="11">
        <v>1</v>
      </c>
    </row>
    <row r="2281" spans="1:5">
      <c r="A2281" s="15"/>
      <c r="B2281" s="18" t="s">
        <v>43</v>
      </c>
      <c r="C2281" s="18" t="s">
        <v>143</v>
      </c>
      <c r="D2281" s="12">
        <v>1000.28</v>
      </c>
      <c r="E2281" s="11">
        <v>1</v>
      </c>
    </row>
    <row r="2282" spans="1:5">
      <c r="A2282" s="15"/>
      <c r="B2282" s="18" t="s">
        <v>20</v>
      </c>
      <c r="C2282" s="18" t="s">
        <v>7</v>
      </c>
      <c r="D2282" s="12">
        <v>10000.69</v>
      </c>
      <c r="E2282" s="11">
        <v>1</v>
      </c>
    </row>
    <row r="2283" spans="1:5">
      <c r="A2283" s="15"/>
      <c r="B2283" s="18" t="s">
        <v>21</v>
      </c>
      <c r="C2283" s="18" t="s">
        <v>147</v>
      </c>
      <c r="D2283" s="12">
        <v>1000.59</v>
      </c>
      <c r="E2283" s="11">
        <v>1</v>
      </c>
    </row>
    <row r="2284" spans="1:5">
      <c r="A2284" s="15"/>
      <c r="B2284" s="15"/>
      <c r="C2284" s="18" t="s">
        <v>7</v>
      </c>
      <c r="D2284" s="12">
        <v>499.99</v>
      </c>
      <c r="E2284" s="11">
        <v>1</v>
      </c>
    </row>
    <row r="2285" spans="1:5">
      <c r="A2285" s="15"/>
      <c r="B2285" s="15"/>
      <c r="C2285" s="18" t="s">
        <v>8</v>
      </c>
      <c r="D2285" s="12">
        <v>25001.35</v>
      </c>
      <c r="E2285" s="11">
        <v>3</v>
      </c>
    </row>
    <row r="2286" spans="1:5">
      <c r="A2286" s="15"/>
      <c r="B2286" s="18" t="s">
        <v>24</v>
      </c>
      <c r="C2286" s="18" t="s">
        <v>147</v>
      </c>
      <c r="D2286" s="12">
        <v>1500.38</v>
      </c>
      <c r="E2286" s="11">
        <v>1</v>
      </c>
    </row>
    <row r="2287" spans="1:5">
      <c r="A2287" s="15"/>
      <c r="B2287" s="15"/>
      <c r="C2287" s="18" t="s">
        <v>7</v>
      </c>
      <c r="D2287" s="12">
        <v>11000.66</v>
      </c>
      <c r="E2287" s="11">
        <v>1</v>
      </c>
    </row>
    <row r="2288" spans="1:5">
      <c r="A2288" s="15"/>
      <c r="B2288" s="18" t="s">
        <v>62</v>
      </c>
      <c r="C2288" s="18" t="s">
        <v>147</v>
      </c>
      <c r="D2288" s="12">
        <v>2000.24</v>
      </c>
      <c r="E2288" s="11">
        <v>1</v>
      </c>
    </row>
    <row r="2289" spans="1:5">
      <c r="A2289" s="15"/>
      <c r="B2289" s="18" t="s">
        <v>165</v>
      </c>
      <c r="C2289" s="18" t="s">
        <v>8</v>
      </c>
      <c r="D2289" s="12">
        <v>2000.12</v>
      </c>
      <c r="E2289" s="11">
        <v>1</v>
      </c>
    </row>
    <row r="2290" spans="1:5">
      <c r="A2290" s="15"/>
      <c r="B2290" s="18" t="s">
        <v>25</v>
      </c>
      <c r="C2290" s="18" t="s">
        <v>147</v>
      </c>
      <c r="D2290" s="12">
        <v>686.18</v>
      </c>
      <c r="E2290" s="11">
        <v>1</v>
      </c>
    </row>
    <row r="2291" spans="1:5">
      <c r="A2291" s="15"/>
      <c r="B2291" s="18" t="s">
        <v>26</v>
      </c>
      <c r="C2291" s="18" t="s">
        <v>7</v>
      </c>
      <c r="D2291" s="12">
        <v>3500.76</v>
      </c>
      <c r="E2291" s="11">
        <v>1</v>
      </c>
    </row>
    <row r="2292" spans="1:5">
      <c r="A2292" s="15"/>
      <c r="B2292" s="15"/>
      <c r="C2292" s="18" t="s">
        <v>12</v>
      </c>
      <c r="D2292" s="12">
        <v>14000.15</v>
      </c>
      <c r="E2292" s="11">
        <v>1</v>
      </c>
    </row>
    <row r="2293" spans="1:5">
      <c r="A2293" s="15"/>
      <c r="B2293" s="18" t="s">
        <v>66</v>
      </c>
      <c r="C2293" s="18" t="s">
        <v>7</v>
      </c>
      <c r="D2293" s="12">
        <v>8999.94</v>
      </c>
      <c r="E2293" s="11">
        <v>1</v>
      </c>
    </row>
    <row r="2294" spans="1:5">
      <c r="A2294" s="15"/>
      <c r="B2294" s="18" t="s">
        <v>46</v>
      </c>
      <c r="C2294" s="18" t="s">
        <v>7</v>
      </c>
      <c r="D2294" s="12">
        <v>15000.7</v>
      </c>
      <c r="E2294" s="11">
        <v>1</v>
      </c>
    </row>
    <row r="2295" spans="1:5">
      <c r="A2295" s="15"/>
      <c r="B2295" s="18" t="s">
        <v>148</v>
      </c>
      <c r="C2295" s="18" t="s">
        <v>12</v>
      </c>
      <c r="D2295" s="12">
        <v>24000.15</v>
      </c>
      <c r="E2295" s="11">
        <v>1</v>
      </c>
    </row>
    <row r="2296" spans="1:5">
      <c r="A2296" s="15"/>
      <c r="B2296" s="18" t="s">
        <v>28</v>
      </c>
      <c r="C2296" s="18" t="s">
        <v>147</v>
      </c>
      <c r="D2296" s="12">
        <v>1257.49</v>
      </c>
      <c r="E2296" s="11">
        <v>1</v>
      </c>
    </row>
    <row r="2297" spans="1:5">
      <c r="A2297" s="15"/>
      <c r="B2297" s="15"/>
      <c r="C2297" s="18" t="s">
        <v>7</v>
      </c>
      <c r="D2297" s="12">
        <v>10000.38</v>
      </c>
      <c r="E2297" s="11">
        <v>2</v>
      </c>
    </row>
    <row r="2298" spans="1:5">
      <c r="A2298" s="15"/>
      <c r="B2298" s="18" t="s">
        <v>29</v>
      </c>
      <c r="C2298" s="18" t="s">
        <v>7</v>
      </c>
      <c r="D2298" s="12">
        <v>34001.35</v>
      </c>
      <c r="E2298" s="11">
        <v>4</v>
      </c>
    </row>
    <row r="2299" spans="1:5">
      <c r="A2299" s="15"/>
      <c r="B2299" s="15"/>
      <c r="C2299" s="18" t="s">
        <v>8</v>
      </c>
      <c r="D2299" s="12">
        <v>7500.07</v>
      </c>
      <c r="E2299" s="11">
        <v>1</v>
      </c>
    </row>
    <row r="2300" spans="1:5">
      <c r="A2300" s="15"/>
      <c r="B2300" s="15"/>
      <c r="C2300" s="18" t="s">
        <v>12</v>
      </c>
      <c r="D2300" s="12">
        <v>15000.67</v>
      </c>
      <c r="E2300" s="11">
        <v>1</v>
      </c>
    </row>
    <row r="2301" spans="1:5">
      <c r="A2301" s="15"/>
      <c r="B2301" s="18" t="s">
        <v>48</v>
      </c>
      <c r="C2301" s="18" t="s">
        <v>147</v>
      </c>
      <c r="D2301" s="12">
        <v>4262.17</v>
      </c>
      <c r="E2301" s="11">
        <v>2</v>
      </c>
    </row>
    <row r="2302" spans="1:5">
      <c r="A2302" s="15"/>
      <c r="B2302" s="15"/>
      <c r="C2302" s="18" t="s">
        <v>8</v>
      </c>
      <c r="D2302" s="12">
        <v>10000.61</v>
      </c>
      <c r="E2302" s="11">
        <v>1</v>
      </c>
    </row>
    <row r="2303" spans="1:5">
      <c r="A2303" s="15"/>
      <c r="B2303" s="18" t="s">
        <v>31</v>
      </c>
      <c r="C2303" s="18" t="s">
        <v>8</v>
      </c>
      <c r="D2303" s="12">
        <v>35001.44</v>
      </c>
      <c r="E2303" s="11">
        <v>2</v>
      </c>
    </row>
    <row r="2304" spans="1:5">
      <c r="A2304" s="15"/>
      <c r="B2304" s="18" t="s">
        <v>52</v>
      </c>
      <c r="C2304" s="18" t="s">
        <v>8</v>
      </c>
      <c r="D2304" s="12">
        <v>5500.38</v>
      </c>
      <c r="E2304" s="11">
        <v>1</v>
      </c>
    </row>
    <row r="2305" spans="1:5">
      <c r="A2305" s="15"/>
      <c r="B2305" s="18" t="s">
        <v>33</v>
      </c>
      <c r="C2305" s="18" t="s">
        <v>7</v>
      </c>
      <c r="D2305" s="12">
        <v>7500.13</v>
      </c>
      <c r="E2305" s="11">
        <v>1</v>
      </c>
    </row>
    <row r="2306" spans="1:5">
      <c r="A2306" s="15"/>
      <c r="B2306" s="18" t="s">
        <v>53</v>
      </c>
      <c r="C2306" s="18" t="s">
        <v>8</v>
      </c>
      <c r="D2306" s="12">
        <v>22000.04</v>
      </c>
      <c r="E2306" s="11">
        <v>1</v>
      </c>
    </row>
    <row r="2307" spans="1:5">
      <c r="A2307" s="15"/>
      <c r="B2307" s="18" t="s">
        <v>71</v>
      </c>
      <c r="C2307" s="18" t="s">
        <v>12</v>
      </c>
      <c r="D2307" s="12">
        <v>7000.03</v>
      </c>
      <c r="E2307" s="11">
        <v>1</v>
      </c>
    </row>
    <row r="2308" spans="1:5">
      <c r="A2308" s="15"/>
      <c r="B2308" s="18" t="s">
        <v>34</v>
      </c>
      <c r="C2308" s="18" t="s">
        <v>8</v>
      </c>
      <c r="D2308" s="12">
        <v>9999.95</v>
      </c>
      <c r="E2308" s="11">
        <v>1</v>
      </c>
    </row>
    <row r="2309" spans="1:5">
      <c r="A2309" s="15"/>
      <c r="B2309" s="18" t="s">
        <v>54</v>
      </c>
      <c r="C2309" s="18" t="s">
        <v>7</v>
      </c>
      <c r="D2309" s="12">
        <v>26001.15</v>
      </c>
      <c r="E2309" s="11">
        <v>2</v>
      </c>
    </row>
    <row r="2310" spans="1:5">
      <c r="A2310" s="15"/>
      <c r="B2310" s="18" t="s">
        <v>55</v>
      </c>
      <c r="C2310" s="18" t="s">
        <v>7</v>
      </c>
      <c r="D2310" s="12">
        <v>500.6</v>
      </c>
      <c r="E2310" s="11">
        <v>1</v>
      </c>
    </row>
    <row r="2311" spans="1:5">
      <c r="A2311" s="15"/>
      <c r="B2311" s="18" t="s">
        <v>56</v>
      </c>
      <c r="C2311" s="18" t="s">
        <v>8</v>
      </c>
      <c r="D2311" s="12">
        <v>16000.73</v>
      </c>
      <c r="E2311" s="11">
        <v>1</v>
      </c>
    </row>
    <row r="2312" spans="1:5">
      <c r="A2312" s="15"/>
      <c r="B2312" s="18" t="s">
        <v>82</v>
      </c>
      <c r="C2312" s="18" t="s">
        <v>12</v>
      </c>
      <c r="D2312" s="12">
        <v>10800.52</v>
      </c>
      <c r="E2312" s="11">
        <v>2</v>
      </c>
    </row>
    <row r="2313" spans="1:5">
      <c r="A2313" s="15"/>
      <c r="B2313" s="18" t="s">
        <v>77</v>
      </c>
      <c r="C2313" s="18" t="s">
        <v>147</v>
      </c>
      <c r="D2313" s="12">
        <v>500.38</v>
      </c>
      <c r="E2313" s="11">
        <v>1</v>
      </c>
    </row>
    <row r="2314" spans="1:5">
      <c r="A2314" s="15"/>
      <c r="B2314" s="15"/>
      <c r="C2314" s="18" t="s">
        <v>7</v>
      </c>
      <c r="D2314" s="12">
        <v>10000.67</v>
      </c>
      <c r="E2314" s="11">
        <v>1</v>
      </c>
    </row>
    <row r="2315" spans="1:5">
      <c r="A2315" s="15"/>
      <c r="B2315" s="18" t="s">
        <v>80</v>
      </c>
      <c r="C2315" s="18" t="s">
        <v>7</v>
      </c>
      <c r="D2315" s="12">
        <v>2689.66</v>
      </c>
      <c r="E2315" s="11">
        <v>1</v>
      </c>
    </row>
    <row r="2316" spans="1:5">
      <c r="A2316" s="15"/>
      <c r="B2316" s="18" t="s">
        <v>90</v>
      </c>
      <c r="C2316" s="18" t="s">
        <v>144</v>
      </c>
      <c r="D2316" s="12">
        <v>500.64</v>
      </c>
      <c r="E2316" s="11">
        <v>1</v>
      </c>
    </row>
    <row r="2317" spans="1:5">
      <c r="A2317" s="15"/>
      <c r="B2317" s="15"/>
      <c r="C2317" s="18" t="s">
        <v>8</v>
      </c>
      <c r="D2317" s="12">
        <v>10000.35</v>
      </c>
      <c r="E2317" s="11">
        <v>1</v>
      </c>
    </row>
    <row r="2318" spans="1:5">
      <c r="A2318" s="15"/>
      <c r="B2318" s="18" t="s">
        <v>99</v>
      </c>
      <c r="C2318" s="18" t="s">
        <v>7</v>
      </c>
      <c r="D2318" s="12">
        <v>6000.44</v>
      </c>
      <c r="E2318" s="11">
        <v>1</v>
      </c>
    </row>
    <row r="2319" spans="1:5">
      <c r="A2319" s="15"/>
      <c r="B2319" s="18" t="s">
        <v>101</v>
      </c>
      <c r="C2319" s="18" t="s">
        <v>8</v>
      </c>
      <c r="D2319" s="12">
        <v>14000.17</v>
      </c>
      <c r="E2319" s="11">
        <v>1</v>
      </c>
    </row>
    <row r="2320" spans="1:5">
      <c r="A2320" s="15"/>
      <c r="B2320" s="18" t="s">
        <v>130</v>
      </c>
      <c r="C2320" s="18" t="s">
        <v>7</v>
      </c>
      <c r="D2320" s="12">
        <v>18000.64</v>
      </c>
      <c r="E2320" s="11">
        <v>2</v>
      </c>
    </row>
    <row r="2321" spans="1:5">
      <c r="A2321" s="15"/>
      <c r="B2321" s="18" t="s">
        <v>102</v>
      </c>
      <c r="C2321" s="18" t="s">
        <v>8</v>
      </c>
      <c r="D2321" s="12">
        <v>17501.17</v>
      </c>
      <c r="E2321" s="11">
        <v>2</v>
      </c>
    </row>
    <row r="2322" spans="1:5">
      <c r="A2322" s="15"/>
      <c r="B2322" s="18" t="s">
        <v>115</v>
      </c>
      <c r="C2322" s="18" t="s">
        <v>8</v>
      </c>
      <c r="D2322" s="12">
        <v>21001.14</v>
      </c>
      <c r="E2322" s="11">
        <v>2</v>
      </c>
    </row>
    <row r="2323" spans="1:5">
      <c r="A2323" s="15"/>
      <c r="B2323" s="18" t="s">
        <v>117</v>
      </c>
      <c r="C2323" s="18" t="s">
        <v>12</v>
      </c>
      <c r="D2323" s="12">
        <v>11000.31</v>
      </c>
      <c r="E2323" s="11">
        <v>1</v>
      </c>
    </row>
    <row r="2324" spans="1:5">
      <c r="A2324" s="15"/>
      <c r="B2324" s="18" t="s">
        <v>132</v>
      </c>
      <c r="C2324" s="18" t="s">
        <v>7</v>
      </c>
      <c r="D2324" s="12">
        <v>13000.4</v>
      </c>
      <c r="E2324" s="11">
        <v>1</v>
      </c>
    </row>
    <row r="2325" spans="1:5">
      <c r="A2325" s="15"/>
      <c r="B2325" s="18" t="s">
        <v>133</v>
      </c>
      <c r="C2325" s="18" t="s">
        <v>12</v>
      </c>
      <c r="D2325" s="12">
        <v>19000.6</v>
      </c>
      <c r="E2325" s="11">
        <v>1</v>
      </c>
    </row>
    <row r="2326" spans="1:5">
      <c r="A2326" s="15"/>
      <c r="B2326" s="18" t="s">
        <v>137</v>
      </c>
      <c r="C2326" s="18" t="s">
        <v>7</v>
      </c>
      <c r="D2326" s="12">
        <v>10000.42</v>
      </c>
      <c r="E2326" s="11">
        <v>1</v>
      </c>
    </row>
    <row r="2327" spans="1:5">
      <c r="A2327" s="15"/>
      <c r="B2327" s="15"/>
      <c r="C2327" s="18" t="s">
        <v>8</v>
      </c>
      <c r="D2327" s="12">
        <v>6500.3</v>
      </c>
      <c r="E2327" s="11">
        <v>1</v>
      </c>
    </row>
    <row r="2328" spans="1:5">
      <c r="A2328" s="15"/>
      <c r="B2328" s="15"/>
      <c r="C2328" s="18" t="s">
        <v>12</v>
      </c>
      <c r="D2328" s="12">
        <v>13000.18</v>
      </c>
      <c r="E2328" s="11">
        <v>1</v>
      </c>
    </row>
    <row r="2329" spans="1:5">
      <c r="A2329" s="15"/>
      <c r="B2329" s="18" t="s">
        <v>154</v>
      </c>
      <c r="C2329" s="18" t="s">
        <v>7</v>
      </c>
      <c r="D2329" s="12">
        <v>8500.94</v>
      </c>
      <c r="E2329" s="11">
        <v>2</v>
      </c>
    </row>
    <row r="2330" spans="1:5">
      <c r="A2330" s="15"/>
      <c r="B2330" s="15"/>
      <c r="C2330" s="18" t="s">
        <v>12</v>
      </c>
      <c r="D2330" s="12">
        <v>4000.31</v>
      </c>
      <c r="E2330" s="11">
        <v>1</v>
      </c>
    </row>
    <row r="2331" spans="1:5">
      <c r="A2331" s="15"/>
      <c r="B2331" s="18" t="s">
        <v>155</v>
      </c>
      <c r="C2331" s="18" t="s">
        <v>8</v>
      </c>
      <c r="D2331" s="12">
        <v>22000.09</v>
      </c>
      <c r="E2331" s="11">
        <v>1</v>
      </c>
    </row>
    <row r="2332" spans="1:5">
      <c r="A2332" s="15"/>
      <c r="B2332" s="18" t="s">
        <v>141</v>
      </c>
      <c r="C2332" s="18" t="s">
        <v>8</v>
      </c>
      <c r="D2332" s="12">
        <v>9999.98</v>
      </c>
      <c r="E2332" s="11">
        <v>1</v>
      </c>
    </row>
  </sheetData>
  <mergeCells count="620">
    <mergeCell ref="A2:A42"/>
    <mergeCell ref="A43:A94"/>
    <mergeCell ref="A95:A163"/>
    <mergeCell ref="A164:A223"/>
    <mergeCell ref="A224:A290"/>
    <mergeCell ref="A291:A351"/>
    <mergeCell ref="A352:A395"/>
    <mergeCell ref="A396:A453"/>
    <mergeCell ref="A454:A511"/>
    <mergeCell ref="A512:A585"/>
    <mergeCell ref="A586:A658"/>
    <mergeCell ref="A659:A733"/>
    <mergeCell ref="A734:A817"/>
    <mergeCell ref="A818:A909"/>
    <mergeCell ref="A910:A982"/>
    <mergeCell ref="A983:A1054"/>
    <mergeCell ref="A1055:A1127"/>
    <mergeCell ref="A1128:A1211"/>
    <mergeCell ref="A1212:A1297"/>
    <mergeCell ref="A1298:A1382"/>
    <mergeCell ref="A1383:A1465"/>
    <mergeCell ref="A1466:A1551"/>
    <mergeCell ref="A1552:A1627"/>
    <mergeCell ref="A1628:A1726"/>
    <mergeCell ref="A1727:A1845"/>
    <mergeCell ref="A1846:A1956"/>
    <mergeCell ref="A1957:A2074"/>
    <mergeCell ref="A2075:A2171"/>
    <mergeCell ref="A2172:A2265"/>
    <mergeCell ref="A2266:A2332"/>
    <mergeCell ref="B2:B3"/>
    <mergeCell ref="B5:B6"/>
    <mergeCell ref="B7:B9"/>
    <mergeCell ref="B11:B12"/>
    <mergeCell ref="B15:B16"/>
    <mergeCell ref="B19:B20"/>
    <mergeCell ref="B24:B26"/>
    <mergeCell ref="B27:B28"/>
    <mergeCell ref="B29:B30"/>
    <mergeCell ref="B32:B34"/>
    <mergeCell ref="B43:B44"/>
    <mergeCell ref="B46:B48"/>
    <mergeCell ref="B49:B50"/>
    <mergeCell ref="B53:B54"/>
    <mergeCell ref="B58:B59"/>
    <mergeCell ref="B62:B63"/>
    <mergeCell ref="B67:B68"/>
    <mergeCell ref="B70:B71"/>
    <mergeCell ref="B72:B74"/>
    <mergeCell ref="B77:B78"/>
    <mergeCell ref="B81:B82"/>
    <mergeCell ref="B89:B90"/>
    <mergeCell ref="B96:B97"/>
    <mergeCell ref="B98:B99"/>
    <mergeCell ref="B100:B101"/>
    <mergeCell ref="B104:B106"/>
    <mergeCell ref="B111:B112"/>
    <mergeCell ref="B114:B115"/>
    <mergeCell ref="B119:B120"/>
    <mergeCell ref="B126:B127"/>
    <mergeCell ref="B131:B132"/>
    <mergeCell ref="B133:B134"/>
    <mergeCell ref="B135:B136"/>
    <mergeCell ref="B137:B138"/>
    <mergeCell ref="B140:B141"/>
    <mergeCell ref="B145:B146"/>
    <mergeCell ref="B147:B149"/>
    <mergeCell ref="B150:B151"/>
    <mergeCell ref="B155:B156"/>
    <mergeCell ref="B161:B162"/>
    <mergeCell ref="B165:B166"/>
    <mergeCell ref="B170:B171"/>
    <mergeCell ref="B173:B174"/>
    <mergeCell ref="B175:B176"/>
    <mergeCell ref="B177:B179"/>
    <mergeCell ref="B180:B181"/>
    <mergeCell ref="B182:B183"/>
    <mergeCell ref="B188:B190"/>
    <mergeCell ref="B196:B197"/>
    <mergeCell ref="B199:B200"/>
    <mergeCell ref="B201:B202"/>
    <mergeCell ref="B206:B208"/>
    <mergeCell ref="B210:B211"/>
    <mergeCell ref="B216:B217"/>
    <mergeCell ref="B218:B219"/>
    <mergeCell ref="B225:B226"/>
    <mergeCell ref="B228:B229"/>
    <mergeCell ref="B230:B231"/>
    <mergeCell ref="B232:B233"/>
    <mergeCell ref="B234:B235"/>
    <mergeCell ref="B237:B238"/>
    <mergeCell ref="B239:B240"/>
    <mergeCell ref="B241:B242"/>
    <mergeCell ref="B247:B248"/>
    <mergeCell ref="B250:B251"/>
    <mergeCell ref="B252:B253"/>
    <mergeCell ref="B255:B256"/>
    <mergeCell ref="B259:B260"/>
    <mergeCell ref="B261:B263"/>
    <mergeCell ref="B265:B266"/>
    <mergeCell ref="B268:B269"/>
    <mergeCell ref="B270:B271"/>
    <mergeCell ref="B274:B275"/>
    <mergeCell ref="B277:B278"/>
    <mergeCell ref="B279:B280"/>
    <mergeCell ref="B285:B286"/>
    <mergeCell ref="B288:B289"/>
    <mergeCell ref="B291:B292"/>
    <mergeCell ref="B293:B295"/>
    <mergeCell ref="B296:B297"/>
    <mergeCell ref="B298:B299"/>
    <mergeCell ref="B300:B302"/>
    <mergeCell ref="B303:B304"/>
    <mergeCell ref="B306:B307"/>
    <mergeCell ref="B308:B309"/>
    <mergeCell ref="B310:B311"/>
    <mergeCell ref="B312:B313"/>
    <mergeCell ref="B315:B316"/>
    <mergeCell ref="B317:B318"/>
    <mergeCell ref="B319:B320"/>
    <mergeCell ref="B321:B322"/>
    <mergeCell ref="B325:B326"/>
    <mergeCell ref="B336:B337"/>
    <mergeCell ref="B339:B340"/>
    <mergeCell ref="B347:B348"/>
    <mergeCell ref="B352:B353"/>
    <mergeCell ref="B357:B358"/>
    <mergeCell ref="B361:B362"/>
    <mergeCell ref="B366:B367"/>
    <mergeCell ref="B371:B372"/>
    <mergeCell ref="B379:B380"/>
    <mergeCell ref="B388:B389"/>
    <mergeCell ref="B390:B391"/>
    <mergeCell ref="B394:B395"/>
    <mergeCell ref="B396:B398"/>
    <mergeCell ref="B399:B400"/>
    <mergeCell ref="B403:B404"/>
    <mergeCell ref="B407:B408"/>
    <mergeCell ref="B411:B412"/>
    <mergeCell ref="B413:B414"/>
    <mergeCell ref="B415:B416"/>
    <mergeCell ref="B420:B421"/>
    <mergeCell ref="B428:B429"/>
    <mergeCell ref="B430:B431"/>
    <mergeCell ref="B433:B434"/>
    <mergeCell ref="B437:B438"/>
    <mergeCell ref="B442:B443"/>
    <mergeCell ref="B446:B447"/>
    <mergeCell ref="B450:B451"/>
    <mergeCell ref="B455:B457"/>
    <mergeCell ref="B459:B460"/>
    <mergeCell ref="B462:B463"/>
    <mergeCell ref="B465:B466"/>
    <mergeCell ref="B467:B468"/>
    <mergeCell ref="B474:B475"/>
    <mergeCell ref="B476:B477"/>
    <mergeCell ref="B478:B479"/>
    <mergeCell ref="B484:B485"/>
    <mergeCell ref="B486:B487"/>
    <mergeCell ref="B489:B490"/>
    <mergeCell ref="B492:B493"/>
    <mergeCell ref="B495:B496"/>
    <mergeCell ref="B499:B500"/>
    <mergeCell ref="B501:B502"/>
    <mergeCell ref="B503:B504"/>
    <mergeCell ref="B507:B508"/>
    <mergeCell ref="B514:B515"/>
    <mergeCell ref="B516:B517"/>
    <mergeCell ref="B519:B520"/>
    <mergeCell ref="B521:B522"/>
    <mergeCell ref="B528:B530"/>
    <mergeCell ref="B533:B534"/>
    <mergeCell ref="B535:B537"/>
    <mergeCell ref="B538:B539"/>
    <mergeCell ref="B540:B541"/>
    <mergeCell ref="B544:B545"/>
    <mergeCell ref="B549:B550"/>
    <mergeCell ref="B554:B555"/>
    <mergeCell ref="B557:B558"/>
    <mergeCell ref="B560:B561"/>
    <mergeCell ref="B562:B563"/>
    <mergeCell ref="B565:B566"/>
    <mergeCell ref="B573:B575"/>
    <mergeCell ref="B578:B580"/>
    <mergeCell ref="B584:B585"/>
    <mergeCell ref="B586:B587"/>
    <mergeCell ref="B589:B590"/>
    <mergeCell ref="B593:B594"/>
    <mergeCell ref="B595:B597"/>
    <mergeCell ref="B599:B600"/>
    <mergeCell ref="B607:B608"/>
    <mergeCell ref="B610:B611"/>
    <mergeCell ref="B612:B613"/>
    <mergeCell ref="B618:B619"/>
    <mergeCell ref="B622:B623"/>
    <mergeCell ref="B626:B627"/>
    <mergeCell ref="B628:B629"/>
    <mergeCell ref="B630:B631"/>
    <mergeCell ref="B632:B634"/>
    <mergeCell ref="B638:B639"/>
    <mergeCell ref="B642:B643"/>
    <mergeCell ref="B648:B649"/>
    <mergeCell ref="B650:B651"/>
    <mergeCell ref="B652:B653"/>
    <mergeCell ref="B654:B655"/>
    <mergeCell ref="B656:B657"/>
    <mergeCell ref="B659:B660"/>
    <mergeCell ref="B662:B663"/>
    <mergeCell ref="B669:B670"/>
    <mergeCell ref="B671:B672"/>
    <mergeCell ref="B674:B676"/>
    <mergeCell ref="B678:B679"/>
    <mergeCell ref="B683:B684"/>
    <mergeCell ref="B686:B687"/>
    <mergeCell ref="B695:B697"/>
    <mergeCell ref="B698:B700"/>
    <mergeCell ref="B701:B702"/>
    <mergeCell ref="B703:B704"/>
    <mergeCell ref="B707:B708"/>
    <mergeCell ref="B709:B710"/>
    <mergeCell ref="B716:B717"/>
    <mergeCell ref="B719:B720"/>
    <mergeCell ref="B728:B729"/>
    <mergeCell ref="B730:B731"/>
    <mergeCell ref="B735:B736"/>
    <mergeCell ref="B737:B738"/>
    <mergeCell ref="B739:B740"/>
    <mergeCell ref="B742:B743"/>
    <mergeCell ref="B747:B748"/>
    <mergeCell ref="B751:B752"/>
    <mergeCell ref="B754:B755"/>
    <mergeCell ref="B759:B760"/>
    <mergeCell ref="B764:B766"/>
    <mergeCell ref="B767:B768"/>
    <mergeCell ref="B777:B778"/>
    <mergeCell ref="B779:B780"/>
    <mergeCell ref="B781:B782"/>
    <mergeCell ref="B787:B788"/>
    <mergeCell ref="B789:B790"/>
    <mergeCell ref="B797:B798"/>
    <mergeCell ref="B799:B800"/>
    <mergeCell ref="B802:B803"/>
    <mergeCell ref="B806:B807"/>
    <mergeCell ref="B814:B815"/>
    <mergeCell ref="B820:B821"/>
    <mergeCell ref="B822:B823"/>
    <mergeCell ref="B825:B826"/>
    <mergeCell ref="B830:B831"/>
    <mergeCell ref="B837:B838"/>
    <mergeCell ref="B839:B840"/>
    <mergeCell ref="B841:B843"/>
    <mergeCell ref="B845:B846"/>
    <mergeCell ref="B852:B853"/>
    <mergeCell ref="B860:B861"/>
    <mergeCell ref="B862:B863"/>
    <mergeCell ref="B864:B865"/>
    <mergeCell ref="B866:B868"/>
    <mergeCell ref="B870:B871"/>
    <mergeCell ref="B872:B874"/>
    <mergeCell ref="B875:B876"/>
    <mergeCell ref="B882:B883"/>
    <mergeCell ref="B885:B886"/>
    <mergeCell ref="B888:B889"/>
    <mergeCell ref="B891:B892"/>
    <mergeCell ref="B897:B898"/>
    <mergeCell ref="B899:B901"/>
    <mergeCell ref="B902:B903"/>
    <mergeCell ref="B906:B907"/>
    <mergeCell ref="B911:B912"/>
    <mergeCell ref="B913:B914"/>
    <mergeCell ref="B915:B916"/>
    <mergeCell ref="B917:B919"/>
    <mergeCell ref="B921:B922"/>
    <mergeCell ref="B927:B928"/>
    <mergeCell ref="B929:B931"/>
    <mergeCell ref="B932:B933"/>
    <mergeCell ref="B938:B939"/>
    <mergeCell ref="B944:B945"/>
    <mergeCell ref="B948:B949"/>
    <mergeCell ref="B951:B952"/>
    <mergeCell ref="B954:B955"/>
    <mergeCell ref="B958:B959"/>
    <mergeCell ref="B963:B964"/>
    <mergeCell ref="B965:B966"/>
    <mergeCell ref="B971:B972"/>
    <mergeCell ref="B973:B974"/>
    <mergeCell ref="B975:B976"/>
    <mergeCell ref="B980:B981"/>
    <mergeCell ref="B985:B986"/>
    <mergeCell ref="B990:B992"/>
    <mergeCell ref="B994:B996"/>
    <mergeCell ref="B998:B1000"/>
    <mergeCell ref="B1004:B1006"/>
    <mergeCell ref="B1009:B1010"/>
    <mergeCell ref="B1014:B1015"/>
    <mergeCell ref="B1017:B1018"/>
    <mergeCell ref="B1020:B1021"/>
    <mergeCell ref="B1024:B1025"/>
    <mergeCell ref="B1029:B1030"/>
    <mergeCell ref="B1039:B1040"/>
    <mergeCell ref="B1042:B1044"/>
    <mergeCell ref="B1046:B1047"/>
    <mergeCell ref="B1048:B1049"/>
    <mergeCell ref="B1053:B1054"/>
    <mergeCell ref="B1057:B1058"/>
    <mergeCell ref="B1062:B1063"/>
    <mergeCell ref="B1065:B1066"/>
    <mergeCell ref="B1067:B1068"/>
    <mergeCell ref="B1070:B1071"/>
    <mergeCell ref="B1077:B1078"/>
    <mergeCell ref="B1079:B1080"/>
    <mergeCell ref="B1100:B1101"/>
    <mergeCell ref="B1105:B1106"/>
    <mergeCell ref="B1107:B1108"/>
    <mergeCell ref="B1122:B1123"/>
    <mergeCell ref="B1128:B1130"/>
    <mergeCell ref="B1137:B1138"/>
    <mergeCell ref="B1139:B1140"/>
    <mergeCell ref="B1144:B1145"/>
    <mergeCell ref="B1146:B1147"/>
    <mergeCell ref="B1148:B1149"/>
    <mergeCell ref="B1150:B1151"/>
    <mergeCell ref="B1154:B1155"/>
    <mergeCell ref="B1156:B1157"/>
    <mergeCell ref="B1160:B1161"/>
    <mergeCell ref="B1162:B1163"/>
    <mergeCell ref="B1168:B1169"/>
    <mergeCell ref="B1171:B1172"/>
    <mergeCell ref="B1174:B1175"/>
    <mergeCell ref="B1179:B1180"/>
    <mergeCell ref="B1184:B1185"/>
    <mergeCell ref="B1186:B1187"/>
    <mergeCell ref="B1190:B1191"/>
    <mergeCell ref="B1192:B1193"/>
    <mergeCell ref="B1194:B1195"/>
    <mergeCell ref="B1200:B1202"/>
    <mergeCell ref="B1203:B1204"/>
    <mergeCell ref="B1209:B1210"/>
    <mergeCell ref="B1213:B1214"/>
    <mergeCell ref="B1216:B1218"/>
    <mergeCell ref="B1219:B1220"/>
    <mergeCell ref="B1222:B1223"/>
    <mergeCell ref="B1228:B1229"/>
    <mergeCell ref="B1230:B1232"/>
    <mergeCell ref="B1243:B1245"/>
    <mergeCell ref="B1249:B1250"/>
    <mergeCell ref="B1253:B1255"/>
    <mergeCell ref="B1256:B1257"/>
    <mergeCell ref="B1259:B1260"/>
    <mergeCell ref="B1264:B1265"/>
    <mergeCell ref="B1273:B1274"/>
    <mergeCell ref="B1277:B1278"/>
    <mergeCell ref="B1279:B1280"/>
    <mergeCell ref="B1283:B1284"/>
    <mergeCell ref="B1291:B1292"/>
    <mergeCell ref="B1300:B1301"/>
    <mergeCell ref="B1302:B1303"/>
    <mergeCell ref="B1305:B1306"/>
    <mergeCell ref="B1308:B1309"/>
    <mergeCell ref="B1310:B1311"/>
    <mergeCell ref="B1314:B1316"/>
    <mergeCell ref="B1318:B1319"/>
    <mergeCell ref="B1326:B1327"/>
    <mergeCell ref="B1338:B1339"/>
    <mergeCell ref="B1342:B1343"/>
    <mergeCell ref="B1347:B1348"/>
    <mergeCell ref="B1350:B1351"/>
    <mergeCell ref="B1363:B1364"/>
    <mergeCell ref="B1365:B1366"/>
    <mergeCell ref="B1368:B1369"/>
    <mergeCell ref="B1371:B1372"/>
    <mergeCell ref="B1377:B1378"/>
    <mergeCell ref="B1380:B1381"/>
    <mergeCell ref="B1385:B1387"/>
    <mergeCell ref="B1388:B1389"/>
    <mergeCell ref="B1391:B1392"/>
    <mergeCell ref="B1396:B1397"/>
    <mergeCell ref="B1398:B1399"/>
    <mergeCell ref="B1400:B1401"/>
    <mergeCell ref="B1407:B1408"/>
    <mergeCell ref="B1411:B1412"/>
    <mergeCell ref="B1417:B1418"/>
    <mergeCell ref="B1423:B1424"/>
    <mergeCell ref="B1431:B1432"/>
    <mergeCell ref="B1436:B1437"/>
    <mergeCell ref="B1442:B1444"/>
    <mergeCell ref="B1446:B1447"/>
    <mergeCell ref="B1449:B1450"/>
    <mergeCell ref="B1466:B1467"/>
    <mergeCell ref="B1471:B1472"/>
    <mergeCell ref="B1476:B1477"/>
    <mergeCell ref="B1479:B1480"/>
    <mergeCell ref="B1485:B1486"/>
    <mergeCell ref="B1487:B1488"/>
    <mergeCell ref="B1497:B1498"/>
    <mergeCell ref="B1501:B1502"/>
    <mergeCell ref="B1503:B1504"/>
    <mergeCell ref="B1515:B1517"/>
    <mergeCell ref="B1518:B1519"/>
    <mergeCell ref="B1525:B1526"/>
    <mergeCell ref="B1532:B1534"/>
    <mergeCell ref="B1536:B1538"/>
    <mergeCell ref="B1539:B1540"/>
    <mergeCell ref="B1543:B1544"/>
    <mergeCell ref="B1548:B1549"/>
    <mergeCell ref="B1552:B1553"/>
    <mergeCell ref="B1556:B1557"/>
    <mergeCell ref="B1561:B1562"/>
    <mergeCell ref="B1564:B1565"/>
    <mergeCell ref="B1568:B1569"/>
    <mergeCell ref="B1571:B1572"/>
    <mergeCell ref="B1574:B1575"/>
    <mergeCell ref="B1579:B1580"/>
    <mergeCell ref="B1582:B1583"/>
    <mergeCell ref="B1587:B1588"/>
    <mergeCell ref="B1589:B1590"/>
    <mergeCell ref="B1591:B1592"/>
    <mergeCell ref="B1595:B1596"/>
    <mergeCell ref="B1603:B1604"/>
    <mergeCell ref="B1605:B1606"/>
    <mergeCell ref="B1616:B1617"/>
    <mergeCell ref="B1618:B1619"/>
    <mergeCell ref="B1620:B1621"/>
    <mergeCell ref="B1629:B1630"/>
    <mergeCell ref="B1632:B1633"/>
    <mergeCell ref="B1635:B1636"/>
    <mergeCell ref="B1637:B1638"/>
    <mergeCell ref="B1640:B1641"/>
    <mergeCell ref="B1646:B1647"/>
    <mergeCell ref="B1650:B1651"/>
    <mergeCell ref="B1652:B1653"/>
    <mergeCell ref="B1654:B1655"/>
    <mergeCell ref="B1663:B1664"/>
    <mergeCell ref="B1667:B1668"/>
    <mergeCell ref="B1671:B1672"/>
    <mergeCell ref="B1675:B1677"/>
    <mergeCell ref="B1680:B1681"/>
    <mergeCell ref="B1684:B1685"/>
    <mergeCell ref="B1690:B1691"/>
    <mergeCell ref="B1698:B1699"/>
    <mergeCell ref="B1700:B1701"/>
    <mergeCell ref="B1707:B1708"/>
    <mergeCell ref="B1709:B1710"/>
    <mergeCell ref="B1711:B1712"/>
    <mergeCell ref="B1714:B1715"/>
    <mergeCell ref="B1721:B1722"/>
    <mergeCell ref="B1723:B1724"/>
    <mergeCell ref="B1728:B1730"/>
    <mergeCell ref="B1731:B1732"/>
    <mergeCell ref="B1733:B1734"/>
    <mergeCell ref="B1735:B1736"/>
    <mergeCell ref="B1739:B1740"/>
    <mergeCell ref="B1742:B1743"/>
    <mergeCell ref="B1744:B1745"/>
    <mergeCell ref="B1747:B1748"/>
    <mergeCell ref="B1750:B1751"/>
    <mergeCell ref="B1752:B1754"/>
    <mergeCell ref="B1755:B1756"/>
    <mergeCell ref="B1757:B1759"/>
    <mergeCell ref="B1762:B1765"/>
    <mergeCell ref="B1767:B1768"/>
    <mergeCell ref="B1770:B1771"/>
    <mergeCell ref="B1775:B1776"/>
    <mergeCell ref="B1777:B1778"/>
    <mergeCell ref="B1779:B1780"/>
    <mergeCell ref="B1784:B1785"/>
    <mergeCell ref="B1787:B1788"/>
    <mergeCell ref="B1789:B1790"/>
    <mergeCell ref="B1791:B1792"/>
    <mergeCell ref="B1794:B1796"/>
    <mergeCell ref="B1799:B1800"/>
    <mergeCell ref="B1801:B1802"/>
    <mergeCell ref="B1803:B1804"/>
    <mergeCell ref="B1808:B1809"/>
    <mergeCell ref="B1810:B1811"/>
    <mergeCell ref="B1812:B1813"/>
    <mergeCell ref="B1818:B1820"/>
    <mergeCell ref="B1821:B1822"/>
    <mergeCell ref="B1823:B1824"/>
    <mergeCell ref="B1825:B1826"/>
    <mergeCell ref="B1827:B1828"/>
    <mergeCell ref="B1831:B1832"/>
    <mergeCell ref="B1835:B1836"/>
    <mergeCell ref="B1837:B1838"/>
    <mergeCell ref="B1841:B1842"/>
    <mergeCell ref="B1843:B1845"/>
    <mergeCell ref="B1846:B1847"/>
    <mergeCell ref="B1848:B1851"/>
    <mergeCell ref="B1853:B1854"/>
    <mergeCell ref="B1856:B1857"/>
    <mergeCell ref="B1858:B1860"/>
    <mergeCell ref="B1861:B1862"/>
    <mergeCell ref="B1865:B1866"/>
    <mergeCell ref="B1867:B1868"/>
    <mergeCell ref="B1871:B1872"/>
    <mergeCell ref="B1874:B1875"/>
    <mergeCell ref="B1876:B1877"/>
    <mergeCell ref="B1878:B1879"/>
    <mergeCell ref="B1880:B1881"/>
    <mergeCell ref="B1882:B1883"/>
    <mergeCell ref="B1885:B1886"/>
    <mergeCell ref="B1889:B1890"/>
    <mergeCell ref="B1892:B1893"/>
    <mergeCell ref="B1895:B1896"/>
    <mergeCell ref="B1897:B1898"/>
    <mergeCell ref="B1900:B1901"/>
    <mergeCell ref="B1903:B1904"/>
    <mergeCell ref="B1907:B1908"/>
    <mergeCell ref="B1911:B1912"/>
    <mergeCell ref="B1913:B1915"/>
    <mergeCell ref="B1916:B1917"/>
    <mergeCell ref="B1918:B1919"/>
    <mergeCell ref="B1920:B1921"/>
    <mergeCell ref="B1922:B1923"/>
    <mergeCell ref="B1927:B1928"/>
    <mergeCell ref="B1930:B1932"/>
    <mergeCell ref="B1934:B1936"/>
    <mergeCell ref="B1941:B1942"/>
    <mergeCell ref="B1943:B1944"/>
    <mergeCell ref="B1945:B1947"/>
    <mergeCell ref="B1949:B1950"/>
    <mergeCell ref="B1958:B1960"/>
    <mergeCell ref="B1961:B1963"/>
    <mergeCell ref="B1964:B1965"/>
    <mergeCell ref="B1966:B1967"/>
    <mergeCell ref="B1970:B1971"/>
    <mergeCell ref="B1972:B1974"/>
    <mergeCell ref="B1975:B1976"/>
    <mergeCell ref="B1979:B1981"/>
    <mergeCell ref="B1982:B1984"/>
    <mergeCell ref="B1985:B1987"/>
    <mergeCell ref="B1988:B1989"/>
    <mergeCell ref="B1991:B1992"/>
    <mergeCell ref="B1994:B1996"/>
    <mergeCell ref="B1998:B1999"/>
    <mergeCell ref="B2000:B2001"/>
    <mergeCell ref="B2011:B2012"/>
    <mergeCell ref="B2013:B2015"/>
    <mergeCell ref="B2017:B2019"/>
    <mergeCell ref="B2020:B2021"/>
    <mergeCell ref="B2022:B2023"/>
    <mergeCell ref="B2026:B2027"/>
    <mergeCell ref="B2029:B2030"/>
    <mergeCell ref="B2032:B2034"/>
    <mergeCell ref="B2037:B2038"/>
    <mergeCell ref="B2042:B2043"/>
    <mergeCell ref="B2048:B2049"/>
    <mergeCell ref="B2051:B2052"/>
    <mergeCell ref="B2055:B2056"/>
    <mergeCell ref="B2057:B2058"/>
    <mergeCell ref="B2064:B2065"/>
    <mergeCell ref="B2067:B2068"/>
    <mergeCell ref="B2069:B2070"/>
    <mergeCell ref="B2072:B2073"/>
    <mergeCell ref="B2075:B2078"/>
    <mergeCell ref="B2080:B2081"/>
    <mergeCell ref="B2082:B2084"/>
    <mergeCell ref="B2086:B2087"/>
    <mergeCell ref="B2088:B2089"/>
    <mergeCell ref="B2092:B2093"/>
    <mergeCell ref="B2095:B2096"/>
    <mergeCell ref="B2097:B2098"/>
    <mergeCell ref="B2100:B2102"/>
    <mergeCell ref="B2103:B2104"/>
    <mergeCell ref="B2105:B2107"/>
    <mergeCell ref="B2111:B2112"/>
    <mergeCell ref="B2116:B2117"/>
    <mergeCell ref="B2118:B2119"/>
    <mergeCell ref="B2120:B2121"/>
    <mergeCell ref="B2122:B2123"/>
    <mergeCell ref="B2131:B2132"/>
    <mergeCell ref="B2134:B2135"/>
    <mergeCell ref="B2144:B2145"/>
    <mergeCell ref="B2148:B2149"/>
    <mergeCell ref="B2156:B2157"/>
    <mergeCell ref="B2159:B2160"/>
    <mergeCell ref="B2161:B2162"/>
    <mergeCell ref="B2164:B2165"/>
    <mergeCell ref="B2166:B2167"/>
    <mergeCell ref="B2172:B2173"/>
    <mergeCell ref="B2175:B2177"/>
    <mergeCell ref="B2181:B2182"/>
    <mergeCell ref="B2183:B2184"/>
    <mergeCell ref="B2186:B2187"/>
    <mergeCell ref="B2191:B2192"/>
    <mergeCell ref="B2195:B2196"/>
    <mergeCell ref="B2201:B2202"/>
    <mergeCell ref="B2203:B2204"/>
    <mergeCell ref="B2208:B2209"/>
    <mergeCell ref="B2212:B2213"/>
    <mergeCell ref="B2214:B2215"/>
    <mergeCell ref="B2216:B2217"/>
    <mergeCell ref="B2220:B2221"/>
    <mergeCell ref="B2226:B2227"/>
    <mergeCell ref="B2228:B2229"/>
    <mergeCell ref="B2230:B2231"/>
    <mergeCell ref="B2233:B2234"/>
    <mergeCell ref="B2235:B2236"/>
    <mergeCell ref="B2238:B2239"/>
    <mergeCell ref="B2244:B2245"/>
    <mergeCell ref="B2247:B2248"/>
    <mergeCell ref="B2251:B2252"/>
    <mergeCell ref="B2254:B2255"/>
    <mergeCell ref="B2257:B2258"/>
    <mergeCell ref="B2259:B2260"/>
    <mergeCell ref="B2261:B2262"/>
    <mergeCell ref="B2263:B2265"/>
    <mergeCell ref="B2268:B2269"/>
    <mergeCell ref="B2272:B2273"/>
    <mergeCell ref="B2274:B2275"/>
    <mergeCell ref="B2283:B2285"/>
    <mergeCell ref="B2286:B2287"/>
    <mergeCell ref="B2291:B2292"/>
    <mergeCell ref="B2296:B2297"/>
    <mergeCell ref="B2298:B2300"/>
    <mergeCell ref="B2301:B2302"/>
    <mergeCell ref="B2313:B2314"/>
    <mergeCell ref="B2316:B2317"/>
    <mergeCell ref="B2326:B2328"/>
    <mergeCell ref="B2329:B233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32"/>
  <sheetViews>
    <sheetView tabSelected="1" workbookViewId="0">
      <selection activeCell="M14" sqref="M14"/>
    </sheetView>
  </sheetViews>
  <sheetFormatPr defaultColWidth="9" defaultRowHeight="13.85"/>
  <cols>
    <col min="1" max="1" width="11.6637168141593" style="1" customWidth="1"/>
    <col min="2" max="2" width="11.6637168141593" style="2" customWidth="1"/>
    <col min="3" max="3" width="9.55752212389381" style="3" customWidth="1"/>
    <col min="4" max="4" width="11.6637168141593" style="3" customWidth="1"/>
    <col min="5" max="5" width="10" style="3" customWidth="1"/>
    <col min="6" max="12" width="8.88495575221239" style="3"/>
    <col min="13" max="13" width="12.7964601769912" style="3"/>
    <col min="14" max="16" width="8.88495575221239" style="3"/>
    <col min="17" max="17" width="60.4601769911504" style="3" customWidth="1"/>
    <col min="18" max="16384" width="8.88495575221239" style="3"/>
  </cols>
  <sheetData>
    <row r="1" spans="1:17">
      <c r="A1" s="4" t="s">
        <v>0</v>
      </c>
      <c r="B1" s="19" t="s">
        <v>1</v>
      </c>
      <c r="C1" s="16" t="s">
        <v>2</v>
      </c>
      <c r="D1" s="17" t="s">
        <v>4</v>
      </c>
      <c r="E1" s="17" t="s">
        <v>3</v>
      </c>
      <c r="F1" s="3" t="s">
        <v>166</v>
      </c>
      <c r="G1" s="3" t="s">
        <v>167</v>
      </c>
      <c r="H1" s="3" t="s">
        <v>168</v>
      </c>
      <c r="I1" s="3" t="s">
        <v>169</v>
      </c>
      <c r="J1" s="3" t="s">
        <v>170</v>
      </c>
      <c r="K1" s="3" t="s">
        <v>171</v>
      </c>
      <c r="L1" s="3" t="s">
        <v>172</v>
      </c>
      <c r="M1" s="3" t="s">
        <v>173</v>
      </c>
      <c r="N1" s="3" t="s">
        <v>174</v>
      </c>
      <c r="O1" s="3" t="s">
        <v>175</v>
      </c>
      <c r="Q1" s="13" t="s">
        <v>176</v>
      </c>
    </row>
    <row r="2" spans="1:17">
      <c r="A2" s="8">
        <v>43983</v>
      </c>
      <c r="B2" s="20" t="s">
        <v>6</v>
      </c>
      <c r="C2" s="18" t="s">
        <v>7</v>
      </c>
      <c r="D2" s="11">
        <v>1</v>
      </c>
      <c r="E2" s="12">
        <v>8000.36</v>
      </c>
      <c r="F2" s="3" t="str">
        <f>LEFT(C2,2)</f>
        <v>借呗</v>
      </c>
      <c r="G2" s="3" t="str">
        <f>MID(C2,3,LEN((C2)))</f>
        <v>6期</v>
      </c>
      <c r="H2" s="21" t="str">
        <f>VLOOKUP(B2*1,[1]Sheet1!$A:$G,7,FALSE)</f>
        <v>华东</v>
      </c>
      <c r="I2" s="21" t="str">
        <f>VLOOKUP(B2*1,[1]Sheet1!$A:$G,6,FALSE)</f>
        <v>杭州</v>
      </c>
      <c r="J2" s="21" t="str">
        <f>VLOOKUP(B2*1,[1]Sheet1!$A:$G,5,FALSE)</f>
        <v>二组</v>
      </c>
      <c r="K2" s="3" t="str">
        <f>I2&amp;VLOOKUP(B2*1,[1]Sheet1!$A:$G,5,FALSE)</f>
        <v>杭州二组</v>
      </c>
      <c r="L2" s="3" t="str">
        <f>IF(VLOOKUP(B2*1,[1]Sheet1!$A:$G,4,FALSE)=1,"普通员工","管理人员")</f>
        <v>普通员工</v>
      </c>
      <c r="M2" s="3">
        <f>E2/D2</f>
        <v>8000.36</v>
      </c>
      <c r="N2" s="3">
        <f>YEAR(A2)</f>
        <v>2020</v>
      </c>
      <c r="O2" s="3">
        <f>MONTH(A2)</f>
        <v>6</v>
      </c>
      <c r="Q2" s="14" t="s">
        <v>177</v>
      </c>
    </row>
    <row r="3" spans="1:17">
      <c r="A3" s="8">
        <f>A2</f>
        <v>43983</v>
      </c>
      <c r="B3" s="20" t="str">
        <f>B2</f>
        <v>1000000029</v>
      </c>
      <c r="C3" s="18" t="s">
        <v>8</v>
      </c>
      <c r="D3" s="11">
        <v>1</v>
      </c>
      <c r="E3" s="12">
        <v>5500.58</v>
      </c>
      <c r="F3" s="3" t="str">
        <f t="shared" ref="F3:F66" si="0">LEFT(C3,2)</f>
        <v>借呗</v>
      </c>
      <c r="G3" s="3" t="str">
        <f t="shared" ref="G3:G66" si="1">MID(C3,3,LEN((C3)))</f>
        <v>12期</v>
      </c>
      <c r="H3" s="21" t="str">
        <f>VLOOKUP(B3*1,[1]Sheet1!$A:$G,7,FALSE)</f>
        <v>华东</v>
      </c>
      <c r="I3" s="21" t="str">
        <f>VLOOKUP(B3*1,[1]Sheet1!$A:$G,6,FALSE)</f>
        <v>杭州</v>
      </c>
      <c r="J3" s="21" t="str">
        <f>VLOOKUP(B3*1,[1]Sheet1!$A:$G,5,FALSE)</f>
        <v>二组</v>
      </c>
      <c r="K3" s="3" t="str">
        <f>I3&amp;VLOOKUP(B3*1,[1]Sheet1!$A:$G,5,FALSE)</f>
        <v>杭州二组</v>
      </c>
      <c r="L3" s="3" t="str">
        <f>IF(VLOOKUP(B3*1,[1]Sheet1!$A:$G,4,FALSE)=1,"普通员工","管理人员")</f>
        <v>普通员工</v>
      </c>
      <c r="M3" s="3">
        <f t="shared" ref="M3:M66" si="2">E3/D3</f>
        <v>5500.58</v>
      </c>
      <c r="N3" s="3">
        <f t="shared" ref="N3:N66" si="3">YEAR(A3)</f>
        <v>2020</v>
      </c>
      <c r="O3" s="3">
        <f t="shared" ref="O3:O66" si="4">MONTH(A3)</f>
        <v>6</v>
      </c>
      <c r="Q3" s="14" t="s">
        <v>178</v>
      </c>
    </row>
    <row r="4" spans="1:17">
      <c r="A4" s="8">
        <f>A3</f>
        <v>43983</v>
      </c>
      <c r="B4" s="20" t="s">
        <v>9</v>
      </c>
      <c r="C4" s="18" t="s">
        <v>8</v>
      </c>
      <c r="D4" s="11">
        <v>1</v>
      </c>
      <c r="E4" s="12">
        <v>6000.71</v>
      </c>
      <c r="F4" s="3" t="str">
        <f t="shared" si="0"/>
        <v>借呗</v>
      </c>
      <c r="G4" s="3" t="str">
        <f t="shared" si="1"/>
        <v>12期</v>
      </c>
      <c r="H4" s="21" t="str">
        <f>VLOOKUP(B4*1,[1]Sheet1!$A:$G,7,FALSE)</f>
        <v>华南</v>
      </c>
      <c r="I4" s="21" t="str">
        <f>VLOOKUP(B4*1,[1]Sheet1!$A:$G,6,FALSE)</f>
        <v>广州</v>
      </c>
      <c r="J4" s="21" t="str">
        <f>VLOOKUP(B4*1,[1]Sheet1!$A:$G,5,FALSE)</f>
        <v>三组</v>
      </c>
      <c r="K4" s="3" t="str">
        <f>I4&amp;VLOOKUP(B4*1,[1]Sheet1!$A:$G,5,FALSE)</f>
        <v>广州三组</v>
      </c>
      <c r="L4" s="3" t="str">
        <f>IF(VLOOKUP(B4*1,[1]Sheet1!$A:$G,4,FALSE)=1,"普通员工","管理人员")</f>
        <v>普通员工</v>
      </c>
      <c r="M4" s="3">
        <f t="shared" si="2"/>
        <v>6000.71</v>
      </c>
      <c r="N4" s="3">
        <f t="shared" si="3"/>
        <v>2020</v>
      </c>
      <c r="O4" s="3">
        <f t="shared" si="4"/>
        <v>6</v>
      </c>
      <c r="Q4" s="14"/>
    </row>
    <row r="5" spans="1:17">
      <c r="A5" s="8">
        <f>A4</f>
        <v>43983</v>
      </c>
      <c r="B5" s="20" t="s">
        <v>10</v>
      </c>
      <c r="C5" s="18" t="s">
        <v>7</v>
      </c>
      <c r="D5" s="11">
        <v>1</v>
      </c>
      <c r="E5" s="12">
        <v>10000.72</v>
      </c>
      <c r="F5" s="3" t="str">
        <f t="shared" si="0"/>
        <v>借呗</v>
      </c>
      <c r="G5" s="3" t="str">
        <f t="shared" si="1"/>
        <v>6期</v>
      </c>
      <c r="H5" s="21" t="str">
        <f>VLOOKUP(B5*1,[1]Sheet1!$A:$G,7,FALSE)</f>
        <v>华东</v>
      </c>
      <c r="I5" s="21" t="str">
        <f>VLOOKUP(B5*1,[1]Sheet1!$A:$G,6,FALSE)</f>
        <v>杭州</v>
      </c>
      <c r="J5" s="21" t="str">
        <f>VLOOKUP(B5*1,[1]Sheet1!$A:$G,5,FALSE)</f>
        <v>一组</v>
      </c>
      <c r="K5" s="3" t="str">
        <f>I5&amp;VLOOKUP(B5*1,[1]Sheet1!$A:$G,5,FALSE)</f>
        <v>杭州一组</v>
      </c>
      <c r="L5" s="3" t="str">
        <f>IF(VLOOKUP(B5*1,[1]Sheet1!$A:$G,4,FALSE)=1,"普通员工","管理人员")</f>
        <v>管理人员</v>
      </c>
      <c r="M5" s="3">
        <f t="shared" si="2"/>
        <v>10000.72</v>
      </c>
      <c r="N5" s="3">
        <f t="shared" si="3"/>
        <v>2020</v>
      </c>
      <c r="O5" s="3">
        <f t="shared" si="4"/>
        <v>6</v>
      </c>
      <c r="Q5" s="14" t="s">
        <v>179</v>
      </c>
    </row>
    <row r="6" spans="1:17">
      <c r="A6" s="8">
        <f>A5</f>
        <v>43983</v>
      </c>
      <c r="B6" s="20" t="str">
        <f>B5</f>
        <v>1000000031</v>
      </c>
      <c r="C6" s="18" t="s">
        <v>8</v>
      </c>
      <c r="D6" s="11">
        <v>1</v>
      </c>
      <c r="E6" s="12">
        <v>15000.26</v>
      </c>
      <c r="F6" s="3" t="str">
        <f t="shared" si="0"/>
        <v>借呗</v>
      </c>
      <c r="G6" s="3" t="str">
        <f t="shared" si="1"/>
        <v>12期</v>
      </c>
      <c r="H6" s="21" t="str">
        <f>VLOOKUP(B6*1,[1]Sheet1!$A:$G,7,FALSE)</f>
        <v>华东</v>
      </c>
      <c r="I6" s="21" t="str">
        <f>VLOOKUP(B6*1,[1]Sheet1!$A:$G,6,FALSE)</f>
        <v>杭州</v>
      </c>
      <c r="J6" s="21" t="str">
        <f>VLOOKUP(B6*1,[1]Sheet1!$A:$G,5,FALSE)</f>
        <v>一组</v>
      </c>
      <c r="K6" s="3" t="str">
        <f>I6&amp;VLOOKUP(B6*1,[1]Sheet1!$A:$G,5,FALSE)</f>
        <v>杭州一组</v>
      </c>
      <c r="L6" s="3" t="str">
        <f>IF(VLOOKUP(B6*1,[1]Sheet1!$A:$G,4,FALSE)=1,"普通员工","管理人员")</f>
        <v>管理人员</v>
      </c>
      <c r="M6" s="3">
        <f t="shared" si="2"/>
        <v>15000.26</v>
      </c>
      <c r="N6" s="3">
        <f t="shared" si="3"/>
        <v>2020</v>
      </c>
      <c r="O6" s="3">
        <f t="shared" si="4"/>
        <v>6</v>
      </c>
      <c r="Q6" s="13" t="s">
        <v>180</v>
      </c>
    </row>
    <row r="7" spans="1:17">
      <c r="A7" s="8">
        <f>A6</f>
        <v>43983</v>
      </c>
      <c r="B7" s="20" t="s">
        <v>11</v>
      </c>
      <c r="C7" s="18" t="s">
        <v>7</v>
      </c>
      <c r="D7" s="11">
        <v>3</v>
      </c>
      <c r="E7" s="12">
        <v>38000.94</v>
      </c>
      <c r="F7" s="3" t="str">
        <f t="shared" si="0"/>
        <v>借呗</v>
      </c>
      <c r="G7" s="3" t="str">
        <f t="shared" si="1"/>
        <v>6期</v>
      </c>
      <c r="H7" s="21" t="str">
        <f>VLOOKUP(B7*1,[1]Sheet1!$A:$G,7,FALSE)</f>
        <v>华东</v>
      </c>
      <c r="I7" s="21" t="str">
        <f>VLOOKUP(B7*1,[1]Sheet1!$A:$G,6,FALSE)</f>
        <v>苏州</v>
      </c>
      <c r="J7" s="21" t="str">
        <f>VLOOKUP(B7*1,[1]Sheet1!$A:$G,5,FALSE)</f>
        <v>一组</v>
      </c>
      <c r="K7" s="3" t="str">
        <f>I7&amp;VLOOKUP(B7*1,[1]Sheet1!$A:$G,5,FALSE)</f>
        <v>苏州一组</v>
      </c>
      <c r="L7" s="3" t="str">
        <f>IF(VLOOKUP(B7*1,[1]Sheet1!$A:$G,4,FALSE)=1,"普通员工","管理人员")</f>
        <v>管理人员</v>
      </c>
      <c r="M7" s="3">
        <f t="shared" si="2"/>
        <v>12666.98</v>
      </c>
      <c r="N7" s="3">
        <f t="shared" si="3"/>
        <v>2020</v>
      </c>
      <c r="O7" s="3">
        <f t="shared" si="4"/>
        <v>6</v>
      </c>
      <c r="Q7" s="13" t="s">
        <v>181</v>
      </c>
    </row>
    <row r="8" spans="1:17">
      <c r="A8" s="8">
        <f>A7</f>
        <v>43983</v>
      </c>
      <c r="B8" s="20" t="str">
        <f>B7</f>
        <v>1000000032</v>
      </c>
      <c r="C8" s="18" t="s">
        <v>8</v>
      </c>
      <c r="D8" s="11">
        <v>2</v>
      </c>
      <c r="E8" s="12">
        <v>8675.91</v>
      </c>
      <c r="F8" s="3" t="str">
        <f t="shared" si="0"/>
        <v>借呗</v>
      </c>
      <c r="G8" s="3" t="str">
        <f t="shared" si="1"/>
        <v>12期</v>
      </c>
      <c r="H8" s="21" t="str">
        <f>VLOOKUP(B8*1,[1]Sheet1!$A:$G,7,FALSE)</f>
        <v>华东</v>
      </c>
      <c r="I8" s="21" t="str">
        <f>VLOOKUP(B8*1,[1]Sheet1!$A:$G,6,FALSE)</f>
        <v>苏州</v>
      </c>
      <c r="J8" s="21" t="str">
        <f>VLOOKUP(B8*1,[1]Sheet1!$A:$G,5,FALSE)</f>
        <v>一组</v>
      </c>
      <c r="K8" s="3" t="str">
        <f>I8&amp;VLOOKUP(B8*1,[1]Sheet1!$A:$G,5,FALSE)</f>
        <v>苏州一组</v>
      </c>
      <c r="L8" s="3" t="str">
        <f>IF(VLOOKUP(B8*1,[1]Sheet1!$A:$G,4,FALSE)=1,"普通员工","管理人员")</f>
        <v>管理人员</v>
      </c>
      <c r="M8" s="3">
        <f t="shared" si="2"/>
        <v>4337.955</v>
      </c>
      <c r="N8" s="3">
        <f t="shared" si="3"/>
        <v>2020</v>
      </c>
      <c r="O8" s="3">
        <f t="shared" si="4"/>
        <v>6</v>
      </c>
      <c r="Q8" s="13" t="s">
        <v>182</v>
      </c>
    </row>
    <row r="9" spans="1:17">
      <c r="A9" s="8">
        <f>A8</f>
        <v>43983</v>
      </c>
      <c r="B9" s="20" t="str">
        <f>B8</f>
        <v>1000000032</v>
      </c>
      <c r="C9" s="18" t="s">
        <v>12</v>
      </c>
      <c r="D9" s="11">
        <v>1</v>
      </c>
      <c r="E9" s="12">
        <v>1000.22</v>
      </c>
      <c r="F9" s="3" t="str">
        <f t="shared" si="0"/>
        <v>借呗</v>
      </c>
      <c r="G9" s="3" t="str">
        <f t="shared" si="1"/>
        <v>18期</v>
      </c>
      <c r="H9" s="21" t="str">
        <f>VLOOKUP(B9*1,[1]Sheet1!$A:$G,7,FALSE)</f>
        <v>华东</v>
      </c>
      <c r="I9" s="21" t="str">
        <f>VLOOKUP(B9*1,[1]Sheet1!$A:$G,6,FALSE)</f>
        <v>苏州</v>
      </c>
      <c r="J9" s="21" t="str">
        <f>VLOOKUP(B9*1,[1]Sheet1!$A:$G,5,FALSE)</f>
        <v>一组</v>
      </c>
      <c r="K9" s="3" t="str">
        <f>I9&amp;VLOOKUP(B9*1,[1]Sheet1!$A:$G,5,FALSE)</f>
        <v>苏州一组</v>
      </c>
      <c r="L9" s="3" t="str">
        <f>IF(VLOOKUP(B9*1,[1]Sheet1!$A:$G,4,FALSE)=1,"普通员工","管理人员")</f>
        <v>管理人员</v>
      </c>
      <c r="M9" s="3">
        <f t="shared" si="2"/>
        <v>1000.22</v>
      </c>
      <c r="N9" s="3">
        <f t="shared" si="3"/>
        <v>2020</v>
      </c>
      <c r="O9" s="3">
        <f t="shared" si="4"/>
        <v>6</v>
      </c>
      <c r="Q9" s="13" t="s">
        <v>183</v>
      </c>
    </row>
    <row r="10" spans="1:17">
      <c r="A10" s="8">
        <f>A9</f>
        <v>43983</v>
      </c>
      <c r="B10" s="20" t="s">
        <v>13</v>
      </c>
      <c r="C10" s="18" t="s">
        <v>7</v>
      </c>
      <c r="D10" s="11">
        <v>1</v>
      </c>
      <c r="E10" s="12">
        <v>1657.59</v>
      </c>
      <c r="F10" s="3" t="str">
        <f t="shared" si="0"/>
        <v>借呗</v>
      </c>
      <c r="G10" s="3" t="str">
        <f t="shared" si="1"/>
        <v>6期</v>
      </c>
      <c r="H10" s="21" t="str">
        <f>VLOOKUP(B10*1,[1]Sheet1!$A:$G,7,FALSE)</f>
        <v>华东</v>
      </c>
      <c r="I10" s="21" t="str">
        <f>VLOOKUP(B10*1,[1]Sheet1!$A:$G,6,FALSE)</f>
        <v>苏州</v>
      </c>
      <c r="J10" s="21" t="str">
        <f>VLOOKUP(B10*1,[1]Sheet1!$A:$G,5,FALSE)</f>
        <v>三组</v>
      </c>
      <c r="K10" s="3" t="str">
        <f>I10&amp;VLOOKUP(B10*1,[1]Sheet1!$A:$G,5,FALSE)</f>
        <v>苏州三组</v>
      </c>
      <c r="L10" s="3" t="str">
        <f>IF(VLOOKUP(B10*1,[1]Sheet1!$A:$G,4,FALSE)=1,"普通员工","管理人员")</f>
        <v>普通员工</v>
      </c>
      <c r="M10" s="3">
        <f t="shared" si="2"/>
        <v>1657.59</v>
      </c>
      <c r="N10" s="3">
        <f t="shared" si="3"/>
        <v>2020</v>
      </c>
      <c r="O10" s="3">
        <f t="shared" si="4"/>
        <v>6</v>
      </c>
      <c r="Q10" s="13" t="s">
        <v>184</v>
      </c>
    </row>
    <row r="11" spans="1:17">
      <c r="A11" s="8">
        <f>A10</f>
        <v>43983</v>
      </c>
      <c r="B11" s="20" t="s">
        <v>14</v>
      </c>
      <c r="C11" s="18" t="s">
        <v>8</v>
      </c>
      <c r="D11" s="11">
        <v>1</v>
      </c>
      <c r="E11" s="12">
        <v>10000.1</v>
      </c>
      <c r="F11" s="3" t="str">
        <f t="shared" si="0"/>
        <v>借呗</v>
      </c>
      <c r="G11" s="3" t="str">
        <f t="shared" si="1"/>
        <v>12期</v>
      </c>
      <c r="H11" s="21" t="str">
        <f>VLOOKUP(B11*1,[1]Sheet1!$A:$G,7,FALSE)</f>
        <v>华南</v>
      </c>
      <c r="I11" s="21" t="str">
        <f>VLOOKUP(B11*1,[1]Sheet1!$A:$G,6,FALSE)</f>
        <v>广州</v>
      </c>
      <c r="J11" s="21" t="str">
        <f>VLOOKUP(B11*1,[1]Sheet1!$A:$G,5,FALSE)</f>
        <v>三组</v>
      </c>
      <c r="K11" s="3" t="str">
        <f>I11&amp;VLOOKUP(B11*1,[1]Sheet1!$A:$G,5,FALSE)</f>
        <v>广州三组</v>
      </c>
      <c r="L11" s="3" t="str">
        <f>IF(VLOOKUP(B11*1,[1]Sheet1!$A:$G,4,FALSE)=1,"普通员工","管理人员")</f>
        <v>管理人员</v>
      </c>
      <c r="M11" s="3">
        <f t="shared" si="2"/>
        <v>10000.1</v>
      </c>
      <c r="N11" s="3">
        <f t="shared" si="3"/>
        <v>2020</v>
      </c>
      <c r="O11" s="3">
        <f t="shared" si="4"/>
        <v>6</v>
      </c>
      <c r="Q11" s="13" t="s">
        <v>185</v>
      </c>
    </row>
    <row r="12" spans="1:17">
      <c r="A12" s="8">
        <f>A11</f>
        <v>43983</v>
      </c>
      <c r="B12" s="20" t="str">
        <f>B11</f>
        <v>1000000036</v>
      </c>
      <c r="C12" s="18" t="s">
        <v>12</v>
      </c>
      <c r="D12" s="11">
        <v>1</v>
      </c>
      <c r="E12" s="12">
        <v>1261.74</v>
      </c>
      <c r="F12" s="3" t="str">
        <f t="shared" si="0"/>
        <v>借呗</v>
      </c>
      <c r="G12" s="3" t="str">
        <f t="shared" si="1"/>
        <v>18期</v>
      </c>
      <c r="H12" s="21" t="str">
        <f>VLOOKUP(B12*1,[1]Sheet1!$A:$G,7,FALSE)</f>
        <v>华南</v>
      </c>
      <c r="I12" s="21" t="str">
        <f>VLOOKUP(B12*1,[1]Sheet1!$A:$G,6,FALSE)</f>
        <v>广州</v>
      </c>
      <c r="J12" s="21" t="str">
        <f>VLOOKUP(B12*1,[1]Sheet1!$A:$G,5,FALSE)</f>
        <v>三组</v>
      </c>
      <c r="K12" s="3" t="str">
        <f>I12&amp;VLOOKUP(B12*1,[1]Sheet1!$A:$G,5,FALSE)</f>
        <v>广州三组</v>
      </c>
      <c r="L12" s="3" t="str">
        <f>IF(VLOOKUP(B12*1,[1]Sheet1!$A:$G,4,FALSE)=1,"普通员工","管理人员")</f>
        <v>管理人员</v>
      </c>
      <c r="M12" s="3">
        <f t="shared" si="2"/>
        <v>1261.74</v>
      </c>
      <c r="N12" s="3">
        <f t="shared" si="3"/>
        <v>2020</v>
      </c>
      <c r="O12" s="3">
        <f t="shared" si="4"/>
        <v>6</v>
      </c>
      <c r="Q12" s="13" t="s">
        <v>186</v>
      </c>
    </row>
    <row r="13" spans="1:17">
      <c r="A13" s="8">
        <f>A12</f>
        <v>43983</v>
      </c>
      <c r="B13" s="20" t="s">
        <v>15</v>
      </c>
      <c r="C13" s="18" t="s">
        <v>12</v>
      </c>
      <c r="D13" s="11">
        <v>1</v>
      </c>
      <c r="E13" s="12">
        <v>12000.24</v>
      </c>
      <c r="F13" s="3" t="str">
        <f t="shared" si="0"/>
        <v>借呗</v>
      </c>
      <c r="G13" s="3" t="str">
        <f t="shared" si="1"/>
        <v>18期</v>
      </c>
      <c r="H13" s="21" t="str">
        <f>VLOOKUP(B13*1,[1]Sheet1!$A:$G,7,FALSE)</f>
        <v>华东</v>
      </c>
      <c r="I13" s="21" t="str">
        <f>VLOOKUP(B13*1,[1]Sheet1!$A:$G,6,FALSE)</f>
        <v>杭州</v>
      </c>
      <c r="J13" s="21" t="str">
        <f>VLOOKUP(B13*1,[1]Sheet1!$A:$G,5,FALSE)</f>
        <v>二组</v>
      </c>
      <c r="K13" s="3" t="str">
        <f>I13&amp;VLOOKUP(B13*1,[1]Sheet1!$A:$G,5,FALSE)</f>
        <v>杭州二组</v>
      </c>
      <c r="L13" s="3" t="str">
        <f>IF(VLOOKUP(B13*1,[1]Sheet1!$A:$G,4,FALSE)=1,"普通员工","管理人员")</f>
        <v>普通员工</v>
      </c>
      <c r="M13" s="3">
        <f t="shared" si="2"/>
        <v>12000.24</v>
      </c>
      <c r="N13" s="3">
        <f t="shared" si="3"/>
        <v>2020</v>
      </c>
      <c r="O13" s="3">
        <f t="shared" si="4"/>
        <v>6</v>
      </c>
      <c r="Q13" s="13" t="s">
        <v>187</v>
      </c>
    </row>
    <row r="14" spans="1:17">
      <c r="A14" s="8">
        <f>A13</f>
        <v>43983</v>
      </c>
      <c r="B14" s="20" t="s">
        <v>16</v>
      </c>
      <c r="C14" s="18" t="s">
        <v>7</v>
      </c>
      <c r="D14" s="11">
        <v>2</v>
      </c>
      <c r="E14" s="12">
        <v>16000.54</v>
      </c>
      <c r="F14" s="3" t="str">
        <f t="shared" si="0"/>
        <v>借呗</v>
      </c>
      <c r="G14" s="3" t="str">
        <f t="shared" si="1"/>
        <v>6期</v>
      </c>
      <c r="H14" s="21" t="str">
        <f>VLOOKUP(B14*1,[1]Sheet1!$A:$G,7,FALSE)</f>
        <v>华东</v>
      </c>
      <c r="I14" s="21" t="str">
        <f>VLOOKUP(B14*1,[1]Sheet1!$A:$G,6,FALSE)</f>
        <v>苏州</v>
      </c>
      <c r="J14" s="21" t="str">
        <f>VLOOKUP(B14*1,[1]Sheet1!$A:$G,5,FALSE)</f>
        <v>二组</v>
      </c>
      <c r="K14" s="3" t="str">
        <f>I14&amp;VLOOKUP(B14*1,[1]Sheet1!$A:$G,5,FALSE)</f>
        <v>苏州二组</v>
      </c>
      <c r="L14" s="3" t="str">
        <f>IF(VLOOKUP(B14*1,[1]Sheet1!$A:$G,4,FALSE)=1,"普通员工","管理人员")</f>
        <v>管理人员</v>
      </c>
      <c r="M14" s="3">
        <f t="shared" si="2"/>
        <v>8000.27</v>
      </c>
      <c r="N14" s="3">
        <f t="shared" si="3"/>
        <v>2020</v>
      </c>
      <c r="O14" s="3">
        <f t="shared" si="4"/>
        <v>6</v>
      </c>
      <c r="Q14" s="13" t="s">
        <v>188</v>
      </c>
    </row>
    <row r="15" spans="1:15">
      <c r="A15" s="8">
        <f>A14</f>
        <v>43983</v>
      </c>
      <c r="B15" s="20" t="s">
        <v>17</v>
      </c>
      <c r="C15" s="18" t="s">
        <v>7</v>
      </c>
      <c r="D15" s="11">
        <v>1</v>
      </c>
      <c r="E15" s="12">
        <v>14000.38</v>
      </c>
      <c r="F15" s="3" t="str">
        <f t="shared" si="0"/>
        <v>借呗</v>
      </c>
      <c r="G15" s="3" t="str">
        <f t="shared" si="1"/>
        <v>6期</v>
      </c>
      <c r="H15" s="21" t="str">
        <f>VLOOKUP(B15*1,[1]Sheet1!$A:$G,7,FALSE)</f>
        <v>华西北</v>
      </c>
      <c r="I15" s="21" t="str">
        <f>VLOOKUP(B15*1,[1]Sheet1!$A:$G,6,FALSE)</f>
        <v>北京</v>
      </c>
      <c r="J15" s="21" t="str">
        <f>VLOOKUP(B15*1,[1]Sheet1!$A:$G,5,FALSE)</f>
        <v>四组</v>
      </c>
      <c r="K15" s="3" t="str">
        <f>I15&amp;VLOOKUP(B15*1,[1]Sheet1!$A:$G,5,FALSE)</f>
        <v>北京四组</v>
      </c>
      <c r="L15" s="3" t="str">
        <f>IF(VLOOKUP(B15*1,[1]Sheet1!$A:$G,4,FALSE)=1,"普通员工","管理人员")</f>
        <v>管理人员</v>
      </c>
      <c r="M15" s="3">
        <f t="shared" si="2"/>
        <v>14000.38</v>
      </c>
      <c r="N15" s="3">
        <f t="shared" si="3"/>
        <v>2020</v>
      </c>
      <c r="O15" s="3">
        <f t="shared" si="4"/>
        <v>6</v>
      </c>
    </row>
    <row r="16" spans="1:15">
      <c r="A16" s="8">
        <f>A15</f>
        <v>43983</v>
      </c>
      <c r="B16" s="20" t="str">
        <f>B15</f>
        <v>1000000040</v>
      </c>
      <c r="C16" s="18" t="s">
        <v>8</v>
      </c>
      <c r="D16" s="11">
        <v>1</v>
      </c>
      <c r="E16" s="12">
        <v>1000.19</v>
      </c>
      <c r="F16" s="3" t="str">
        <f t="shared" si="0"/>
        <v>借呗</v>
      </c>
      <c r="G16" s="3" t="str">
        <f t="shared" si="1"/>
        <v>12期</v>
      </c>
      <c r="H16" s="21" t="str">
        <f>VLOOKUP(B16*1,[1]Sheet1!$A:$G,7,FALSE)</f>
        <v>华西北</v>
      </c>
      <c r="I16" s="21" t="str">
        <f>VLOOKUP(B16*1,[1]Sheet1!$A:$G,6,FALSE)</f>
        <v>北京</v>
      </c>
      <c r="J16" s="21" t="str">
        <f>VLOOKUP(B16*1,[1]Sheet1!$A:$G,5,FALSE)</f>
        <v>四组</v>
      </c>
      <c r="K16" s="3" t="str">
        <f>I16&amp;VLOOKUP(B16*1,[1]Sheet1!$A:$G,5,FALSE)</f>
        <v>北京四组</v>
      </c>
      <c r="L16" s="3" t="str">
        <f>IF(VLOOKUP(B16*1,[1]Sheet1!$A:$G,4,FALSE)=1,"普通员工","管理人员")</f>
        <v>管理人员</v>
      </c>
      <c r="M16" s="3">
        <f t="shared" si="2"/>
        <v>1000.19</v>
      </c>
      <c r="N16" s="3">
        <f t="shared" si="3"/>
        <v>2020</v>
      </c>
      <c r="O16" s="3">
        <f t="shared" si="4"/>
        <v>6</v>
      </c>
    </row>
    <row r="17" spans="1:15">
      <c r="A17" s="8">
        <f>A16</f>
        <v>43983</v>
      </c>
      <c r="B17" s="20" t="s">
        <v>18</v>
      </c>
      <c r="C17" s="18" t="s">
        <v>8</v>
      </c>
      <c r="D17" s="11">
        <v>2</v>
      </c>
      <c r="E17" s="12">
        <v>32001.19</v>
      </c>
      <c r="F17" s="3" t="str">
        <f t="shared" si="0"/>
        <v>借呗</v>
      </c>
      <c r="G17" s="3" t="str">
        <f t="shared" si="1"/>
        <v>12期</v>
      </c>
      <c r="H17" s="21" t="str">
        <f>VLOOKUP(B17*1,[1]Sheet1!$A:$G,7,FALSE)</f>
        <v>华西北</v>
      </c>
      <c r="I17" s="21" t="str">
        <f>VLOOKUP(B17*1,[1]Sheet1!$A:$G,6,FALSE)</f>
        <v>北京</v>
      </c>
      <c r="J17" s="21" t="str">
        <f>VLOOKUP(B17*1,[1]Sheet1!$A:$G,5,FALSE)</f>
        <v>三组</v>
      </c>
      <c r="K17" s="3" t="str">
        <f>I17&amp;VLOOKUP(B17*1,[1]Sheet1!$A:$G,5,FALSE)</f>
        <v>北京三组</v>
      </c>
      <c r="L17" s="3" t="str">
        <f>IF(VLOOKUP(B17*1,[1]Sheet1!$A:$G,4,FALSE)=1,"普通员工","管理人员")</f>
        <v>管理人员</v>
      </c>
      <c r="M17" s="3">
        <f t="shared" si="2"/>
        <v>16000.595</v>
      </c>
      <c r="N17" s="3">
        <f t="shared" si="3"/>
        <v>2020</v>
      </c>
      <c r="O17" s="3">
        <f t="shared" si="4"/>
        <v>6</v>
      </c>
    </row>
    <row r="18" spans="1:17">
      <c r="A18" s="8">
        <f>A17</f>
        <v>43983</v>
      </c>
      <c r="B18" s="20" t="s">
        <v>19</v>
      </c>
      <c r="C18" s="18" t="s">
        <v>12</v>
      </c>
      <c r="D18" s="11">
        <v>1</v>
      </c>
      <c r="E18" s="12">
        <v>5000.08</v>
      </c>
      <c r="F18" s="3" t="str">
        <f t="shared" si="0"/>
        <v>借呗</v>
      </c>
      <c r="G18" s="3" t="str">
        <f t="shared" si="1"/>
        <v>18期</v>
      </c>
      <c r="H18" s="21" t="str">
        <f>VLOOKUP(B18*1,[1]Sheet1!$A:$G,7,FALSE)</f>
        <v>华南</v>
      </c>
      <c r="I18" s="21" t="str">
        <f>VLOOKUP(B18*1,[1]Sheet1!$A:$G,6,FALSE)</f>
        <v>深圳</v>
      </c>
      <c r="J18" s="21" t="str">
        <f>VLOOKUP(B18*1,[1]Sheet1!$A:$G,5,FALSE)</f>
        <v>一组</v>
      </c>
      <c r="K18" s="3" t="str">
        <f>I18&amp;VLOOKUP(B18*1,[1]Sheet1!$A:$G,5,FALSE)</f>
        <v>深圳一组</v>
      </c>
      <c r="L18" s="3" t="str">
        <f>IF(VLOOKUP(B18*1,[1]Sheet1!$A:$G,4,FALSE)=1,"普通员工","管理人员")</f>
        <v>普通员工</v>
      </c>
      <c r="M18" s="3">
        <f t="shared" si="2"/>
        <v>5000.08</v>
      </c>
      <c r="N18" s="3">
        <f t="shared" si="3"/>
        <v>2020</v>
      </c>
      <c r="O18" s="3">
        <f t="shared" si="4"/>
        <v>6</v>
      </c>
      <c r="Q18" s="13"/>
    </row>
    <row r="19" spans="1:17">
      <c r="A19" s="8">
        <f>A18</f>
        <v>43983</v>
      </c>
      <c r="B19" s="20" t="s">
        <v>20</v>
      </c>
      <c r="C19" s="18" t="s">
        <v>7</v>
      </c>
      <c r="D19" s="11">
        <v>1</v>
      </c>
      <c r="E19" s="12">
        <v>6499.99</v>
      </c>
      <c r="F19" s="3" t="str">
        <f t="shared" si="0"/>
        <v>借呗</v>
      </c>
      <c r="G19" s="3" t="str">
        <f t="shared" si="1"/>
        <v>6期</v>
      </c>
      <c r="H19" s="21" t="str">
        <f>VLOOKUP(B19*1,[1]Sheet1!$A:$G,7,FALSE)</f>
        <v>华东</v>
      </c>
      <c r="I19" s="21" t="str">
        <f>VLOOKUP(B19*1,[1]Sheet1!$A:$G,6,FALSE)</f>
        <v>上海</v>
      </c>
      <c r="J19" s="21" t="str">
        <f>VLOOKUP(B19*1,[1]Sheet1!$A:$G,5,FALSE)</f>
        <v>一组</v>
      </c>
      <c r="K19" s="3" t="str">
        <f>I19&amp;VLOOKUP(B19*1,[1]Sheet1!$A:$G,5,FALSE)</f>
        <v>上海一组</v>
      </c>
      <c r="L19" s="3" t="str">
        <f>IF(VLOOKUP(B19*1,[1]Sheet1!$A:$G,4,FALSE)=1,"普通员工","管理人员")</f>
        <v>普通员工</v>
      </c>
      <c r="M19" s="3">
        <f t="shared" si="2"/>
        <v>6499.99</v>
      </c>
      <c r="N19" s="3">
        <f t="shared" si="3"/>
        <v>2020</v>
      </c>
      <c r="O19" s="3">
        <f t="shared" si="4"/>
        <v>6</v>
      </c>
      <c r="Q19" s="13"/>
    </row>
    <row r="20" spans="1:17">
      <c r="A20" s="8">
        <f>A19</f>
        <v>43983</v>
      </c>
      <c r="B20" s="20" t="str">
        <f>B19</f>
        <v>1000000054</v>
      </c>
      <c r="C20" s="18" t="s">
        <v>12</v>
      </c>
      <c r="D20" s="11">
        <v>1</v>
      </c>
      <c r="E20" s="12">
        <v>18000.63</v>
      </c>
      <c r="F20" s="3" t="str">
        <f t="shared" si="0"/>
        <v>借呗</v>
      </c>
      <c r="G20" s="3" t="str">
        <f t="shared" si="1"/>
        <v>18期</v>
      </c>
      <c r="H20" s="21" t="str">
        <f>VLOOKUP(B20*1,[1]Sheet1!$A:$G,7,FALSE)</f>
        <v>华东</v>
      </c>
      <c r="I20" s="21" t="str">
        <f>VLOOKUP(B20*1,[1]Sheet1!$A:$G,6,FALSE)</f>
        <v>上海</v>
      </c>
      <c r="J20" s="21" t="str">
        <f>VLOOKUP(B20*1,[1]Sheet1!$A:$G,5,FALSE)</f>
        <v>一组</v>
      </c>
      <c r="K20" s="3" t="str">
        <f>I20&amp;VLOOKUP(B20*1,[1]Sheet1!$A:$G,5,FALSE)</f>
        <v>上海一组</v>
      </c>
      <c r="L20" s="3" t="str">
        <f>IF(VLOOKUP(B20*1,[1]Sheet1!$A:$G,4,FALSE)=1,"普通员工","管理人员")</f>
        <v>普通员工</v>
      </c>
      <c r="M20" s="3">
        <f t="shared" si="2"/>
        <v>18000.63</v>
      </c>
      <c r="N20" s="3">
        <f t="shared" si="3"/>
        <v>2020</v>
      </c>
      <c r="O20" s="3">
        <f t="shared" si="4"/>
        <v>6</v>
      </c>
      <c r="Q20" s="13"/>
    </row>
    <row r="21" spans="1:17">
      <c r="A21" s="8">
        <f>A20</f>
        <v>43983</v>
      </c>
      <c r="B21" s="20" t="s">
        <v>21</v>
      </c>
      <c r="C21" s="18" t="s">
        <v>7</v>
      </c>
      <c r="D21" s="11">
        <v>1</v>
      </c>
      <c r="E21" s="12">
        <v>17999.98</v>
      </c>
      <c r="F21" s="3" t="str">
        <f t="shared" si="0"/>
        <v>借呗</v>
      </c>
      <c r="G21" s="3" t="str">
        <f t="shared" si="1"/>
        <v>6期</v>
      </c>
      <c r="H21" s="21" t="str">
        <f>VLOOKUP(B21*1,[1]Sheet1!$A:$G,7,FALSE)</f>
        <v>华东</v>
      </c>
      <c r="I21" s="21" t="str">
        <f>VLOOKUP(B21*1,[1]Sheet1!$A:$G,6,FALSE)</f>
        <v>上海</v>
      </c>
      <c r="J21" s="21" t="str">
        <f>VLOOKUP(B21*1,[1]Sheet1!$A:$G,5,FALSE)</f>
        <v>一组</v>
      </c>
      <c r="K21" s="3" t="str">
        <f>I21&amp;VLOOKUP(B21*1,[1]Sheet1!$A:$G,5,FALSE)</f>
        <v>上海一组</v>
      </c>
      <c r="L21" s="3" t="str">
        <f>IF(VLOOKUP(B21*1,[1]Sheet1!$A:$G,4,FALSE)=1,"普通员工","管理人员")</f>
        <v>管理人员</v>
      </c>
      <c r="M21" s="3">
        <f t="shared" si="2"/>
        <v>17999.98</v>
      </c>
      <c r="N21" s="3">
        <f t="shared" si="3"/>
        <v>2020</v>
      </c>
      <c r="O21" s="3">
        <f t="shared" si="4"/>
        <v>6</v>
      </c>
      <c r="Q21" s="13"/>
    </row>
    <row r="22" spans="1:17">
      <c r="A22" s="8">
        <f>A21</f>
        <v>43983</v>
      </c>
      <c r="B22" s="20" t="s">
        <v>22</v>
      </c>
      <c r="C22" s="18" t="s">
        <v>7</v>
      </c>
      <c r="D22" s="11">
        <v>1</v>
      </c>
      <c r="E22" s="12">
        <v>5178.14</v>
      </c>
      <c r="F22" s="3" t="str">
        <f t="shared" si="0"/>
        <v>借呗</v>
      </c>
      <c r="G22" s="3" t="str">
        <f t="shared" si="1"/>
        <v>6期</v>
      </c>
      <c r="H22" s="21" t="str">
        <f>VLOOKUP(B22*1,[1]Sheet1!$A:$G,7,FALSE)</f>
        <v>华东</v>
      </c>
      <c r="I22" s="21" t="str">
        <f>VLOOKUP(B22*1,[1]Sheet1!$A:$G,6,FALSE)</f>
        <v>上海</v>
      </c>
      <c r="J22" s="21" t="str">
        <f>VLOOKUP(B22*1,[1]Sheet1!$A:$G,5,FALSE)</f>
        <v>二组</v>
      </c>
      <c r="K22" s="3" t="str">
        <f>I22&amp;VLOOKUP(B22*1,[1]Sheet1!$A:$G,5,FALSE)</f>
        <v>上海二组</v>
      </c>
      <c r="L22" s="3" t="str">
        <f>IF(VLOOKUP(B22*1,[1]Sheet1!$A:$G,4,FALSE)=1,"普通员工","管理人员")</f>
        <v>普通员工</v>
      </c>
      <c r="M22" s="3">
        <f t="shared" si="2"/>
        <v>5178.14</v>
      </c>
      <c r="N22" s="3">
        <f t="shared" si="3"/>
        <v>2020</v>
      </c>
      <c r="O22" s="3">
        <f t="shared" si="4"/>
        <v>6</v>
      </c>
      <c r="Q22" s="13"/>
    </row>
    <row r="23" spans="1:17">
      <c r="A23" s="8">
        <f>A22</f>
        <v>43983</v>
      </c>
      <c r="B23" s="20" t="s">
        <v>23</v>
      </c>
      <c r="C23" s="18" t="s">
        <v>8</v>
      </c>
      <c r="D23" s="11">
        <v>1</v>
      </c>
      <c r="E23" s="12">
        <v>10000.19</v>
      </c>
      <c r="F23" s="3" t="str">
        <f t="shared" si="0"/>
        <v>借呗</v>
      </c>
      <c r="G23" s="3" t="str">
        <f t="shared" si="1"/>
        <v>12期</v>
      </c>
      <c r="H23" s="21" t="str">
        <f>VLOOKUP(B23*1,[1]Sheet1!$A:$G,7,FALSE)</f>
        <v>华东</v>
      </c>
      <c r="I23" s="21" t="str">
        <f>VLOOKUP(B23*1,[1]Sheet1!$A:$G,6,FALSE)</f>
        <v>苏州</v>
      </c>
      <c r="J23" s="21" t="str">
        <f>VLOOKUP(B23*1,[1]Sheet1!$A:$G,5,FALSE)</f>
        <v>二组</v>
      </c>
      <c r="K23" s="3" t="str">
        <f>I23&amp;VLOOKUP(B23*1,[1]Sheet1!$A:$G,5,FALSE)</f>
        <v>苏州二组</v>
      </c>
      <c r="L23" s="3" t="str">
        <f>IF(VLOOKUP(B23*1,[1]Sheet1!$A:$G,4,FALSE)=1,"普通员工","管理人员")</f>
        <v>普通员工</v>
      </c>
      <c r="M23" s="3">
        <f t="shared" si="2"/>
        <v>10000.19</v>
      </c>
      <c r="N23" s="3">
        <f t="shared" si="3"/>
        <v>2020</v>
      </c>
      <c r="O23" s="3">
        <f t="shared" si="4"/>
        <v>6</v>
      </c>
      <c r="Q23" s="13"/>
    </row>
    <row r="24" spans="1:15">
      <c r="A24" s="8">
        <f>A23</f>
        <v>43983</v>
      </c>
      <c r="B24" s="20" t="s">
        <v>24</v>
      </c>
      <c r="C24" s="18" t="s">
        <v>7</v>
      </c>
      <c r="D24" s="11">
        <v>1</v>
      </c>
      <c r="E24" s="12">
        <v>14000.13</v>
      </c>
      <c r="F24" s="3" t="str">
        <f t="shared" si="0"/>
        <v>借呗</v>
      </c>
      <c r="G24" s="3" t="str">
        <f t="shared" si="1"/>
        <v>6期</v>
      </c>
      <c r="H24" s="21" t="str">
        <f>VLOOKUP(B24*1,[1]Sheet1!$A:$G,7,FALSE)</f>
        <v>华西北</v>
      </c>
      <c r="I24" s="21" t="str">
        <f>VLOOKUP(B24*1,[1]Sheet1!$A:$G,6,FALSE)</f>
        <v>重庆</v>
      </c>
      <c r="J24" s="21" t="str">
        <f>VLOOKUP(B24*1,[1]Sheet1!$A:$G,5,FALSE)</f>
        <v>一组</v>
      </c>
      <c r="K24" s="3" t="str">
        <f>I24&amp;VLOOKUP(B24*1,[1]Sheet1!$A:$G,5,FALSE)</f>
        <v>重庆一组</v>
      </c>
      <c r="L24" s="3" t="str">
        <f>IF(VLOOKUP(B24*1,[1]Sheet1!$A:$G,4,FALSE)=1,"普通员工","管理人员")</f>
        <v>管理人员</v>
      </c>
      <c r="M24" s="3">
        <f t="shared" si="2"/>
        <v>14000.13</v>
      </c>
      <c r="N24" s="3">
        <f t="shared" si="3"/>
        <v>2020</v>
      </c>
      <c r="O24" s="3">
        <f t="shared" si="4"/>
        <v>6</v>
      </c>
    </row>
    <row r="25" spans="1:15">
      <c r="A25" s="8">
        <f>A24</f>
        <v>43983</v>
      </c>
      <c r="B25" s="20" t="str">
        <f>B24</f>
        <v>1000000068</v>
      </c>
      <c r="C25" s="18" t="s">
        <v>8</v>
      </c>
      <c r="D25" s="11">
        <v>2</v>
      </c>
      <c r="E25" s="12">
        <v>20001.46</v>
      </c>
      <c r="F25" s="3" t="str">
        <f t="shared" si="0"/>
        <v>借呗</v>
      </c>
      <c r="G25" s="3" t="str">
        <f t="shared" si="1"/>
        <v>12期</v>
      </c>
      <c r="H25" s="21" t="str">
        <f>VLOOKUP(B25*1,[1]Sheet1!$A:$G,7,FALSE)</f>
        <v>华西北</v>
      </c>
      <c r="I25" s="21" t="str">
        <f>VLOOKUP(B25*1,[1]Sheet1!$A:$G,6,FALSE)</f>
        <v>重庆</v>
      </c>
      <c r="J25" s="21" t="str">
        <f>VLOOKUP(B25*1,[1]Sheet1!$A:$G,5,FALSE)</f>
        <v>一组</v>
      </c>
      <c r="K25" s="3" t="str">
        <f>I25&amp;VLOOKUP(B25*1,[1]Sheet1!$A:$G,5,FALSE)</f>
        <v>重庆一组</v>
      </c>
      <c r="L25" s="3" t="str">
        <f>IF(VLOOKUP(B25*1,[1]Sheet1!$A:$G,4,FALSE)=1,"普通员工","管理人员")</f>
        <v>管理人员</v>
      </c>
      <c r="M25" s="3">
        <f t="shared" si="2"/>
        <v>10000.73</v>
      </c>
      <c r="N25" s="3">
        <f t="shared" si="3"/>
        <v>2020</v>
      </c>
      <c r="O25" s="3">
        <f t="shared" si="4"/>
        <v>6</v>
      </c>
    </row>
    <row r="26" spans="1:15">
      <c r="A26" s="8">
        <f>A25</f>
        <v>43983</v>
      </c>
      <c r="B26" s="20" t="str">
        <f>B25</f>
        <v>1000000068</v>
      </c>
      <c r="C26" s="18" t="s">
        <v>12</v>
      </c>
      <c r="D26" s="11">
        <v>1</v>
      </c>
      <c r="E26" s="12">
        <v>3000.08</v>
      </c>
      <c r="F26" s="3" t="str">
        <f t="shared" si="0"/>
        <v>借呗</v>
      </c>
      <c r="G26" s="3" t="str">
        <f t="shared" si="1"/>
        <v>18期</v>
      </c>
      <c r="H26" s="21" t="str">
        <f>VLOOKUP(B26*1,[1]Sheet1!$A:$G,7,FALSE)</f>
        <v>华西北</v>
      </c>
      <c r="I26" s="21" t="str">
        <f>VLOOKUP(B26*1,[1]Sheet1!$A:$G,6,FALSE)</f>
        <v>重庆</v>
      </c>
      <c r="J26" s="21" t="str">
        <f>VLOOKUP(B26*1,[1]Sheet1!$A:$G,5,FALSE)</f>
        <v>一组</v>
      </c>
      <c r="K26" s="3" t="str">
        <f>I26&amp;VLOOKUP(B26*1,[1]Sheet1!$A:$G,5,FALSE)</f>
        <v>重庆一组</v>
      </c>
      <c r="L26" s="3" t="str">
        <f>IF(VLOOKUP(B26*1,[1]Sheet1!$A:$G,4,FALSE)=1,"普通员工","管理人员")</f>
        <v>管理人员</v>
      </c>
      <c r="M26" s="3">
        <f t="shared" si="2"/>
        <v>3000.08</v>
      </c>
      <c r="N26" s="3">
        <f t="shared" si="3"/>
        <v>2020</v>
      </c>
      <c r="O26" s="3">
        <f t="shared" si="4"/>
        <v>6</v>
      </c>
    </row>
    <row r="27" spans="1:15">
      <c r="A27" s="8">
        <f>A26</f>
        <v>43983</v>
      </c>
      <c r="B27" s="20" t="s">
        <v>25</v>
      </c>
      <c r="C27" s="18" t="s">
        <v>8</v>
      </c>
      <c r="D27" s="11">
        <v>2</v>
      </c>
      <c r="E27" s="12">
        <v>1493.02</v>
      </c>
      <c r="F27" s="3" t="str">
        <f t="shared" si="0"/>
        <v>借呗</v>
      </c>
      <c r="G27" s="3" t="str">
        <f t="shared" si="1"/>
        <v>12期</v>
      </c>
      <c r="H27" s="21" t="str">
        <f>VLOOKUP(B27*1,[1]Sheet1!$A:$G,7,FALSE)</f>
        <v>华东</v>
      </c>
      <c r="I27" s="21" t="str">
        <f>VLOOKUP(B27*1,[1]Sheet1!$A:$G,6,FALSE)</f>
        <v>合肥</v>
      </c>
      <c r="J27" s="21" t="str">
        <f>VLOOKUP(B27*1,[1]Sheet1!$A:$G,5,FALSE)</f>
        <v>一组</v>
      </c>
      <c r="K27" s="3" t="str">
        <f>I27&amp;VLOOKUP(B27*1,[1]Sheet1!$A:$G,5,FALSE)</f>
        <v>合肥一组</v>
      </c>
      <c r="L27" s="3" t="str">
        <f>IF(VLOOKUP(B27*1,[1]Sheet1!$A:$G,4,FALSE)=1,"普通员工","管理人员")</f>
        <v>普通员工</v>
      </c>
      <c r="M27" s="3">
        <f t="shared" si="2"/>
        <v>746.51</v>
      </c>
      <c r="N27" s="3">
        <f t="shared" si="3"/>
        <v>2020</v>
      </c>
      <c r="O27" s="3">
        <f t="shared" si="4"/>
        <v>6</v>
      </c>
    </row>
    <row r="28" spans="1:15">
      <c r="A28" s="8">
        <f>A27</f>
        <v>43983</v>
      </c>
      <c r="B28" s="20" t="str">
        <f>B27</f>
        <v>1000000237</v>
      </c>
      <c r="C28" s="18" t="s">
        <v>12</v>
      </c>
      <c r="D28" s="11">
        <v>1</v>
      </c>
      <c r="E28" s="12">
        <v>9000.34</v>
      </c>
      <c r="F28" s="3" t="str">
        <f t="shared" si="0"/>
        <v>借呗</v>
      </c>
      <c r="G28" s="3" t="str">
        <f t="shared" si="1"/>
        <v>18期</v>
      </c>
      <c r="H28" s="21" t="str">
        <f>VLOOKUP(B28*1,[1]Sheet1!$A:$G,7,FALSE)</f>
        <v>华东</v>
      </c>
      <c r="I28" s="21" t="str">
        <f>VLOOKUP(B28*1,[1]Sheet1!$A:$G,6,FALSE)</f>
        <v>合肥</v>
      </c>
      <c r="J28" s="21" t="str">
        <f>VLOOKUP(B28*1,[1]Sheet1!$A:$G,5,FALSE)</f>
        <v>一组</v>
      </c>
      <c r="K28" s="3" t="str">
        <f>I28&amp;VLOOKUP(B28*1,[1]Sheet1!$A:$G,5,FALSE)</f>
        <v>合肥一组</v>
      </c>
      <c r="L28" s="3" t="str">
        <f>IF(VLOOKUP(B28*1,[1]Sheet1!$A:$G,4,FALSE)=1,"普通员工","管理人员")</f>
        <v>普通员工</v>
      </c>
      <c r="M28" s="3">
        <f t="shared" si="2"/>
        <v>9000.34</v>
      </c>
      <c r="N28" s="3">
        <f t="shared" si="3"/>
        <v>2020</v>
      </c>
      <c r="O28" s="3">
        <f t="shared" si="4"/>
        <v>6</v>
      </c>
    </row>
    <row r="29" spans="1:15">
      <c r="A29" s="8">
        <f>A28</f>
        <v>43983</v>
      </c>
      <c r="B29" s="20" t="s">
        <v>26</v>
      </c>
      <c r="C29" s="18" t="s">
        <v>7</v>
      </c>
      <c r="D29" s="11">
        <v>2</v>
      </c>
      <c r="E29" s="12">
        <v>6100.35</v>
      </c>
      <c r="F29" s="3" t="str">
        <f t="shared" si="0"/>
        <v>借呗</v>
      </c>
      <c r="G29" s="3" t="str">
        <f t="shared" si="1"/>
        <v>6期</v>
      </c>
      <c r="H29" s="21" t="str">
        <f>VLOOKUP(B29*1,[1]Sheet1!$A:$G,7,FALSE)</f>
        <v>华南</v>
      </c>
      <c r="I29" s="21" t="str">
        <f>VLOOKUP(B29*1,[1]Sheet1!$A:$G,6,FALSE)</f>
        <v>广州</v>
      </c>
      <c r="J29" s="21" t="str">
        <f>VLOOKUP(B29*1,[1]Sheet1!$A:$G,5,FALSE)</f>
        <v>三组</v>
      </c>
      <c r="K29" s="3" t="str">
        <f>I29&amp;VLOOKUP(B29*1,[1]Sheet1!$A:$G,5,FALSE)</f>
        <v>广州三组</v>
      </c>
      <c r="L29" s="3" t="str">
        <f>IF(VLOOKUP(B29*1,[1]Sheet1!$A:$G,4,FALSE)=1,"普通员工","管理人员")</f>
        <v>普通员工</v>
      </c>
      <c r="M29" s="3">
        <f t="shared" si="2"/>
        <v>3050.175</v>
      </c>
      <c r="N29" s="3">
        <f t="shared" si="3"/>
        <v>2020</v>
      </c>
      <c r="O29" s="3">
        <f t="shared" si="4"/>
        <v>6</v>
      </c>
    </row>
    <row r="30" spans="1:15">
      <c r="A30" s="8">
        <f>A29</f>
        <v>43983</v>
      </c>
      <c r="B30" s="20" t="str">
        <f>B29</f>
        <v>1000000566</v>
      </c>
      <c r="C30" s="18" t="s">
        <v>12</v>
      </c>
      <c r="D30" s="11">
        <v>1</v>
      </c>
      <c r="E30" s="12">
        <v>10000.76</v>
      </c>
      <c r="F30" s="3" t="str">
        <f t="shared" si="0"/>
        <v>借呗</v>
      </c>
      <c r="G30" s="3" t="str">
        <f t="shared" si="1"/>
        <v>18期</v>
      </c>
      <c r="H30" s="21" t="str">
        <f>VLOOKUP(B30*1,[1]Sheet1!$A:$G,7,FALSE)</f>
        <v>华南</v>
      </c>
      <c r="I30" s="21" t="str">
        <f>VLOOKUP(B30*1,[1]Sheet1!$A:$G,6,FALSE)</f>
        <v>广州</v>
      </c>
      <c r="J30" s="21" t="str">
        <f>VLOOKUP(B30*1,[1]Sheet1!$A:$G,5,FALSE)</f>
        <v>三组</v>
      </c>
      <c r="K30" s="3" t="str">
        <f>I30&amp;VLOOKUP(B30*1,[1]Sheet1!$A:$G,5,FALSE)</f>
        <v>广州三组</v>
      </c>
      <c r="L30" s="3" t="str">
        <f>IF(VLOOKUP(B30*1,[1]Sheet1!$A:$G,4,FALSE)=1,"普通员工","管理人员")</f>
        <v>普通员工</v>
      </c>
      <c r="M30" s="3">
        <f t="shared" si="2"/>
        <v>10000.76</v>
      </c>
      <c r="N30" s="3">
        <f t="shared" si="3"/>
        <v>2020</v>
      </c>
      <c r="O30" s="3">
        <f t="shared" si="4"/>
        <v>6</v>
      </c>
    </row>
    <row r="31" spans="1:15">
      <c r="A31" s="8">
        <f>A30</f>
        <v>43983</v>
      </c>
      <c r="B31" s="20" t="s">
        <v>27</v>
      </c>
      <c r="C31" s="18" t="s">
        <v>8</v>
      </c>
      <c r="D31" s="11">
        <v>1</v>
      </c>
      <c r="E31" s="12">
        <v>20000.21</v>
      </c>
      <c r="F31" s="3" t="str">
        <f t="shared" si="0"/>
        <v>借呗</v>
      </c>
      <c r="G31" s="3" t="str">
        <f t="shared" si="1"/>
        <v>12期</v>
      </c>
      <c r="H31" s="21" t="str">
        <f>VLOOKUP(B31*1,[1]Sheet1!$A:$G,7,FALSE)</f>
        <v>华西北</v>
      </c>
      <c r="I31" s="21" t="str">
        <f>VLOOKUP(B31*1,[1]Sheet1!$A:$G,6,FALSE)</f>
        <v>北京</v>
      </c>
      <c r="J31" s="21" t="str">
        <f>VLOOKUP(B31*1,[1]Sheet1!$A:$G,5,FALSE)</f>
        <v>三组</v>
      </c>
      <c r="K31" s="3" t="str">
        <f>I31&amp;VLOOKUP(B31*1,[1]Sheet1!$A:$G,5,FALSE)</f>
        <v>北京三组</v>
      </c>
      <c r="L31" s="3" t="str">
        <f>IF(VLOOKUP(B31*1,[1]Sheet1!$A:$G,4,FALSE)=1,"普通员工","管理人员")</f>
        <v>普通员工</v>
      </c>
      <c r="M31" s="3">
        <f t="shared" si="2"/>
        <v>20000.21</v>
      </c>
      <c r="N31" s="3">
        <f t="shared" si="3"/>
        <v>2020</v>
      </c>
      <c r="O31" s="3">
        <f t="shared" si="4"/>
        <v>6</v>
      </c>
    </row>
    <row r="32" spans="1:15">
      <c r="A32" s="8">
        <f>A31</f>
        <v>43983</v>
      </c>
      <c r="B32" s="20" t="s">
        <v>28</v>
      </c>
      <c r="C32" s="18" t="s">
        <v>7</v>
      </c>
      <c r="D32" s="11">
        <v>1</v>
      </c>
      <c r="E32" s="12">
        <v>25000.46</v>
      </c>
      <c r="F32" s="3" t="str">
        <f t="shared" si="0"/>
        <v>借呗</v>
      </c>
      <c r="G32" s="3" t="str">
        <f t="shared" si="1"/>
        <v>6期</v>
      </c>
      <c r="H32" s="21" t="str">
        <f>VLOOKUP(B32*1,[1]Sheet1!$A:$G,7,FALSE)</f>
        <v>华南</v>
      </c>
      <c r="I32" s="21" t="str">
        <f>VLOOKUP(B32*1,[1]Sheet1!$A:$G,6,FALSE)</f>
        <v>广州</v>
      </c>
      <c r="J32" s="21" t="str">
        <f>VLOOKUP(B32*1,[1]Sheet1!$A:$G,5,FALSE)</f>
        <v>一组</v>
      </c>
      <c r="K32" s="3" t="str">
        <f>I32&amp;VLOOKUP(B32*1,[1]Sheet1!$A:$G,5,FALSE)</f>
        <v>广州一组</v>
      </c>
      <c r="L32" s="3" t="str">
        <f>IF(VLOOKUP(B32*1,[1]Sheet1!$A:$G,4,FALSE)=1,"普通员工","管理人员")</f>
        <v>管理人员</v>
      </c>
      <c r="M32" s="3">
        <f t="shared" si="2"/>
        <v>25000.46</v>
      </c>
      <c r="N32" s="3">
        <f t="shared" si="3"/>
        <v>2020</v>
      </c>
      <c r="O32" s="3">
        <f t="shared" si="4"/>
        <v>6</v>
      </c>
    </row>
    <row r="33" spans="1:15">
      <c r="A33" s="8">
        <f>A32</f>
        <v>43983</v>
      </c>
      <c r="B33" s="20" t="str">
        <f>B32</f>
        <v>1000003926</v>
      </c>
      <c r="C33" s="18" t="s">
        <v>8</v>
      </c>
      <c r="D33" s="11">
        <v>2</v>
      </c>
      <c r="E33" s="12">
        <v>31000.28</v>
      </c>
      <c r="F33" s="3" t="str">
        <f t="shared" si="0"/>
        <v>借呗</v>
      </c>
      <c r="G33" s="3" t="str">
        <f t="shared" si="1"/>
        <v>12期</v>
      </c>
      <c r="H33" s="21" t="str">
        <f>VLOOKUP(B33*1,[1]Sheet1!$A:$G,7,FALSE)</f>
        <v>华南</v>
      </c>
      <c r="I33" s="21" t="str">
        <f>VLOOKUP(B33*1,[1]Sheet1!$A:$G,6,FALSE)</f>
        <v>广州</v>
      </c>
      <c r="J33" s="21" t="str">
        <f>VLOOKUP(B33*1,[1]Sheet1!$A:$G,5,FALSE)</f>
        <v>一组</v>
      </c>
      <c r="K33" s="3" t="str">
        <f>I33&amp;VLOOKUP(B33*1,[1]Sheet1!$A:$G,5,FALSE)</f>
        <v>广州一组</v>
      </c>
      <c r="L33" s="3" t="str">
        <f>IF(VLOOKUP(B33*1,[1]Sheet1!$A:$G,4,FALSE)=1,"普通员工","管理人员")</f>
        <v>管理人员</v>
      </c>
      <c r="M33" s="3">
        <f t="shared" si="2"/>
        <v>15500.14</v>
      </c>
      <c r="N33" s="3">
        <f t="shared" si="3"/>
        <v>2020</v>
      </c>
      <c r="O33" s="3">
        <f t="shared" si="4"/>
        <v>6</v>
      </c>
    </row>
    <row r="34" spans="1:15">
      <c r="A34" s="8">
        <f>A33</f>
        <v>43983</v>
      </c>
      <c r="B34" s="20" t="str">
        <f>B33</f>
        <v>1000003926</v>
      </c>
      <c r="C34" s="18" t="s">
        <v>12</v>
      </c>
      <c r="D34" s="11">
        <v>1</v>
      </c>
      <c r="E34" s="12">
        <v>2000.65</v>
      </c>
      <c r="F34" s="3" t="str">
        <f t="shared" si="0"/>
        <v>借呗</v>
      </c>
      <c r="G34" s="3" t="str">
        <f t="shared" si="1"/>
        <v>18期</v>
      </c>
      <c r="H34" s="21" t="str">
        <f>VLOOKUP(B34*1,[1]Sheet1!$A:$G,7,FALSE)</f>
        <v>华南</v>
      </c>
      <c r="I34" s="21" t="str">
        <f>VLOOKUP(B34*1,[1]Sheet1!$A:$G,6,FALSE)</f>
        <v>广州</v>
      </c>
      <c r="J34" s="21" t="str">
        <f>VLOOKUP(B34*1,[1]Sheet1!$A:$G,5,FALSE)</f>
        <v>一组</v>
      </c>
      <c r="K34" s="3" t="str">
        <f>I34&amp;VLOOKUP(B34*1,[1]Sheet1!$A:$G,5,FALSE)</f>
        <v>广州一组</v>
      </c>
      <c r="L34" s="3" t="str">
        <f>IF(VLOOKUP(B34*1,[1]Sheet1!$A:$G,4,FALSE)=1,"普通员工","管理人员")</f>
        <v>管理人员</v>
      </c>
      <c r="M34" s="3">
        <f t="shared" si="2"/>
        <v>2000.65</v>
      </c>
      <c r="N34" s="3">
        <f t="shared" si="3"/>
        <v>2020</v>
      </c>
      <c r="O34" s="3">
        <f t="shared" si="4"/>
        <v>6</v>
      </c>
    </row>
    <row r="35" spans="1:15">
      <c r="A35" s="8">
        <f>A34</f>
        <v>43983</v>
      </c>
      <c r="B35" s="20" t="s">
        <v>29</v>
      </c>
      <c r="C35" s="18" t="s">
        <v>7</v>
      </c>
      <c r="D35" s="11">
        <v>2</v>
      </c>
      <c r="E35" s="12">
        <v>11500.77</v>
      </c>
      <c r="F35" s="3" t="str">
        <f t="shared" si="0"/>
        <v>借呗</v>
      </c>
      <c r="G35" s="3" t="str">
        <f t="shared" si="1"/>
        <v>6期</v>
      </c>
      <c r="H35" s="21" t="str">
        <f>VLOOKUP(B35*1,[1]Sheet1!$A:$G,7,FALSE)</f>
        <v>华东</v>
      </c>
      <c r="I35" s="21" t="str">
        <f>VLOOKUP(B35*1,[1]Sheet1!$A:$G,6,FALSE)</f>
        <v>上海</v>
      </c>
      <c r="J35" s="21" t="str">
        <f>VLOOKUP(B35*1,[1]Sheet1!$A:$G,5,FALSE)</f>
        <v>二组</v>
      </c>
      <c r="K35" s="3" t="str">
        <f>I35&amp;VLOOKUP(B35*1,[1]Sheet1!$A:$G,5,FALSE)</f>
        <v>上海二组</v>
      </c>
      <c r="L35" s="3" t="str">
        <f>IF(VLOOKUP(B35*1,[1]Sheet1!$A:$G,4,FALSE)=1,"普通员工","管理人员")</f>
        <v>管理人员</v>
      </c>
      <c r="M35" s="3">
        <f t="shared" si="2"/>
        <v>5750.385</v>
      </c>
      <c r="N35" s="3">
        <f t="shared" si="3"/>
        <v>2020</v>
      </c>
      <c r="O35" s="3">
        <f t="shared" si="4"/>
        <v>6</v>
      </c>
    </row>
    <row r="36" spans="1:15">
      <c r="A36" s="8">
        <f>A35</f>
        <v>43983</v>
      </c>
      <c r="B36" s="20" t="s">
        <v>30</v>
      </c>
      <c r="C36" s="18" t="s">
        <v>12</v>
      </c>
      <c r="D36" s="11">
        <v>1</v>
      </c>
      <c r="E36" s="12">
        <v>15000.09</v>
      </c>
      <c r="F36" s="3" t="str">
        <f t="shared" si="0"/>
        <v>借呗</v>
      </c>
      <c r="G36" s="3" t="str">
        <f t="shared" si="1"/>
        <v>18期</v>
      </c>
      <c r="H36" s="21" t="str">
        <f>VLOOKUP(B36*1,[1]Sheet1!$A:$G,7,FALSE)</f>
        <v>华东</v>
      </c>
      <c r="I36" s="21" t="str">
        <f>VLOOKUP(B36*1,[1]Sheet1!$A:$G,6,FALSE)</f>
        <v>合肥</v>
      </c>
      <c r="J36" s="21" t="str">
        <f>VLOOKUP(B36*1,[1]Sheet1!$A:$G,5,FALSE)</f>
        <v>一组</v>
      </c>
      <c r="K36" s="3" t="str">
        <f>I36&amp;VLOOKUP(B36*1,[1]Sheet1!$A:$G,5,FALSE)</f>
        <v>合肥一组</v>
      </c>
      <c r="L36" s="3" t="str">
        <f>IF(VLOOKUP(B36*1,[1]Sheet1!$A:$G,4,FALSE)=1,"普通员工","管理人员")</f>
        <v>普通员工</v>
      </c>
      <c r="M36" s="3">
        <f t="shared" si="2"/>
        <v>15000.09</v>
      </c>
      <c r="N36" s="3">
        <f t="shared" si="3"/>
        <v>2020</v>
      </c>
      <c r="O36" s="3">
        <f t="shared" si="4"/>
        <v>6</v>
      </c>
    </row>
    <row r="37" spans="1:15">
      <c r="A37" s="8">
        <f>A36</f>
        <v>43983</v>
      </c>
      <c r="B37" s="20" t="s">
        <v>31</v>
      </c>
      <c r="C37" s="18" t="s">
        <v>12</v>
      </c>
      <c r="D37" s="11">
        <v>2</v>
      </c>
      <c r="E37" s="12">
        <v>13500.43</v>
      </c>
      <c r="F37" s="3" t="str">
        <f t="shared" si="0"/>
        <v>借呗</v>
      </c>
      <c r="G37" s="3" t="str">
        <f t="shared" si="1"/>
        <v>18期</v>
      </c>
      <c r="H37" s="21" t="str">
        <f>VLOOKUP(B37*1,[1]Sheet1!$A:$G,7,FALSE)</f>
        <v>华东</v>
      </c>
      <c r="I37" s="21" t="str">
        <f>VLOOKUP(B37*1,[1]Sheet1!$A:$G,6,FALSE)</f>
        <v>合肥</v>
      </c>
      <c r="J37" s="21" t="str">
        <f>VLOOKUP(B37*1,[1]Sheet1!$A:$G,5,FALSE)</f>
        <v>一组</v>
      </c>
      <c r="K37" s="3" t="str">
        <f>I37&amp;VLOOKUP(B37*1,[1]Sheet1!$A:$G,5,FALSE)</f>
        <v>合肥一组</v>
      </c>
      <c r="L37" s="3" t="str">
        <f>IF(VLOOKUP(B37*1,[1]Sheet1!$A:$G,4,FALSE)=1,"普通员工","管理人员")</f>
        <v>普通员工</v>
      </c>
      <c r="M37" s="3">
        <f t="shared" si="2"/>
        <v>6750.215</v>
      </c>
      <c r="N37" s="3">
        <f t="shared" si="3"/>
        <v>2020</v>
      </c>
      <c r="O37" s="3">
        <f t="shared" si="4"/>
        <v>6</v>
      </c>
    </row>
    <row r="38" spans="1:15">
      <c r="A38" s="8">
        <f>A37</f>
        <v>43983</v>
      </c>
      <c r="B38" s="20" t="s">
        <v>32</v>
      </c>
      <c r="C38" s="18" t="s">
        <v>8</v>
      </c>
      <c r="D38" s="11">
        <v>1</v>
      </c>
      <c r="E38" s="12">
        <v>12000.35</v>
      </c>
      <c r="F38" s="3" t="str">
        <f t="shared" si="0"/>
        <v>借呗</v>
      </c>
      <c r="G38" s="3" t="str">
        <f t="shared" si="1"/>
        <v>12期</v>
      </c>
      <c r="H38" s="21" t="str">
        <f>VLOOKUP(B38*1,[1]Sheet1!$A:$G,7,FALSE)</f>
        <v>华东</v>
      </c>
      <c r="I38" s="21" t="str">
        <f>VLOOKUP(B38*1,[1]Sheet1!$A:$G,6,FALSE)</f>
        <v>南京</v>
      </c>
      <c r="J38" s="21" t="str">
        <f>VLOOKUP(B38*1,[1]Sheet1!$A:$G,5,FALSE)</f>
        <v>一组</v>
      </c>
      <c r="K38" s="3" t="str">
        <f>I38&amp;VLOOKUP(B38*1,[1]Sheet1!$A:$G,5,FALSE)</f>
        <v>南京一组</v>
      </c>
      <c r="L38" s="3" t="str">
        <f>IF(VLOOKUP(B38*1,[1]Sheet1!$A:$G,4,FALSE)=1,"普通员工","管理人员")</f>
        <v>普通员工</v>
      </c>
      <c r="M38" s="3">
        <f t="shared" si="2"/>
        <v>12000.35</v>
      </c>
      <c r="N38" s="3">
        <f t="shared" si="3"/>
        <v>2020</v>
      </c>
      <c r="O38" s="3">
        <f t="shared" si="4"/>
        <v>6</v>
      </c>
    </row>
    <row r="39" spans="1:15">
      <c r="A39" s="8">
        <f>A38</f>
        <v>43983</v>
      </c>
      <c r="B39" s="20" t="s">
        <v>33</v>
      </c>
      <c r="C39" s="18" t="s">
        <v>7</v>
      </c>
      <c r="D39" s="11">
        <v>2</v>
      </c>
      <c r="E39" s="12">
        <v>45000.67</v>
      </c>
      <c r="F39" s="3" t="str">
        <f t="shared" si="0"/>
        <v>借呗</v>
      </c>
      <c r="G39" s="3" t="str">
        <f t="shared" si="1"/>
        <v>6期</v>
      </c>
      <c r="H39" s="21" t="str">
        <f>VLOOKUP(B39*1,[1]Sheet1!$A:$G,7,FALSE)</f>
        <v>华西北</v>
      </c>
      <c r="I39" s="21" t="str">
        <f>VLOOKUP(B39*1,[1]Sheet1!$A:$G,6,FALSE)</f>
        <v>北京</v>
      </c>
      <c r="J39" s="21" t="str">
        <f>VLOOKUP(B39*1,[1]Sheet1!$A:$G,5,FALSE)</f>
        <v>三组</v>
      </c>
      <c r="K39" s="3" t="str">
        <f>I39&amp;VLOOKUP(B39*1,[1]Sheet1!$A:$G,5,FALSE)</f>
        <v>北京三组</v>
      </c>
      <c r="L39" s="3" t="str">
        <f>IF(VLOOKUP(B39*1,[1]Sheet1!$A:$G,4,FALSE)=1,"普通员工","管理人员")</f>
        <v>普通员工</v>
      </c>
      <c r="M39" s="3">
        <f t="shared" si="2"/>
        <v>22500.335</v>
      </c>
      <c r="N39" s="3">
        <f t="shared" si="3"/>
        <v>2020</v>
      </c>
      <c r="O39" s="3">
        <f t="shared" si="4"/>
        <v>6</v>
      </c>
    </row>
    <row r="40" spans="1:15">
      <c r="A40" s="8">
        <f>A39</f>
        <v>43983</v>
      </c>
      <c r="B40" s="20" t="s">
        <v>34</v>
      </c>
      <c r="C40" s="18" t="s">
        <v>7</v>
      </c>
      <c r="D40" s="11">
        <v>1</v>
      </c>
      <c r="E40" s="12">
        <v>7000.63</v>
      </c>
      <c r="F40" s="3" t="str">
        <f t="shared" si="0"/>
        <v>借呗</v>
      </c>
      <c r="G40" s="3" t="str">
        <f t="shared" si="1"/>
        <v>6期</v>
      </c>
      <c r="H40" s="21" t="str">
        <f>VLOOKUP(B40*1,[1]Sheet1!$A:$G,7,FALSE)</f>
        <v>华东</v>
      </c>
      <c r="I40" s="21" t="str">
        <f>VLOOKUP(B40*1,[1]Sheet1!$A:$G,6,FALSE)</f>
        <v>上海</v>
      </c>
      <c r="J40" s="21" t="str">
        <f>VLOOKUP(B40*1,[1]Sheet1!$A:$G,5,FALSE)</f>
        <v>二组</v>
      </c>
      <c r="K40" s="3" t="str">
        <f>I40&amp;VLOOKUP(B40*1,[1]Sheet1!$A:$G,5,FALSE)</f>
        <v>上海二组</v>
      </c>
      <c r="L40" s="3" t="str">
        <f>IF(VLOOKUP(B40*1,[1]Sheet1!$A:$G,4,FALSE)=1,"普通员工","管理人员")</f>
        <v>普通员工</v>
      </c>
      <c r="M40" s="3">
        <f t="shared" si="2"/>
        <v>7000.63</v>
      </c>
      <c r="N40" s="3">
        <f t="shared" si="3"/>
        <v>2020</v>
      </c>
      <c r="O40" s="3">
        <f t="shared" si="4"/>
        <v>6</v>
      </c>
    </row>
    <row r="41" spans="1:15">
      <c r="A41" s="8">
        <f>A40</f>
        <v>43983</v>
      </c>
      <c r="B41" s="20" t="s">
        <v>35</v>
      </c>
      <c r="C41" s="18" t="s">
        <v>12</v>
      </c>
      <c r="D41" s="11">
        <v>1</v>
      </c>
      <c r="E41" s="12">
        <v>9000.29</v>
      </c>
      <c r="F41" s="3" t="str">
        <f t="shared" si="0"/>
        <v>借呗</v>
      </c>
      <c r="G41" s="3" t="str">
        <f t="shared" si="1"/>
        <v>18期</v>
      </c>
      <c r="H41" s="21" t="str">
        <f>VLOOKUP(B41*1,[1]Sheet1!$A:$G,7,FALSE)</f>
        <v>华南</v>
      </c>
      <c r="I41" s="21" t="str">
        <f>VLOOKUP(B41*1,[1]Sheet1!$A:$G,6,FALSE)</f>
        <v>广州</v>
      </c>
      <c r="J41" s="21" t="str">
        <f>VLOOKUP(B41*1,[1]Sheet1!$A:$G,5,FALSE)</f>
        <v>三组</v>
      </c>
      <c r="K41" s="3" t="str">
        <f>I41&amp;VLOOKUP(B41*1,[1]Sheet1!$A:$G,5,FALSE)</f>
        <v>广州三组</v>
      </c>
      <c r="L41" s="3" t="str">
        <f>IF(VLOOKUP(B41*1,[1]Sheet1!$A:$G,4,FALSE)=1,"普通员工","管理人员")</f>
        <v>普通员工</v>
      </c>
      <c r="M41" s="3">
        <f t="shared" si="2"/>
        <v>9000.29</v>
      </c>
      <c r="N41" s="3">
        <f t="shared" si="3"/>
        <v>2020</v>
      </c>
      <c r="O41" s="3">
        <f t="shared" si="4"/>
        <v>6</v>
      </c>
    </row>
    <row r="42" spans="1:15">
      <c r="A42" s="8">
        <f>A41</f>
        <v>43983</v>
      </c>
      <c r="B42" s="20" t="s">
        <v>36</v>
      </c>
      <c r="C42" s="18" t="s">
        <v>7</v>
      </c>
      <c r="D42" s="11">
        <v>1</v>
      </c>
      <c r="E42" s="12">
        <v>14999.96</v>
      </c>
      <c r="F42" s="3" t="str">
        <f t="shared" si="0"/>
        <v>借呗</v>
      </c>
      <c r="G42" s="3" t="str">
        <f t="shared" si="1"/>
        <v>6期</v>
      </c>
      <c r="H42" s="21" t="str">
        <f>VLOOKUP(B42*1,[1]Sheet1!$A:$G,7,FALSE)</f>
        <v>华东</v>
      </c>
      <c r="I42" s="21" t="str">
        <f>VLOOKUP(B42*1,[1]Sheet1!$A:$G,6,FALSE)</f>
        <v>南京</v>
      </c>
      <c r="J42" s="21" t="str">
        <f>VLOOKUP(B42*1,[1]Sheet1!$A:$G,5,FALSE)</f>
        <v>一组</v>
      </c>
      <c r="K42" s="3" t="str">
        <f>I42&amp;VLOOKUP(B42*1,[1]Sheet1!$A:$G,5,FALSE)</f>
        <v>南京一组</v>
      </c>
      <c r="L42" s="3" t="str">
        <f>IF(VLOOKUP(B42*1,[1]Sheet1!$A:$G,4,FALSE)=1,"普通员工","管理人员")</f>
        <v>普通员工</v>
      </c>
      <c r="M42" s="3">
        <f t="shared" si="2"/>
        <v>14999.96</v>
      </c>
      <c r="N42" s="3">
        <f t="shared" si="3"/>
        <v>2020</v>
      </c>
      <c r="O42" s="3">
        <f t="shared" si="4"/>
        <v>6</v>
      </c>
    </row>
    <row r="43" spans="1:15">
      <c r="A43" s="8">
        <v>43984</v>
      </c>
      <c r="B43" s="20" t="s">
        <v>6</v>
      </c>
      <c r="C43" s="18" t="s">
        <v>7</v>
      </c>
      <c r="D43" s="11">
        <v>2</v>
      </c>
      <c r="E43" s="12">
        <v>22096.8</v>
      </c>
      <c r="F43" s="3" t="str">
        <f t="shared" si="0"/>
        <v>借呗</v>
      </c>
      <c r="G43" s="3" t="str">
        <f t="shared" si="1"/>
        <v>6期</v>
      </c>
      <c r="H43" s="21" t="str">
        <f>VLOOKUP(B43*1,[1]Sheet1!$A:$G,7,FALSE)</f>
        <v>华东</v>
      </c>
      <c r="I43" s="21" t="str">
        <f>VLOOKUP(B43*1,[1]Sheet1!$A:$G,6,FALSE)</f>
        <v>杭州</v>
      </c>
      <c r="J43" s="21" t="str">
        <f>VLOOKUP(B43*1,[1]Sheet1!$A:$G,5,FALSE)</f>
        <v>二组</v>
      </c>
      <c r="K43" s="3" t="str">
        <f>I43&amp;VLOOKUP(B43*1,[1]Sheet1!$A:$G,5,FALSE)</f>
        <v>杭州二组</v>
      </c>
      <c r="L43" s="3" t="str">
        <f>IF(VLOOKUP(B43*1,[1]Sheet1!$A:$G,4,FALSE)=1,"普通员工","管理人员")</f>
        <v>普通员工</v>
      </c>
      <c r="M43" s="3">
        <f t="shared" si="2"/>
        <v>11048.4</v>
      </c>
      <c r="N43" s="3">
        <f t="shared" si="3"/>
        <v>2020</v>
      </c>
      <c r="O43" s="3">
        <f t="shared" si="4"/>
        <v>6</v>
      </c>
    </row>
    <row r="44" spans="1:15">
      <c r="A44" s="8">
        <f>A43</f>
        <v>43984</v>
      </c>
      <c r="B44" s="20" t="str">
        <f>B43</f>
        <v>1000000029</v>
      </c>
      <c r="C44" s="18" t="s">
        <v>12</v>
      </c>
      <c r="D44" s="11">
        <v>1</v>
      </c>
      <c r="E44" s="12">
        <v>20000.62</v>
      </c>
      <c r="F44" s="3" t="str">
        <f t="shared" si="0"/>
        <v>借呗</v>
      </c>
      <c r="G44" s="3" t="str">
        <f t="shared" si="1"/>
        <v>18期</v>
      </c>
      <c r="H44" s="21" t="str">
        <f>VLOOKUP(B44*1,[1]Sheet1!$A:$G,7,FALSE)</f>
        <v>华东</v>
      </c>
      <c r="I44" s="21" t="str">
        <f>VLOOKUP(B44*1,[1]Sheet1!$A:$G,6,FALSE)</f>
        <v>杭州</v>
      </c>
      <c r="J44" s="21" t="str">
        <f>VLOOKUP(B44*1,[1]Sheet1!$A:$G,5,FALSE)</f>
        <v>二组</v>
      </c>
      <c r="K44" s="3" t="str">
        <f>I44&amp;VLOOKUP(B44*1,[1]Sheet1!$A:$G,5,FALSE)</f>
        <v>杭州二组</v>
      </c>
      <c r="L44" s="3" t="str">
        <f>IF(VLOOKUP(B44*1,[1]Sheet1!$A:$G,4,FALSE)=1,"普通员工","管理人员")</f>
        <v>普通员工</v>
      </c>
      <c r="M44" s="3">
        <f t="shared" si="2"/>
        <v>20000.62</v>
      </c>
      <c r="N44" s="3">
        <f t="shared" si="3"/>
        <v>2020</v>
      </c>
      <c r="O44" s="3">
        <f t="shared" si="4"/>
        <v>6</v>
      </c>
    </row>
    <row r="45" spans="1:15">
      <c r="A45" s="8">
        <f>A44</f>
        <v>43984</v>
      </c>
      <c r="B45" s="20" t="s">
        <v>9</v>
      </c>
      <c r="C45" s="18" t="s">
        <v>7</v>
      </c>
      <c r="D45" s="11">
        <v>1</v>
      </c>
      <c r="E45" s="12">
        <v>5500.15</v>
      </c>
      <c r="F45" s="3" t="str">
        <f t="shared" si="0"/>
        <v>借呗</v>
      </c>
      <c r="G45" s="3" t="str">
        <f t="shared" si="1"/>
        <v>6期</v>
      </c>
      <c r="H45" s="21" t="str">
        <f>VLOOKUP(B45*1,[1]Sheet1!$A:$G,7,FALSE)</f>
        <v>华南</v>
      </c>
      <c r="I45" s="21" t="str">
        <f>VLOOKUP(B45*1,[1]Sheet1!$A:$G,6,FALSE)</f>
        <v>广州</v>
      </c>
      <c r="J45" s="21" t="str">
        <f>VLOOKUP(B45*1,[1]Sheet1!$A:$G,5,FALSE)</f>
        <v>三组</v>
      </c>
      <c r="K45" s="3" t="str">
        <f>I45&amp;VLOOKUP(B45*1,[1]Sheet1!$A:$G,5,FALSE)</f>
        <v>广州三组</v>
      </c>
      <c r="L45" s="3" t="str">
        <f>IF(VLOOKUP(B45*1,[1]Sheet1!$A:$G,4,FALSE)=1,"普通员工","管理人员")</f>
        <v>普通员工</v>
      </c>
      <c r="M45" s="3">
        <f t="shared" si="2"/>
        <v>5500.15</v>
      </c>
      <c r="N45" s="3">
        <f t="shared" si="3"/>
        <v>2020</v>
      </c>
      <c r="O45" s="3">
        <f t="shared" si="4"/>
        <v>6</v>
      </c>
    </row>
    <row r="46" spans="1:15">
      <c r="A46" s="8">
        <f>A45</f>
        <v>43984</v>
      </c>
      <c r="B46" s="20" t="s">
        <v>10</v>
      </c>
      <c r="C46" s="18" t="s">
        <v>7</v>
      </c>
      <c r="D46" s="11">
        <v>2</v>
      </c>
      <c r="E46" s="12">
        <v>17500.26</v>
      </c>
      <c r="F46" s="3" t="str">
        <f t="shared" si="0"/>
        <v>借呗</v>
      </c>
      <c r="G46" s="3" t="str">
        <f t="shared" si="1"/>
        <v>6期</v>
      </c>
      <c r="H46" s="21" t="str">
        <f>VLOOKUP(B46*1,[1]Sheet1!$A:$G,7,FALSE)</f>
        <v>华东</v>
      </c>
      <c r="I46" s="21" t="str">
        <f>VLOOKUP(B46*1,[1]Sheet1!$A:$G,6,FALSE)</f>
        <v>杭州</v>
      </c>
      <c r="J46" s="21" t="str">
        <f>VLOOKUP(B46*1,[1]Sheet1!$A:$G,5,FALSE)</f>
        <v>一组</v>
      </c>
      <c r="K46" s="3" t="str">
        <f>I46&amp;VLOOKUP(B46*1,[1]Sheet1!$A:$G,5,FALSE)</f>
        <v>杭州一组</v>
      </c>
      <c r="L46" s="3" t="str">
        <f>IF(VLOOKUP(B46*1,[1]Sheet1!$A:$G,4,FALSE)=1,"普通员工","管理人员")</f>
        <v>管理人员</v>
      </c>
      <c r="M46" s="3">
        <f t="shared" si="2"/>
        <v>8750.13</v>
      </c>
      <c r="N46" s="3">
        <f t="shared" si="3"/>
        <v>2020</v>
      </c>
      <c r="O46" s="3">
        <f t="shared" si="4"/>
        <v>6</v>
      </c>
    </row>
    <row r="47" spans="1:15">
      <c r="A47" s="8">
        <f>A46</f>
        <v>43984</v>
      </c>
      <c r="B47" s="20" t="str">
        <f>B46</f>
        <v>1000000031</v>
      </c>
      <c r="C47" s="18" t="s">
        <v>8</v>
      </c>
      <c r="D47" s="11">
        <v>1</v>
      </c>
      <c r="E47" s="12">
        <v>14000.6</v>
      </c>
      <c r="F47" s="3" t="str">
        <f t="shared" si="0"/>
        <v>借呗</v>
      </c>
      <c r="G47" s="3" t="str">
        <f t="shared" si="1"/>
        <v>12期</v>
      </c>
      <c r="H47" s="21" t="str">
        <f>VLOOKUP(B47*1,[1]Sheet1!$A:$G,7,FALSE)</f>
        <v>华东</v>
      </c>
      <c r="I47" s="21" t="str">
        <f>VLOOKUP(B47*1,[1]Sheet1!$A:$G,6,FALSE)</f>
        <v>杭州</v>
      </c>
      <c r="J47" s="21" t="str">
        <f>VLOOKUP(B47*1,[1]Sheet1!$A:$G,5,FALSE)</f>
        <v>一组</v>
      </c>
      <c r="K47" s="3" t="str">
        <f>I47&amp;VLOOKUP(B47*1,[1]Sheet1!$A:$G,5,FALSE)</f>
        <v>杭州一组</v>
      </c>
      <c r="L47" s="3" t="str">
        <f>IF(VLOOKUP(B47*1,[1]Sheet1!$A:$G,4,FALSE)=1,"普通员工","管理人员")</f>
        <v>管理人员</v>
      </c>
      <c r="M47" s="3">
        <f t="shared" si="2"/>
        <v>14000.6</v>
      </c>
      <c r="N47" s="3">
        <f t="shared" si="3"/>
        <v>2020</v>
      </c>
      <c r="O47" s="3">
        <f t="shared" si="4"/>
        <v>6</v>
      </c>
    </row>
    <row r="48" spans="1:15">
      <c r="A48" s="8">
        <f>A47</f>
        <v>43984</v>
      </c>
      <c r="B48" s="20" t="str">
        <f>B47</f>
        <v>1000000031</v>
      </c>
      <c r="C48" s="18" t="s">
        <v>12</v>
      </c>
      <c r="D48" s="11">
        <v>1</v>
      </c>
      <c r="E48" s="12">
        <v>849.01</v>
      </c>
      <c r="F48" s="3" t="str">
        <f t="shared" si="0"/>
        <v>借呗</v>
      </c>
      <c r="G48" s="3" t="str">
        <f t="shared" si="1"/>
        <v>18期</v>
      </c>
      <c r="H48" s="21" t="str">
        <f>VLOOKUP(B48*1,[1]Sheet1!$A:$G,7,FALSE)</f>
        <v>华东</v>
      </c>
      <c r="I48" s="21" t="str">
        <f>VLOOKUP(B48*1,[1]Sheet1!$A:$G,6,FALSE)</f>
        <v>杭州</v>
      </c>
      <c r="J48" s="21" t="str">
        <f>VLOOKUP(B48*1,[1]Sheet1!$A:$G,5,FALSE)</f>
        <v>一组</v>
      </c>
      <c r="K48" s="3" t="str">
        <f>I48&amp;VLOOKUP(B48*1,[1]Sheet1!$A:$G,5,FALSE)</f>
        <v>杭州一组</v>
      </c>
      <c r="L48" s="3" t="str">
        <f>IF(VLOOKUP(B48*1,[1]Sheet1!$A:$G,4,FALSE)=1,"普通员工","管理人员")</f>
        <v>管理人员</v>
      </c>
      <c r="M48" s="3">
        <f t="shared" si="2"/>
        <v>849.01</v>
      </c>
      <c r="N48" s="3">
        <f t="shared" si="3"/>
        <v>2020</v>
      </c>
      <c r="O48" s="3">
        <f t="shared" si="4"/>
        <v>6</v>
      </c>
    </row>
    <row r="49" spans="1:15">
      <c r="A49" s="8">
        <f>A48</f>
        <v>43984</v>
      </c>
      <c r="B49" s="20" t="s">
        <v>11</v>
      </c>
      <c r="C49" s="18" t="s">
        <v>7</v>
      </c>
      <c r="D49" s="11">
        <v>1</v>
      </c>
      <c r="E49" s="12">
        <v>875.32</v>
      </c>
      <c r="F49" s="3" t="str">
        <f t="shared" si="0"/>
        <v>借呗</v>
      </c>
      <c r="G49" s="3" t="str">
        <f t="shared" si="1"/>
        <v>6期</v>
      </c>
      <c r="H49" s="21" t="str">
        <f>VLOOKUP(B49*1,[1]Sheet1!$A:$G,7,FALSE)</f>
        <v>华东</v>
      </c>
      <c r="I49" s="21" t="str">
        <f>VLOOKUP(B49*1,[1]Sheet1!$A:$G,6,FALSE)</f>
        <v>苏州</v>
      </c>
      <c r="J49" s="21" t="str">
        <f>VLOOKUP(B49*1,[1]Sheet1!$A:$G,5,FALSE)</f>
        <v>一组</v>
      </c>
      <c r="K49" s="3" t="str">
        <f>I49&amp;VLOOKUP(B49*1,[1]Sheet1!$A:$G,5,FALSE)</f>
        <v>苏州一组</v>
      </c>
      <c r="L49" s="3" t="str">
        <f>IF(VLOOKUP(B49*1,[1]Sheet1!$A:$G,4,FALSE)=1,"普通员工","管理人员")</f>
        <v>管理人员</v>
      </c>
      <c r="M49" s="3">
        <f t="shared" si="2"/>
        <v>875.32</v>
      </c>
      <c r="N49" s="3">
        <f t="shared" si="3"/>
        <v>2020</v>
      </c>
      <c r="O49" s="3">
        <f t="shared" si="4"/>
        <v>6</v>
      </c>
    </row>
    <row r="50" spans="1:15">
      <c r="A50" s="8">
        <f>A49</f>
        <v>43984</v>
      </c>
      <c r="B50" s="20" t="str">
        <f>B49</f>
        <v>1000000032</v>
      </c>
      <c r="C50" s="18" t="s">
        <v>8</v>
      </c>
      <c r="D50" s="11">
        <v>1</v>
      </c>
      <c r="E50" s="12">
        <v>11000.62</v>
      </c>
      <c r="F50" s="3" t="str">
        <f t="shared" si="0"/>
        <v>借呗</v>
      </c>
      <c r="G50" s="3" t="str">
        <f t="shared" si="1"/>
        <v>12期</v>
      </c>
      <c r="H50" s="21" t="str">
        <f>VLOOKUP(B50*1,[1]Sheet1!$A:$G,7,FALSE)</f>
        <v>华东</v>
      </c>
      <c r="I50" s="21" t="str">
        <f>VLOOKUP(B50*1,[1]Sheet1!$A:$G,6,FALSE)</f>
        <v>苏州</v>
      </c>
      <c r="J50" s="21" t="str">
        <f>VLOOKUP(B50*1,[1]Sheet1!$A:$G,5,FALSE)</f>
        <v>一组</v>
      </c>
      <c r="K50" s="3" t="str">
        <f>I50&amp;VLOOKUP(B50*1,[1]Sheet1!$A:$G,5,FALSE)</f>
        <v>苏州一组</v>
      </c>
      <c r="L50" s="3" t="str">
        <f>IF(VLOOKUP(B50*1,[1]Sheet1!$A:$G,4,FALSE)=1,"普通员工","管理人员")</f>
        <v>管理人员</v>
      </c>
      <c r="M50" s="3">
        <f t="shared" si="2"/>
        <v>11000.62</v>
      </c>
      <c r="N50" s="3">
        <f t="shared" si="3"/>
        <v>2020</v>
      </c>
      <c r="O50" s="3">
        <f t="shared" si="4"/>
        <v>6</v>
      </c>
    </row>
    <row r="51" spans="1:15">
      <c r="A51" s="8">
        <f>A50</f>
        <v>43984</v>
      </c>
      <c r="B51" s="20" t="s">
        <v>38</v>
      </c>
      <c r="C51" s="18" t="s">
        <v>8</v>
      </c>
      <c r="D51" s="11">
        <v>1</v>
      </c>
      <c r="E51" s="12">
        <v>20000.01</v>
      </c>
      <c r="F51" s="3" t="str">
        <f t="shared" si="0"/>
        <v>借呗</v>
      </c>
      <c r="G51" s="3" t="str">
        <f t="shared" si="1"/>
        <v>12期</v>
      </c>
      <c r="H51" s="21" t="str">
        <f>VLOOKUP(B51*1,[1]Sheet1!$A:$G,7,FALSE)</f>
        <v>华东</v>
      </c>
      <c r="I51" s="21" t="str">
        <f>VLOOKUP(B51*1,[1]Sheet1!$A:$G,6,FALSE)</f>
        <v>苏州</v>
      </c>
      <c r="J51" s="21" t="str">
        <f>VLOOKUP(B51*1,[1]Sheet1!$A:$G,5,FALSE)</f>
        <v>一组</v>
      </c>
      <c r="K51" s="3" t="str">
        <f>I51&amp;VLOOKUP(B51*1,[1]Sheet1!$A:$G,5,FALSE)</f>
        <v>苏州一组</v>
      </c>
      <c r="L51" s="3" t="str">
        <f>IF(VLOOKUP(B51*1,[1]Sheet1!$A:$G,4,FALSE)=1,"普通员工","管理人员")</f>
        <v>普通员工</v>
      </c>
      <c r="M51" s="3">
        <f t="shared" si="2"/>
        <v>20000.01</v>
      </c>
      <c r="N51" s="3">
        <f t="shared" si="3"/>
        <v>2020</v>
      </c>
      <c r="O51" s="3">
        <f t="shared" si="4"/>
        <v>6</v>
      </c>
    </row>
    <row r="52" spans="1:15">
      <c r="A52" s="8">
        <f>A51</f>
        <v>43984</v>
      </c>
      <c r="B52" s="20" t="s">
        <v>39</v>
      </c>
      <c r="C52" s="18" t="s">
        <v>8</v>
      </c>
      <c r="D52" s="11">
        <v>1</v>
      </c>
      <c r="E52" s="12">
        <v>1747.48</v>
      </c>
      <c r="F52" s="3" t="str">
        <f t="shared" si="0"/>
        <v>借呗</v>
      </c>
      <c r="G52" s="3" t="str">
        <f t="shared" si="1"/>
        <v>12期</v>
      </c>
      <c r="H52" s="21" t="str">
        <f>VLOOKUP(B52*1,[1]Sheet1!$A:$G,7,FALSE)</f>
        <v>华东</v>
      </c>
      <c r="I52" s="21" t="str">
        <f>VLOOKUP(B52*1,[1]Sheet1!$A:$G,6,FALSE)</f>
        <v>苏州</v>
      </c>
      <c r="J52" s="21" t="str">
        <f>VLOOKUP(B52*1,[1]Sheet1!$A:$G,5,FALSE)</f>
        <v>一组</v>
      </c>
      <c r="K52" s="3" t="str">
        <f>I52&amp;VLOOKUP(B52*1,[1]Sheet1!$A:$G,5,FALSE)</f>
        <v>苏州一组</v>
      </c>
      <c r="L52" s="3" t="str">
        <f>IF(VLOOKUP(B52*1,[1]Sheet1!$A:$G,4,FALSE)=1,"普通员工","管理人员")</f>
        <v>普通员工</v>
      </c>
      <c r="M52" s="3">
        <f t="shared" si="2"/>
        <v>1747.48</v>
      </c>
      <c r="N52" s="3">
        <f t="shared" si="3"/>
        <v>2020</v>
      </c>
      <c r="O52" s="3">
        <f t="shared" si="4"/>
        <v>6</v>
      </c>
    </row>
    <row r="53" spans="1:15">
      <c r="A53" s="8">
        <f>A52</f>
        <v>43984</v>
      </c>
      <c r="B53" s="20" t="s">
        <v>15</v>
      </c>
      <c r="C53" s="18" t="s">
        <v>7</v>
      </c>
      <c r="D53" s="11">
        <v>1</v>
      </c>
      <c r="E53" s="12">
        <v>7000.18</v>
      </c>
      <c r="F53" s="3" t="str">
        <f t="shared" si="0"/>
        <v>借呗</v>
      </c>
      <c r="G53" s="3" t="str">
        <f t="shared" si="1"/>
        <v>6期</v>
      </c>
      <c r="H53" s="21" t="str">
        <f>VLOOKUP(B53*1,[1]Sheet1!$A:$G,7,FALSE)</f>
        <v>华东</v>
      </c>
      <c r="I53" s="21" t="str">
        <f>VLOOKUP(B53*1,[1]Sheet1!$A:$G,6,FALSE)</f>
        <v>杭州</v>
      </c>
      <c r="J53" s="21" t="str">
        <f>VLOOKUP(B53*1,[1]Sheet1!$A:$G,5,FALSE)</f>
        <v>二组</v>
      </c>
      <c r="K53" s="3" t="str">
        <f>I53&amp;VLOOKUP(B53*1,[1]Sheet1!$A:$G,5,FALSE)</f>
        <v>杭州二组</v>
      </c>
      <c r="L53" s="3" t="str">
        <f>IF(VLOOKUP(B53*1,[1]Sheet1!$A:$G,4,FALSE)=1,"普通员工","管理人员")</f>
        <v>普通员工</v>
      </c>
      <c r="M53" s="3">
        <f t="shared" si="2"/>
        <v>7000.18</v>
      </c>
      <c r="N53" s="3">
        <f t="shared" si="3"/>
        <v>2020</v>
      </c>
      <c r="O53" s="3">
        <f t="shared" si="4"/>
        <v>6</v>
      </c>
    </row>
    <row r="54" spans="1:15">
      <c r="A54" s="8">
        <f>A53</f>
        <v>43984</v>
      </c>
      <c r="B54" s="20" t="str">
        <f>B53</f>
        <v>1000000037</v>
      </c>
      <c r="C54" s="18" t="s">
        <v>8</v>
      </c>
      <c r="D54" s="11">
        <v>2</v>
      </c>
      <c r="E54" s="12">
        <v>36000.45</v>
      </c>
      <c r="F54" s="3" t="str">
        <f t="shared" si="0"/>
        <v>借呗</v>
      </c>
      <c r="G54" s="3" t="str">
        <f t="shared" si="1"/>
        <v>12期</v>
      </c>
      <c r="H54" s="21" t="str">
        <f>VLOOKUP(B54*1,[1]Sheet1!$A:$G,7,FALSE)</f>
        <v>华东</v>
      </c>
      <c r="I54" s="21" t="str">
        <f>VLOOKUP(B54*1,[1]Sheet1!$A:$G,6,FALSE)</f>
        <v>杭州</v>
      </c>
      <c r="J54" s="21" t="str">
        <f>VLOOKUP(B54*1,[1]Sheet1!$A:$G,5,FALSE)</f>
        <v>二组</v>
      </c>
      <c r="K54" s="3" t="str">
        <f>I54&amp;VLOOKUP(B54*1,[1]Sheet1!$A:$G,5,FALSE)</f>
        <v>杭州二组</v>
      </c>
      <c r="L54" s="3" t="str">
        <f>IF(VLOOKUP(B54*1,[1]Sheet1!$A:$G,4,FALSE)=1,"普通员工","管理人员")</f>
        <v>普通员工</v>
      </c>
      <c r="M54" s="3">
        <f t="shared" si="2"/>
        <v>18000.225</v>
      </c>
      <c r="N54" s="3">
        <f t="shared" si="3"/>
        <v>2020</v>
      </c>
      <c r="O54" s="3">
        <f t="shared" si="4"/>
        <v>6</v>
      </c>
    </row>
    <row r="55" spans="1:15">
      <c r="A55" s="8">
        <f>A54</f>
        <v>43984</v>
      </c>
      <c r="B55" s="20" t="s">
        <v>16</v>
      </c>
      <c r="C55" s="18" t="s">
        <v>7</v>
      </c>
      <c r="D55" s="11">
        <v>1</v>
      </c>
      <c r="E55" s="12">
        <v>700.41</v>
      </c>
      <c r="F55" s="3" t="str">
        <f t="shared" si="0"/>
        <v>借呗</v>
      </c>
      <c r="G55" s="3" t="str">
        <f t="shared" si="1"/>
        <v>6期</v>
      </c>
      <c r="H55" s="21" t="str">
        <f>VLOOKUP(B55*1,[1]Sheet1!$A:$G,7,FALSE)</f>
        <v>华东</v>
      </c>
      <c r="I55" s="21" t="str">
        <f>VLOOKUP(B55*1,[1]Sheet1!$A:$G,6,FALSE)</f>
        <v>苏州</v>
      </c>
      <c r="J55" s="21" t="str">
        <f>VLOOKUP(B55*1,[1]Sheet1!$A:$G,5,FALSE)</f>
        <v>二组</v>
      </c>
      <c r="K55" s="3" t="str">
        <f>I55&amp;VLOOKUP(B55*1,[1]Sheet1!$A:$G,5,FALSE)</f>
        <v>苏州二组</v>
      </c>
      <c r="L55" s="3" t="str">
        <f>IF(VLOOKUP(B55*1,[1]Sheet1!$A:$G,4,FALSE)=1,"普通员工","管理人员")</f>
        <v>管理人员</v>
      </c>
      <c r="M55" s="3">
        <f t="shared" si="2"/>
        <v>700.41</v>
      </c>
      <c r="N55" s="3">
        <f t="shared" si="3"/>
        <v>2020</v>
      </c>
      <c r="O55" s="3">
        <f t="shared" si="4"/>
        <v>6</v>
      </c>
    </row>
    <row r="56" spans="1:15">
      <c r="A56" s="8">
        <f>A55</f>
        <v>43984</v>
      </c>
      <c r="B56" s="20" t="s">
        <v>17</v>
      </c>
      <c r="C56" s="18" t="s">
        <v>7</v>
      </c>
      <c r="D56" s="11">
        <v>1</v>
      </c>
      <c r="E56" s="12">
        <v>943.19</v>
      </c>
      <c r="F56" s="3" t="str">
        <f t="shared" si="0"/>
        <v>借呗</v>
      </c>
      <c r="G56" s="3" t="str">
        <f t="shared" si="1"/>
        <v>6期</v>
      </c>
      <c r="H56" s="21" t="str">
        <f>VLOOKUP(B56*1,[1]Sheet1!$A:$G,7,FALSE)</f>
        <v>华西北</v>
      </c>
      <c r="I56" s="21" t="str">
        <f>VLOOKUP(B56*1,[1]Sheet1!$A:$G,6,FALSE)</f>
        <v>北京</v>
      </c>
      <c r="J56" s="21" t="str">
        <f>VLOOKUP(B56*1,[1]Sheet1!$A:$G,5,FALSE)</f>
        <v>四组</v>
      </c>
      <c r="K56" s="3" t="str">
        <f>I56&amp;VLOOKUP(B56*1,[1]Sheet1!$A:$G,5,FALSE)</f>
        <v>北京四组</v>
      </c>
      <c r="L56" s="3" t="str">
        <f>IF(VLOOKUP(B56*1,[1]Sheet1!$A:$G,4,FALSE)=1,"普通员工","管理人员")</f>
        <v>管理人员</v>
      </c>
      <c r="M56" s="3">
        <f t="shared" si="2"/>
        <v>943.19</v>
      </c>
      <c r="N56" s="3">
        <f t="shared" si="3"/>
        <v>2020</v>
      </c>
      <c r="O56" s="3">
        <f t="shared" si="4"/>
        <v>6</v>
      </c>
    </row>
    <row r="57" spans="1:15">
      <c r="A57" s="8">
        <f>A56</f>
        <v>43984</v>
      </c>
      <c r="B57" s="20" t="s">
        <v>40</v>
      </c>
      <c r="C57" s="18" t="s">
        <v>8</v>
      </c>
      <c r="D57" s="11">
        <v>1</v>
      </c>
      <c r="E57" s="12">
        <v>5000.48</v>
      </c>
      <c r="F57" s="3" t="str">
        <f t="shared" si="0"/>
        <v>借呗</v>
      </c>
      <c r="G57" s="3" t="str">
        <f t="shared" si="1"/>
        <v>12期</v>
      </c>
      <c r="H57" s="21" t="str">
        <f>VLOOKUP(B57*1,[1]Sheet1!$A:$G,7,FALSE)</f>
        <v>华西北</v>
      </c>
      <c r="I57" s="21" t="str">
        <f>VLOOKUP(B57*1,[1]Sheet1!$A:$G,6,FALSE)</f>
        <v>北京</v>
      </c>
      <c r="J57" s="21" t="str">
        <f>VLOOKUP(B57*1,[1]Sheet1!$A:$G,5,FALSE)</f>
        <v>四组</v>
      </c>
      <c r="K57" s="3" t="str">
        <f>I57&amp;VLOOKUP(B57*1,[1]Sheet1!$A:$G,5,FALSE)</f>
        <v>北京四组</v>
      </c>
      <c r="L57" s="3" t="str">
        <f>IF(VLOOKUP(B57*1,[1]Sheet1!$A:$G,4,FALSE)=1,"普通员工","管理人员")</f>
        <v>普通员工</v>
      </c>
      <c r="M57" s="3">
        <f t="shared" si="2"/>
        <v>5000.48</v>
      </c>
      <c r="N57" s="3">
        <f t="shared" si="3"/>
        <v>2020</v>
      </c>
      <c r="O57" s="3">
        <f t="shared" si="4"/>
        <v>6</v>
      </c>
    </row>
    <row r="58" spans="1:15">
      <c r="A58" s="8">
        <f>A57</f>
        <v>43984</v>
      </c>
      <c r="B58" s="20" t="s">
        <v>41</v>
      </c>
      <c r="C58" s="18" t="s">
        <v>7</v>
      </c>
      <c r="D58" s="11">
        <v>1</v>
      </c>
      <c r="E58" s="12">
        <v>7000.68</v>
      </c>
      <c r="F58" s="3" t="str">
        <f t="shared" si="0"/>
        <v>借呗</v>
      </c>
      <c r="G58" s="3" t="str">
        <f t="shared" si="1"/>
        <v>6期</v>
      </c>
      <c r="H58" s="21" t="str">
        <f>VLOOKUP(B58*1,[1]Sheet1!$A:$G,7,FALSE)</f>
        <v>华西北</v>
      </c>
      <c r="I58" s="21" t="str">
        <f>VLOOKUP(B58*1,[1]Sheet1!$A:$G,6,FALSE)</f>
        <v>成都</v>
      </c>
      <c r="J58" s="21" t="str">
        <f>VLOOKUP(B58*1,[1]Sheet1!$A:$G,5,FALSE)</f>
        <v>一组</v>
      </c>
      <c r="K58" s="3" t="str">
        <f>I58&amp;VLOOKUP(B58*1,[1]Sheet1!$A:$G,5,FALSE)</f>
        <v>成都一组</v>
      </c>
      <c r="L58" s="3" t="str">
        <f>IF(VLOOKUP(B58*1,[1]Sheet1!$A:$G,4,FALSE)=1,"普通员工","管理人员")</f>
        <v>普通员工</v>
      </c>
      <c r="M58" s="3">
        <f t="shared" si="2"/>
        <v>7000.68</v>
      </c>
      <c r="N58" s="3">
        <f t="shared" si="3"/>
        <v>2020</v>
      </c>
      <c r="O58" s="3">
        <f t="shared" si="4"/>
        <v>6</v>
      </c>
    </row>
    <row r="59" spans="1:15">
      <c r="A59" s="8">
        <f>A58</f>
        <v>43984</v>
      </c>
      <c r="B59" s="20" t="str">
        <f>B58</f>
        <v>1000000043</v>
      </c>
      <c r="C59" s="18" t="s">
        <v>12</v>
      </c>
      <c r="D59" s="11">
        <v>1</v>
      </c>
      <c r="E59" s="12">
        <v>1405.57</v>
      </c>
      <c r="F59" s="3" t="str">
        <f t="shared" si="0"/>
        <v>借呗</v>
      </c>
      <c r="G59" s="3" t="str">
        <f t="shared" si="1"/>
        <v>18期</v>
      </c>
      <c r="H59" s="21" t="str">
        <f>VLOOKUP(B59*1,[1]Sheet1!$A:$G,7,FALSE)</f>
        <v>华西北</v>
      </c>
      <c r="I59" s="21" t="str">
        <f>VLOOKUP(B59*1,[1]Sheet1!$A:$G,6,FALSE)</f>
        <v>成都</v>
      </c>
      <c r="J59" s="21" t="str">
        <f>VLOOKUP(B59*1,[1]Sheet1!$A:$G,5,FALSE)</f>
        <v>一组</v>
      </c>
      <c r="K59" s="3" t="str">
        <f>I59&amp;VLOOKUP(B59*1,[1]Sheet1!$A:$G,5,FALSE)</f>
        <v>成都一组</v>
      </c>
      <c r="L59" s="3" t="str">
        <f>IF(VLOOKUP(B59*1,[1]Sheet1!$A:$G,4,FALSE)=1,"普通员工","管理人员")</f>
        <v>普通员工</v>
      </c>
      <c r="M59" s="3">
        <f t="shared" si="2"/>
        <v>1405.57</v>
      </c>
      <c r="N59" s="3">
        <f t="shared" si="3"/>
        <v>2020</v>
      </c>
      <c r="O59" s="3">
        <f t="shared" si="4"/>
        <v>6</v>
      </c>
    </row>
    <row r="60" spans="1:15">
      <c r="A60" s="8">
        <f>A59</f>
        <v>43984</v>
      </c>
      <c r="B60" s="20" t="s">
        <v>42</v>
      </c>
      <c r="C60" s="18" t="s">
        <v>7</v>
      </c>
      <c r="D60" s="11">
        <v>1</v>
      </c>
      <c r="E60" s="12">
        <v>13000.16</v>
      </c>
      <c r="F60" s="3" t="str">
        <f t="shared" si="0"/>
        <v>借呗</v>
      </c>
      <c r="G60" s="3" t="str">
        <f t="shared" si="1"/>
        <v>6期</v>
      </c>
      <c r="H60" s="21" t="str">
        <f>VLOOKUP(B60*1,[1]Sheet1!$A:$G,7,FALSE)</f>
        <v>华西北</v>
      </c>
      <c r="I60" s="21" t="str">
        <f>VLOOKUP(B60*1,[1]Sheet1!$A:$G,6,FALSE)</f>
        <v>成都</v>
      </c>
      <c r="J60" s="21" t="str">
        <f>VLOOKUP(B60*1,[1]Sheet1!$A:$G,5,FALSE)</f>
        <v>一组</v>
      </c>
      <c r="K60" s="3" t="str">
        <f>I60&amp;VLOOKUP(B60*1,[1]Sheet1!$A:$G,5,FALSE)</f>
        <v>成都一组</v>
      </c>
      <c r="L60" s="3" t="str">
        <f>IF(VLOOKUP(B60*1,[1]Sheet1!$A:$G,4,FALSE)=1,"普通员工","管理人员")</f>
        <v>普通员工</v>
      </c>
      <c r="M60" s="3">
        <f t="shared" si="2"/>
        <v>13000.16</v>
      </c>
      <c r="N60" s="3">
        <f t="shared" si="3"/>
        <v>2020</v>
      </c>
      <c r="O60" s="3">
        <f t="shared" si="4"/>
        <v>6</v>
      </c>
    </row>
    <row r="61" spans="1:15">
      <c r="A61" s="8">
        <f>A60</f>
        <v>43984</v>
      </c>
      <c r="B61" s="20" t="s">
        <v>43</v>
      </c>
      <c r="C61" s="18" t="s">
        <v>7</v>
      </c>
      <c r="D61" s="11">
        <v>1</v>
      </c>
      <c r="E61" s="12">
        <v>900.09</v>
      </c>
      <c r="F61" s="3" t="str">
        <f t="shared" si="0"/>
        <v>借呗</v>
      </c>
      <c r="G61" s="3" t="str">
        <f t="shared" si="1"/>
        <v>6期</v>
      </c>
      <c r="H61" s="21" t="str">
        <f>VLOOKUP(B61*1,[1]Sheet1!$A:$G,7,FALSE)</f>
        <v>华南</v>
      </c>
      <c r="I61" s="21" t="str">
        <f>VLOOKUP(B61*1,[1]Sheet1!$A:$G,6,FALSE)</f>
        <v>广州</v>
      </c>
      <c r="J61" s="21" t="str">
        <f>VLOOKUP(B61*1,[1]Sheet1!$A:$G,5,FALSE)</f>
        <v>一组</v>
      </c>
      <c r="K61" s="3" t="str">
        <f>I61&amp;VLOOKUP(B61*1,[1]Sheet1!$A:$G,5,FALSE)</f>
        <v>广州一组</v>
      </c>
      <c r="L61" s="3" t="str">
        <f>IF(VLOOKUP(B61*1,[1]Sheet1!$A:$G,4,FALSE)=1,"普通员工","管理人员")</f>
        <v>普通员工</v>
      </c>
      <c r="M61" s="3">
        <f t="shared" si="2"/>
        <v>900.09</v>
      </c>
      <c r="N61" s="3">
        <f t="shared" si="3"/>
        <v>2020</v>
      </c>
      <c r="O61" s="3">
        <f t="shared" si="4"/>
        <v>6</v>
      </c>
    </row>
    <row r="62" spans="1:15">
      <c r="A62" s="8">
        <f>A61</f>
        <v>43984</v>
      </c>
      <c r="B62" s="20" t="s">
        <v>44</v>
      </c>
      <c r="C62" s="18" t="s">
        <v>7</v>
      </c>
      <c r="D62" s="11">
        <v>1</v>
      </c>
      <c r="E62" s="12">
        <v>5700.08</v>
      </c>
      <c r="F62" s="3" t="str">
        <f t="shared" si="0"/>
        <v>借呗</v>
      </c>
      <c r="G62" s="3" t="str">
        <f t="shared" si="1"/>
        <v>6期</v>
      </c>
      <c r="H62" s="21" t="str">
        <f>VLOOKUP(B62*1,[1]Sheet1!$A:$G,7,FALSE)</f>
        <v>华东</v>
      </c>
      <c r="I62" s="21" t="str">
        <f>VLOOKUP(B62*1,[1]Sheet1!$A:$G,6,FALSE)</f>
        <v>合肥</v>
      </c>
      <c r="J62" s="21" t="str">
        <f>VLOOKUP(B62*1,[1]Sheet1!$A:$G,5,FALSE)</f>
        <v>一组</v>
      </c>
      <c r="K62" s="3" t="str">
        <f>I62&amp;VLOOKUP(B62*1,[1]Sheet1!$A:$G,5,FALSE)</f>
        <v>合肥一组</v>
      </c>
      <c r="L62" s="3" t="str">
        <f>IF(VLOOKUP(B62*1,[1]Sheet1!$A:$G,4,FALSE)=1,"普通员工","管理人员")</f>
        <v>普通员工</v>
      </c>
      <c r="M62" s="3">
        <f t="shared" si="2"/>
        <v>5700.08</v>
      </c>
      <c r="N62" s="3">
        <f t="shared" si="3"/>
        <v>2020</v>
      </c>
      <c r="O62" s="3">
        <f t="shared" si="4"/>
        <v>6</v>
      </c>
    </row>
    <row r="63" spans="1:15">
      <c r="A63" s="8">
        <f>A62</f>
        <v>43984</v>
      </c>
      <c r="B63" s="20" t="str">
        <f>B62</f>
        <v>1000000050</v>
      </c>
      <c r="C63" s="18" t="s">
        <v>12</v>
      </c>
      <c r="D63" s="11">
        <v>2</v>
      </c>
      <c r="E63" s="12">
        <v>25000.65</v>
      </c>
      <c r="F63" s="3" t="str">
        <f t="shared" si="0"/>
        <v>借呗</v>
      </c>
      <c r="G63" s="3" t="str">
        <f t="shared" si="1"/>
        <v>18期</v>
      </c>
      <c r="H63" s="21" t="str">
        <f>VLOOKUP(B63*1,[1]Sheet1!$A:$G,7,FALSE)</f>
        <v>华东</v>
      </c>
      <c r="I63" s="21" t="str">
        <f>VLOOKUP(B63*1,[1]Sheet1!$A:$G,6,FALSE)</f>
        <v>合肥</v>
      </c>
      <c r="J63" s="21" t="str">
        <f>VLOOKUP(B63*1,[1]Sheet1!$A:$G,5,FALSE)</f>
        <v>一组</v>
      </c>
      <c r="K63" s="3" t="str">
        <f>I63&amp;VLOOKUP(B63*1,[1]Sheet1!$A:$G,5,FALSE)</f>
        <v>合肥一组</v>
      </c>
      <c r="L63" s="3" t="str">
        <f>IF(VLOOKUP(B63*1,[1]Sheet1!$A:$G,4,FALSE)=1,"普通员工","管理人员")</f>
        <v>普通员工</v>
      </c>
      <c r="M63" s="3">
        <f t="shared" si="2"/>
        <v>12500.325</v>
      </c>
      <c r="N63" s="3">
        <f t="shared" si="3"/>
        <v>2020</v>
      </c>
      <c r="O63" s="3">
        <f t="shared" si="4"/>
        <v>6</v>
      </c>
    </row>
    <row r="64" spans="1:15">
      <c r="A64" s="8">
        <f>A63</f>
        <v>43984</v>
      </c>
      <c r="B64" s="20" t="s">
        <v>21</v>
      </c>
      <c r="C64" s="18" t="s">
        <v>12</v>
      </c>
      <c r="D64" s="11">
        <v>1</v>
      </c>
      <c r="E64" s="12">
        <v>7000.41</v>
      </c>
      <c r="F64" s="3" t="str">
        <f t="shared" si="0"/>
        <v>借呗</v>
      </c>
      <c r="G64" s="3" t="str">
        <f t="shared" si="1"/>
        <v>18期</v>
      </c>
      <c r="H64" s="21" t="str">
        <f>VLOOKUP(B64*1,[1]Sheet1!$A:$G,7,FALSE)</f>
        <v>华东</v>
      </c>
      <c r="I64" s="21" t="str">
        <f>VLOOKUP(B64*1,[1]Sheet1!$A:$G,6,FALSE)</f>
        <v>上海</v>
      </c>
      <c r="J64" s="21" t="str">
        <f>VLOOKUP(B64*1,[1]Sheet1!$A:$G,5,FALSE)</f>
        <v>一组</v>
      </c>
      <c r="K64" s="3" t="str">
        <f>I64&amp;VLOOKUP(B64*1,[1]Sheet1!$A:$G,5,FALSE)</f>
        <v>上海一组</v>
      </c>
      <c r="L64" s="3" t="str">
        <f>IF(VLOOKUP(B64*1,[1]Sheet1!$A:$G,4,FALSE)=1,"普通员工","管理人员")</f>
        <v>管理人员</v>
      </c>
      <c r="M64" s="3">
        <f t="shared" si="2"/>
        <v>7000.41</v>
      </c>
      <c r="N64" s="3">
        <f t="shared" si="3"/>
        <v>2020</v>
      </c>
      <c r="O64" s="3">
        <f t="shared" si="4"/>
        <v>6</v>
      </c>
    </row>
    <row r="65" spans="1:15">
      <c r="A65" s="8">
        <f>A64</f>
        <v>43984</v>
      </c>
      <c r="B65" s="20" t="s">
        <v>23</v>
      </c>
      <c r="C65" s="18" t="s">
        <v>7</v>
      </c>
      <c r="D65" s="11">
        <v>1</v>
      </c>
      <c r="E65" s="12">
        <v>1729.45</v>
      </c>
      <c r="F65" s="3" t="str">
        <f t="shared" si="0"/>
        <v>借呗</v>
      </c>
      <c r="G65" s="3" t="str">
        <f t="shared" si="1"/>
        <v>6期</v>
      </c>
      <c r="H65" s="21" t="str">
        <f>VLOOKUP(B65*1,[1]Sheet1!$A:$G,7,FALSE)</f>
        <v>华东</v>
      </c>
      <c r="I65" s="21" t="str">
        <f>VLOOKUP(B65*1,[1]Sheet1!$A:$G,6,FALSE)</f>
        <v>苏州</v>
      </c>
      <c r="J65" s="21" t="str">
        <f>VLOOKUP(B65*1,[1]Sheet1!$A:$G,5,FALSE)</f>
        <v>二组</v>
      </c>
      <c r="K65" s="3" t="str">
        <f>I65&amp;VLOOKUP(B65*1,[1]Sheet1!$A:$G,5,FALSE)</f>
        <v>苏州二组</v>
      </c>
      <c r="L65" s="3" t="str">
        <f>IF(VLOOKUP(B65*1,[1]Sheet1!$A:$G,4,FALSE)=1,"普通员工","管理人员")</f>
        <v>普通员工</v>
      </c>
      <c r="M65" s="3">
        <f t="shared" si="2"/>
        <v>1729.45</v>
      </c>
      <c r="N65" s="3">
        <f t="shared" si="3"/>
        <v>2020</v>
      </c>
      <c r="O65" s="3">
        <f t="shared" si="4"/>
        <v>6</v>
      </c>
    </row>
    <row r="66" spans="1:15">
      <c r="A66" s="8">
        <f>A65</f>
        <v>43984</v>
      </c>
      <c r="B66" s="20" t="s">
        <v>24</v>
      </c>
      <c r="C66" s="18" t="s">
        <v>8</v>
      </c>
      <c r="D66" s="11">
        <v>1</v>
      </c>
      <c r="E66" s="12">
        <v>6000.19</v>
      </c>
      <c r="F66" s="3" t="str">
        <f t="shared" si="0"/>
        <v>借呗</v>
      </c>
      <c r="G66" s="3" t="str">
        <f t="shared" si="1"/>
        <v>12期</v>
      </c>
      <c r="H66" s="21" t="str">
        <f>VLOOKUP(B66*1,[1]Sheet1!$A:$G,7,FALSE)</f>
        <v>华西北</v>
      </c>
      <c r="I66" s="21" t="str">
        <f>VLOOKUP(B66*1,[1]Sheet1!$A:$G,6,FALSE)</f>
        <v>重庆</v>
      </c>
      <c r="J66" s="21" t="str">
        <f>VLOOKUP(B66*1,[1]Sheet1!$A:$G,5,FALSE)</f>
        <v>一组</v>
      </c>
      <c r="K66" s="3" t="str">
        <f>I66&amp;VLOOKUP(B66*1,[1]Sheet1!$A:$G,5,FALSE)</f>
        <v>重庆一组</v>
      </c>
      <c r="L66" s="3" t="str">
        <f>IF(VLOOKUP(B66*1,[1]Sheet1!$A:$G,4,FALSE)=1,"普通员工","管理人员")</f>
        <v>管理人员</v>
      </c>
      <c r="M66" s="3">
        <f t="shared" si="2"/>
        <v>6000.19</v>
      </c>
      <c r="N66" s="3">
        <f t="shared" si="3"/>
        <v>2020</v>
      </c>
      <c r="O66" s="3">
        <f t="shared" si="4"/>
        <v>6</v>
      </c>
    </row>
    <row r="67" spans="1:15">
      <c r="A67" s="8">
        <f>A66</f>
        <v>43984</v>
      </c>
      <c r="B67" s="20" t="s">
        <v>26</v>
      </c>
      <c r="C67" s="18" t="s">
        <v>7</v>
      </c>
      <c r="D67" s="11">
        <v>1</v>
      </c>
      <c r="E67" s="12">
        <v>8400.46</v>
      </c>
      <c r="F67" s="3" t="str">
        <f t="shared" ref="F67:F130" si="5">LEFT(C67,2)</f>
        <v>借呗</v>
      </c>
      <c r="G67" s="3" t="str">
        <f t="shared" ref="G67:G130" si="6">MID(C67,3,LEN((C67)))</f>
        <v>6期</v>
      </c>
      <c r="H67" s="21" t="str">
        <f>VLOOKUP(B67*1,[1]Sheet1!$A:$G,7,FALSE)</f>
        <v>华南</v>
      </c>
      <c r="I67" s="21" t="str">
        <f>VLOOKUP(B67*1,[1]Sheet1!$A:$G,6,FALSE)</f>
        <v>广州</v>
      </c>
      <c r="J67" s="21" t="str">
        <f>VLOOKUP(B67*1,[1]Sheet1!$A:$G,5,FALSE)</f>
        <v>三组</v>
      </c>
      <c r="K67" s="3" t="str">
        <f>I67&amp;VLOOKUP(B67*1,[1]Sheet1!$A:$G,5,FALSE)</f>
        <v>广州三组</v>
      </c>
      <c r="L67" s="3" t="str">
        <f>IF(VLOOKUP(B67*1,[1]Sheet1!$A:$G,4,FALSE)=1,"普通员工","管理人员")</f>
        <v>普通员工</v>
      </c>
      <c r="M67" s="3">
        <f t="shared" ref="M67:M130" si="7">E67/D67</f>
        <v>8400.46</v>
      </c>
      <c r="N67" s="3">
        <f t="shared" ref="N67:N130" si="8">YEAR(A67)</f>
        <v>2020</v>
      </c>
      <c r="O67" s="3">
        <f t="shared" ref="O67:O130" si="9">MONTH(A67)</f>
        <v>6</v>
      </c>
    </row>
    <row r="68" spans="1:15">
      <c r="A68" s="8">
        <f>A67</f>
        <v>43984</v>
      </c>
      <c r="B68" s="20" t="str">
        <f>B67</f>
        <v>1000000566</v>
      </c>
      <c r="C68" s="18" t="s">
        <v>8</v>
      </c>
      <c r="D68" s="11">
        <v>2</v>
      </c>
      <c r="E68" s="12">
        <v>16000.81</v>
      </c>
      <c r="F68" s="3" t="str">
        <f t="shared" si="5"/>
        <v>借呗</v>
      </c>
      <c r="G68" s="3" t="str">
        <f t="shared" si="6"/>
        <v>12期</v>
      </c>
      <c r="H68" s="21" t="str">
        <f>VLOOKUP(B68*1,[1]Sheet1!$A:$G,7,FALSE)</f>
        <v>华南</v>
      </c>
      <c r="I68" s="21" t="str">
        <f>VLOOKUP(B68*1,[1]Sheet1!$A:$G,6,FALSE)</f>
        <v>广州</v>
      </c>
      <c r="J68" s="21" t="str">
        <f>VLOOKUP(B68*1,[1]Sheet1!$A:$G,5,FALSE)</f>
        <v>三组</v>
      </c>
      <c r="K68" s="3" t="str">
        <f>I68&amp;VLOOKUP(B68*1,[1]Sheet1!$A:$G,5,FALSE)</f>
        <v>广州三组</v>
      </c>
      <c r="L68" s="3" t="str">
        <f>IF(VLOOKUP(B68*1,[1]Sheet1!$A:$G,4,FALSE)=1,"普通员工","管理人员")</f>
        <v>普通员工</v>
      </c>
      <c r="M68" s="3">
        <f t="shared" si="7"/>
        <v>8000.405</v>
      </c>
      <c r="N68" s="3">
        <f t="shared" si="8"/>
        <v>2020</v>
      </c>
      <c r="O68" s="3">
        <f t="shared" si="9"/>
        <v>6</v>
      </c>
    </row>
    <row r="69" spans="1:15">
      <c r="A69" s="8">
        <f>A68</f>
        <v>43984</v>
      </c>
      <c r="B69" s="20" t="s">
        <v>45</v>
      </c>
      <c r="C69" s="18" t="s">
        <v>7</v>
      </c>
      <c r="D69" s="11">
        <v>1</v>
      </c>
      <c r="E69" s="12">
        <v>3000.71</v>
      </c>
      <c r="F69" s="3" t="str">
        <f t="shared" si="5"/>
        <v>借呗</v>
      </c>
      <c r="G69" s="3" t="str">
        <f t="shared" si="6"/>
        <v>6期</v>
      </c>
      <c r="H69" s="21" t="str">
        <f>VLOOKUP(B69*1,[1]Sheet1!$A:$G,7,FALSE)</f>
        <v>华东</v>
      </c>
      <c r="I69" s="21" t="str">
        <f>VLOOKUP(B69*1,[1]Sheet1!$A:$G,6,FALSE)</f>
        <v>上海</v>
      </c>
      <c r="J69" s="21" t="str">
        <f>VLOOKUP(B69*1,[1]Sheet1!$A:$G,5,FALSE)</f>
        <v>二组</v>
      </c>
      <c r="K69" s="3" t="str">
        <f>I69&amp;VLOOKUP(B69*1,[1]Sheet1!$A:$G,5,FALSE)</f>
        <v>上海二组</v>
      </c>
      <c r="L69" s="3" t="str">
        <f>IF(VLOOKUP(B69*1,[1]Sheet1!$A:$G,4,FALSE)=1,"普通员工","管理人员")</f>
        <v>普通员工</v>
      </c>
      <c r="M69" s="3">
        <f t="shared" si="7"/>
        <v>3000.71</v>
      </c>
      <c r="N69" s="3">
        <f t="shared" si="8"/>
        <v>2020</v>
      </c>
      <c r="O69" s="3">
        <f t="shared" si="9"/>
        <v>6</v>
      </c>
    </row>
    <row r="70" spans="1:15">
      <c r="A70" s="8">
        <f>A69</f>
        <v>43984</v>
      </c>
      <c r="B70" s="20" t="s">
        <v>46</v>
      </c>
      <c r="C70" s="18" t="s">
        <v>8</v>
      </c>
      <c r="D70" s="11">
        <v>4</v>
      </c>
      <c r="E70" s="12">
        <v>49001.14</v>
      </c>
      <c r="F70" s="3" t="str">
        <f t="shared" si="5"/>
        <v>借呗</v>
      </c>
      <c r="G70" s="3" t="str">
        <f t="shared" si="6"/>
        <v>12期</v>
      </c>
      <c r="H70" s="21" t="str">
        <f>VLOOKUP(B70*1,[1]Sheet1!$A:$G,7,FALSE)</f>
        <v>华东</v>
      </c>
      <c r="I70" s="21" t="str">
        <f>VLOOKUP(B70*1,[1]Sheet1!$A:$G,6,FALSE)</f>
        <v>苏州</v>
      </c>
      <c r="J70" s="21" t="str">
        <f>VLOOKUP(B70*1,[1]Sheet1!$A:$G,5,FALSE)</f>
        <v>二组</v>
      </c>
      <c r="K70" s="3" t="str">
        <f>I70&amp;VLOOKUP(B70*1,[1]Sheet1!$A:$G,5,FALSE)</f>
        <v>苏州二组</v>
      </c>
      <c r="L70" s="3" t="str">
        <f>IF(VLOOKUP(B70*1,[1]Sheet1!$A:$G,4,FALSE)=1,"普通员工","管理人员")</f>
        <v>普通员工</v>
      </c>
      <c r="M70" s="3">
        <f t="shared" si="7"/>
        <v>12250.285</v>
      </c>
      <c r="N70" s="3">
        <f t="shared" si="8"/>
        <v>2020</v>
      </c>
      <c r="O70" s="3">
        <f t="shared" si="9"/>
        <v>6</v>
      </c>
    </row>
    <row r="71" spans="1:15">
      <c r="A71" s="8">
        <f>A70</f>
        <v>43984</v>
      </c>
      <c r="B71" s="20" t="str">
        <f>B70</f>
        <v>1000001524</v>
      </c>
      <c r="C71" s="18" t="s">
        <v>12</v>
      </c>
      <c r="D71" s="11">
        <v>1</v>
      </c>
      <c r="E71" s="12">
        <v>20000.13</v>
      </c>
      <c r="F71" s="3" t="str">
        <f t="shared" si="5"/>
        <v>借呗</v>
      </c>
      <c r="G71" s="3" t="str">
        <f t="shared" si="6"/>
        <v>18期</v>
      </c>
      <c r="H71" s="21" t="str">
        <f>VLOOKUP(B71*1,[1]Sheet1!$A:$G,7,FALSE)</f>
        <v>华东</v>
      </c>
      <c r="I71" s="21" t="str">
        <f>VLOOKUP(B71*1,[1]Sheet1!$A:$G,6,FALSE)</f>
        <v>苏州</v>
      </c>
      <c r="J71" s="21" t="str">
        <f>VLOOKUP(B71*1,[1]Sheet1!$A:$G,5,FALSE)</f>
        <v>二组</v>
      </c>
      <c r="K71" s="3" t="str">
        <f>I71&amp;VLOOKUP(B71*1,[1]Sheet1!$A:$G,5,FALSE)</f>
        <v>苏州二组</v>
      </c>
      <c r="L71" s="3" t="str">
        <f>IF(VLOOKUP(B71*1,[1]Sheet1!$A:$G,4,FALSE)=1,"普通员工","管理人员")</f>
        <v>普通员工</v>
      </c>
      <c r="M71" s="3">
        <f t="shared" si="7"/>
        <v>20000.13</v>
      </c>
      <c r="N71" s="3">
        <f t="shared" si="8"/>
        <v>2020</v>
      </c>
      <c r="O71" s="3">
        <f t="shared" si="9"/>
        <v>6</v>
      </c>
    </row>
    <row r="72" spans="1:15">
      <c r="A72" s="8">
        <f>A71</f>
        <v>43984</v>
      </c>
      <c r="B72" s="20" t="s">
        <v>47</v>
      </c>
      <c r="C72" s="18" t="s">
        <v>7</v>
      </c>
      <c r="D72" s="11">
        <v>2</v>
      </c>
      <c r="E72" s="12">
        <v>19500.84</v>
      </c>
      <c r="F72" s="3" t="str">
        <f t="shared" si="5"/>
        <v>借呗</v>
      </c>
      <c r="G72" s="3" t="str">
        <f t="shared" si="6"/>
        <v>6期</v>
      </c>
      <c r="H72" s="21" t="str">
        <f>VLOOKUP(B72*1,[1]Sheet1!$A:$G,7,FALSE)</f>
        <v>华南</v>
      </c>
      <c r="I72" s="21" t="str">
        <f>VLOOKUP(B72*1,[1]Sheet1!$A:$G,6,FALSE)</f>
        <v>广州</v>
      </c>
      <c r="J72" s="21" t="str">
        <f>VLOOKUP(B72*1,[1]Sheet1!$A:$G,5,FALSE)</f>
        <v>一组</v>
      </c>
      <c r="K72" s="3" t="str">
        <f>I72&amp;VLOOKUP(B72*1,[1]Sheet1!$A:$G,5,FALSE)</f>
        <v>广州一组</v>
      </c>
      <c r="L72" s="3" t="str">
        <f>IF(VLOOKUP(B72*1,[1]Sheet1!$A:$G,4,FALSE)=1,"普通员工","管理人员")</f>
        <v>普通员工</v>
      </c>
      <c r="M72" s="3">
        <f t="shared" si="7"/>
        <v>9750.42</v>
      </c>
      <c r="N72" s="3">
        <f t="shared" si="8"/>
        <v>2020</v>
      </c>
      <c r="O72" s="3">
        <f t="shared" si="9"/>
        <v>6</v>
      </c>
    </row>
    <row r="73" spans="1:15">
      <c r="A73" s="8">
        <f>A72</f>
        <v>43984</v>
      </c>
      <c r="B73" s="20" t="str">
        <f>B72</f>
        <v>1000003489</v>
      </c>
      <c r="C73" s="18" t="s">
        <v>8</v>
      </c>
      <c r="D73" s="11">
        <v>1</v>
      </c>
      <c r="E73" s="12">
        <v>9000.55</v>
      </c>
      <c r="F73" s="3" t="str">
        <f t="shared" si="5"/>
        <v>借呗</v>
      </c>
      <c r="G73" s="3" t="str">
        <f t="shared" si="6"/>
        <v>12期</v>
      </c>
      <c r="H73" s="21" t="str">
        <f>VLOOKUP(B73*1,[1]Sheet1!$A:$G,7,FALSE)</f>
        <v>华南</v>
      </c>
      <c r="I73" s="21" t="str">
        <f>VLOOKUP(B73*1,[1]Sheet1!$A:$G,6,FALSE)</f>
        <v>广州</v>
      </c>
      <c r="J73" s="21" t="str">
        <f>VLOOKUP(B73*1,[1]Sheet1!$A:$G,5,FALSE)</f>
        <v>一组</v>
      </c>
      <c r="K73" s="3" t="str">
        <f>I73&amp;VLOOKUP(B73*1,[1]Sheet1!$A:$G,5,FALSE)</f>
        <v>广州一组</v>
      </c>
      <c r="L73" s="3" t="str">
        <f>IF(VLOOKUP(B73*1,[1]Sheet1!$A:$G,4,FALSE)=1,"普通员工","管理人员")</f>
        <v>普通员工</v>
      </c>
      <c r="M73" s="3">
        <f t="shared" si="7"/>
        <v>9000.55</v>
      </c>
      <c r="N73" s="3">
        <f t="shared" si="8"/>
        <v>2020</v>
      </c>
      <c r="O73" s="3">
        <f t="shared" si="9"/>
        <v>6</v>
      </c>
    </row>
    <row r="74" spans="1:15">
      <c r="A74" s="8">
        <f>A73</f>
        <v>43984</v>
      </c>
      <c r="B74" s="20" t="str">
        <f>B73</f>
        <v>1000003489</v>
      </c>
      <c r="C74" s="18" t="s">
        <v>12</v>
      </c>
      <c r="D74" s="11">
        <v>1</v>
      </c>
      <c r="E74" s="12">
        <v>8800.29</v>
      </c>
      <c r="F74" s="3" t="str">
        <f t="shared" si="5"/>
        <v>借呗</v>
      </c>
      <c r="G74" s="3" t="str">
        <f t="shared" si="6"/>
        <v>18期</v>
      </c>
      <c r="H74" s="21" t="str">
        <f>VLOOKUP(B74*1,[1]Sheet1!$A:$G,7,FALSE)</f>
        <v>华南</v>
      </c>
      <c r="I74" s="21" t="str">
        <f>VLOOKUP(B74*1,[1]Sheet1!$A:$G,6,FALSE)</f>
        <v>广州</v>
      </c>
      <c r="J74" s="21" t="str">
        <f>VLOOKUP(B74*1,[1]Sheet1!$A:$G,5,FALSE)</f>
        <v>一组</v>
      </c>
      <c r="K74" s="3" t="str">
        <f>I74&amp;VLOOKUP(B74*1,[1]Sheet1!$A:$G,5,FALSE)</f>
        <v>广州一组</v>
      </c>
      <c r="L74" s="3" t="str">
        <f>IF(VLOOKUP(B74*1,[1]Sheet1!$A:$G,4,FALSE)=1,"普通员工","管理人员")</f>
        <v>普通员工</v>
      </c>
      <c r="M74" s="3">
        <f t="shared" si="7"/>
        <v>8800.29</v>
      </c>
      <c r="N74" s="3">
        <f t="shared" si="8"/>
        <v>2020</v>
      </c>
      <c r="O74" s="3">
        <f t="shared" si="9"/>
        <v>6</v>
      </c>
    </row>
    <row r="75" spans="1:15">
      <c r="A75" s="8">
        <f>A74</f>
        <v>43984</v>
      </c>
      <c r="B75" s="20" t="s">
        <v>28</v>
      </c>
      <c r="C75" s="18" t="s">
        <v>7</v>
      </c>
      <c r="D75" s="11">
        <v>4</v>
      </c>
      <c r="E75" s="12">
        <v>53000.74</v>
      </c>
      <c r="F75" s="3" t="str">
        <f t="shared" si="5"/>
        <v>借呗</v>
      </c>
      <c r="G75" s="3" t="str">
        <f t="shared" si="6"/>
        <v>6期</v>
      </c>
      <c r="H75" s="21" t="str">
        <f>VLOOKUP(B75*1,[1]Sheet1!$A:$G,7,FALSE)</f>
        <v>华南</v>
      </c>
      <c r="I75" s="21" t="str">
        <f>VLOOKUP(B75*1,[1]Sheet1!$A:$G,6,FALSE)</f>
        <v>广州</v>
      </c>
      <c r="J75" s="21" t="str">
        <f>VLOOKUP(B75*1,[1]Sheet1!$A:$G,5,FALSE)</f>
        <v>一组</v>
      </c>
      <c r="K75" s="3" t="str">
        <f>I75&amp;VLOOKUP(B75*1,[1]Sheet1!$A:$G,5,FALSE)</f>
        <v>广州一组</v>
      </c>
      <c r="L75" s="3" t="str">
        <f>IF(VLOOKUP(B75*1,[1]Sheet1!$A:$G,4,FALSE)=1,"普通员工","管理人员")</f>
        <v>管理人员</v>
      </c>
      <c r="M75" s="3">
        <f t="shared" si="7"/>
        <v>13250.185</v>
      </c>
      <c r="N75" s="3">
        <f t="shared" si="8"/>
        <v>2020</v>
      </c>
      <c r="O75" s="3">
        <f t="shared" si="9"/>
        <v>6</v>
      </c>
    </row>
    <row r="76" spans="1:15">
      <c r="A76" s="8">
        <f>A75</f>
        <v>43984</v>
      </c>
      <c r="B76" s="20" t="s">
        <v>29</v>
      </c>
      <c r="C76" s="18" t="s">
        <v>8</v>
      </c>
      <c r="D76" s="11">
        <v>1</v>
      </c>
      <c r="E76" s="12">
        <v>7000.59</v>
      </c>
      <c r="F76" s="3" t="str">
        <f t="shared" si="5"/>
        <v>借呗</v>
      </c>
      <c r="G76" s="3" t="str">
        <f t="shared" si="6"/>
        <v>12期</v>
      </c>
      <c r="H76" s="21" t="str">
        <f>VLOOKUP(B76*1,[1]Sheet1!$A:$G,7,FALSE)</f>
        <v>华东</v>
      </c>
      <c r="I76" s="21" t="str">
        <f>VLOOKUP(B76*1,[1]Sheet1!$A:$G,6,FALSE)</f>
        <v>上海</v>
      </c>
      <c r="J76" s="21" t="str">
        <f>VLOOKUP(B76*1,[1]Sheet1!$A:$G,5,FALSE)</f>
        <v>二组</v>
      </c>
      <c r="K76" s="3" t="str">
        <f>I76&amp;VLOOKUP(B76*1,[1]Sheet1!$A:$G,5,FALSE)</f>
        <v>上海二组</v>
      </c>
      <c r="L76" s="3" t="str">
        <f>IF(VLOOKUP(B76*1,[1]Sheet1!$A:$G,4,FALSE)=1,"普通员工","管理人员")</f>
        <v>管理人员</v>
      </c>
      <c r="M76" s="3">
        <f t="shared" si="7"/>
        <v>7000.59</v>
      </c>
      <c r="N76" s="3">
        <f t="shared" si="8"/>
        <v>2020</v>
      </c>
      <c r="O76" s="3">
        <f t="shared" si="9"/>
        <v>6</v>
      </c>
    </row>
    <row r="77" spans="1:15">
      <c r="A77" s="8">
        <f>A76</f>
        <v>43984</v>
      </c>
      <c r="B77" s="20" t="s">
        <v>30</v>
      </c>
      <c r="C77" s="18" t="s">
        <v>7</v>
      </c>
      <c r="D77" s="11">
        <v>1</v>
      </c>
      <c r="E77" s="12">
        <v>18000.46</v>
      </c>
      <c r="F77" s="3" t="str">
        <f t="shared" si="5"/>
        <v>借呗</v>
      </c>
      <c r="G77" s="3" t="str">
        <f t="shared" si="6"/>
        <v>6期</v>
      </c>
      <c r="H77" s="21" t="str">
        <f>VLOOKUP(B77*1,[1]Sheet1!$A:$G,7,FALSE)</f>
        <v>华东</v>
      </c>
      <c r="I77" s="21" t="str">
        <f>VLOOKUP(B77*1,[1]Sheet1!$A:$G,6,FALSE)</f>
        <v>合肥</v>
      </c>
      <c r="J77" s="21" t="str">
        <f>VLOOKUP(B77*1,[1]Sheet1!$A:$G,5,FALSE)</f>
        <v>一组</v>
      </c>
      <c r="K77" s="3" t="str">
        <f>I77&amp;VLOOKUP(B77*1,[1]Sheet1!$A:$G,5,FALSE)</f>
        <v>合肥一组</v>
      </c>
      <c r="L77" s="3" t="str">
        <f>IF(VLOOKUP(B77*1,[1]Sheet1!$A:$G,4,FALSE)=1,"普通员工","管理人员")</f>
        <v>普通员工</v>
      </c>
      <c r="M77" s="3">
        <f t="shared" si="7"/>
        <v>18000.46</v>
      </c>
      <c r="N77" s="3">
        <f t="shared" si="8"/>
        <v>2020</v>
      </c>
      <c r="O77" s="3">
        <f t="shared" si="9"/>
        <v>6</v>
      </c>
    </row>
    <row r="78" spans="1:15">
      <c r="A78" s="8">
        <f>A77</f>
        <v>43984</v>
      </c>
      <c r="B78" s="20" t="str">
        <f>B77</f>
        <v>1000004256</v>
      </c>
      <c r="C78" s="18" t="s">
        <v>12</v>
      </c>
      <c r="D78" s="11">
        <v>1</v>
      </c>
      <c r="E78" s="12">
        <v>17000.28</v>
      </c>
      <c r="F78" s="3" t="str">
        <f t="shared" si="5"/>
        <v>借呗</v>
      </c>
      <c r="G78" s="3" t="str">
        <f t="shared" si="6"/>
        <v>18期</v>
      </c>
      <c r="H78" s="21" t="str">
        <f>VLOOKUP(B78*1,[1]Sheet1!$A:$G,7,FALSE)</f>
        <v>华东</v>
      </c>
      <c r="I78" s="21" t="str">
        <f>VLOOKUP(B78*1,[1]Sheet1!$A:$G,6,FALSE)</f>
        <v>合肥</v>
      </c>
      <c r="J78" s="21" t="str">
        <f>VLOOKUP(B78*1,[1]Sheet1!$A:$G,5,FALSE)</f>
        <v>一组</v>
      </c>
      <c r="K78" s="3" t="str">
        <f>I78&amp;VLOOKUP(B78*1,[1]Sheet1!$A:$G,5,FALSE)</f>
        <v>合肥一组</v>
      </c>
      <c r="L78" s="3" t="str">
        <f>IF(VLOOKUP(B78*1,[1]Sheet1!$A:$G,4,FALSE)=1,"普通员工","管理人员")</f>
        <v>普通员工</v>
      </c>
      <c r="M78" s="3">
        <f t="shared" si="7"/>
        <v>17000.28</v>
      </c>
      <c r="N78" s="3">
        <f t="shared" si="8"/>
        <v>2020</v>
      </c>
      <c r="O78" s="3">
        <f t="shared" si="9"/>
        <v>6</v>
      </c>
    </row>
    <row r="79" spans="1:15">
      <c r="A79" s="8">
        <f>A78</f>
        <v>43984</v>
      </c>
      <c r="B79" s="20" t="s">
        <v>48</v>
      </c>
      <c r="C79" s="18" t="s">
        <v>12</v>
      </c>
      <c r="D79" s="11">
        <v>1</v>
      </c>
      <c r="E79" s="12">
        <v>19999.99</v>
      </c>
      <c r="F79" s="3" t="str">
        <f t="shared" si="5"/>
        <v>借呗</v>
      </c>
      <c r="G79" s="3" t="str">
        <f t="shared" si="6"/>
        <v>18期</v>
      </c>
      <c r="H79" s="21" t="str">
        <f>VLOOKUP(B79*1,[1]Sheet1!$A:$G,7,FALSE)</f>
        <v>华东</v>
      </c>
      <c r="I79" s="21" t="str">
        <f>VLOOKUP(B79*1,[1]Sheet1!$A:$G,6,FALSE)</f>
        <v>杭州</v>
      </c>
      <c r="J79" s="21" t="str">
        <f>VLOOKUP(B79*1,[1]Sheet1!$A:$G,5,FALSE)</f>
        <v>二组</v>
      </c>
      <c r="K79" s="3" t="str">
        <f>I79&amp;VLOOKUP(B79*1,[1]Sheet1!$A:$G,5,FALSE)</f>
        <v>杭州二组</v>
      </c>
      <c r="L79" s="3" t="str">
        <f>IF(VLOOKUP(B79*1,[1]Sheet1!$A:$G,4,FALSE)=1,"普通员工","管理人员")</f>
        <v>管理人员</v>
      </c>
      <c r="M79" s="3">
        <f t="shared" si="7"/>
        <v>19999.99</v>
      </c>
      <c r="N79" s="3">
        <f t="shared" si="8"/>
        <v>2020</v>
      </c>
      <c r="O79" s="3">
        <f t="shared" si="9"/>
        <v>6</v>
      </c>
    </row>
    <row r="80" spans="1:15">
      <c r="A80" s="8">
        <f>A79</f>
        <v>43984</v>
      </c>
      <c r="B80" s="20" t="s">
        <v>31</v>
      </c>
      <c r="C80" s="18" t="s">
        <v>8</v>
      </c>
      <c r="D80" s="11">
        <v>1</v>
      </c>
      <c r="E80" s="12">
        <v>2000.03</v>
      </c>
      <c r="F80" s="3" t="str">
        <f t="shared" si="5"/>
        <v>借呗</v>
      </c>
      <c r="G80" s="3" t="str">
        <f t="shared" si="6"/>
        <v>12期</v>
      </c>
      <c r="H80" s="21" t="str">
        <f>VLOOKUP(B80*1,[1]Sheet1!$A:$G,7,FALSE)</f>
        <v>华东</v>
      </c>
      <c r="I80" s="21" t="str">
        <f>VLOOKUP(B80*1,[1]Sheet1!$A:$G,6,FALSE)</f>
        <v>合肥</v>
      </c>
      <c r="J80" s="21" t="str">
        <f>VLOOKUP(B80*1,[1]Sheet1!$A:$G,5,FALSE)</f>
        <v>一组</v>
      </c>
      <c r="K80" s="3" t="str">
        <f>I80&amp;VLOOKUP(B80*1,[1]Sheet1!$A:$G,5,FALSE)</f>
        <v>合肥一组</v>
      </c>
      <c r="L80" s="3" t="str">
        <f>IF(VLOOKUP(B80*1,[1]Sheet1!$A:$G,4,FALSE)=1,"普通员工","管理人员")</f>
        <v>普通员工</v>
      </c>
      <c r="M80" s="3">
        <f t="shared" si="7"/>
        <v>2000.03</v>
      </c>
      <c r="N80" s="3">
        <f t="shared" si="8"/>
        <v>2020</v>
      </c>
      <c r="O80" s="3">
        <f t="shared" si="9"/>
        <v>6</v>
      </c>
    </row>
    <row r="81" spans="1:15">
      <c r="A81" s="8">
        <f>A80</f>
        <v>43984</v>
      </c>
      <c r="B81" s="20" t="s">
        <v>49</v>
      </c>
      <c r="C81" s="18" t="s">
        <v>7</v>
      </c>
      <c r="D81" s="11">
        <v>1</v>
      </c>
      <c r="E81" s="12">
        <v>10000.73</v>
      </c>
      <c r="F81" s="3" t="str">
        <f t="shared" si="5"/>
        <v>借呗</v>
      </c>
      <c r="G81" s="3" t="str">
        <f t="shared" si="6"/>
        <v>6期</v>
      </c>
      <c r="H81" s="21" t="str">
        <f>VLOOKUP(B81*1,[1]Sheet1!$A:$G,7,FALSE)</f>
        <v>华西北</v>
      </c>
      <c r="I81" s="21" t="str">
        <f>VLOOKUP(B81*1,[1]Sheet1!$A:$G,6,FALSE)</f>
        <v>成都</v>
      </c>
      <c r="J81" s="21" t="str">
        <f>VLOOKUP(B81*1,[1]Sheet1!$A:$G,5,FALSE)</f>
        <v>一组</v>
      </c>
      <c r="K81" s="3" t="str">
        <f>I81&amp;VLOOKUP(B81*1,[1]Sheet1!$A:$G,5,FALSE)</f>
        <v>成都一组</v>
      </c>
      <c r="L81" s="3" t="str">
        <f>IF(VLOOKUP(B81*1,[1]Sheet1!$A:$G,4,FALSE)=1,"普通员工","管理人员")</f>
        <v>管理人员</v>
      </c>
      <c r="M81" s="3">
        <f t="shared" si="7"/>
        <v>10000.73</v>
      </c>
      <c r="N81" s="3">
        <f t="shared" si="8"/>
        <v>2020</v>
      </c>
      <c r="O81" s="3">
        <f t="shared" si="9"/>
        <v>6</v>
      </c>
    </row>
    <row r="82" spans="1:15">
      <c r="A82" s="8">
        <f>A81</f>
        <v>43984</v>
      </c>
      <c r="B82" s="20" t="str">
        <f>B81</f>
        <v>1000006698</v>
      </c>
      <c r="C82" s="18" t="s">
        <v>8</v>
      </c>
      <c r="D82" s="11">
        <v>1</v>
      </c>
      <c r="E82" s="12">
        <v>17000.75</v>
      </c>
      <c r="F82" s="3" t="str">
        <f t="shared" si="5"/>
        <v>借呗</v>
      </c>
      <c r="G82" s="3" t="str">
        <f t="shared" si="6"/>
        <v>12期</v>
      </c>
      <c r="H82" s="21" t="str">
        <f>VLOOKUP(B82*1,[1]Sheet1!$A:$G,7,FALSE)</f>
        <v>华西北</v>
      </c>
      <c r="I82" s="21" t="str">
        <f>VLOOKUP(B82*1,[1]Sheet1!$A:$G,6,FALSE)</f>
        <v>成都</v>
      </c>
      <c r="J82" s="21" t="str">
        <f>VLOOKUP(B82*1,[1]Sheet1!$A:$G,5,FALSE)</f>
        <v>一组</v>
      </c>
      <c r="K82" s="3" t="str">
        <f>I82&amp;VLOOKUP(B82*1,[1]Sheet1!$A:$G,5,FALSE)</f>
        <v>成都一组</v>
      </c>
      <c r="L82" s="3" t="str">
        <f>IF(VLOOKUP(B82*1,[1]Sheet1!$A:$G,4,FALSE)=1,"普通员工","管理人员")</f>
        <v>管理人员</v>
      </c>
      <c r="M82" s="3">
        <f t="shared" si="7"/>
        <v>17000.75</v>
      </c>
      <c r="N82" s="3">
        <f t="shared" si="8"/>
        <v>2020</v>
      </c>
      <c r="O82" s="3">
        <f t="shared" si="9"/>
        <v>6</v>
      </c>
    </row>
    <row r="83" spans="1:15">
      <c r="A83" s="8">
        <f>A82</f>
        <v>43984</v>
      </c>
      <c r="B83" s="20" t="s">
        <v>50</v>
      </c>
      <c r="C83" s="18" t="s">
        <v>8</v>
      </c>
      <c r="D83" s="11">
        <v>2</v>
      </c>
      <c r="E83" s="12">
        <v>25000.81</v>
      </c>
      <c r="F83" s="3" t="str">
        <f t="shared" si="5"/>
        <v>借呗</v>
      </c>
      <c r="G83" s="3" t="str">
        <f t="shared" si="6"/>
        <v>12期</v>
      </c>
      <c r="H83" s="21" t="str">
        <f>VLOOKUP(B83*1,[1]Sheet1!$A:$G,7,FALSE)</f>
        <v>华东</v>
      </c>
      <c r="I83" s="21" t="str">
        <f>VLOOKUP(B83*1,[1]Sheet1!$A:$G,6,FALSE)</f>
        <v>南京</v>
      </c>
      <c r="J83" s="21" t="str">
        <f>VLOOKUP(B83*1,[1]Sheet1!$A:$G,5,FALSE)</f>
        <v>一组</v>
      </c>
      <c r="K83" s="3" t="str">
        <f>I83&amp;VLOOKUP(B83*1,[1]Sheet1!$A:$G,5,FALSE)</f>
        <v>南京一组</v>
      </c>
      <c r="L83" s="3" t="str">
        <f>IF(VLOOKUP(B83*1,[1]Sheet1!$A:$G,4,FALSE)=1,"普通员工","管理人员")</f>
        <v>普通员工</v>
      </c>
      <c r="M83" s="3">
        <f t="shared" si="7"/>
        <v>12500.405</v>
      </c>
      <c r="N83" s="3">
        <f t="shared" si="8"/>
        <v>2020</v>
      </c>
      <c r="O83" s="3">
        <f t="shared" si="9"/>
        <v>6</v>
      </c>
    </row>
    <row r="84" spans="1:15">
      <c r="A84" s="8">
        <f>A83</f>
        <v>43984</v>
      </c>
      <c r="B84" s="20" t="s">
        <v>32</v>
      </c>
      <c r="C84" s="18" t="s">
        <v>8</v>
      </c>
      <c r="D84" s="11">
        <v>1</v>
      </c>
      <c r="E84" s="12">
        <v>7000.55</v>
      </c>
      <c r="F84" s="3" t="str">
        <f t="shared" si="5"/>
        <v>借呗</v>
      </c>
      <c r="G84" s="3" t="str">
        <f t="shared" si="6"/>
        <v>12期</v>
      </c>
      <c r="H84" s="21" t="str">
        <f>VLOOKUP(B84*1,[1]Sheet1!$A:$G,7,FALSE)</f>
        <v>华东</v>
      </c>
      <c r="I84" s="21" t="str">
        <f>VLOOKUP(B84*1,[1]Sheet1!$A:$G,6,FALSE)</f>
        <v>南京</v>
      </c>
      <c r="J84" s="21" t="str">
        <f>VLOOKUP(B84*1,[1]Sheet1!$A:$G,5,FALSE)</f>
        <v>一组</v>
      </c>
      <c r="K84" s="3" t="str">
        <f>I84&amp;VLOOKUP(B84*1,[1]Sheet1!$A:$G,5,FALSE)</f>
        <v>南京一组</v>
      </c>
      <c r="L84" s="3" t="str">
        <f>IF(VLOOKUP(B84*1,[1]Sheet1!$A:$G,4,FALSE)=1,"普通员工","管理人员")</f>
        <v>普通员工</v>
      </c>
      <c r="M84" s="3">
        <f t="shared" si="7"/>
        <v>7000.55</v>
      </c>
      <c r="N84" s="3">
        <f t="shared" si="8"/>
        <v>2020</v>
      </c>
      <c r="O84" s="3">
        <f t="shared" si="9"/>
        <v>6</v>
      </c>
    </row>
    <row r="85" spans="1:15">
      <c r="A85" s="8">
        <f>A84</f>
        <v>43984</v>
      </c>
      <c r="B85" s="20" t="s">
        <v>51</v>
      </c>
      <c r="C85" s="18" t="s">
        <v>8</v>
      </c>
      <c r="D85" s="11">
        <v>1</v>
      </c>
      <c r="E85" s="12">
        <v>9000.14</v>
      </c>
      <c r="F85" s="3" t="str">
        <f t="shared" si="5"/>
        <v>借呗</v>
      </c>
      <c r="G85" s="3" t="str">
        <f t="shared" si="6"/>
        <v>12期</v>
      </c>
      <c r="H85" s="21" t="str">
        <f>VLOOKUP(B85*1,[1]Sheet1!$A:$G,7,FALSE)</f>
        <v>华东</v>
      </c>
      <c r="I85" s="21" t="str">
        <f>VLOOKUP(B85*1,[1]Sheet1!$A:$G,6,FALSE)</f>
        <v>合肥</v>
      </c>
      <c r="J85" s="21" t="str">
        <f>VLOOKUP(B85*1,[1]Sheet1!$A:$G,5,FALSE)</f>
        <v>一组</v>
      </c>
      <c r="K85" s="3" t="str">
        <f>I85&amp;VLOOKUP(B85*1,[1]Sheet1!$A:$G,5,FALSE)</f>
        <v>合肥一组</v>
      </c>
      <c r="L85" s="3" t="str">
        <f>IF(VLOOKUP(B85*1,[1]Sheet1!$A:$G,4,FALSE)=1,"普通员工","管理人员")</f>
        <v>普通员工</v>
      </c>
      <c r="M85" s="3">
        <f t="shared" si="7"/>
        <v>9000.14</v>
      </c>
      <c r="N85" s="3">
        <f t="shared" si="8"/>
        <v>2020</v>
      </c>
      <c r="O85" s="3">
        <f t="shared" si="9"/>
        <v>6</v>
      </c>
    </row>
    <row r="86" spans="1:15">
      <c r="A86" s="8">
        <f>A85</f>
        <v>43984</v>
      </c>
      <c r="B86" s="20" t="s">
        <v>52</v>
      </c>
      <c r="C86" s="18" t="s">
        <v>8</v>
      </c>
      <c r="D86" s="11">
        <v>3</v>
      </c>
      <c r="E86" s="12">
        <v>45001.08</v>
      </c>
      <c r="F86" s="3" t="str">
        <f t="shared" si="5"/>
        <v>借呗</v>
      </c>
      <c r="G86" s="3" t="str">
        <f t="shared" si="6"/>
        <v>12期</v>
      </c>
      <c r="H86" s="21" t="str">
        <f>VLOOKUP(B86*1,[1]Sheet1!$A:$G,7,FALSE)</f>
        <v>华东</v>
      </c>
      <c r="I86" s="21" t="str">
        <f>VLOOKUP(B86*1,[1]Sheet1!$A:$G,6,FALSE)</f>
        <v>上海</v>
      </c>
      <c r="J86" s="21" t="str">
        <f>VLOOKUP(B86*1,[1]Sheet1!$A:$G,5,FALSE)</f>
        <v>一组</v>
      </c>
      <c r="K86" s="3" t="str">
        <f>I86&amp;VLOOKUP(B86*1,[1]Sheet1!$A:$G,5,FALSE)</f>
        <v>上海一组</v>
      </c>
      <c r="L86" s="3" t="str">
        <f>IF(VLOOKUP(B86*1,[1]Sheet1!$A:$G,4,FALSE)=1,"普通员工","管理人员")</f>
        <v>普通员工</v>
      </c>
      <c r="M86" s="3">
        <f t="shared" si="7"/>
        <v>15000.36</v>
      </c>
      <c r="N86" s="3">
        <f t="shared" si="8"/>
        <v>2020</v>
      </c>
      <c r="O86" s="3">
        <f t="shared" si="9"/>
        <v>6</v>
      </c>
    </row>
    <row r="87" spans="1:15">
      <c r="A87" s="8">
        <f>A86</f>
        <v>43984</v>
      </c>
      <c r="B87" s="20" t="s">
        <v>53</v>
      </c>
      <c r="C87" s="18" t="s">
        <v>8</v>
      </c>
      <c r="D87" s="11">
        <v>2</v>
      </c>
      <c r="E87" s="12">
        <v>37000.64</v>
      </c>
      <c r="F87" s="3" t="str">
        <f t="shared" si="5"/>
        <v>借呗</v>
      </c>
      <c r="G87" s="3" t="str">
        <f t="shared" si="6"/>
        <v>12期</v>
      </c>
      <c r="H87" s="21" t="str">
        <f>VLOOKUP(B87*1,[1]Sheet1!$A:$G,7,FALSE)</f>
        <v>华东</v>
      </c>
      <c r="I87" s="21" t="str">
        <f>VLOOKUP(B87*1,[1]Sheet1!$A:$G,6,FALSE)</f>
        <v>南京</v>
      </c>
      <c r="J87" s="21" t="str">
        <f>VLOOKUP(B87*1,[1]Sheet1!$A:$G,5,FALSE)</f>
        <v>一组</v>
      </c>
      <c r="K87" s="3" t="str">
        <f>I87&amp;VLOOKUP(B87*1,[1]Sheet1!$A:$G,5,FALSE)</f>
        <v>南京一组</v>
      </c>
      <c r="L87" s="3" t="str">
        <f>IF(VLOOKUP(B87*1,[1]Sheet1!$A:$G,4,FALSE)=1,"普通员工","管理人员")</f>
        <v>管理人员</v>
      </c>
      <c r="M87" s="3">
        <f t="shared" si="7"/>
        <v>18500.32</v>
      </c>
      <c r="N87" s="3">
        <f t="shared" si="8"/>
        <v>2020</v>
      </c>
      <c r="O87" s="3">
        <f t="shared" si="9"/>
        <v>6</v>
      </c>
    </row>
    <row r="88" spans="1:15">
      <c r="A88" s="8">
        <f>A87</f>
        <v>43984</v>
      </c>
      <c r="B88" s="20" t="s">
        <v>34</v>
      </c>
      <c r="C88" s="18" t="s">
        <v>7</v>
      </c>
      <c r="D88" s="11">
        <v>1</v>
      </c>
      <c r="E88" s="12">
        <v>6000.56</v>
      </c>
      <c r="F88" s="3" t="str">
        <f t="shared" si="5"/>
        <v>借呗</v>
      </c>
      <c r="G88" s="3" t="str">
        <f t="shared" si="6"/>
        <v>6期</v>
      </c>
      <c r="H88" s="21" t="str">
        <f>VLOOKUP(B88*1,[1]Sheet1!$A:$G,7,FALSE)</f>
        <v>华东</v>
      </c>
      <c r="I88" s="21" t="str">
        <f>VLOOKUP(B88*1,[1]Sheet1!$A:$G,6,FALSE)</f>
        <v>上海</v>
      </c>
      <c r="J88" s="21" t="str">
        <f>VLOOKUP(B88*1,[1]Sheet1!$A:$G,5,FALSE)</f>
        <v>二组</v>
      </c>
      <c r="K88" s="3" t="str">
        <f>I88&amp;VLOOKUP(B88*1,[1]Sheet1!$A:$G,5,FALSE)</f>
        <v>上海二组</v>
      </c>
      <c r="L88" s="3" t="str">
        <f>IF(VLOOKUP(B88*1,[1]Sheet1!$A:$G,4,FALSE)=1,"普通员工","管理人员")</f>
        <v>普通员工</v>
      </c>
      <c r="M88" s="3">
        <f t="shared" si="7"/>
        <v>6000.56</v>
      </c>
      <c r="N88" s="3">
        <f t="shared" si="8"/>
        <v>2020</v>
      </c>
      <c r="O88" s="3">
        <f t="shared" si="9"/>
        <v>6</v>
      </c>
    </row>
    <row r="89" spans="1:15">
      <c r="A89" s="8">
        <f>A88</f>
        <v>43984</v>
      </c>
      <c r="B89" s="20" t="s">
        <v>54</v>
      </c>
      <c r="C89" s="18" t="s">
        <v>7</v>
      </c>
      <c r="D89" s="11">
        <v>1</v>
      </c>
      <c r="E89" s="12">
        <v>15000.68</v>
      </c>
      <c r="F89" s="3" t="str">
        <f t="shared" si="5"/>
        <v>借呗</v>
      </c>
      <c r="G89" s="3" t="str">
        <f t="shared" si="6"/>
        <v>6期</v>
      </c>
      <c r="H89" s="21" t="str">
        <f>VLOOKUP(B89*1,[1]Sheet1!$A:$G,7,FALSE)</f>
        <v>华东</v>
      </c>
      <c r="I89" s="21" t="str">
        <f>VLOOKUP(B89*1,[1]Sheet1!$A:$G,6,FALSE)</f>
        <v>苏州</v>
      </c>
      <c r="J89" s="21" t="str">
        <f>VLOOKUP(B89*1,[1]Sheet1!$A:$G,5,FALSE)</f>
        <v>二组</v>
      </c>
      <c r="K89" s="3" t="str">
        <f>I89&amp;VLOOKUP(B89*1,[1]Sheet1!$A:$G,5,FALSE)</f>
        <v>苏州二组</v>
      </c>
      <c r="L89" s="3" t="str">
        <f>IF(VLOOKUP(B89*1,[1]Sheet1!$A:$G,4,FALSE)=1,"普通员工","管理人员")</f>
        <v>普通员工</v>
      </c>
      <c r="M89" s="3">
        <f t="shared" si="7"/>
        <v>15000.68</v>
      </c>
      <c r="N89" s="3">
        <f t="shared" si="8"/>
        <v>2020</v>
      </c>
      <c r="O89" s="3">
        <f t="shared" si="9"/>
        <v>6</v>
      </c>
    </row>
    <row r="90" spans="1:15">
      <c r="A90" s="8">
        <f>A89</f>
        <v>43984</v>
      </c>
      <c r="B90" s="20" t="str">
        <f>B89</f>
        <v>1000009288</v>
      </c>
      <c r="C90" s="18" t="s">
        <v>8</v>
      </c>
      <c r="D90" s="11">
        <v>2</v>
      </c>
      <c r="E90" s="12">
        <v>10500.71</v>
      </c>
      <c r="F90" s="3" t="str">
        <f t="shared" si="5"/>
        <v>借呗</v>
      </c>
      <c r="G90" s="3" t="str">
        <f t="shared" si="6"/>
        <v>12期</v>
      </c>
      <c r="H90" s="21" t="str">
        <f>VLOOKUP(B90*1,[1]Sheet1!$A:$G,7,FALSE)</f>
        <v>华东</v>
      </c>
      <c r="I90" s="21" t="str">
        <f>VLOOKUP(B90*1,[1]Sheet1!$A:$G,6,FALSE)</f>
        <v>苏州</v>
      </c>
      <c r="J90" s="21" t="str">
        <f>VLOOKUP(B90*1,[1]Sheet1!$A:$G,5,FALSE)</f>
        <v>二组</v>
      </c>
      <c r="K90" s="3" t="str">
        <f>I90&amp;VLOOKUP(B90*1,[1]Sheet1!$A:$G,5,FALSE)</f>
        <v>苏州二组</v>
      </c>
      <c r="L90" s="3" t="str">
        <f>IF(VLOOKUP(B90*1,[1]Sheet1!$A:$G,4,FALSE)=1,"普通员工","管理人员")</f>
        <v>普通员工</v>
      </c>
      <c r="M90" s="3">
        <f t="shared" si="7"/>
        <v>5250.355</v>
      </c>
      <c r="N90" s="3">
        <f t="shared" si="8"/>
        <v>2020</v>
      </c>
      <c r="O90" s="3">
        <f t="shared" si="9"/>
        <v>6</v>
      </c>
    </row>
    <row r="91" spans="1:15">
      <c r="A91" s="8">
        <f>A90</f>
        <v>43984</v>
      </c>
      <c r="B91" s="20" t="s">
        <v>35</v>
      </c>
      <c r="C91" s="18" t="s">
        <v>7</v>
      </c>
      <c r="D91" s="11">
        <v>1</v>
      </c>
      <c r="E91" s="12">
        <v>3000.14</v>
      </c>
      <c r="F91" s="3" t="str">
        <f t="shared" si="5"/>
        <v>借呗</v>
      </c>
      <c r="G91" s="3" t="str">
        <f t="shared" si="6"/>
        <v>6期</v>
      </c>
      <c r="H91" s="21" t="str">
        <f>VLOOKUP(B91*1,[1]Sheet1!$A:$G,7,FALSE)</f>
        <v>华南</v>
      </c>
      <c r="I91" s="21" t="str">
        <f>VLOOKUP(B91*1,[1]Sheet1!$A:$G,6,FALSE)</f>
        <v>广州</v>
      </c>
      <c r="J91" s="21" t="str">
        <f>VLOOKUP(B91*1,[1]Sheet1!$A:$G,5,FALSE)</f>
        <v>三组</v>
      </c>
      <c r="K91" s="3" t="str">
        <f>I91&amp;VLOOKUP(B91*1,[1]Sheet1!$A:$G,5,FALSE)</f>
        <v>广州三组</v>
      </c>
      <c r="L91" s="3" t="str">
        <f>IF(VLOOKUP(B91*1,[1]Sheet1!$A:$G,4,FALSE)=1,"普通员工","管理人员")</f>
        <v>普通员工</v>
      </c>
      <c r="M91" s="3">
        <f t="shared" si="7"/>
        <v>3000.14</v>
      </c>
      <c r="N91" s="3">
        <f t="shared" si="8"/>
        <v>2020</v>
      </c>
      <c r="O91" s="3">
        <f t="shared" si="9"/>
        <v>6</v>
      </c>
    </row>
    <row r="92" spans="1:15">
      <c r="A92" s="8">
        <f>A91</f>
        <v>43984</v>
      </c>
      <c r="B92" s="20" t="s">
        <v>55</v>
      </c>
      <c r="C92" s="18" t="s">
        <v>8</v>
      </c>
      <c r="D92" s="11">
        <v>2</v>
      </c>
      <c r="E92" s="12">
        <v>14000.47</v>
      </c>
      <c r="F92" s="3" t="str">
        <f t="shared" si="5"/>
        <v>借呗</v>
      </c>
      <c r="G92" s="3" t="str">
        <f t="shared" si="6"/>
        <v>12期</v>
      </c>
      <c r="H92" s="21" t="str">
        <f>VLOOKUP(B92*1,[1]Sheet1!$A:$G,7,FALSE)</f>
        <v>华东</v>
      </c>
      <c r="I92" s="21" t="str">
        <f>VLOOKUP(B92*1,[1]Sheet1!$A:$G,6,FALSE)</f>
        <v>南京</v>
      </c>
      <c r="J92" s="21" t="str">
        <f>VLOOKUP(B92*1,[1]Sheet1!$A:$G,5,FALSE)</f>
        <v>四组</v>
      </c>
      <c r="K92" s="3" t="str">
        <f>I92&amp;VLOOKUP(B92*1,[1]Sheet1!$A:$G,5,FALSE)</f>
        <v>南京四组</v>
      </c>
      <c r="L92" s="3" t="str">
        <f>IF(VLOOKUP(B92*1,[1]Sheet1!$A:$G,4,FALSE)=1,"普通员工","管理人员")</f>
        <v>普通员工</v>
      </c>
      <c r="M92" s="3">
        <f t="shared" si="7"/>
        <v>7000.235</v>
      </c>
      <c r="N92" s="3">
        <f t="shared" si="8"/>
        <v>2020</v>
      </c>
      <c r="O92" s="3">
        <f t="shared" si="9"/>
        <v>6</v>
      </c>
    </row>
    <row r="93" spans="1:15">
      <c r="A93" s="8">
        <f>A92</f>
        <v>43984</v>
      </c>
      <c r="B93" s="20" t="s">
        <v>56</v>
      </c>
      <c r="C93" s="18" t="s">
        <v>8</v>
      </c>
      <c r="D93" s="11">
        <v>1</v>
      </c>
      <c r="E93" s="12">
        <v>24999.97</v>
      </c>
      <c r="F93" s="3" t="str">
        <f t="shared" si="5"/>
        <v>借呗</v>
      </c>
      <c r="G93" s="3" t="str">
        <f t="shared" si="6"/>
        <v>12期</v>
      </c>
      <c r="H93" s="21" t="str">
        <f>VLOOKUP(B93*1,[1]Sheet1!$A:$G,7,FALSE)</f>
        <v>华东</v>
      </c>
      <c r="I93" s="21" t="str">
        <f>VLOOKUP(B93*1,[1]Sheet1!$A:$G,6,FALSE)</f>
        <v>南京</v>
      </c>
      <c r="J93" s="21" t="str">
        <f>VLOOKUP(B93*1,[1]Sheet1!$A:$G,5,FALSE)</f>
        <v>一组</v>
      </c>
      <c r="K93" s="3" t="str">
        <f>I93&amp;VLOOKUP(B93*1,[1]Sheet1!$A:$G,5,FALSE)</f>
        <v>南京一组</v>
      </c>
      <c r="L93" s="3" t="str">
        <f>IF(VLOOKUP(B93*1,[1]Sheet1!$A:$G,4,FALSE)=1,"普通员工","管理人员")</f>
        <v>普通员工</v>
      </c>
      <c r="M93" s="3">
        <f t="shared" si="7"/>
        <v>24999.97</v>
      </c>
      <c r="N93" s="3">
        <f t="shared" si="8"/>
        <v>2020</v>
      </c>
      <c r="O93" s="3">
        <f t="shared" si="9"/>
        <v>6</v>
      </c>
    </row>
    <row r="94" spans="1:15">
      <c r="A94" s="8">
        <f>A93</f>
        <v>43984</v>
      </c>
      <c r="B94" s="20" t="s">
        <v>57</v>
      </c>
      <c r="C94" s="18" t="s">
        <v>7</v>
      </c>
      <c r="D94" s="11">
        <v>1</v>
      </c>
      <c r="E94" s="12">
        <v>10000.44</v>
      </c>
      <c r="F94" s="3" t="str">
        <f t="shared" si="5"/>
        <v>借呗</v>
      </c>
      <c r="G94" s="3" t="str">
        <f t="shared" si="6"/>
        <v>6期</v>
      </c>
      <c r="H94" s="21" t="str">
        <f>VLOOKUP(B94*1,[1]Sheet1!$A:$G,7,FALSE)</f>
        <v>华南</v>
      </c>
      <c r="I94" s="21" t="str">
        <f>VLOOKUP(B94*1,[1]Sheet1!$A:$G,6,FALSE)</f>
        <v>广州</v>
      </c>
      <c r="J94" s="21" t="str">
        <f>VLOOKUP(B94*1,[1]Sheet1!$A:$G,5,FALSE)</f>
        <v>一组</v>
      </c>
      <c r="K94" s="3" t="str">
        <f>I94&amp;VLOOKUP(B94*1,[1]Sheet1!$A:$G,5,FALSE)</f>
        <v>广州一组</v>
      </c>
      <c r="L94" s="3" t="str">
        <f>IF(VLOOKUP(B94*1,[1]Sheet1!$A:$G,4,FALSE)=1,"普通员工","管理人员")</f>
        <v>普通员工</v>
      </c>
      <c r="M94" s="3">
        <f t="shared" si="7"/>
        <v>10000.44</v>
      </c>
      <c r="N94" s="3">
        <f t="shared" si="8"/>
        <v>2020</v>
      </c>
      <c r="O94" s="3">
        <f t="shared" si="9"/>
        <v>6</v>
      </c>
    </row>
    <row r="95" spans="1:15">
      <c r="A95" s="8">
        <v>43985</v>
      </c>
      <c r="B95" s="20" t="s">
        <v>59</v>
      </c>
      <c r="C95" s="18" t="s">
        <v>7</v>
      </c>
      <c r="D95" s="11">
        <v>1</v>
      </c>
      <c r="E95" s="12">
        <v>1000.98</v>
      </c>
      <c r="F95" s="3" t="str">
        <f t="shared" si="5"/>
        <v>借呗</v>
      </c>
      <c r="G95" s="3" t="str">
        <f t="shared" si="6"/>
        <v>6期</v>
      </c>
      <c r="H95" s="21" t="str">
        <f>VLOOKUP(B95*1,[1]Sheet1!$A:$G,7,FALSE)</f>
        <v>华东</v>
      </c>
      <c r="I95" s="21" t="str">
        <f>VLOOKUP(B95*1,[1]Sheet1!$A:$G,6,FALSE)</f>
        <v>杭州</v>
      </c>
      <c r="J95" s="21" t="str">
        <f>VLOOKUP(B95*1,[1]Sheet1!$A:$G,5,FALSE)</f>
        <v>二组</v>
      </c>
      <c r="K95" s="3" t="str">
        <f>I95&amp;VLOOKUP(B95*1,[1]Sheet1!$A:$G,5,FALSE)</f>
        <v>杭州二组</v>
      </c>
      <c r="L95" s="3" t="str">
        <f>IF(VLOOKUP(B95*1,[1]Sheet1!$A:$G,4,FALSE)=1,"普通员工","管理人员")</f>
        <v>普通员工</v>
      </c>
      <c r="M95" s="3">
        <f t="shared" si="7"/>
        <v>1000.98</v>
      </c>
      <c r="N95" s="3">
        <f t="shared" si="8"/>
        <v>2020</v>
      </c>
      <c r="O95" s="3">
        <f t="shared" si="9"/>
        <v>6</v>
      </c>
    </row>
    <row r="96" spans="1:15">
      <c r="A96" s="8">
        <f>A95</f>
        <v>43985</v>
      </c>
      <c r="B96" s="20" t="s">
        <v>6</v>
      </c>
      <c r="C96" s="18" t="s">
        <v>7</v>
      </c>
      <c r="D96" s="11">
        <v>2</v>
      </c>
      <c r="E96" s="12">
        <v>2902.38</v>
      </c>
      <c r="F96" s="3" t="str">
        <f t="shared" si="5"/>
        <v>借呗</v>
      </c>
      <c r="G96" s="3" t="str">
        <f t="shared" si="6"/>
        <v>6期</v>
      </c>
      <c r="H96" s="21" t="str">
        <f>VLOOKUP(B96*1,[1]Sheet1!$A:$G,7,FALSE)</f>
        <v>华东</v>
      </c>
      <c r="I96" s="21" t="str">
        <f>VLOOKUP(B96*1,[1]Sheet1!$A:$G,6,FALSE)</f>
        <v>杭州</v>
      </c>
      <c r="J96" s="21" t="str">
        <f>VLOOKUP(B96*1,[1]Sheet1!$A:$G,5,FALSE)</f>
        <v>二组</v>
      </c>
      <c r="K96" s="3" t="str">
        <f>I96&amp;VLOOKUP(B96*1,[1]Sheet1!$A:$G,5,FALSE)</f>
        <v>杭州二组</v>
      </c>
      <c r="L96" s="3" t="str">
        <f>IF(VLOOKUP(B96*1,[1]Sheet1!$A:$G,4,FALSE)=1,"普通员工","管理人员")</f>
        <v>普通员工</v>
      </c>
      <c r="M96" s="3">
        <f t="shared" si="7"/>
        <v>1451.19</v>
      </c>
      <c r="N96" s="3">
        <f t="shared" si="8"/>
        <v>2020</v>
      </c>
      <c r="O96" s="3">
        <f t="shared" si="9"/>
        <v>6</v>
      </c>
    </row>
    <row r="97" spans="1:15">
      <c r="A97" s="8">
        <f>A96</f>
        <v>43985</v>
      </c>
      <c r="B97" s="20" t="str">
        <f>B96</f>
        <v>1000000029</v>
      </c>
      <c r="C97" s="18" t="s">
        <v>8</v>
      </c>
      <c r="D97" s="11">
        <v>1</v>
      </c>
      <c r="E97" s="12">
        <v>5001.25</v>
      </c>
      <c r="F97" s="3" t="str">
        <f t="shared" si="5"/>
        <v>借呗</v>
      </c>
      <c r="G97" s="3" t="str">
        <f t="shared" si="6"/>
        <v>12期</v>
      </c>
      <c r="H97" s="21" t="str">
        <f>VLOOKUP(B97*1,[1]Sheet1!$A:$G,7,FALSE)</f>
        <v>华东</v>
      </c>
      <c r="I97" s="21" t="str">
        <f>VLOOKUP(B97*1,[1]Sheet1!$A:$G,6,FALSE)</f>
        <v>杭州</v>
      </c>
      <c r="J97" s="21" t="str">
        <f>VLOOKUP(B97*1,[1]Sheet1!$A:$G,5,FALSE)</f>
        <v>二组</v>
      </c>
      <c r="K97" s="3" t="str">
        <f>I97&amp;VLOOKUP(B97*1,[1]Sheet1!$A:$G,5,FALSE)</f>
        <v>杭州二组</v>
      </c>
      <c r="L97" s="3" t="str">
        <f>IF(VLOOKUP(B97*1,[1]Sheet1!$A:$G,4,FALSE)=1,"普通员工","管理人员")</f>
        <v>普通员工</v>
      </c>
      <c r="M97" s="3">
        <f t="shared" si="7"/>
        <v>5001.25</v>
      </c>
      <c r="N97" s="3">
        <f t="shared" si="8"/>
        <v>2020</v>
      </c>
      <c r="O97" s="3">
        <f t="shared" si="9"/>
        <v>6</v>
      </c>
    </row>
    <row r="98" spans="1:15">
      <c r="A98" s="8">
        <f>A97</f>
        <v>43985</v>
      </c>
      <c r="B98" s="20" t="s">
        <v>9</v>
      </c>
      <c r="C98" s="18" t="s">
        <v>7</v>
      </c>
      <c r="D98" s="11">
        <v>1</v>
      </c>
      <c r="E98" s="12">
        <v>1999.97</v>
      </c>
      <c r="F98" s="3" t="str">
        <f t="shared" si="5"/>
        <v>借呗</v>
      </c>
      <c r="G98" s="3" t="str">
        <f t="shared" si="6"/>
        <v>6期</v>
      </c>
      <c r="H98" s="21" t="str">
        <f>VLOOKUP(B98*1,[1]Sheet1!$A:$G,7,FALSE)</f>
        <v>华南</v>
      </c>
      <c r="I98" s="21" t="str">
        <f>VLOOKUP(B98*1,[1]Sheet1!$A:$G,6,FALSE)</f>
        <v>广州</v>
      </c>
      <c r="J98" s="21" t="str">
        <f>VLOOKUP(B98*1,[1]Sheet1!$A:$G,5,FALSE)</f>
        <v>三组</v>
      </c>
      <c r="K98" s="3" t="str">
        <f>I98&amp;VLOOKUP(B98*1,[1]Sheet1!$A:$G,5,FALSE)</f>
        <v>广州三组</v>
      </c>
      <c r="L98" s="3" t="str">
        <f>IF(VLOOKUP(B98*1,[1]Sheet1!$A:$G,4,FALSE)=1,"普通员工","管理人员")</f>
        <v>普通员工</v>
      </c>
      <c r="M98" s="3">
        <f t="shared" si="7"/>
        <v>1999.97</v>
      </c>
      <c r="N98" s="3">
        <f t="shared" si="8"/>
        <v>2020</v>
      </c>
      <c r="O98" s="3">
        <f t="shared" si="9"/>
        <v>6</v>
      </c>
    </row>
    <row r="99" spans="1:15">
      <c r="A99" s="8">
        <f>A98</f>
        <v>43985</v>
      </c>
      <c r="B99" s="20" t="str">
        <f>B98</f>
        <v>1000000030</v>
      </c>
      <c r="C99" s="18" t="s">
        <v>8</v>
      </c>
      <c r="D99" s="11">
        <v>1</v>
      </c>
      <c r="E99" s="12">
        <v>7000.35</v>
      </c>
      <c r="F99" s="3" t="str">
        <f t="shared" si="5"/>
        <v>借呗</v>
      </c>
      <c r="G99" s="3" t="str">
        <f t="shared" si="6"/>
        <v>12期</v>
      </c>
      <c r="H99" s="21" t="str">
        <f>VLOOKUP(B99*1,[1]Sheet1!$A:$G,7,FALSE)</f>
        <v>华南</v>
      </c>
      <c r="I99" s="21" t="str">
        <f>VLOOKUP(B99*1,[1]Sheet1!$A:$G,6,FALSE)</f>
        <v>广州</v>
      </c>
      <c r="J99" s="21" t="str">
        <f>VLOOKUP(B99*1,[1]Sheet1!$A:$G,5,FALSE)</f>
        <v>三组</v>
      </c>
      <c r="K99" s="3" t="str">
        <f>I99&amp;VLOOKUP(B99*1,[1]Sheet1!$A:$G,5,FALSE)</f>
        <v>广州三组</v>
      </c>
      <c r="L99" s="3" t="str">
        <f>IF(VLOOKUP(B99*1,[1]Sheet1!$A:$G,4,FALSE)=1,"普通员工","管理人员")</f>
        <v>普通员工</v>
      </c>
      <c r="M99" s="3">
        <f t="shared" si="7"/>
        <v>7000.35</v>
      </c>
      <c r="N99" s="3">
        <f t="shared" si="8"/>
        <v>2020</v>
      </c>
      <c r="O99" s="3">
        <f t="shared" si="9"/>
        <v>6</v>
      </c>
    </row>
    <row r="100" spans="1:15">
      <c r="A100" s="8">
        <f>A99</f>
        <v>43985</v>
      </c>
      <c r="B100" s="20" t="s">
        <v>10</v>
      </c>
      <c r="C100" s="18" t="s">
        <v>8</v>
      </c>
      <c r="D100" s="11">
        <v>5</v>
      </c>
      <c r="E100" s="12">
        <v>59192.03</v>
      </c>
      <c r="F100" s="3" t="str">
        <f t="shared" si="5"/>
        <v>借呗</v>
      </c>
      <c r="G100" s="3" t="str">
        <f t="shared" si="6"/>
        <v>12期</v>
      </c>
      <c r="H100" s="21" t="str">
        <f>VLOOKUP(B100*1,[1]Sheet1!$A:$G,7,FALSE)</f>
        <v>华东</v>
      </c>
      <c r="I100" s="21" t="str">
        <f>VLOOKUP(B100*1,[1]Sheet1!$A:$G,6,FALSE)</f>
        <v>杭州</v>
      </c>
      <c r="J100" s="21" t="str">
        <f>VLOOKUP(B100*1,[1]Sheet1!$A:$G,5,FALSE)</f>
        <v>一组</v>
      </c>
      <c r="K100" s="3" t="str">
        <f>I100&amp;VLOOKUP(B100*1,[1]Sheet1!$A:$G,5,FALSE)</f>
        <v>杭州一组</v>
      </c>
      <c r="L100" s="3" t="str">
        <f>IF(VLOOKUP(B100*1,[1]Sheet1!$A:$G,4,FALSE)=1,"普通员工","管理人员")</f>
        <v>管理人员</v>
      </c>
      <c r="M100" s="3">
        <f t="shared" si="7"/>
        <v>11838.406</v>
      </c>
      <c r="N100" s="3">
        <f t="shared" si="8"/>
        <v>2020</v>
      </c>
      <c r="O100" s="3">
        <f t="shared" si="9"/>
        <v>6</v>
      </c>
    </row>
    <row r="101" spans="1:15">
      <c r="A101" s="8">
        <f>A100</f>
        <v>43985</v>
      </c>
      <c r="B101" s="20" t="str">
        <f>B100</f>
        <v>1000000031</v>
      </c>
      <c r="C101" s="18" t="s">
        <v>12</v>
      </c>
      <c r="D101" s="11">
        <v>1</v>
      </c>
      <c r="E101" s="12">
        <v>500.75</v>
      </c>
      <c r="F101" s="3" t="str">
        <f t="shared" si="5"/>
        <v>借呗</v>
      </c>
      <c r="G101" s="3" t="str">
        <f t="shared" si="6"/>
        <v>18期</v>
      </c>
      <c r="H101" s="21" t="str">
        <f>VLOOKUP(B101*1,[1]Sheet1!$A:$G,7,FALSE)</f>
        <v>华东</v>
      </c>
      <c r="I101" s="21" t="str">
        <f>VLOOKUP(B101*1,[1]Sheet1!$A:$G,6,FALSE)</f>
        <v>杭州</v>
      </c>
      <c r="J101" s="21" t="str">
        <f>VLOOKUP(B101*1,[1]Sheet1!$A:$G,5,FALSE)</f>
        <v>一组</v>
      </c>
      <c r="K101" s="3" t="str">
        <f>I101&amp;VLOOKUP(B101*1,[1]Sheet1!$A:$G,5,FALSE)</f>
        <v>杭州一组</v>
      </c>
      <c r="L101" s="3" t="str">
        <f>IF(VLOOKUP(B101*1,[1]Sheet1!$A:$G,4,FALSE)=1,"普通员工","管理人员")</f>
        <v>管理人员</v>
      </c>
      <c r="M101" s="3">
        <f t="shared" si="7"/>
        <v>500.75</v>
      </c>
      <c r="N101" s="3">
        <f t="shared" si="8"/>
        <v>2020</v>
      </c>
      <c r="O101" s="3">
        <f t="shared" si="9"/>
        <v>6</v>
      </c>
    </row>
    <row r="102" spans="1:15">
      <c r="A102" s="8">
        <f>A101</f>
        <v>43985</v>
      </c>
      <c r="B102" s="20" t="s">
        <v>11</v>
      </c>
      <c r="C102" s="18" t="s">
        <v>8</v>
      </c>
      <c r="D102" s="11">
        <v>2</v>
      </c>
      <c r="E102" s="12">
        <v>29000.83</v>
      </c>
      <c r="F102" s="3" t="str">
        <f t="shared" si="5"/>
        <v>借呗</v>
      </c>
      <c r="G102" s="3" t="str">
        <f t="shared" si="6"/>
        <v>12期</v>
      </c>
      <c r="H102" s="21" t="str">
        <f>VLOOKUP(B102*1,[1]Sheet1!$A:$G,7,FALSE)</f>
        <v>华东</v>
      </c>
      <c r="I102" s="21" t="str">
        <f>VLOOKUP(B102*1,[1]Sheet1!$A:$G,6,FALSE)</f>
        <v>苏州</v>
      </c>
      <c r="J102" s="21" t="str">
        <f>VLOOKUP(B102*1,[1]Sheet1!$A:$G,5,FALSE)</f>
        <v>一组</v>
      </c>
      <c r="K102" s="3" t="str">
        <f>I102&amp;VLOOKUP(B102*1,[1]Sheet1!$A:$G,5,FALSE)</f>
        <v>苏州一组</v>
      </c>
      <c r="L102" s="3" t="str">
        <f>IF(VLOOKUP(B102*1,[1]Sheet1!$A:$G,4,FALSE)=1,"普通员工","管理人员")</f>
        <v>管理人员</v>
      </c>
      <c r="M102" s="3">
        <f t="shared" si="7"/>
        <v>14500.415</v>
      </c>
      <c r="N102" s="3">
        <f t="shared" si="8"/>
        <v>2020</v>
      </c>
      <c r="O102" s="3">
        <f t="shared" si="9"/>
        <v>6</v>
      </c>
    </row>
    <row r="103" spans="1:15">
      <c r="A103" s="8">
        <f>A102</f>
        <v>43985</v>
      </c>
      <c r="B103" s="20" t="s">
        <v>38</v>
      </c>
      <c r="C103" s="18" t="s">
        <v>8</v>
      </c>
      <c r="D103" s="11">
        <v>1</v>
      </c>
      <c r="E103" s="12">
        <v>6000.24</v>
      </c>
      <c r="F103" s="3" t="str">
        <f t="shared" si="5"/>
        <v>借呗</v>
      </c>
      <c r="G103" s="3" t="str">
        <f t="shared" si="6"/>
        <v>12期</v>
      </c>
      <c r="H103" s="21" t="str">
        <f>VLOOKUP(B103*1,[1]Sheet1!$A:$G,7,FALSE)</f>
        <v>华东</v>
      </c>
      <c r="I103" s="21" t="str">
        <f>VLOOKUP(B103*1,[1]Sheet1!$A:$G,6,FALSE)</f>
        <v>苏州</v>
      </c>
      <c r="J103" s="21" t="str">
        <f>VLOOKUP(B103*1,[1]Sheet1!$A:$G,5,FALSE)</f>
        <v>一组</v>
      </c>
      <c r="K103" s="3" t="str">
        <f>I103&amp;VLOOKUP(B103*1,[1]Sheet1!$A:$G,5,FALSE)</f>
        <v>苏州一组</v>
      </c>
      <c r="L103" s="3" t="str">
        <f>IF(VLOOKUP(B103*1,[1]Sheet1!$A:$G,4,FALSE)=1,"普通员工","管理人员")</f>
        <v>普通员工</v>
      </c>
      <c r="M103" s="3">
        <f t="shared" si="7"/>
        <v>6000.24</v>
      </c>
      <c r="N103" s="3">
        <f t="shared" si="8"/>
        <v>2020</v>
      </c>
      <c r="O103" s="3">
        <f t="shared" si="9"/>
        <v>6</v>
      </c>
    </row>
    <row r="104" spans="1:15">
      <c r="A104" s="8">
        <f>A103</f>
        <v>43985</v>
      </c>
      <c r="B104" s="20" t="s">
        <v>14</v>
      </c>
      <c r="C104" s="18" t="s">
        <v>60</v>
      </c>
      <c r="D104" s="11">
        <v>1</v>
      </c>
      <c r="E104" s="12">
        <v>5388.38</v>
      </c>
      <c r="F104" s="3" t="str">
        <f t="shared" si="5"/>
        <v>花呗</v>
      </c>
      <c r="G104" s="3" t="str">
        <f t="shared" si="6"/>
        <v>18期</v>
      </c>
      <c r="H104" s="21" t="str">
        <f>VLOOKUP(B104*1,[1]Sheet1!$A:$G,7,FALSE)</f>
        <v>华南</v>
      </c>
      <c r="I104" s="21" t="str">
        <f>VLOOKUP(B104*1,[1]Sheet1!$A:$G,6,FALSE)</f>
        <v>广州</v>
      </c>
      <c r="J104" s="21" t="str">
        <f>VLOOKUP(B104*1,[1]Sheet1!$A:$G,5,FALSE)</f>
        <v>三组</v>
      </c>
      <c r="K104" s="3" t="str">
        <f>I104&amp;VLOOKUP(B104*1,[1]Sheet1!$A:$G,5,FALSE)</f>
        <v>广州三组</v>
      </c>
      <c r="L104" s="3" t="str">
        <f>IF(VLOOKUP(B104*1,[1]Sheet1!$A:$G,4,FALSE)=1,"普通员工","管理人员")</f>
        <v>管理人员</v>
      </c>
      <c r="M104" s="3">
        <f t="shared" si="7"/>
        <v>5388.38</v>
      </c>
      <c r="N104" s="3">
        <f t="shared" si="8"/>
        <v>2020</v>
      </c>
      <c r="O104" s="3">
        <f t="shared" si="9"/>
        <v>6</v>
      </c>
    </row>
    <row r="105" spans="1:15">
      <c r="A105" s="8">
        <f>A104</f>
        <v>43985</v>
      </c>
      <c r="B105" s="20" t="str">
        <f>B104</f>
        <v>1000000036</v>
      </c>
      <c r="C105" s="18" t="s">
        <v>7</v>
      </c>
      <c r="D105" s="11">
        <v>1</v>
      </c>
      <c r="E105" s="12">
        <v>5114.62</v>
      </c>
      <c r="F105" s="3" t="str">
        <f t="shared" si="5"/>
        <v>借呗</v>
      </c>
      <c r="G105" s="3" t="str">
        <f t="shared" si="6"/>
        <v>6期</v>
      </c>
      <c r="H105" s="21" t="str">
        <f>VLOOKUP(B105*1,[1]Sheet1!$A:$G,7,FALSE)</f>
        <v>华南</v>
      </c>
      <c r="I105" s="21" t="str">
        <f>VLOOKUP(B105*1,[1]Sheet1!$A:$G,6,FALSE)</f>
        <v>广州</v>
      </c>
      <c r="J105" s="21" t="str">
        <f>VLOOKUP(B105*1,[1]Sheet1!$A:$G,5,FALSE)</f>
        <v>三组</v>
      </c>
      <c r="K105" s="3" t="str">
        <f>I105&amp;VLOOKUP(B105*1,[1]Sheet1!$A:$G,5,FALSE)</f>
        <v>广州三组</v>
      </c>
      <c r="L105" s="3" t="str">
        <f>IF(VLOOKUP(B105*1,[1]Sheet1!$A:$G,4,FALSE)=1,"普通员工","管理人员")</f>
        <v>管理人员</v>
      </c>
      <c r="M105" s="3">
        <f t="shared" si="7"/>
        <v>5114.62</v>
      </c>
      <c r="N105" s="3">
        <f t="shared" si="8"/>
        <v>2020</v>
      </c>
      <c r="O105" s="3">
        <f t="shared" si="9"/>
        <v>6</v>
      </c>
    </row>
    <row r="106" spans="1:15">
      <c r="A106" s="8">
        <f>A105</f>
        <v>43985</v>
      </c>
      <c r="B106" s="20" t="str">
        <f>B105</f>
        <v>1000000036</v>
      </c>
      <c r="C106" s="18" t="s">
        <v>8</v>
      </c>
      <c r="D106" s="11">
        <v>1</v>
      </c>
      <c r="E106" s="12">
        <v>17000.75</v>
      </c>
      <c r="F106" s="3" t="str">
        <f t="shared" si="5"/>
        <v>借呗</v>
      </c>
      <c r="G106" s="3" t="str">
        <f t="shared" si="6"/>
        <v>12期</v>
      </c>
      <c r="H106" s="21" t="str">
        <f>VLOOKUP(B106*1,[1]Sheet1!$A:$G,7,FALSE)</f>
        <v>华南</v>
      </c>
      <c r="I106" s="21" t="str">
        <f>VLOOKUP(B106*1,[1]Sheet1!$A:$G,6,FALSE)</f>
        <v>广州</v>
      </c>
      <c r="J106" s="21" t="str">
        <f>VLOOKUP(B106*1,[1]Sheet1!$A:$G,5,FALSE)</f>
        <v>三组</v>
      </c>
      <c r="K106" s="3" t="str">
        <f>I106&amp;VLOOKUP(B106*1,[1]Sheet1!$A:$G,5,FALSE)</f>
        <v>广州三组</v>
      </c>
      <c r="L106" s="3" t="str">
        <f>IF(VLOOKUP(B106*1,[1]Sheet1!$A:$G,4,FALSE)=1,"普通员工","管理人员")</f>
        <v>管理人员</v>
      </c>
      <c r="M106" s="3">
        <f t="shared" si="7"/>
        <v>17000.75</v>
      </c>
      <c r="N106" s="3">
        <f t="shared" si="8"/>
        <v>2020</v>
      </c>
      <c r="O106" s="3">
        <f t="shared" si="9"/>
        <v>6</v>
      </c>
    </row>
    <row r="107" spans="1:15">
      <c r="A107" s="8">
        <f>A106</f>
        <v>43985</v>
      </c>
      <c r="B107" s="20" t="s">
        <v>15</v>
      </c>
      <c r="C107" s="18" t="s">
        <v>7</v>
      </c>
      <c r="D107" s="11">
        <v>3</v>
      </c>
      <c r="E107" s="12">
        <v>29001.16</v>
      </c>
      <c r="F107" s="3" t="str">
        <f t="shared" si="5"/>
        <v>借呗</v>
      </c>
      <c r="G107" s="3" t="str">
        <f t="shared" si="6"/>
        <v>6期</v>
      </c>
      <c r="H107" s="21" t="str">
        <f>VLOOKUP(B107*1,[1]Sheet1!$A:$G,7,FALSE)</f>
        <v>华东</v>
      </c>
      <c r="I107" s="21" t="str">
        <f>VLOOKUP(B107*1,[1]Sheet1!$A:$G,6,FALSE)</f>
        <v>杭州</v>
      </c>
      <c r="J107" s="21" t="str">
        <f>VLOOKUP(B107*1,[1]Sheet1!$A:$G,5,FALSE)</f>
        <v>二组</v>
      </c>
      <c r="K107" s="3" t="str">
        <f>I107&amp;VLOOKUP(B107*1,[1]Sheet1!$A:$G,5,FALSE)</f>
        <v>杭州二组</v>
      </c>
      <c r="L107" s="3" t="str">
        <f>IF(VLOOKUP(B107*1,[1]Sheet1!$A:$G,4,FALSE)=1,"普通员工","管理人员")</f>
        <v>普通员工</v>
      </c>
      <c r="M107" s="3">
        <f t="shared" si="7"/>
        <v>9667.05333333334</v>
      </c>
      <c r="N107" s="3">
        <f t="shared" si="8"/>
        <v>2020</v>
      </c>
      <c r="O107" s="3">
        <f t="shared" si="9"/>
        <v>6</v>
      </c>
    </row>
    <row r="108" spans="1:15">
      <c r="A108" s="8">
        <f>A107</f>
        <v>43985</v>
      </c>
      <c r="B108" s="20" t="s">
        <v>16</v>
      </c>
      <c r="C108" s="18" t="s">
        <v>7</v>
      </c>
      <c r="D108" s="11">
        <v>2</v>
      </c>
      <c r="E108" s="12">
        <v>6500.8</v>
      </c>
      <c r="F108" s="3" t="str">
        <f t="shared" si="5"/>
        <v>借呗</v>
      </c>
      <c r="G108" s="3" t="str">
        <f t="shared" si="6"/>
        <v>6期</v>
      </c>
      <c r="H108" s="21" t="str">
        <f>VLOOKUP(B108*1,[1]Sheet1!$A:$G,7,FALSE)</f>
        <v>华东</v>
      </c>
      <c r="I108" s="21" t="str">
        <f>VLOOKUP(B108*1,[1]Sheet1!$A:$G,6,FALSE)</f>
        <v>苏州</v>
      </c>
      <c r="J108" s="21" t="str">
        <f>VLOOKUP(B108*1,[1]Sheet1!$A:$G,5,FALSE)</f>
        <v>二组</v>
      </c>
      <c r="K108" s="3" t="str">
        <f>I108&amp;VLOOKUP(B108*1,[1]Sheet1!$A:$G,5,FALSE)</f>
        <v>苏州二组</v>
      </c>
      <c r="L108" s="3" t="str">
        <f>IF(VLOOKUP(B108*1,[1]Sheet1!$A:$G,4,FALSE)=1,"普通员工","管理人员")</f>
        <v>管理人员</v>
      </c>
      <c r="M108" s="3">
        <f t="shared" si="7"/>
        <v>3250.4</v>
      </c>
      <c r="N108" s="3">
        <f t="shared" si="8"/>
        <v>2020</v>
      </c>
      <c r="O108" s="3">
        <f t="shared" si="9"/>
        <v>6</v>
      </c>
    </row>
    <row r="109" spans="1:15">
      <c r="A109" s="8">
        <f>A108</f>
        <v>43985</v>
      </c>
      <c r="B109" s="20" t="s">
        <v>17</v>
      </c>
      <c r="C109" s="18" t="s">
        <v>8</v>
      </c>
      <c r="D109" s="11">
        <v>2</v>
      </c>
      <c r="E109" s="12">
        <v>25000.69</v>
      </c>
      <c r="F109" s="3" t="str">
        <f t="shared" si="5"/>
        <v>借呗</v>
      </c>
      <c r="G109" s="3" t="str">
        <f t="shared" si="6"/>
        <v>12期</v>
      </c>
      <c r="H109" s="21" t="str">
        <f>VLOOKUP(B109*1,[1]Sheet1!$A:$G,7,FALSE)</f>
        <v>华西北</v>
      </c>
      <c r="I109" s="21" t="str">
        <f>VLOOKUP(B109*1,[1]Sheet1!$A:$G,6,FALSE)</f>
        <v>北京</v>
      </c>
      <c r="J109" s="21" t="str">
        <f>VLOOKUP(B109*1,[1]Sheet1!$A:$G,5,FALSE)</f>
        <v>四组</v>
      </c>
      <c r="K109" s="3" t="str">
        <f>I109&amp;VLOOKUP(B109*1,[1]Sheet1!$A:$G,5,FALSE)</f>
        <v>北京四组</v>
      </c>
      <c r="L109" s="3" t="str">
        <f>IF(VLOOKUP(B109*1,[1]Sheet1!$A:$G,4,FALSE)=1,"普通员工","管理人员")</f>
        <v>管理人员</v>
      </c>
      <c r="M109" s="3">
        <f t="shared" si="7"/>
        <v>12500.345</v>
      </c>
      <c r="N109" s="3">
        <f t="shared" si="8"/>
        <v>2020</v>
      </c>
      <c r="O109" s="3">
        <f t="shared" si="9"/>
        <v>6</v>
      </c>
    </row>
    <row r="110" spans="1:15">
      <c r="A110" s="8">
        <f>A109</f>
        <v>43985</v>
      </c>
      <c r="B110" s="20" t="s">
        <v>40</v>
      </c>
      <c r="C110" s="18" t="s">
        <v>7</v>
      </c>
      <c r="D110" s="11">
        <v>1</v>
      </c>
      <c r="E110" s="12">
        <v>14000.46</v>
      </c>
      <c r="F110" s="3" t="str">
        <f t="shared" si="5"/>
        <v>借呗</v>
      </c>
      <c r="G110" s="3" t="str">
        <f t="shared" si="6"/>
        <v>6期</v>
      </c>
      <c r="H110" s="21" t="str">
        <f>VLOOKUP(B110*1,[1]Sheet1!$A:$G,7,FALSE)</f>
        <v>华西北</v>
      </c>
      <c r="I110" s="21" t="str">
        <f>VLOOKUP(B110*1,[1]Sheet1!$A:$G,6,FALSE)</f>
        <v>北京</v>
      </c>
      <c r="J110" s="21" t="str">
        <f>VLOOKUP(B110*1,[1]Sheet1!$A:$G,5,FALSE)</f>
        <v>四组</v>
      </c>
      <c r="K110" s="3" t="str">
        <f>I110&amp;VLOOKUP(B110*1,[1]Sheet1!$A:$G,5,FALSE)</f>
        <v>北京四组</v>
      </c>
      <c r="L110" s="3" t="str">
        <f>IF(VLOOKUP(B110*1,[1]Sheet1!$A:$G,4,FALSE)=1,"普通员工","管理人员")</f>
        <v>普通员工</v>
      </c>
      <c r="M110" s="3">
        <f t="shared" si="7"/>
        <v>14000.46</v>
      </c>
      <c r="N110" s="3">
        <f t="shared" si="8"/>
        <v>2020</v>
      </c>
      <c r="O110" s="3">
        <f t="shared" si="9"/>
        <v>6</v>
      </c>
    </row>
    <row r="111" spans="1:15">
      <c r="A111" s="8">
        <f>A110</f>
        <v>43985</v>
      </c>
      <c r="B111" s="20" t="s">
        <v>41</v>
      </c>
      <c r="C111" s="18" t="s">
        <v>7</v>
      </c>
      <c r="D111" s="11">
        <v>2</v>
      </c>
      <c r="E111" s="12">
        <v>26290.97</v>
      </c>
      <c r="F111" s="3" t="str">
        <f t="shared" si="5"/>
        <v>借呗</v>
      </c>
      <c r="G111" s="3" t="str">
        <f t="shared" si="6"/>
        <v>6期</v>
      </c>
      <c r="H111" s="21" t="str">
        <f>VLOOKUP(B111*1,[1]Sheet1!$A:$G,7,FALSE)</f>
        <v>华西北</v>
      </c>
      <c r="I111" s="21" t="str">
        <f>VLOOKUP(B111*1,[1]Sheet1!$A:$G,6,FALSE)</f>
        <v>成都</v>
      </c>
      <c r="J111" s="21" t="str">
        <f>VLOOKUP(B111*1,[1]Sheet1!$A:$G,5,FALSE)</f>
        <v>一组</v>
      </c>
      <c r="K111" s="3" t="str">
        <f>I111&amp;VLOOKUP(B111*1,[1]Sheet1!$A:$G,5,FALSE)</f>
        <v>成都一组</v>
      </c>
      <c r="L111" s="3" t="str">
        <f>IF(VLOOKUP(B111*1,[1]Sheet1!$A:$G,4,FALSE)=1,"普通员工","管理人员")</f>
        <v>普通员工</v>
      </c>
      <c r="M111" s="3">
        <f t="shared" si="7"/>
        <v>13145.485</v>
      </c>
      <c r="N111" s="3">
        <f t="shared" si="8"/>
        <v>2020</v>
      </c>
      <c r="O111" s="3">
        <f t="shared" si="9"/>
        <v>6</v>
      </c>
    </row>
    <row r="112" spans="1:15">
      <c r="A112" s="8">
        <f>A111</f>
        <v>43985</v>
      </c>
      <c r="B112" s="20" t="str">
        <f>B111</f>
        <v>1000000043</v>
      </c>
      <c r="C112" s="18" t="s">
        <v>12</v>
      </c>
      <c r="D112" s="11">
        <v>1</v>
      </c>
      <c r="E112" s="12">
        <v>17000.19</v>
      </c>
      <c r="F112" s="3" t="str">
        <f t="shared" si="5"/>
        <v>借呗</v>
      </c>
      <c r="G112" s="3" t="str">
        <f t="shared" si="6"/>
        <v>18期</v>
      </c>
      <c r="H112" s="21" t="str">
        <f>VLOOKUP(B112*1,[1]Sheet1!$A:$G,7,FALSE)</f>
        <v>华西北</v>
      </c>
      <c r="I112" s="21" t="str">
        <f>VLOOKUP(B112*1,[1]Sheet1!$A:$G,6,FALSE)</f>
        <v>成都</v>
      </c>
      <c r="J112" s="21" t="str">
        <f>VLOOKUP(B112*1,[1]Sheet1!$A:$G,5,FALSE)</f>
        <v>一组</v>
      </c>
      <c r="K112" s="3" t="str">
        <f>I112&amp;VLOOKUP(B112*1,[1]Sheet1!$A:$G,5,FALSE)</f>
        <v>成都一组</v>
      </c>
      <c r="L112" s="3" t="str">
        <f>IF(VLOOKUP(B112*1,[1]Sheet1!$A:$G,4,FALSE)=1,"普通员工","管理人员")</f>
        <v>普通员工</v>
      </c>
      <c r="M112" s="3">
        <f t="shared" si="7"/>
        <v>17000.19</v>
      </c>
      <c r="N112" s="3">
        <f t="shared" si="8"/>
        <v>2020</v>
      </c>
      <c r="O112" s="3">
        <f t="shared" si="9"/>
        <v>6</v>
      </c>
    </row>
    <row r="113" spans="1:15">
      <c r="A113" s="8">
        <f>A112</f>
        <v>43985</v>
      </c>
      <c r="B113" s="20" t="s">
        <v>18</v>
      </c>
      <c r="C113" s="18" t="s">
        <v>8</v>
      </c>
      <c r="D113" s="11">
        <v>1</v>
      </c>
      <c r="E113" s="12">
        <v>10000.39</v>
      </c>
      <c r="F113" s="3" t="str">
        <f t="shared" si="5"/>
        <v>借呗</v>
      </c>
      <c r="G113" s="3" t="str">
        <f t="shared" si="6"/>
        <v>12期</v>
      </c>
      <c r="H113" s="21" t="str">
        <f>VLOOKUP(B113*1,[1]Sheet1!$A:$G,7,FALSE)</f>
        <v>华西北</v>
      </c>
      <c r="I113" s="21" t="str">
        <f>VLOOKUP(B113*1,[1]Sheet1!$A:$G,6,FALSE)</f>
        <v>北京</v>
      </c>
      <c r="J113" s="21" t="str">
        <f>VLOOKUP(B113*1,[1]Sheet1!$A:$G,5,FALSE)</f>
        <v>三组</v>
      </c>
      <c r="K113" s="3" t="str">
        <f>I113&amp;VLOOKUP(B113*1,[1]Sheet1!$A:$G,5,FALSE)</f>
        <v>北京三组</v>
      </c>
      <c r="L113" s="3" t="str">
        <f>IF(VLOOKUP(B113*1,[1]Sheet1!$A:$G,4,FALSE)=1,"普通员工","管理人员")</f>
        <v>管理人员</v>
      </c>
      <c r="M113" s="3">
        <f t="shared" si="7"/>
        <v>10000.39</v>
      </c>
      <c r="N113" s="3">
        <f t="shared" si="8"/>
        <v>2020</v>
      </c>
      <c r="O113" s="3">
        <f t="shared" si="9"/>
        <v>6</v>
      </c>
    </row>
    <row r="114" spans="1:15">
      <c r="A114" s="8">
        <f>A113</f>
        <v>43985</v>
      </c>
      <c r="B114" s="20" t="s">
        <v>19</v>
      </c>
      <c r="C114" s="18" t="s">
        <v>8</v>
      </c>
      <c r="D114" s="11">
        <v>1</v>
      </c>
      <c r="E114" s="12">
        <v>17000.57</v>
      </c>
      <c r="F114" s="3" t="str">
        <f t="shared" si="5"/>
        <v>借呗</v>
      </c>
      <c r="G114" s="3" t="str">
        <f t="shared" si="6"/>
        <v>12期</v>
      </c>
      <c r="H114" s="21" t="str">
        <f>VLOOKUP(B114*1,[1]Sheet1!$A:$G,7,FALSE)</f>
        <v>华南</v>
      </c>
      <c r="I114" s="21" t="str">
        <f>VLOOKUP(B114*1,[1]Sheet1!$A:$G,6,FALSE)</f>
        <v>深圳</v>
      </c>
      <c r="J114" s="21" t="str">
        <f>VLOOKUP(B114*1,[1]Sheet1!$A:$G,5,FALSE)</f>
        <v>一组</v>
      </c>
      <c r="K114" s="3" t="str">
        <f>I114&amp;VLOOKUP(B114*1,[1]Sheet1!$A:$G,5,FALSE)</f>
        <v>深圳一组</v>
      </c>
      <c r="L114" s="3" t="str">
        <f>IF(VLOOKUP(B114*1,[1]Sheet1!$A:$G,4,FALSE)=1,"普通员工","管理人员")</f>
        <v>普通员工</v>
      </c>
      <c r="M114" s="3">
        <f t="shared" si="7"/>
        <v>17000.57</v>
      </c>
      <c r="N114" s="3">
        <f t="shared" si="8"/>
        <v>2020</v>
      </c>
      <c r="O114" s="3">
        <f t="shared" si="9"/>
        <v>6</v>
      </c>
    </row>
    <row r="115" spans="1:15">
      <c r="A115" s="8">
        <f>A114</f>
        <v>43985</v>
      </c>
      <c r="B115" s="20" t="str">
        <f>B114</f>
        <v>1000000045</v>
      </c>
      <c r="C115" s="18" t="s">
        <v>12</v>
      </c>
      <c r="D115" s="11">
        <v>1</v>
      </c>
      <c r="E115" s="12">
        <v>1260.96</v>
      </c>
      <c r="F115" s="3" t="str">
        <f t="shared" si="5"/>
        <v>借呗</v>
      </c>
      <c r="G115" s="3" t="str">
        <f t="shared" si="6"/>
        <v>18期</v>
      </c>
      <c r="H115" s="21" t="str">
        <f>VLOOKUP(B115*1,[1]Sheet1!$A:$G,7,FALSE)</f>
        <v>华南</v>
      </c>
      <c r="I115" s="21" t="str">
        <f>VLOOKUP(B115*1,[1]Sheet1!$A:$G,6,FALSE)</f>
        <v>深圳</v>
      </c>
      <c r="J115" s="21" t="str">
        <f>VLOOKUP(B115*1,[1]Sheet1!$A:$G,5,FALSE)</f>
        <v>一组</v>
      </c>
      <c r="K115" s="3" t="str">
        <f>I115&amp;VLOOKUP(B115*1,[1]Sheet1!$A:$G,5,FALSE)</f>
        <v>深圳一组</v>
      </c>
      <c r="L115" s="3" t="str">
        <f>IF(VLOOKUP(B115*1,[1]Sheet1!$A:$G,4,FALSE)=1,"普通员工","管理人员")</f>
        <v>普通员工</v>
      </c>
      <c r="M115" s="3">
        <f t="shared" si="7"/>
        <v>1260.96</v>
      </c>
      <c r="N115" s="3">
        <f t="shared" si="8"/>
        <v>2020</v>
      </c>
      <c r="O115" s="3">
        <f t="shared" si="9"/>
        <v>6</v>
      </c>
    </row>
    <row r="116" spans="1:15">
      <c r="A116" s="8">
        <f>A115</f>
        <v>43985</v>
      </c>
      <c r="B116" s="20" t="s">
        <v>42</v>
      </c>
      <c r="C116" s="18" t="s">
        <v>8</v>
      </c>
      <c r="D116" s="11">
        <v>1</v>
      </c>
      <c r="E116" s="12">
        <v>2499.99</v>
      </c>
      <c r="F116" s="3" t="str">
        <f t="shared" si="5"/>
        <v>借呗</v>
      </c>
      <c r="G116" s="3" t="str">
        <f t="shared" si="6"/>
        <v>12期</v>
      </c>
      <c r="H116" s="21" t="str">
        <f>VLOOKUP(B116*1,[1]Sheet1!$A:$G,7,FALSE)</f>
        <v>华西北</v>
      </c>
      <c r="I116" s="21" t="str">
        <f>VLOOKUP(B116*1,[1]Sheet1!$A:$G,6,FALSE)</f>
        <v>成都</v>
      </c>
      <c r="J116" s="21" t="str">
        <f>VLOOKUP(B116*1,[1]Sheet1!$A:$G,5,FALSE)</f>
        <v>一组</v>
      </c>
      <c r="K116" s="3" t="str">
        <f>I116&amp;VLOOKUP(B116*1,[1]Sheet1!$A:$G,5,FALSE)</f>
        <v>成都一组</v>
      </c>
      <c r="L116" s="3" t="str">
        <f>IF(VLOOKUP(B116*1,[1]Sheet1!$A:$G,4,FALSE)=1,"普通员工","管理人员")</f>
        <v>普通员工</v>
      </c>
      <c r="M116" s="3">
        <f t="shared" si="7"/>
        <v>2499.99</v>
      </c>
      <c r="N116" s="3">
        <f t="shared" si="8"/>
        <v>2020</v>
      </c>
      <c r="O116" s="3">
        <f t="shared" si="9"/>
        <v>6</v>
      </c>
    </row>
    <row r="117" spans="1:15">
      <c r="A117" s="8">
        <f>A116</f>
        <v>43985</v>
      </c>
      <c r="B117" s="20" t="s">
        <v>43</v>
      </c>
      <c r="C117" s="18" t="s">
        <v>12</v>
      </c>
      <c r="D117" s="11">
        <v>1</v>
      </c>
      <c r="E117" s="12">
        <v>700.39</v>
      </c>
      <c r="F117" s="3" t="str">
        <f t="shared" si="5"/>
        <v>借呗</v>
      </c>
      <c r="G117" s="3" t="str">
        <f t="shared" si="6"/>
        <v>18期</v>
      </c>
      <c r="H117" s="21" t="str">
        <f>VLOOKUP(B117*1,[1]Sheet1!$A:$G,7,FALSE)</f>
        <v>华南</v>
      </c>
      <c r="I117" s="21" t="str">
        <f>VLOOKUP(B117*1,[1]Sheet1!$A:$G,6,FALSE)</f>
        <v>广州</v>
      </c>
      <c r="J117" s="21" t="str">
        <f>VLOOKUP(B117*1,[1]Sheet1!$A:$G,5,FALSE)</f>
        <v>一组</v>
      </c>
      <c r="K117" s="3" t="str">
        <f>I117&amp;VLOOKUP(B117*1,[1]Sheet1!$A:$G,5,FALSE)</f>
        <v>广州一组</v>
      </c>
      <c r="L117" s="3" t="str">
        <f>IF(VLOOKUP(B117*1,[1]Sheet1!$A:$G,4,FALSE)=1,"普通员工","管理人员")</f>
        <v>普通员工</v>
      </c>
      <c r="M117" s="3">
        <f t="shared" si="7"/>
        <v>700.39</v>
      </c>
      <c r="N117" s="3">
        <f t="shared" si="8"/>
        <v>2020</v>
      </c>
      <c r="O117" s="3">
        <f t="shared" si="9"/>
        <v>6</v>
      </c>
    </row>
    <row r="118" spans="1:15">
      <c r="A118" s="8">
        <f>A117</f>
        <v>43985</v>
      </c>
      <c r="B118" s="20" t="s">
        <v>44</v>
      </c>
      <c r="C118" s="18" t="s">
        <v>8</v>
      </c>
      <c r="D118" s="11">
        <v>2</v>
      </c>
      <c r="E118" s="12">
        <v>12501.15</v>
      </c>
      <c r="F118" s="3" t="str">
        <f t="shared" si="5"/>
        <v>借呗</v>
      </c>
      <c r="G118" s="3" t="str">
        <f t="shared" si="6"/>
        <v>12期</v>
      </c>
      <c r="H118" s="21" t="str">
        <f>VLOOKUP(B118*1,[1]Sheet1!$A:$G,7,FALSE)</f>
        <v>华东</v>
      </c>
      <c r="I118" s="21" t="str">
        <f>VLOOKUP(B118*1,[1]Sheet1!$A:$G,6,FALSE)</f>
        <v>合肥</v>
      </c>
      <c r="J118" s="21" t="str">
        <f>VLOOKUP(B118*1,[1]Sheet1!$A:$G,5,FALSE)</f>
        <v>一组</v>
      </c>
      <c r="K118" s="3" t="str">
        <f>I118&amp;VLOOKUP(B118*1,[1]Sheet1!$A:$G,5,FALSE)</f>
        <v>合肥一组</v>
      </c>
      <c r="L118" s="3" t="str">
        <f>IF(VLOOKUP(B118*1,[1]Sheet1!$A:$G,4,FALSE)=1,"普通员工","管理人员")</f>
        <v>普通员工</v>
      </c>
      <c r="M118" s="3">
        <f t="shared" si="7"/>
        <v>6250.575</v>
      </c>
      <c r="N118" s="3">
        <f t="shared" si="8"/>
        <v>2020</v>
      </c>
      <c r="O118" s="3">
        <f t="shared" si="9"/>
        <v>6</v>
      </c>
    </row>
    <row r="119" spans="1:15">
      <c r="A119" s="8">
        <f>A118</f>
        <v>43985</v>
      </c>
      <c r="B119" s="20" t="s">
        <v>21</v>
      </c>
      <c r="C119" s="18" t="s">
        <v>7</v>
      </c>
      <c r="D119" s="11">
        <v>2</v>
      </c>
      <c r="E119" s="12">
        <v>25000.18</v>
      </c>
      <c r="F119" s="3" t="str">
        <f t="shared" si="5"/>
        <v>借呗</v>
      </c>
      <c r="G119" s="3" t="str">
        <f t="shared" si="6"/>
        <v>6期</v>
      </c>
      <c r="H119" s="21" t="str">
        <f>VLOOKUP(B119*1,[1]Sheet1!$A:$G,7,FALSE)</f>
        <v>华东</v>
      </c>
      <c r="I119" s="21" t="str">
        <f>VLOOKUP(B119*1,[1]Sheet1!$A:$G,6,FALSE)</f>
        <v>上海</v>
      </c>
      <c r="J119" s="21" t="str">
        <f>VLOOKUP(B119*1,[1]Sheet1!$A:$G,5,FALSE)</f>
        <v>一组</v>
      </c>
      <c r="K119" s="3" t="str">
        <f>I119&amp;VLOOKUP(B119*1,[1]Sheet1!$A:$G,5,FALSE)</f>
        <v>上海一组</v>
      </c>
      <c r="L119" s="3" t="str">
        <f>IF(VLOOKUP(B119*1,[1]Sheet1!$A:$G,4,FALSE)=1,"普通员工","管理人员")</f>
        <v>管理人员</v>
      </c>
      <c r="M119" s="3">
        <f t="shared" si="7"/>
        <v>12500.09</v>
      </c>
      <c r="N119" s="3">
        <f t="shared" si="8"/>
        <v>2020</v>
      </c>
      <c r="O119" s="3">
        <f t="shared" si="9"/>
        <v>6</v>
      </c>
    </row>
    <row r="120" spans="1:15">
      <c r="A120" s="8">
        <f>A119</f>
        <v>43985</v>
      </c>
      <c r="B120" s="20" t="str">
        <f>B119</f>
        <v>1000000056</v>
      </c>
      <c r="C120" s="18" t="s">
        <v>8</v>
      </c>
      <c r="D120" s="11">
        <v>2</v>
      </c>
      <c r="E120" s="12">
        <v>20000.54</v>
      </c>
      <c r="F120" s="3" t="str">
        <f t="shared" si="5"/>
        <v>借呗</v>
      </c>
      <c r="G120" s="3" t="str">
        <f t="shared" si="6"/>
        <v>12期</v>
      </c>
      <c r="H120" s="21" t="str">
        <f>VLOOKUP(B120*1,[1]Sheet1!$A:$G,7,FALSE)</f>
        <v>华东</v>
      </c>
      <c r="I120" s="21" t="str">
        <f>VLOOKUP(B120*1,[1]Sheet1!$A:$G,6,FALSE)</f>
        <v>上海</v>
      </c>
      <c r="J120" s="21" t="str">
        <f>VLOOKUP(B120*1,[1]Sheet1!$A:$G,5,FALSE)</f>
        <v>一组</v>
      </c>
      <c r="K120" s="3" t="str">
        <f>I120&amp;VLOOKUP(B120*1,[1]Sheet1!$A:$G,5,FALSE)</f>
        <v>上海一组</v>
      </c>
      <c r="L120" s="3" t="str">
        <f>IF(VLOOKUP(B120*1,[1]Sheet1!$A:$G,4,FALSE)=1,"普通员工","管理人员")</f>
        <v>管理人员</v>
      </c>
      <c r="M120" s="3">
        <f t="shared" si="7"/>
        <v>10000.27</v>
      </c>
      <c r="N120" s="3">
        <f t="shared" si="8"/>
        <v>2020</v>
      </c>
      <c r="O120" s="3">
        <f t="shared" si="9"/>
        <v>6</v>
      </c>
    </row>
    <row r="121" spans="1:15">
      <c r="A121" s="8">
        <f>A120</f>
        <v>43985</v>
      </c>
      <c r="B121" s="20" t="s">
        <v>61</v>
      </c>
      <c r="C121" s="18" t="s">
        <v>8</v>
      </c>
      <c r="D121" s="11">
        <v>1</v>
      </c>
      <c r="E121" s="12">
        <v>5000.21</v>
      </c>
      <c r="F121" s="3" t="str">
        <f t="shared" si="5"/>
        <v>借呗</v>
      </c>
      <c r="G121" s="3" t="str">
        <f t="shared" si="6"/>
        <v>12期</v>
      </c>
      <c r="H121" s="21" t="str">
        <f>VLOOKUP(B121*1,[1]Sheet1!$A:$G,7,FALSE)</f>
        <v>华东</v>
      </c>
      <c r="I121" s="21" t="str">
        <f>VLOOKUP(B121*1,[1]Sheet1!$A:$G,6,FALSE)</f>
        <v>上海</v>
      </c>
      <c r="J121" s="21" t="str">
        <f>VLOOKUP(B121*1,[1]Sheet1!$A:$G,5,FALSE)</f>
        <v>二组</v>
      </c>
      <c r="K121" s="3" t="str">
        <f>I121&amp;VLOOKUP(B121*1,[1]Sheet1!$A:$G,5,FALSE)</f>
        <v>上海二组</v>
      </c>
      <c r="L121" s="3" t="str">
        <f>IF(VLOOKUP(B121*1,[1]Sheet1!$A:$G,4,FALSE)=1,"普通员工","管理人员")</f>
        <v>普通员工</v>
      </c>
      <c r="M121" s="3">
        <f t="shared" si="7"/>
        <v>5000.21</v>
      </c>
      <c r="N121" s="3">
        <f t="shared" si="8"/>
        <v>2020</v>
      </c>
      <c r="O121" s="3">
        <f t="shared" si="9"/>
        <v>6</v>
      </c>
    </row>
    <row r="122" spans="1:15">
      <c r="A122" s="8">
        <f>A121</f>
        <v>43985</v>
      </c>
      <c r="B122" s="20" t="s">
        <v>23</v>
      </c>
      <c r="C122" s="18" t="s">
        <v>7</v>
      </c>
      <c r="D122" s="11">
        <v>1</v>
      </c>
      <c r="E122" s="12">
        <v>3986.03</v>
      </c>
      <c r="F122" s="3" t="str">
        <f t="shared" si="5"/>
        <v>借呗</v>
      </c>
      <c r="G122" s="3" t="str">
        <f t="shared" si="6"/>
        <v>6期</v>
      </c>
      <c r="H122" s="21" t="str">
        <f>VLOOKUP(B122*1,[1]Sheet1!$A:$G,7,FALSE)</f>
        <v>华东</v>
      </c>
      <c r="I122" s="21" t="str">
        <f>VLOOKUP(B122*1,[1]Sheet1!$A:$G,6,FALSE)</f>
        <v>苏州</v>
      </c>
      <c r="J122" s="21" t="str">
        <f>VLOOKUP(B122*1,[1]Sheet1!$A:$G,5,FALSE)</f>
        <v>二组</v>
      </c>
      <c r="K122" s="3" t="str">
        <f>I122&amp;VLOOKUP(B122*1,[1]Sheet1!$A:$G,5,FALSE)</f>
        <v>苏州二组</v>
      </c>
      <c r="L122" s="3" t="str">
        <f>IF(VLOOKUP(B122*1,[1]Sheet1!$A:$G,4,FALSE)=1,"普通员工","管理人员")</f>
        <v>普通员工</v>
      </c>
      <c r="M122" s="3">
        <f t="shared" si="7"/>
        <v>3986.03</v>
      </c>
      <c r="N122" s="3">
        <f t="shared" si="8"/>
        <v>2020</v>
      </c>
      <c r="O122" s="3">
        <f t="shared" si="9"/>
        <v>6</v>
      </c>
    </row>
    <row r="123" spans="1:15">
      <c r="A123" s="8">
        <f>A122</f>
        <v>43985</v>
      </c>
      <c r="B123" s="20" t="s">
        <v>24</v>
      </c>
      <c r="C123" s="18" t="s">
        <v>8</v>
      </c>
      <c r="D123" s="11">
        <v>3</v>
      </c>
      <c r="E123" s="12">
        <v>41000.57</v>
      </c>
      <c r="F123" s="3" t="str">
        <f t="shared" si="5"/>
        <v>借呗</v>
      </c>
      <c r="G123" s="3" t="str">
        <f t="shared" si="6"/>
        <v>12期</v>
      </c>
      <c r="H123" s="21" t="str">
        <f>VLOOKUP(B123*1,[1]Sheet1!$A:$G,7,FALSE)</f>
        <v>华西北</v>
      </c>
      <c r="I123" s="21" t="str">
        <f>VLOOKUP(B123*1,[1]Sheet1!$A:$G,6,FALSE)</f>
        <v>重庆</v>
      </c>
      <c r="J123" s="21" t="str">
        <f>VLOOKUP(B123*1,[1]Sheet1!$A:$G,5,FALSE)</f>
        <v>一组</v>
      </c>
      <c r="K123" s="3" t="str">
        <f>I123&amp;VLOOKUP(B123*1,[1]Sheet1!$A:$G,5,FALSE)</f>
        <v>重庆一组</v>
      </c>
      <c r="L123" s="3" t="str">
        <f>IF(VLOOKUP(B123*1,[1]Sheet1!$A:$G,4,FALSE)=1,"普通员工","管理人员")</f>
        <v>管理人员</v>
      </c>
      <c r="M123" s="3">
        <f t="shared" si="7"/>
        <v>13666.8566666667</v>
      </c>
      <c r="N123" s="3">
        <f t="shared" si="8"/>
        <v>2020</v>
      </c>
      <c r="O123" s="3">
        <f t="shared" si="9"/>
        <v>6</v>
      </c>
    </row>
    <row r="124" spans="1:15">
      <c r="A124" s="8">
        <f>A123</f>
        <v>43985</v>
      </c>
      <c r="B124" s="20" t="s">
        <v>62</v>
      </c>
      <c r="C124" s="18" t="s">
        <v>7</v>
      </c>
      <c r="D124" s="11">
        <v>1</v>
      </c>
      <c r="E124" s="12">
        <v>7500.03</v>
      </c>
      <c r="F124" s="3" t="str">
        <f t="shared" si="5"/>
        <v>借呗</v>
      </c>
      <c r="G124" s="3" t="str">
        <f t="shared" si="6"/>
        <v>6期</v>
      </c>
      <c r="H124" s="21" t="str">
        <f>VLOOKUP(B124*1,[1]Sheet1!$A:$G,7,FALSE)</f>
        <v>华东</v>
      </c>
      <c r="I124" s="21" t="str">
        <f>VLOOKUP(B124*1,[1]Sheet1!$A:$G,6,FALSE)</f>
        <v>合肥</v>
      </c>
      <c r="J124" s="21" t="str">
        <f>VLOOKUP(B124*1,[1]Sheet1!$A:$G,5,FALSE)</f>
        <v>一组</v>
      </c>
      <c r="K124" s="3" t="str">
        <f>I124&amp;VLOOKUP(B124*1,[1]Sheet1!$A:$G,5,FALSE)</f>
        <v>合肥一组</v>
      </c>
      <c r="L124" s="3" t="str">
        <f>IF(VLOOKUP(B124*1,[1]Sheet1!$A:$G,4,FALSE)=1,"普通员工","管理人员")</f>
        <v>普通员工</v>
      </c>
      <c r="M124" s="3">
        <f t="shared" si="7"/>
        <v>7500.03</v>
      </c>
      <c r="N124" s="3">
        <f t="shared" si="8"/>
        <v>2020</v>
      </c>
      <c r="O124" s="3">
        <f t="shared" si="9"/>
        <v>6</v>
      </c>
    </row>
    <row r="125" spans="1:15">
      <c r="A125" s="8">
        <f>A124</f>
        <v>43985</v>
      </c>
      <c r="B125" s="20" t="s">
        <v>25</v>
      </c>
      <c r="C125" s="18" t="s">
        <v>12</v>
      </c>
      <c r="D125" s="11">
        <v>1</v>
      </c>
      <c r="E125" s="12">
        <v>5000.15</v>
      </c>
      <c r="F125" s="3" t="str">
        <f t="shared" si="5"/>
        <v>借呗</v>
      </c>
      <c r="G125" s="3" t="str">
        <f t="shared" si="6"/>
        <v>18期</v>
      </c>
      <c r="H125" s="21" t="str">
        <f>VLOOKUP(B125*1,[1]Sheet1!$A:$G,7,FALSE)</f>
        <v>华东</v>
      </c>
      <c r="I125" s="21" t="str">
        <f>VLOOKUP(B125*1,[1]Sheet1!$A:$G,6,FALSE)</f>
        <v>合肥</v>
      </c>
      <c r="J125" s="21" t="str">
        <f>VLOOKUP(B125*1,[1]Sheet1!$A:$G,5,FALSE)</f>
        <v>一组</v>
      </c>
      <c r="K125" s="3" t="str">
        <f>I125&amp;VLOOKUP(B125*1,[1]Sheet1!$A:$G,5,FALSE)</f>
        <v>合肥一组</v>
      </c>
      <c r="L125" s="3" t="str">
        <f>IF(VLOOKUP(B125*1,[1]Sheet1!$A:$G,4,FALSE)=1,"普通员工","管理人员")</f>
        <v>普通员工</v>
      </c>
      <c r="M125" s="3">
        <f t="shared" si="7"/>
        <v>5000.15</v>
      </c>
      <c r="N125" s="3">
        <f t="shared" si="8"/>
        <v>2020</v>
      </c>
      <c r="O125" s="3">
        <f t="shared" si="9"/>
        <v>6</v>
      </c>
    </row>
    <row r="126" spans="1:15">
      <c r="A126" s="8">
        <f>A125</f>
        <v>43985</v>
      </c>
      <c r="B126" s="20" t="s">
        <v>26</v>
      </c>
      <c r="C126" s="18" t="s">
        <v>7</v>
      </c>
      <c r="D126" s="11">
        <v>2</v>
      </c>
      <c r="E126" s="12">
        <v>36000.23</v>
      </c>
      <c r="F126" s="3" t="str">
        <f t="shared" si="5"/>
        <v>借呗</v>
      </c>
      <c r="G126" s="3" t="str">
        <f t="shared" si="6"/>
        <v>6期</v>
      </c>
      <c r="H126" s="21" t="str">
        <f>VLOOKUP(B126*1,[1]Sheet1!$A:$G,7,FALSE)</f>
        <v>华南</v>
      </c>
      <c r="I126" s="21" t="str">
        <f>VLOOKUP(B126*1,[1]Sheet1!$A:$G,6,FALSE)</f>
        <v>广州</v>
      </c>
      <c r="J126" s="21" t="str">
        <f>VLOOKUP(B126*1,[1]Sheet1!$A:$G,5,FALSE)</f>
        <v>三组</v>
      </c>
      <c r="K126" s="3" t="str">
        <f>I126&amp;VLOOKUP(B126*1,[1]Sheet1!$A:$G,5,FALSE)</f>
        <v>广州三组</v>
      </c>
      <c r="L126" s="3" t="str">
        <f>IF(VLOOKUP(B126*1,[1]Sheet1!$A:$G,4,FALSE)=1,"普通员工","管理人员")</f>
        <v>普通员工</v>
      </c>
      <c r="M126" s="3">
        <f t="shared" si="7"/>
        <v>18000.115</v>
      </c>
      <c r="N126" s="3">
        <f t="shared" si="8"/>
        <v>2020</v>
      </c>
      <c r="O126" s="3">
        <f t="shared" si="9"/>
        <v>6</v>
      </c>
    </row>
    <row r="127" spans="1:15">
      <c r="A127" s="8">
        <f>A126</f>
        <v>43985</v>
      </c>
      <c r="B127" s="20" t="str">
        <f>B126</f>
        <v>1000000566</v>
      </c>
      <c r="C127" s="18" t="s">
        <v>12</v>
      </c>
      <c r="D127" s="11">
        <v>1</v>
      </c>
      <c r="E127" s="12">
        <v>7000.57</v>
      </c>
      <c r="F127" s="3" t="str">
        <f t="shared" si="5"/>
        <v>借呗</v>
      </c>
      <c r="G127" s="3" t="str">
        <f t="shared" si="6"/>
        <v>18期</v>
      </c>
      <c r="H127" s="21" t="str">
        <f>VLOOKUP(B127*1,[1]Sheet1!$A:$G,7,FALSE)</f>
        <v>华南</v>
      </c>
      <c r="I127" s="21" t="str">
        <f>VLOOKUP(B127*1,[1]Sheet1!$A:$G,6,FALSE)</f>
        <v>广州</v>
      </c>
      <c r="J127" s="21" t="str">
        <f>VLOOKUP(B127*1,[1]Sheet1!$A:$G,5,FALSE)</f>
        <v>三组</v>
      </c>
      <c r="K127" s="3" t="str">
        <f>I127&amp;VLOOKUP(B127*1,[1]Sheet1!$A:$G,5,FALSE)</f>
        <v>广州三组</v>
      </c>
      <c r="L127" s="3" t="str">
        <f>IF(VLOOKUP(B127*1,[1]Sheet1!$A:$G,4,FALSE)=1,"普通员工","管理人员")</f>
        <v>普通员工</v>
      </c>
      <c r="M127" s="3">
        <f t="shared" si="7"/>
        <v>7000.57</v>
      </c>
      <c r="N127" s="3">
        <f t="shared" si="8"/>
        <v>2020</v>
      </c>
      <c r="O127" s="3">
        <f t="shared" si="9"/>
        <v>6</v>
      </c>
    </row>
    <row r="128" spans="1:15">
      <c r="A128" s="8">
        <f>A127</f>
        <v>43985</v>
      </c>
      <c r="B128" s="20" t="s">
        <v>63</v>
      </c>
      <c r="C128" s="18" t="s">
        <v>8</v>
      </c>
      <c r="D128" s="11">
        <v>1</v>
      </c>
      <c r="E128" s="12">
        <v>14000.36</v>
      </c>
      <c r="F128" s="3" t="str">
        <f t="shared" si="5"/>
        <v>借呗</v>
      </c>
      <c r="G128" s="3" t="str">
        <f t="shared" si="6"/>
        <v>12期</v>
      </c>
      <c r="H128" s="21" t="str">
        <f>VLOOKUP(B128*1,[1]Sheet1!$A:$G,7,FALSE)</f>
        <v>华东</v>
      </c>
      <c r="I128" s="21" t="str">
        <f>VLOOKUP(B128*1,[1]Sheet1!$A:$G,6,FALSE)</f>
        <v>苏州</v>
      </c>
      <c r="J128" s="21" t="str">
        <f>VLOOKUP(B128*1,[1]Sheet1!$A:$G,5,FALSE)</f>
        <v>三组</v>
      </c>
      <c r="K128" s="3" t="str">
        <f>I128&amp;VLOOKUP(B128*1,[1]Sheet1!$A:$G,5,FALSE)</f>
        <v>苏州三组</v>
      </c>
      <c r="L128" s="3" t="str">
        <f>IF(VLOOKUP(B128*1,[1]Sheet1!$A:$G,4,FALSE)=1,"普通员工","管理人员")</f>
        <v>普通员工</v>
      </c>
      <c r="M128" s="3">
        <f t="shared" si="7"/>
        <v>14000.36</v>
      </c>
      <c r="N128" s="3">
        <f t="shared" si="8"/>
        <v>2020</v>
      </c>
      <c r="O128" s="3">
        <f t="shared" si="9"/>
        <v>6</v>
      </c>
    </row>
    <row r="129" spans="1:15">
      <c r="A129" s="8">
        <f>A128</f>
        <v>43985</v>
      </c>
      <c r="B129" s="20" t="s">
        <v>64</v>
      </c>
      <c r="C129" s="18" t="s">
        <v>12</v>
      </c>
      <c r="D129" s="11">
        <v>1</v>
      </c>
      <c r="E129" s="12">
        <v>1255.68</v>
      </c>
      <c r="F129" s="3" t="str">
        <f t="shared" si="5"/>
        <v>借呗</v>
      </c>
      <c r="G129" s="3" t="str">
        <f t="shared" si="6"/>
        <v>18期</v>
      </c>
      <c r="H129" s="21" t="str">
        <f>VLOOKUP(B129*1,[1]Sheet1!$A:$G,7,FALSE)</f>
        <v>华南</v>
      </c>
      <c r="I129" s="21" t="str">
        <f>VLOOKUP(B129*1,[1]Sheet1!$A:$G,6,FALSE)</f>
        <v>广州</v>
      </c>
      <c r="J129" s="21" t="str">
        <f>VLOOKUP(B129*1,[1]Sheet1!$A:$G,5,FALSE)</f>
        <v>三组</v>
      </c>
      <c r="K129" s="3" t="str">
        <f>I129&amp;VLOOKUP(B129*1,[1]Sheet1!$A:$G,5,FALSE)</f>
        <v>广州三组</v>
      </c>
      <c r="L129" s="3" t="str">
        <f>IF(VLOOKUP(B129*1,[1]Sheet1!$A:$G,4,FALSE)=1,"普通员工","管理人员")</f>
        <v>普通员工</v>
      </c>
      <c r="M129" s="3">
        <f t="shared" si="7"/>
        <v>1255.68</v>
      </c>
      <c r="N129" s="3">
        <f t="shared" si="8"/>
        <v>2020</v>
      </c>
      <c r="O129" s="3">
        <f t="shared" si="9"/>
        <v>6</v>
      </c>
    </row>
    <row r="130" spans="1:15">
      <c r="A130" s="8">
        <f>A129</f>
        <v>43985</v>
      </c>
      <c r="B130" s="20" t="s">
        <v>65</v>
      </c>
      <c r="C130" s="18" t="s">
        <v>8</v>
      </c>
      <c r="D130" s="11">
        <v>1</v>
      </c>
      <c r="E130" s="12">
        <v>17000.27</v>
      </c>
      <c r="F130" s="3" t="str">
        <f t="shared" si="5"/>
        <v>借呗</v>
      </c>
      <c r="G130" s="3" t="str">
        <f t="shared" si="6"/>
        <v>12期</v>
      </c>
      <c r="H130" s="21" t="str">
        <f>VLOOKUP(B130*1,[1]Sheet1!$A:$G,7,FALSE)</f>
        <v>华东</v>
      </c>
      <c r="I130" s="21" t="str">
        <f>VLOOKUP(B130*1,[1]Sheet1!$A:$G,6,FALSE)</f>
        <v>苏州</v>
      </c>
      <c r="J130" s="21" t="str">
        <f>VLOOKUP(B130*1,[1]Sheet1!$A:$G,5,FALSE)</f>
        <v>二组</v>
      </c>
      <c r="K130" s="3" t="str">
        <f>I130&amp;VLOOKUP(B130*1,[1]Sheet1!$A:$G,5,FALSE)</f>
        <v>苏州二组</v>
      </c>
      <c r="L130" s="3" t="str">
        <f>IF(VLOOKUP(B130*1,[1]Sheet1!$A:$G,4,FALSE)=1,"普通员工","管理人员")</f>
        <v>普通员工</v>
      </c>
      <c r="M130" s="3">
        <f t="shared" si="7"/>
        <v>17000.27</v>
      </c>
      <c r="N130" s="3">
        <f t="shared" si="8"/>
        <v>2020</v>
      </c>
      <c r="O130" s="3">
        <f t="shared" si="9"/>
        <v>6</v>
      </c>
    </row>
    <row r="131" spans="1:15">
      <c r="A131" s="8">
        <f>A130</f>
        <v>43985</v>
      </c>
      <c r="B131" s="20" t="s">
        <v>66</v>
      </c>
      <c r="C131" s="18" t="s">
        <v>7</v>
      </c>
      <c r="D131" s="11">
        <v>1</v>
      </c>
      <c r="E131" s="12">
        <v>8000.31</v>
      </c>
      <c r="F131" s="3" t="str">
        <f t="shared" ref="F131:F194" si="10">LEFT(C131,2)</f>
        <v>借呗</v>
      </c>
      <c r="G131" s="3" t="str">
        <f t="shared" ref="G131:G194" si="11">MID(C131,3,LEN((C131)))</f>
        <v>6期</v>
      </c>
      <c r="H131" s="21" t="str">
        <f>VLOOKUP(B131*1,[1]Sheet1!$A:$G,7,FALSE)</f>
        <v>华西北</v>
      </c>
      <c r="I131" s="21" t="str">
        <f>VLOOKUP(B131*1,[1]Sheet1!$A:$G,6,FALSE)</f>
        <v>西安</v>
      </c>
      <c r="J131" s="21" t="str">
        <f>VLOOKUP(B131*1,[1]Sheet1!$A:$G,5,FALSE)</f>
        <v>一组</v>
      </c>
      <c r="K131" s="3" t="str">
        <f>I131&amp;VLOOKUP(B131*1,[1]Sheet1!$A:$G,5,FALSE)</f>
        <v>西安一组</v>
      </c>
      <c r="L131" s="3" t="str">
        <f>IF(VLOOKUP(B131*1,[1]Sheet1!$A:$G,4,FALSE)=1,"普通员工","管理人员")</f>
        <v>普通员工</v>
      </c>
      <c r="M131" s="3">
        <f t="shared" ref="M131:M194" si="12">E131/D131</f>
        <v>8000.31</v>
      </c>
      <c r="N131" s="3">
        <f t="shared" ref="N131:N194" si="13">YEAR(A131)</f>
        <v>2020</v>
      </c>
      <c r="O131" s="3">
        <f t="shared" ref="O131:O194" si="14">MONTH(A131)</f>
        <v>6</v>
      </c>
    </row>
    <row r="132" spans="1:15">
      <c r="A132" s="8">
        <f>A131</f>
        <v>43985</v>
      </c>
      <c r="B132" s="20" t="str">
        <f>B131</f>
        <v>1000000928</v>
      </c>
      <c r="C132" s="18" t="s">
        <v>8</v>
      </c>
      <c r="D132" s="11">
        <v>2</v>
      </c>
      <c r="E132" s="12">
        <v>9200.93</v>
      </c>
      <c r="F132" s="3" t="str">
        <f t="shared" si="10"/>
        <v>借呗</v>
      </c>
      <c r="G132" s="3" t="str">
        <f t="shared" si="11"/>
        <v>12期</v>
      </c>
      <c r="H132" s="21" t="str">
        <f>VLOOKUP(B132*1,[1]Sheet1!$A:$G,7,FALSE)</f>
        <v>华西北</v>
      </c>
      <c r="I132" s="21" t="str">
        <f>VLOOKUP(B132*1,[1]Sheet1!$A:$G,6,FALSE)</f>
        <v>西安</v>
      </c>
      <c r="J132" s="21" t="str">
        <f>VLOOKUP(B132*1,[1]Sheet1!$A:$G,5,FALSE)</f>
        <v>一组</v>
      </c>
      <c r="K132" s="3" t="str">
        <f>I132&amp;VLOOKUP(B132*1,[1]Sheet1!$A:$G,5,FALSE)</f>
        <v>西安一组</v>
      </c>
      <c r="L132" s="3" t="str">
        <f>IF(VLOOKUP(B132*1,[1]Sheet1!$A:$G,4,FALSE)=1,"普通员工","管理人员")</f>
        <v>普通员工</v>
      </c>
      <c r="M132" s="3">
        <f t="shared" si="12"/>
        <v>4600.465</v>
      </c>
      <c r="N132" s="3">
        <f t="shared" si="13"/>
        <v>2020</v>
      </c>
      <c r="O132" s="3">
        <f t="shared" si="14"/>
        <v>6</v>
      </c>
    </row>
    <row r="133" spans="1:15">
      <c r="A133" s="8">
        <f>A132</f>
        <v>43985</v>
      </c>
      <c r="B133" s="20" t="s">
        <v>46</v>
      </c>
      <c r="C133" s="18" t="s">
        <v>7</v>
      </c>
      <c r="D133" s="11">
        <v>1</v>
      </c>
      <c r="E133" s="12">
        <v>3000.16</v>
      </c>
      <c r="F133" s="3" t="str">
        <f t="shared" si="10"/>
        <v>借呗</v>
      </c>
      <c r="G133" s="3" t="str">
        <f t="shared" si="11"/>
        <v>6期</v>
      </c>
      <c r="H133" s="21" t="str">
        <f>VLOOKUP(B133*1,[1]Sheet1!$A:$G,7,FALSE)</f>
        <v>华东</v>
      </c>
      <c r="I133" s="21" t="str">
        <f>VLOOKUP(B133*1,[1]Sheet1!$A:$G,6,FALSE)</f>
        <v>苏州</v>
      </c>
      <c r="J133" s="21" t="str">
        <f>VLOOKUP(B133*1,[1]Sheet1!$A:$G,5,FALSE)</f>
        <v>二组</v>
      </c>
      <c r="K133" s="3" t="str">
        <f>I133&amp;VLOOKUP(B133*1,[1]Sheet1!$A:$G,5,FALSE)</f>
        <v>苏州二组</v>
      </c>
      <c r="L133" s="3" t="str">
        <f>IF(VLOOKUP(B133*1,[1]Sheet1!$A:$G,4,FALSE)=1,"普通员工","管理人员")</f>
        <v>普通员工</v>
      </c>
      <c r="M133" s="3">
        <f t="shared" si="12"/>
        <v>3000.16</v>
      </c>
      <c r="N133" s="3">
        <f t="shared" si="13"/>
        <v>2020</v>
      </c>
      <c r="O133" s="3">
        <f t="shared" si="14"/>
        <v>6</v>
      </c>
    </row>
    <row r="134" spans="1:15">
      <c r="A134" s="8">
        <f>A133</f>
        <v>43985</v>
      </c>
      <c r="B134" s="20" t="str">
        <f>B133</f>
        <v>1000001524</v>
      </c>
      <c r="C134" s="18" t="s">
        <v>8</v>
      </c>
      <c r="D134" s="11">
        <v>2</v>
      </c>
      <c r="E134" s="12">
        <v>39000.38</v>
      </c>
      <c r="F134" s="3" t="str">
        <f t="shared" si="10"/>
        <v>借呗</v>
      </c>
      <c r="G134" s="3" t="str">
        <f t="shared" si="11"/>
        <v>12期</v>
      </c>
      <c r="H134" s="21" t="str">
        <f>VLOOKUP(B134*1,[1]Sheet1!$A:$G,7,FALSE)</f>
        <v>华东</v>
      </c>
      <c r="I134" s="21" t="str">
        <f>VLOOKUP(B134*1,[1]Sheet1!$A:$G,6,FALSE)</f>
        <v>苏州</v>
      </c>
      <c r="J134" s="21" t="str">
        <f>VLOOKUP(B134*1,[1]Sheet1!$A:$G,5,FALSE)</f>
        <v>二组</v>
      </c>
      <c r="K134" s="3" t="str">
        <f>I134&amp;VLOOKUP(B134*1,[1]Sheet1!$A:$G,5,FALSE)</f>
        <v>苏州二组</v>
      </c>
      <c r="L134" s="3" t="str">
        <f>IF(VLOOKUP(B134*1,[1]Sheet1!$A:$G,4,FALSE)=1,"普通员工","管理人员")</f>
        <v>普通员工</v>
      </c>
      <c r="M134" s="3">
        <f t="shared" si="12"/>
        <v>19500.19</v>
      </c>
      <c r="N134" s="3">
        <f t="shared" si="13"/>
        <v>2020</v>
      </c>
      <c r="O134" s="3">
        <f t="shared" si="14"/>
        <v>6</v>
      </c>
    </row>
    <row r="135" spans="1:15">
      <c r="A135" s="8">
        <f>A134</f>
        <v>43985</v>
      </c>
      <c r="B135" s="20" t="s">
        <v>47</v>
      </c>
      <c r="C135" s="18" t="s">
        <v>7</v>
      </c>
      <c r="D135" s="11">
        <v>1</v>
      </c>
      <c r="E135" s="12">
        <v>6500.76</v>
      </c>
      <c r="F135" s="3" t="str">
        <f t="shared" si="10"/>
        <v>借呗</v>
      </c>
      <c r="G135" s="3" t="str">
        <f t="shared" si="11"/>
        <v>6期</v>
      </c>
      <c r="H135" s="21" t="str">
        <f>VLOOKUP(B135*1,[1]Sheet1!$A:$G,7,FALSE)</f>
        <v>华南</v>
      </c>
      <c r="I135" s="21" t="str">
        <f>VLOOKUP(B135*1,[1]Sheet1!$A:$G,6,FALSE)</f>
        <v>广州</v>
      </c>
      <c r="J135" s="21" t="str">
        <f>VLOOKUP(B135*1,[1]Sheet1!$A:$G,5,FALSE)</f>
        <v>一组</v>
      </c>
      <c r="K135" s="3" t="str">
        <f>I135&amp;VLOOKUP(B135*1,[1]Sheet1!$A:$G,5,FALSE)</f>
        <v>广州一组</v>
      </c>
      <c r="L135" s="3" t="str">
        <f>IF(VLOOKUP(B135*1,[1]Sheet1!$A:$G,4,FALSE)=1,"普通员工","管理人员")</f>
        <v>普通员工</v>
      </c>
      <c r="M135" s="3">
        <f t="shared" si="12"/>
        <v>6500.76</v>
      </c>
      <c r="N135" s="3">
        <f t="shared" si="13"/>
        <v>2020</v>
      </c>
      <c r="O135" s="3">
        <f t="shared" si="14"/>
        <v>6</v>
      </c>
    </row>
    <row r="136" spans="1:15">
      <c r="A136" s="8">
        <f>A135</f>
        <v>43985</v>
      </c>
      <c r="B136" s="20" t="str">
        <f>B135</f>
        <v>1000003489</v>
      </c>
      <c r="C136" s="18" t="s">
        <v>8</v>
      </c>
      <c r="D136" s="11">
        <v>1</v>
      </c>
      <c r="E136" s="12">
        <v>5500.65</v>
      </c>
      <c r="F136" s="3" t="str">
        <f t="shared" si="10"/>
        <v>借呗</v>
      </c>
      <c r="G136" s="3" t="str">
        <f t="shared" si="11"/>
        <v>12期</v>
      </c>
      <c r="H136" s="21" t="str">
        <f>VLOOKUP(B136*1,[1]Sheet1!$A:$G,7,FALSE)</f>
        <v>华南</v>
      </c>
      <c r="I136" s="21" t="str">
        <f>VLOOKUP(B136*1,[1]Sheet1!$A:$G,6,FALSE)</f>
        <v>广州</v>
      </c>
      <c r="J136" s="21" t="str">
        <f>VLOOKUP(B136*1,[1]Sheet1!$A:$G,5,FALSE)</f>
        <v>一组</v>
      </c>
      <c r="K136" s="3" t="str">
        <f>I136&amp;VLOOKUP(B136*1,[1]Sheet1!$A:$G,5,FALSE)</f>
        <v>广州一组</v>
      </c>
      <c r="L136" s="3" t="str">
        <f>IF(VLOOKUP(B136*1,[1]Sheet1!$A:$G,4,FALSE)=1,"普通员工","管理人员")</f>
        <v>普通员工</v>
      </c>
      <c r="M136" s="3">
        <f t="shared" si="12"/>
        <v>5500.65</v>
      </c>
      <c r="N136" s="3">
        <f t="shared" si="13"/>
        <v>2020</v>
      </c>
      <c r="O136" s="3">
        <f t="shared" si="14"/>
        <v>6</v>
      </c>
    </row>
    <row r="137" spans="1:15">
      <c r="A137" s="8">
        <f>A136</f>
        <v>43985</v>
      </c>
      <c r="B137" s="20" t="s">
        <v>27</v>
      </c>
      <c r="C137" s="18" t="s">
        <v>7</v>
      </c>
      <c r="D137" s="11">
        <v>1</v>
      </c>
      <c r="E137" s="12">
        <v>15000.3</v>
      </c>
      <c r="F137" s="3" t="str">
        <f t="shared" si="10"/>
        <v>借呗</v>
      </c>
      <c r="G137" s="3" t="str">
        <f t="shared" si="11"/>
        <v>6期</v>
      </c>
      <c r="H137" s="21" t="str">
        <f>VLOOKUP(B137*1,[1]Sheet1!$A:$G,7,FALSE)</f>
        <v>华西北</v>
      </c>
      <c r="I137" s="21" t="str">
        <f>VLOOKUP(B137*1,[1]Sheet1!$A:$G,6,FALSE)</f>
        <v>北京</v>
      </c>
      <c r="J137" s="21" t="str">
        <f>VLOOKUP(B137*1,[1]Sheet1!$A:$G,5,FALSE)</f>
        <v>三组</v>
      </c>
      <c r="K137" s="3" t="str">
        <f>I137&amp;VLOOKUP(B137*1,[1]Sheet1!$A:$G,5,FALSE)</f>
        <v>北京三组</v>
      </c>
      <c r="L137" s="3" t="str">
        <f>IF(VLOOKUP(B137*1,[1]Sheet1!$A:$G,4,FALSE)=1,"普通员工","管理人员")</f>
        <v>普通员工</v>
      </c>
      <c r="M137" s="3">
        <f t="shared" si="12"/>
        <v>15000.3</v>
      </c>
      <c r="N137" s="3">
        <f t="shared" si="13"/>
        <v>2020</v>
      </c>
      <c r="O137" s="3">
        <f t="shared" si="14"/>
        <v>6</v>
      </c>
    </row>
    <row r="138" spans="1:15">
      <c r="A138" s="8">
        <f>A137</f>
        <v>43985</v>
      </c>
      <c r="B138" s="20" t="str">
        <f>B137</f>
        <v>1000003803</v>
      </c>
      <c r="C138" s="18" t="s">
        <v>8</v>
      </c>
      <c r="D138" s="11">
        <v>2</v>
      </c>
      <c r="E138" s="12">
        <v>21001.41</v>
      </c>
      <c r="F138" s="3" t="str">
        <f t="shared" si="10"/>
        <v>借呗</v>
      </c>
      <c r="G138" s="3" t="str">
        <f t="shared" si="11"/>
        <v>12期</v>
      </c>
      <c r="H138" s="21" t="str">
        <f>VLOOKUP(B138*1,[1]Sheet1!$A:$G,7,FALSE)</f>
        <v>华西北</v>
      </c>
      <c r="I138" s="21" t="str">
        <f>VLOOKUP(B138*1,[1]Sheet1!$A:$G,6,FALSE)</f>
        <v>北京</v>
      </c>
      <c r="J138" s="21" t="str">
        <f>VLOOKUP(B138*1,[1]Sheet1!$A:$G,5,FALSE)</f>
        <v>三组</v>
      </c>
      <c r="K138" s="3" t="str">
        <f>I138&amp;VLOOKUP(B138*1,[1]Sheet1!$A:$G,5,FALSE)</f>
        <v>北京三组</v>
      </c>
      <c r="L138" s="3" t="str">
        <f>IF(VLOOKUP(B138*1,[1]Sheet1!$A:$G,4,FALSE)=1,"普通员工","管理人员")</f>
        <v>普通员工</v>
      </c>
      <c r="M138" s="3">
        <f t="shared" si="12"/>
        <v>10500.705</v>
      </c>
      <c r="N138" s="3">
        <f t="shared" si="13"/>
        <v>2020</v>
      </c>
      <c r="O138" s="3">
        <f t="shared" si="14"/>
        <v>6</v>
      </c>
    </row>
    <row r="139" spans="1:15">
      <c r="A139" s="8">
        <f>A138</f>
        <v>43985</v>
      </c>
      <c r="B139" s="20" t="s">
        <v>28</v>
      </c>
      <c r="C139" s="18" t="s">
        <v>7</v>
      </c>
      <c r="D139" s="11">
        <v>2</v>
      </c>
      <c r="E139" s="12">
        <v>34000.56</v>
      </c>
      <c r="F139" s="3" t="str">
        <f t="shared" si="10"/>
        <v>借呗</v>
      </c>
      <c r="G139" s="3" t="str">
        <f t="shared" si="11"/>
        <v>6期</v>
      </c>
      <c r="H139" s="21" t="str">
        <f>VLOOKUP(B139*1,[1]Sheet1!$A:$G,7,FALSE)</f>
        <v>华南</v>
      </c>
      <c r="I139" s="21" t="str">
        <f>VLOOKUP(B139*1,[1]Sheet1!$A:$G,6,FALSE)</f>
        <v>广州</v>
      </c>
      <c r="J139" s="21" t="str">
        <f>VLOOKUP(B139*1,[1]Sheet1!$A:$G,5,FALSE)</f>
        <v>一组</v>
      </c>
      <c r="K139" s="3" t="str">
        <f>I139&amp;VLOOKUP(B139*1,[1]Sheet1!$A:$G,5,FALSE)</f>
        <v>广州一组</v>
      </c>
      <c r="L139" s="3" t="str">
        <f>IF(VLOOKUP(B139*1,[1]Sheet1!$A:$G,4,FALSE)=1,"普通员工","管理人员")</f>
        <v>管理人员</v>
      </c>
      <c r="M139" s="3">
        <f t="shared" si="12"/>
        <v>17000.28</v>
      </c>
      <c r="N139" s="3">
        <f t="shared" si="13"/>
        <v>2020</v>
      </c>
      <c r="O139" s="3">
        <f t="shared" si="14"/>
        <v>6</v>
      </c>
    </row>
    <row r="140" spans="1:15">
      <c r="A140" s="8">
        <f>A139</f>
        <v>43985</v>
      </c>
      <c r="B140" s="20" t="s">
        <v>29</v>
      </c>
      <c r="C140" s="18" t="s">
        <v>7</v>
      </c>
      <c r="D140" s="11">
        <v>3</v>
      </c>
      <c r="E140" s="12">
        <v>33001.69</v>
      </c>
      <c r="F140" s="3" t="str">
        <f t="shared" si="10"/>
        <v>借呗</v>
      </c>
      <c r="G140" s="3" t="str">
        <f t="shared" si="11"/>
        <v>6期</v>
      </c>
      <c r="H140" s="21" t="str">
        <f>VLOOKUP(B140*1,[1]Sheet1!$A:$G,7,FALSE)</f>
        <v>华东</v>
      </c>
      <c r="I140" s="21" t="str">
        <f>VLOOKUP(B140*1,[1]Sheet1!$A:$G,6,FALSE)</f>
        <v>上海</v>
      </c>
      <c r="J140" s="21" t="str">
        <f>VLOOKUP(B140*1,[1]Sheet1!$A:$G,5,FALSE)</f>
        <v>二组</v>
      </c>
      <c r="K140" s="3" t="str">
        <f>I140&amp;VLOOKUP(B140*1,[1]Sheet1!$A:$G,5,FALSE)</f>
        <v>上海二组</v>
      </c>
      <c r="L140" s="3" t="str">
        <f>IF(VLOOKUP(B140*1,[1]Sheet1!$A:$G,4,FALSE)=1,"普通员工","管理人员")</f>
        <v>管理人员</v>
      </c>
      <c r="M140" s="3">
        <f t="shared" si="12"/>
        <v>11000.5633333333</v>
      </c>
      <c r="N140" s="3">
        <f t="shared" si="13"/>
        <v>2020</v>
      </c>
      <c r="O140" s="3">
        <f t="shared" si="14"/>
        <v>6</v>
      </c>
    </row>
    <row r="141" spans="1:15">
      <c r="A141" s="8">
        <f>A140</f>
        <v>43985</v>
      </c>
      <c r="B141" s="20" t="str">
        <f>B140</f>
        <v>1000004170</v>
      </c>
      <c r="C141" s="18" t="s">
        <v>8</v>
      </c>
      <c r="D141" s="11">
        <v>1</v>
      </c>
      <c r="E141" s="12">
        <v>7000.52</v>
      </c>
      <c r="F141" s="3" t="str">
        <f t="shared" si="10"/>
        <v>借呗</v>
      </c>
      <c r="G141" s="3" t="str">
        <f t="shared" si="11"/>
        <v>12期</v>
      </c>
      <c r="H141" s="21" t="str">
        <f>VLOOKUP(B141*1,[1]Sheet1!$A:$G,7,FALSE)</f>
        <v>华东</v>
      </c>
      <c r="I141" s="21" t="str">
        <f>VLOOKUP(B141*1,[1]Sheet1!$A:$G,6,FALSE)</f>
        <v>上海</v>
      </c>
      <c r="J141" s="21" t="str">
        <f>VLOOKUP(B141*1,[1]Sheet1!$A:$G,5,FALSE)</f>
        <v>二组</v>
      </c>
      <c r="K141" s="3" t="str">
        <f>I141&amp;VLOOKUP(B141*1,[1]Sheet1!$A:$G,5,FALSE)</f>
        <v>上海二组</v>
      </c>
      <c r="L141" s="3" t="str">
        <f>IF(VLOOKUP(B141*1,[1]Sheet1!$A:$G,4,FALSE)=1,"普通员工","管理人员")</f>
        <v>管理人员</v>
      </c>
      <c r="M141" s="3">
        <f t="shared" si="12"/>
        <v>7000.52</v>
      </c>
      <c r="N141" s="3">
        <f t="shared" si="13"/>
        <v>2020</v>
      </c>
      <c r="O141" s="3">
        <f t="shared" si="14"/>
        <v>6</v>
      </c>
    </row>
    <row r="142" spans="1:15">
      <c r="A142" s="8">
        <f>A141</f>
        <v>43985</v>
      </c>
      <c r="B142" s="20" t="s">
        <v>30</v>
      </c>
      <c r="C142" s="18" t="s">
        <v>12</v>
      </c>
      <c r="D142" s="11">
        <v>1</v>
      </c>
      <c r="E142" s="12">
        <v>17000.32</v>
      </c>
      <c r="F142" s="3" t="str">
        <f t="shared" si="10"/>
        <v>借呗</v>
      </c>
      <c r="G142" s="3" t="str">
        <f t="shared" si="11"/>
        <v>18期</v>
      </c>
      <c r="H142" s="21" t="str">
        <f>VLOOKUP(B142*1,[1]Sheet1!$A:$G,7,FALSE)</f>
        <v>华东</v>
      </c>
      <c r="I142" s="21" t="str">
        <f>VLOOKUP(B142*1,[1]Sheet1!$A:$G,6,FALSE)</f>
        <v>合肥</v>
      </c>
      <c r="J142" s="21" t="str">
        <f>VLOOKUP(B142*1,[1]Sheet1!$A:$G,5,FALSE)</f>
        <v>一组</v>
      </c>
      <c r="K142" s="3" t="str">
        <f>I142&amp;VLOOKUP(B142*1,[1]Sheet1!$A:$G,5,FALSE)</f>
        <v>合肥一组</v>
      </c>
      <c r="L142" s="3" t="str">
        <f>IF(VLOOKUP(B142*1,[1]Sheet1!$A:$G,4,FALSE)=1,"普通员工","管理人员")</f>
        <v>普通员工</v>
      </c>
      <c r="M142" s="3">
        <f t="shared" si="12"/>
        <v>17000.32</v>
      </c>
      <c r="N142" s="3">
        <f t="shared" si="13"/>
        <v>2020</v>
      </c>
      <c r="O142" s="3">
        <f t="shared" si="14"/>
        <v>6</v>
      </c>
    </row>
    <row r="143" spans="1:15">
      <c r="A143" s="8">
        <f>A142</f>
        <v>43985</v>
      </c>
      <c r="B143" s="20" t="s">
        <v>48</v>
      </c>
      <c r="C143" s="18" t="s">
        <v>7</v>
      </c>
      <c r="D143" s="11">
        <v>1</v>
      </c>
      <c r="E143" s="12">
        <v>5000.27</v>
      </c>
      <c r="F143" s="3" t="str">
        <f t="shared" si="10"/>
        <v>借呗</v>
      </c>
      <c r="G143" s="3" t="str">
        <f t="shared" si="11"/>
        <v>6期</v>
      </c>
      <c r="H143" s="21" t="str">
        <f>VLOOKUP(B143*1,[1]Sheet1!$A:$G,7,FALSE)</f>
        <v>华东</v>
      </c>
      <c r="I143" s="21" t="str">
        <f>VLOOKUP(B143*1,[1]Sheet1!$A:$G,6,FALSE)</f>
        <v>杭州</v>
      </c>
      <c r="J143" s="21" t="str">
        <f>VLOOKUP(B143*1,[1]Sheet1!$A:$G,5,FALSE)</f>
        <v>二组</v>
      </c>
      <c r="K143" s="3" t="str">
        <f>I143&amp;VLOOKUP(B143*1,[1]Sheet1!$A:$G,5,FALSE)</f>
        <v>杭州二组</v>
      </c>
      <c r="L143" s="3" t="str">
        <f>IF(VLOOKUP(B143*1,[1]Sheet1!$A:$G,4,FALSE)=1,"普通员工","管理人员")</f>
        <v>管理人员</v>
      </c>
      <c r="M143" s="3">
        <f t="shared" si="12"/>
        <v>5000.27</v>
      </c>
      <c r="N143" s="3">
        <f t="shared" si="13"/>
        <v>2020</v>
      </c>
      <c r="O143" s="3">
        <f t="shared" si="14"/>
        <v>6</v>
      </c>
    </row>
    <row r="144" spans="1:15">
      <c r="A144" s="8">
        <f>A143</f>
        <v>43985</v>
      </c>
      <c r="B144" s="20" t="s">
        <v>49</v>
      </c>
      <c r="C144" s="18" t="s">
        <v>8</v>
      </c>
      <c r="D144" s="11">
        <v>2</v>
      </c>
      <c r="E144" s="12">
        <v>18000.75</v>
      </c>
      <c r="F144" s="3" t="str">
        <f t="shared" si="10"/>
        <v>借呗</v>
      </c>
      <c r="G144" s="3" t="str">
        <f t="shared" si="11"/>
        <v>12期</v>
      </c>
      <c r="H144" s="21" t="str">
        <f>VLOOKUP(B144*1,[1]Sheet1!$A:$G,7,FALSE)</f>
        <v>华西北</v>
      </c>
      <c r="I144" s="21" t="str">
        <f>VLOOKUP(B144*1,[1]Sheet1!$A:$G,6,FALSE)</f>
        <v>成都</v>
      </c>
      <c r="J144" s="21" t="str">
        <f>VLOOKUP(B144*1,[1]Sheet1!$A:$G,5,FALSE)</f>
        <v>一组</v>
      </c>
      <c r="K144" s="3" t="str">
        <f>I144&amp;VLOOKUP(B144*1,[1]Sheet1!$A:$G,5,FALSE)</f>
        <v>成都一组</v>
      </c>
      <c r="L144" s="3" t="str">
        <f>IF(VLOOKUP(B144*1,[1]Sheet1!$A:$G,4,FALSE)=1,"普通员工","管理人员")</f>
        <v>管理人员</v>
      </c>
      <c r="M144" s="3">
        <f t="shared" si="12"/>
        <v>9000.375</v>
      </c>
      <c r="N144" s="3">
        <f t="shared" si="13"/>
        <v>2020</v>
      </c>
      <c r="O144" s="3">
        <f t="shared" si="14"/>
        <v>6</v>
      </c>
    </row>
    <row r="145" spans="1:15">
      <c r="A145" s="8">
        <f>A144</f>
        <v>43985</v>
      </c>
      <c r="B145" s="20" t="s">
        <v>50</v>
      </c>
      <c r="C145" s="18" t="s">
        <v>7</v>
      </c>
      <c r="D145" s="11">
        <v>1</v>
      </c>
      <c r="E145" s="12">
        <v>11000.29</v>
      </c>
      <c r="F145" s="3" t="str">
        <f t="shared" si="10"/>
        <v>借呗</v>
      </c>
      <c r="G145" s="3" t="str">
        <f t="shared" si="11"/>
        <v>6期</v>
      </c>
      <c r="H145" s="21" t="str">
        <f>VLOOKUP(B145*1,[1]Sheet1!$A:$G,7,FALSE)</f>
        <v>华东</v>
      </c>
      <c r="I145" s="21" t="str">
        <f>VLOOKUP(B145*1,[1]Sheet1!$A:$G,6,FALSE)</f>
        <v>南京</v>
      </c>
      <c r="J145" s="21" t="str">
        <f>VLOOKUP(B145*1,[1]Sheet1!$A:$G,5,FALSE)</f>
        <v>一组</v>
      </c>
      <c r="K145" s="3" t="str">
        <f>I145&amp;VLOOKUP(B145*1,[1]Sheet1!$A:$G,5,FALSE)</f>
        <v>南京一组</v>
      </c>
      <c r="L145" s="3" t="str">
        <f>IF(VLOOKUP(B145*1,[1]Sheet1!$A:$G,4,FALSE)=1,"普通员工","管理人员")</f>
        <v>普通员工</v>
      </c>
      <c r="M145" s="3">
        <f t="shared" si="12"/>
        <v>11000.29</v>
      </c>
      <c r="N145" s="3">
        <f t="shared" si="13"/>
        <v>2020</v>
      </c>
      <c r="O145" s="3">
        <f t="shared" si="14"/>
        <v>6</v>
      </c>
    </row>
    <row r="146" spans="1:15">
      <c r="A146" s="8">
        <f>A145</f>
        <v>43985</v>
      </c>
      <c r="B146" s="20" t="str">
        <f>B145</f>
        <v>1000006859</v>
      </c>
      <c r="C146" s="18" t="s">
        <v>8</v>
      </c>
      <c r="D146" s="11">
        <v>2</v>
      </c>
      <c r="E146" s="12">
        <v>14001.15</v>
      </c>
      <c r="F146" s="3" t="str">
        <f t="shared" si="10"/>
        <v>借呗</v>
      </c>
      <c r="G146" s="3" t="str">
        <f t="shared" si="11"/>
        <v>12期</v>
      </c>
      <c r="H146" s="21" t="str">
        <f>VLOOKUP(B146*1,[1]Sheet1!$A:$G,7,FALSE)</f>
        <v>华东</v>
      </c>
      <c r="I146" s="21" t="str">
        <f>VLOOKUP(B146*1,[1]Sheet1!$A:$G,6,FALSE)</f>
        <v>南京</v>
      </c>
      <c r="J146" s="21" t="str">
        <f>VLOOKUP(B146*1,[1]Sheet1!$A:$G,5,FALSE)</f>
        <v>一组</v>
      </c>
      <c r="K146" s="3" t="str">
        <f>I146&amp;VLOOKUP(B146*1,[1]Sheet1!$A:$G,5,FALSE)</f>
        <v>南京一组</v>
      </c>
      <c r="L146" s="3" t="str">
        <f>IF(VLOOKUP(B146*1,[1]Sheet1!$A:$G,4,FALSE)=1,"普通员工","管理人员")</f>
        <v>普通员工</v>
      </c>
      <c r="M146" s="3">
        <f t="shared" si="12"/>
        <v>7000.575</v>
      </c>
      <c r="N146" s="3">
        <f t="shared" si="13"/>
        <v>2020</v>
      </c>
      <c r="O146" s="3">
        <f t="shared" si="14"/>
        <v>6</v>
      </c>
    </row>
    <row r="147" spans="1:15">
      <c r="A147" s="8">
        <f>A146</f>
        <v>43985</v>
      </c>
      <c r="B147" s="20" t="s">
        <v>32</v>
      </c>
      <c r="C147" s="18" t="s">
        <v>7</v>
      </c>
      <c r="D147" s="11">
        <v>1</v>
      </c>
      <c r="E147" s="12">
        <v>5000.51</v>
      </c>
      <c r="F147" s="3" t="str">
        <f t="shared" si="10"/>
        <v>借呗</v>
      </c>
      <c r="G147" s="3" t="str">
        <f t="shared" si="11"/>
        <v>6期</v>
      </c>
      <c r="H147" s="21" t="str">
        <f>VLOOKUP(B147*1,[1]Sheet1!$A:$G,7,FALSE)</f>
        <v>华东</v>
      </c>
      <c r="I147" s="21" t="str">
        <f>VLOOKUP(B147*1,[1]Sheet1!$A:$G,6,FALSE)</f>
        <v>南京</v>
      </c>
      <c r="J147" s="21" t="str">
        <f>VLOOKUP(B147*1,[1]Sheet1!$A:$G,5,FALSE)</f>
        <v>一组</v>
      </c>
      <c r="K147" s="3" t="str">
        <f>I147&amp;VLOOKUP(B147*1,[1]Sheet1!$A:$G,5,FALSE)</f>
        <v>南京一组</v>
      </c>
      <c r="L147" s="3" t="str">
        <f>IF(VLOOKUP(B147*1,[1]Sheet1!$A:$G,4,FALSE)=1,"普通员工","管理人员")</f>
        <v>普通员工</v>
      </c>
      <c r="M147" s="3">
        <f t="shared" si="12"/>
        <v>5000.51</v>
      </c>
      <c r="N147" s="3">
        <f t="shared" si="13"/>
        <v>2020</v>
      </c>
      <c r="O147" s="3">
        <f t="shared" si="14"/>
        <v>6</v>
      </c>
    </row>
    <row r="148" spans="1:15">
      <c r="A148" s="8">
        <f>A147</f>
        <v>43985</v>
      </c>
      <c r="B148" s="20" t="str">
        <f>B147</f>
        <v>1000006867</v>
      </c>
      <c r="C148" s="18" t="s">
        <v>8</v>
      </c>
      <c r="D148" s="11">
        <v>2</v>
      </c>
      <c r="E148" s="12">
        <v>14501.42</v>
      </c>
      <c r="F148" s="3" t="str">
        <f t="shared" si="10"/>
        <v>借呗</v>
      </c>
      <c r="G148" s="3" t="str">
        <f t="shared" si="11"/>
        <v>12期</v>
      </c>
      <c r="H148" s="21" t="str">
        <f>VLOOKUP(B148*1,[1]Sheet1!$A:$G,7,FALSE)</f>
        <v>华东</v>
      </c>
      <c r="I148" s="21" t="str">
        <f>VLOOKUP(B148*1,[1]Sheet1!$A:$G,6,FALSE)</f>
        <v>南京</v>
      </c>
      <c r="J148" s="21" t="str">
        <f>VLOOKUP(B148*1,[1]Sheet1!$A:$G,5,FALSE)</f>
        <v>一组</v>
      </c>
      <c r="K148" s="3" t="str">
        <f>I148&amp;VLOOKUP(B148*1,[1]Sheet1!$A:$G,5,FALSE)</f>
        <v>南京一组</v>
      </c>
      <c r="L148" s="3" t="str">
        <f>IF(VLOOKUP(B148*1,[1]Sheet1!$A:$G,4,FALSE)=1,"普通员工","管理人员")</f>
        <v>普通员工</v>
      </c>
      <c r="M148" s="3">
        <f t="shared" si="12"/>
        <v>7250.71</v>
      </c>
      <c r="N148" s="3">
        <f t="shared" si="13"/>
        <v>2020</v>
      </c>
      <c r="O148" s="3">
        <f t="shared" si="14"/>
        <v>6</v>
      </c>
    </row>
    <row r="149" spans="1:15">
      <c r="A149" s="8">
        <f>A148</f>
        <v>43985</v>
      </c>
      <c r="B149" s="20" t="str">
        <f>B148</f>
        <v>1000006867</v>
      </c>
      <c r="C149" s="18" t="s">
        <v>12</v>
      </c>
      <c r="D149" s="11">
        <v>2</v>
      </c>
      <c r="E149" s="12">
        <v>36000.66</v>
      </c>
      <c r="F149" s="3" t="str">
        <f t="shared" si="10"/>
        <v>借呗</v>
      </c>
      <c r="G149" s="3" t="str">
        <f t="shared" si="11"/>
        <v>18期</v>
      </c>
      <c r="H149" s="21" t="str">
        <f>VLOOKUP(B149*1,[1]Sheet1!$A:$G,7,FALSE)</f>
        <v>华东</v>
      </c>
      <c r="I149" s="21" t="str">
        <f>VLOOKUP(B149*1,[1]Sheet1!$A:$G,6,FALSE)</f>
        <v>南京</v>
      </c>
      <c r="J149" s="21" t="str">
        <f>VLOOKUP(B149*1,[1]Sheet1!$A:$G,5,FALSE)</f>
        <v>一组</v>
      </c>
      <c r="K149" s="3" t="str">
        <f>I149&amp;VLOOKUP(B149*1,[1]Sheet1!$A:$G,5,FALSE)</f>
        <v>南京一组</v>
      </c>
      <c r="L149" s="3" t="str">
        <f>IF(VLOOKUP(B149*1,[1]Sheet1!$A:$G,4,FALSE)=1,"普通员工","管理人员")</f>
        <v>普通员工</v>
      </c>
      <c r="M149" s="3">
        <f t="shared" si="12"/>
        <v>18000.33</v>
      </c>
      <c r="N149" s="3">
        <f t="shared" si="13"/>
        <v>2020</v>
      </c>
      <c r="O149" s="3">
        <f t="shared" si="14"/>
        <v>6</v>
      </c>
    </row>
    <row r="150" spans="1:15">
      <c r="A150" s="8">
        <f>A149</f>
        <v>43985</v>
      </c>
      <c r="B150" s="20" t="s">
        <v>67</v>
      </c>
      <c r="C150" s="18" t="s">
        <v>7</v>
      </c>
      <c r="D150" s="11">
        <v>3</v>
      </c>
      <c r="E150" s="12">
        <v>35000.65</v>
      </c>
      <c r="F150" s="3" t="str">
        <f t="shared" si="10"/>
        <v>借呗</v>
      </c>
      <c r="G150" s="3" t="str">
        <f t="shared" si="11"/>
        <v>6期</v>
      </c>
      <c r="H150" s="21" t="str">
        <f>VLOOKUP(B150*1,[1]Sheet1!$A:$G,7,FALSE)</f>
        <v>华东</v>
      </c>
      <c r="I150" s="21" t="str">
        <f>VLOOKUP(B150*1,[1]Sheet1!$A:$G,6,FALSE)</f>
        <v>南京</v>
      </c>
      <c r="J150" s="21" t="str">
        <f>VLOOKUP(B150*1,[1]Sheet1!$A:$G,5,FALSE)</f>
        <v>一组</v>
      </c>
      <c r="K150" s="3" t="str">
        <f>I150&amp;VLOOKUP(B150*1,[1]Sheet1!$A:$G,5,FALSE)</f>
        <v>南京一组</v>
      </c>
      <c r="L150" s="3" t="str">
        <f>IF(VLOOKUP(B150*1,[1]Sheet1!$A:$G,4,FALSE)=1,"普通员工","管理人员")</f>
        <v>普通员工</v>
      </c>
      <c r="M150" s="3">
        <f t="shared" si="12"/>
        <v>11666.8833333333</v>
      </c>
      <c r="N150" s="3">
        <f t="shared" si="13"/>
        <v>2020</v>
      </c>
      <c r="O150" s="3">
        <f t="shared" si="14"/>
        <v>6</v>
      </c>
    </row>
    <row r="151" spans="1:15">
      <c r="A151" s="8">
        <f>A150</f>
        <v>43985</v>
      </c>
      <c r="B151" s="20" t="str">
        <f>B150</f>
        <v>1000006869</v>
      </c>
      <c r="C151" s="18" t="s">
        <v>8</v>
      </c>
      <c r="D151" s="11">
        <v>1</v>
      </c>
      <c r="E151" s="12">
        <v>5999.98</v>
      </c>
      <c r="F151" s="3" t="str">
        <f t="shared" si="10"/>
        <v>借呗</v>
      </c>
      <c r="G151" s="3" t="str">
        <f t="shared" si="11"/>
        <v>12期</v>
      </c>
      <c r="H151" s="21" t="str">
        <f>VLOOKUP(B151*1,[1]Sheet1!$A:$G,7,FALSE)</f>
        <v>华东</v>
      </c>
      <c r="I151" s="21" t="str">
        <f>VLOOKUP(B151*1,[1]Sheet1!$A:$G,6,FALSE)</f>
        <v>南京</v>
      </c>
      <c r="J151" s="21" t="str">
        <f>VLOOKUP(B151*1,[1]Sheet1!$A:$G,5,FALSE)</f>
        <v>一组</v>
      </c>
      <c r="K151" s="3" t="str">
        <f>I151&amp;VLOOKUP(B151*1,[1]Sheet1!$A:$G,5,FALSE)</f>
        <v>南京一组</v>
      </c>
      <c r="L151" s="3" t="str">
        <f>IF(VLOOKUP(B151*1,[1]Sheet1!$A:$G,4,FALSE)=1,"普通员工","管理人员")</f>
        <v>普通员工</v>
      </c>
      <c r="M151" s="3">
        <f t="shared" si="12"/>
        <v>5999.98</v>
      </c>
      <c r="N151" s="3">
        <f t="shared" si="13"/>
        <v>2020</v>
      </c>
      <c r="O151" s="3">
        <f t="shared" si="14"/>
        <v>6</v>
      </c>
    </row>
    <row r="152" spans="1:15">
      <c r="A152" s="8">
        <f>A151</f>
        <v>43985</v>
      </c>
      <c r="B152" s="20" t="s">
        <v>51</v>
      </c>
      <c r="C152" s="18" t="s">
        <v>7</v>
      </c>
      <c r="D152" s="11">
        <v>1</v>
      </c>
      <c r="E152" s="12">
        <v>24999.96</v>
      </c>
      <c r="F152" s="3" t="str">
        <f t="shared" si="10"/>
        <v>借呗</v>
      </c>
      <c r="G152" s="3" t="str">
        <f t="shared" si="11"/>
        <v>6期</v>
      </c>
      <c r="H152" s="21" t="str">
        <f>VLOOKUP(B152*1,[1]Sheet1!$A:$G,7,FALSE)</f>
        <v>华东</v>
      </c>
      <c r="I152" s="21" t="str">
        <f>VLOOKUP(B152*1,[1]Sheet1!$A:$G,6,FALSE)</f>
        <v>合肥</v>
      </c>
      <c r="J152" s="21" t="str">
        <f>VLOOKUP(B152*1,[1]Sheet1!$A:$G,5,FALSE)</f>
        <v>一组</v>
      </c>
      <c r="K152" s="3" t="str">
        <f>I152&amp;VLOOKUP(B152*1,[1]Sheet1!$A:$G,5,FALSE)</f>
        <v>合肥一组</v>
      </c>
      <c r="L152" s="3" t="str">
        <f>IF(VLOOKUP(B152*1,[1]Sheet1!$A:$G,4,FALSE)=1,"普通员工","管理人员")</f>
        <v>普通员工</v>
      </c>
      <c r="M152" s="3">
        <f t="shared" si="12"/>
        <v>24999.96</v>
      </c>
      <c r="N152" s="3">
        <f t="shared" si="13"/>
        <v>2020</v>
      </c>
      <c r="O152" s="3">
        <f t="shared" si="14"/>
        <v>6</v>
      </c>
    </row>
    <row r="153" spans="1:15">
      <c r="A153" s="8">
        <f>A152</f>
        <v>43985</v>
      </c>
      <c r="B153" s="20" t="s">
        <v>52</v>
      </c>
      <c r="C153" s="18" t="s">
        <v>8</v>
      </c>
      <c r="D153" s="11">
        <v>1</v>
      </c>
      <c r="E153" s="12">
        <v>15000.35</v>
      </c>
      <c r="F153" s="3" t="str">
        <f t="shared" si="10"/>
        <v>借呗</v>
      </c>
      <c r="G153" s="3" t="str">
        <f t="shared" si="11"/>
        <v>12期</v>
      </c>
      <c r="H153" s="21" t="str">
        <f>VLOOKUP(B153*1,[1]Sheet1!$A:$G,7,FALSE)</f>
        <v>华东</v>
      </c>
      <c r="I153" s="21" t="str">
        <f>VLOOKUP(B153*1,[1]Sheet1!$A:$G,6,FALSE)</f>
        <v>上海</v>
      </c>
      <c r="J153" s="21" t="str">
        <f>VLOOKUP(B153*1,[1]Sheet1!$A:$G,5,FALSE)</f>
        <v>一组</v>
      </c>
      <c r="K153" s="3" t="str">
        <f>I153&amp;VLOOKUP(B153*1,[1]Sheet1!$A:$G,5,FALSE)</f>
        <v>上海一组</v>
      </c>
      <c r="L153" s="3" t="str">
        <f>IF(VLOOKUP(B153*1,[1]Sheet1!$A:$G,4,FALSE)=1,"普通员工","管理人员")</f>
        <v>普通员工</v>
      </c>
      <c r="M153" s="3">
        <f t="shared" si="12"/>
        <v>15000.35</v>
      </c>
      <c r="N153" s="3">
        <f t="shared" si="13"/>
        <v>2020</v>
      </c>
      <c r="O153" s="3">
        <f t="shared" si="14"/>
        <v>6</v>
      </c>
    </row>
    <row r="154" spans="1:15">
      <c r="A154" s="8">
        <f>A153</f>
        <v>43985</v>
      </c>
      <c r="B154" s="20" t="s">
        <v>33</v>
      </c>
      <c r="C154" s="18" t="s">
        <v>7</v>
      </c>
      <c r="D154" s="11">
        <v>2</v>
      </c>
      <c r="E154" s="12">
        <v>19000.55</v>
      </c>
      <c r="F154" s="3" t="str">
        <f t="shared" si="10"/>
        <v>借呗</v>
      </c>
      <c r="G154" s="3" t="str">
        <f t="shared" si="11"/>
        <v>6期</v>
      </c>
      <c r="H154" s="21" t="str">
        <f>VLOOKUP(B154*1,[1]Sheet1!$A:$G,7,FALSE)</f>
        <v>华西北</v>
      </c>
      <c r="I154" s="21" t="str">
        <f>VLOOKUP(B154*1,[1]Sheet1!$A:$G,6,FALSE)</f>
        <v>北京</v>
      </c>
      <c r="J154" s="21" t="str">
        <f>VLOOKUP(B154*1,[1]Sheet1!$A:$G,5,FALSE)</f>
        <v>三组</v>
      </c>
      <c r="K154" s="3" t="str">
        <f>I154&amp;VLOOKUP(B154*1,[1]Sheet1!$A:$G,5,FALSE)</f>
        <v>北京三组</v>
      </c>
      <c r="L154" s="3" t="str">
        <f>IF(VLOOKUP(B154*1,[1]Sheet1!$A:$G,4,FALSE)=1,"普通员工","管理人员")</f>
        <v>普通员工</v>
      </c>
      <c r="M154" s="3">
        <f t="shared" si="12"/>
        <v>9500.275</v>
      </c>
      <c r="N154" s="3">
        <f t="shared" si="13"/>
        <v>2020</v>
      </c>
      <c r="O154" s="3">
        <f t="shared" si="14"/>
        <v>6</v>
      </c>
    </row>
    <row r="155" spans="1:15">
      <c r="A155" s="8">
        <f>A154</f>
        <v>43985</v>
      </c>
      <c r="B155" s="20" t="s">
        <v>53</v>
      </c>
      <c r="C155" s="18" t="s">
        <v>8</v>
      </c>
      <c r="D155" s="11">
        <v>3</v>
      </c>
      <c r="E155" s="12">
        <v>44001.95</v>
      </c>
      <c r="F155" s="3" t="str">
        <f t="shared" si="10"/>
        <v>借呗</v>
      </c>
      <c r="G155" s="3" t="str">
        <f t="shared" si="11"/>
        <v>12期</v>
      </c>
      <c r="H155" s="21" t="str">
        <f>VLOOKUP(B155*1,[1]Sheet1!$A:$G,7,FALSE)</f>
        <v>华东</v>
      </c>
      <c r="I155" s="21" t="str">
        <f>VLOOKUP(B155*1,[1]Sheet1!$A:$G,6,FALSE)</f>
        <v>南京</v>
      </c>
      <c r="J155" s="21" t="str">
        <f>VLOOKUP(B155*1,[1]Sheet1!$A:$G,5,FALSE)</f>
        <v>一组</v>
      </c>
      <c r="K155" s="3" t="str">
        <f>I155&amp;VLOOKUP(B155*1,[1]Sheet1!$A:$G,5,FALSE)</f>
        <v>南京一组</v>
      </c>
      <c r="L155" s="3" t="str">
        <f>IF(VLOOKUP(B155*1,[1]Sheet1!$A:$G,4,FALSE)=1,"普通员工","管理人员")</f>
        <v>管理人员</v>
      </c>
      <c r="M155" s="3">
        <f t="shared" si="12"/>
        <v>14667.3166666667</v>
      </c>
      <c r="N155" s="3">
        <f t="shared" si="13"/>
        <v>2020</v>
      </c>
      <c r="O155" s="3">
        <f t="shared" si="14"/>
        <v>6</v>
      </c>
    </row>
    <row r="156" spans="1:15">
      <c r="A156" s="8">
        <f>A155</f>
        <v>43985</v>
      </c>
      <c r="B156" s="20" t="str">
        <f>B155</f>
        <v>1000008239</v>
      </c>
      <c r="C156" s="18" t="s">
        <v>12</v>
      </c>
      <c r="D156" s="11">
        <v>1</v>
      </c>
      <c r="E156" s="12">
        <v>6000.29</v>
      </c>
      <c r="F156" s="3" t="str">
        <f t="shared" si="10"/>
        <v>借呗</v>
      </c>
      <c r="G156" s="3" t="str">
        <f t="shared" si="11"/>
        <v>18期</v>
      </c>
      <c r="H156" s="21" t="str">
        <f>VLOOKUP(B156*1,[1]Sheet1!$A:$G,7,FALSE)</f>
        <v>华东</v>
      </c>
      <c r="I156" s="21" t="str">
        <f>VLOOKUP(B156*1,[1]Sheet1!$A:$G,6,FALSE)</f>
        <v>南京</v>
      </c>
      <c r="J156" s="21" t="str">
        <f>VLOOKUP(B156*1,[1]Sheet1!$A:$G,5,FALSE)</f>
        <v>一组</v>
      </c>
      <c r="K156" s="3" t="str">
        <f>I156&amp;VLOOKUP(B156*1,[1]Sheet1!$A:$G,5,FALSE)</f>
        <v>南京一组</v>
      </c>
      <c r="L156" s="3" t="str">
        <f>IF(VLOOKUP(B156*1,[1]Sheet1!$A:$G,4,FALSE)=1,"普通员工","管理人员")</f>
        <v>管理人员</v>
      </c>
      <c r="M156" s="3">
        <f t="shared" si="12"/>
        <v>6000.29</v>
      </c>
      <c r="N156" s="3">
        <f t="shared" si="13"/>
        <v>2020</v>
      </c>
      <c r="O156" s="3">
        <f t="shared" si="14"/>
        <v>6</v>
      </c>
    </row>
    <row r="157" spans="1:15">
      <c r="A157" s="8">
        <f>A156</f>
        <v>43985</v>
      </c>
      <c r="B157" s="20" t="s">
        <v>34</v>
      </c>
      <c r="C157" s="18" t="s">
        <v>7</v>
      </c>
      <c r="D157" s="11">
        <v>1</v>
      </c>
      <c r="E157" s="12">
        <v>8000.16</v>
      </c>
      <c r="F157" s="3" t="str">
        <f t="shared" si="10"/>
        <v>借呗</v>
      </c>
      <c r="G157" s="3" t="str">
        <f t="shared" si="11"/>
        <v>6期</v>
      </c>
      <c r="H157" s="21" t="str">
        <f>VLOOKUP(B157*1,[1]Sheet1!$A:$G,7,FALSE)</f>
        <v>华东</v>
      </c>
      <c r="I157" s="21" t="str">
        <f>VLOOKUP(B157*1,[1]Sheet1!$A:$G,6,FALSE)</f>
        <v>上海</v>
      </c>
      <c r="J157" s="21" t="str">
        <f>VLOOKUP(B157*1,[1]Sheet1!$A:$G,5,FALSE)</f>
        <v>二组</v>
      </c>
      <c r="K157" s="3" t="str">
        <f>I157&amp;VLOOKUP(B157*1,[1]Sheet1!$A:$G,5,FALSE)</f>
        <v>上海二组</v>
      </c>
      <c r="L157" s="3" t="str">
        <f>IF(VLOOKUP(B157*1,[1]Sheet1!$A:$G,4,FALSE)=1,"普通员工","管理人员")</f>
        <v>普通员工</v>
      </c>
      <c r="M157" s="3">
        <f t="shared" si="12"/>
        <v>8000.16</v>
      </c>
      <c r="N157" s="3">
        <f t="shared" si="13"/>
        <v>2020</v>
      </c>
      <c r="O157" s="3">
        <f t="shared" si="14"/>
        <v>6</v>
      </c>
    </row>
    <row r="158" spans="1:15">
      <c r="A158" s="8">
        <f>A157</f>
        <v>43985</v>
      </c>
      <c r="B158" s="20" t="s">
        <v>54</v>
      </c>
      <c r="C158" s="18" t="s">
        <v>8</v>
      </c>
      <c r="D158" s="11">
        <v>1</v>
      </c>
      <c r="E158" s="12">
        <v>12000.48</v>
      </c>
      <c r="F158" s="3" t="str">
        <f t="shared" si="10"/>
        <v>借呗</v>
      </c>
      <c r="G158" s="3" t="str">
        <f t="shared" si="11"/>
        <v>12期</v>
      </c>
      <c r="H158" s="21" t="str">
        <f>VLOOKUP(B158*1,[1]Sheet1!$A:$G,7,FALSE)</f>
        <v>华东</v>
      </c>
      <c r="I158" s="21" t="str">
        <f>VLOOKUP(B158*1,[1]Sheet1!$A:$G,6,FALSE)</f>
        <v>苏州</v>
      </c>
      <c r="J158" s="21" t="str">
        <f>VLOOKUP(B158*1,[1]Sheet1!$A:$G,5,FALSE)</f>
        <v>二组</v>
      </c>
      <c r="K158" s="3" t="str">
        <f>I158&amp;VLOOKUP(B158*1,[1]Sheet1!$A:$G,5,FALSE)</f>
        <v>苏州二组</v>
      </c>
      <c r="L158" s="3" t="str">
        <f>IF(VLOOKUP(B158*1,[1]Sheet1!$A:$G,4,FALSE)=1,"普通员工","管理人员")</f>
        <v>普通员工</v>
      </c>
      <c r="M158" s="3">
        <f t="shared" si="12"/>
        <v>12000.48</v>
      </c>
      <c r="N158" s="3">
        <f t="shared" si="13"/>
        <v>2020</v>
      </c>
      <c r="O158" s="3">
        <f t="shared" si="14"/>
        <v>6</v>
      </c>
    </row>
    <row r="159" spans="1:15">
      <c r="A159" s="8">
        <f>A158</f>
        <v>43985</v>
      </c>
      <c r="B159" s="20" t="s">
        <v>55</v>
      </c>
      <c r="C159" s="18" t="s">
        <v>8</v>
      </c>
      <c r="D159" s="11">
        <v>5</v>
      </c>
      <c r="E159" s="12">
        <v>59502.22</v>
      </c>
      <c r="F159" s="3" t="str">
        <f t="shared" si="10"/>
        <v>借呗</v>
      </c>
      <c r="G159" s="3" t="str">
        <f t="shared" si="11"/>
        <v>12期</v>
      </c>
      <c r="H159" s="21" t="str">
        <f>VLOOKUP(B159*1,[1]Sheet1!$A:$G,7,FALSE)</f>
        <v>华东</v>
      </c>
      <c r="I159" s="21" t="str">
        <f>VLOOKUP(B159*1,[1]Sheet1!$A:$G,6,FALSE)</f>
        <v>南京</v>
      </c>
      <c r="J159" s="21" t="str">
        <f>VLOOKUP(B159*1,[1]Sheet1!$A:$G,5,FALSE)</f>
        <v>四组</v>
      </c>
      <c r="K159" s="3" t="str">
        <f>I159&amp;VLOOKUP(B159*1,[1]Sheet1!$A:$G,5,FALSE)</f>
        <v>南京四组</v>
      </c>
      <c r="L159" s="3" t="str">
        <f>IF(VLOOKUP(B159*1,[1]Sheet1!$A:$G,4,FALSE)=1,"普通员工","管理人员")</f>
        <v>普通员工</v>
      </c>
      <c r="M159" s="3">
        <f t="shared" si="12"/>
        <v>11900.444</v>
      </c>
      <c r="N159" s="3">
        <f t="shared" si="13"/>
        <v>2020</v>
      </c>
      <c r="O159" s="3">
        <f t="shared" si="14"/>
        <v>6</v>
      </c>
    </row>
    <row r="160" spans="1:15">
      <c r="A160" s="8">
        <f>A159</f>
        <v>43985</v>
      </c>
      <c r="B160" s="20" t="s">
        <v>36</v>
      </c>
      <c r="C160" s="18" t="s">
        <v>8</v>
      </c>
      <c r="D160" s="11">
        <v>1</v>
      </c>
      <c r="E160" s="12">
        <v>12000.22</v>
      </c>
      <c r="F160" s="3" t="str">
        <f t="shared" si="10"/>
        <v>借呗</v>
      </c>
      <c r="G160" s="3" t="str">
        <f t="shared" si="11"/>
        <v>12期</v>
      </c>
      <c r="H160" s="21" t="str">
        <f>VLOOKUP(B160*1,[1]Sheet1!$A:$G,7,FALSE)</f>
        <v>华东</v>
      </c>
      <c r="I160" s="21" t="str">
        <f>VLOOKUP(B160*1,[1]Sheet1!$A:$G,6,FALSE)</f>
        <v>南京</v>
      </c>
      <c r="J160" s="21" t="str">
        <f>VLOOKUP(B160*1,[1]Sheet1!$A:$G,5,FALSE)</f>
        <v>一组</v>
      </c>
      <c r="K160" s="3" t="str">
        <f>I160&amp;VLOOKUP(B160*1,[1]Sheet1!$A:$G,5,FALSE)</f>
        <v>南京一组</v>
      </c>
      <c r="L160" s="3" t="str">
        <f>IF(VLOOKUP(B160*1,[1]Sheet1!$A:$G,4,FALSE)=1,"普通员工","管理人员")</f>
        <v>普通员工</v>
      </c>
      <c r="M160" s="3">
        <f t="shared" si="12"/>
        <v>12000.22</v>
      </c>
      <c r="N160" s="3">
        <f t="shared" si="13"/>
        <v>2020</v>
      </c>
      <c r="O160" s="3">
        <f t="shared" si="14"/>
        <v>6</v>
      </c>
    </row>
    <row r="161" spans="1:15">
      <c r="A161" s="8">
        <f>A160</f>
        <v>43985</v>
      </c>
      <c r="B161" s="20" t="s">
        <v>56</v>
      </c>
      <c r="C161" s="18" t="s">
        <v>7</v>
      </c>
      <c r="D161" s="11">
        <v>2</v>
      </c>
      <c r="E161" s="12">
        <v>15500.8</v>
      </c>
      <c r="F161" s="3" t="str">
        <f t="shared" si="10"/>
        <v>借呗</v>
      </c>
      <c r="G161" s="3" t="str">
        <f t="shared" si="11"/>
        <v>6期</v>
      </c>
      <c r="H161" s="21" t="str">
        <f>VLOOKUP(B161*1,[1]Sheet1!$A:$G,7,FALSE)</f>
        <v>华东</v>
      </c>
      <c r="I161" s="21" t="str">
        <f>VLOOKUP(B161*1,[1]Sheet1!$A:$G,6,FALSE)</f>
        <v>南京</v>
      </c>
      <c r="J161" s="21" t="str">
        <f>VLOOKUP(B161*1,[1]Sheet1!$A:$G,5,FALSE)</f>
        <v>一组</v>
      </c>
      <c r="K161" s="3" t="str">
        <f>I161&amp;VLOOKUP(B161*1,[1]Sheet1!$A:$G,5,FALSE)</f>
        <v>南京一组</v>
      </c>
      <c r="L161" s="3" t="str">
        <f>IF(VLOOKUP(B161*1,[1]Sheet1!$A:$G,4,FALSE)=1,"普通员工","管理人员")</f>
        <v>普通员工</v>
      </c>
      <c r="M161" s="3">
        <f t="shared" si="12"/>
        <v>7750.4</v>
      </c>
      <c r="N161" s="3">
        <f t="shared" si="13"/>
        <v>2020</v>
      </c>
      <c r="O161" s="3">
        <f t="shared" si="14"/>
        <v>6</v>
      </c>
    </row>
    <row r="162" spans="1:15">
      <c r="A162" s="8">
        <f>A161</f>
        <v>43985</v>
      </c>
      <c r="B162" s="20" t="str">
        <f>B161</f>
        <v>1000010837</v>
      </c>
      <c r="C162" s="18" t="s">
        <v>12</v>
      </c>
      <c r="D162" s="11">
        <v>1</v>
      </c>
      <c r="E162" s="12">
        <v>20000.46</v>
      </c>
      <c r="F162" s="3" t="str">
        <f t="shared" si="10"/>
        <v>借呗</v>
      </c>
      <c r="G162" s="3" t="str">
        <f t="shared" si="11"/>
        <v>18期</v>
      </c>
      <c r="H162" s="21" t="str">
        <f>VLOOKUP(B162*1,[1]Sheet1!$A:$G,7,FALSE)</f>
        <v>华东</v>
      </c>
      <c r="I162" s="21" t="str">
        <f>VLOOKUP(B162*1,[1]Sheet1!$A:$G,6,FALSE)</f>
        <v>南京</v>
      </c>
      <c r="J162" s="21" t="str">
        <f>VLOOKUP(B162*1,[1]Sheet1!$A:$G,5,FALSE)</f>
        <v>一组</v>
      </c>
      <c r="K162" s="3" t="str">
        <f>I162&amp;VLOOKUP(B162*1,[1]Sheet1!$A:$G,5,FALSE)</f>
        <v>南京一组</v>
      </c>
      <c r="L162" s="3" t="str">
        <f>IF(VLOOKUP(B162*1,[1]Sheet1!$A:$G,4,FALSE)=1,"普通员工","管理人员")</f>
        <v>普通员工</v>
      </c>
      <c r="M162" s="3">
        <f t="shared" si="12"/>
        <v>20000.46</v>
      </c>
      <c r="N162" s="3">
        <f t="shared" si="13"/>
        <v>2020</v>
      </c>
      <c r="O162" s="3">
        <f t="shared" si="14"/>
        <v>6</v>
      </c>
    </row>
    <row r="163" spans="1:15">
      <c r="A163" s="8">
        <f>A162</f>
        <v>43985</v>
      </c>
      <c r="B163" s="20" t="s">
        <v>57</v>
      </c>
      <c r="C163" s="18" t="s">
        <v>7</v>
      </c>
      <c r="D163" s="11">
        <v>1</v>
      </c>
      <c r="E163" s="12">
        <v>5000.23</v>
      </c>
      <c r="F163" s="3" t="str">
        <f t="shared" si="10"/>
        <v>借呗</v>
      </c>
      <c r="G163" s="3" t="str">
        <f t="shared" si="11"/>
        <v>6期</v>
      </c>
      <c r="H163" s="21" t="str">
        <f>VLOOKUP(B163*1,[1]Sheet1!$A:$G,7,FALSE)</f>
        <v>华南</v>
      </c>
      <c r="I163" s="21" t="str">
        <f>VLOOKUP(B163*1,[1]Sheet1!$A:$G,6,FALSE)</f>
        <v>广州</v>
      </c>
      <c r="J163" s="21" t="str">
        <f>VLOOKUP(B163*1,[1]Sheet1!$A:$G,5,FALSE)</f>
        <v>一组</v>
      </c>
      <c r="K163" s="3" t="str">
        <f>I163&amp;VLOOKUP(B163*1,[1]Sheet1!$A:$G,5,FALSE)</f>
        <v>广州一组</v>
      </c>
      <c r="L163" s="3" t="str">
        <f>IF(VLOOKUP(B163*1,[1]Sheet1!$A:$G,4,FALSE)=1,"普通员工","管理人员")</f>
        <v>普通员工</v>
      </c>
      <c r="M163" s="3">
        <f t="shared" si="12"/>
        <v>5000.23</v>
      </c>
      <c r="N163" s="3">
        <f t="shared" si="13"/>
        <v>2020</v>
      </c>
      <c r="O163" s="3">
        <f t="shared" si="14"/>
        <v>6</v>
      </c>
    </row>
    <row r="164" spans="1:15">
      <c r="A164" s="8">
        <v>43986</v>
      </c>
      <c r="B164" s="20" t="s">
        <v>59</v>
      </c>
      <c r="C164" s="18" t="s">
        <v>7</v>
      </c>
      <c r="D164" s="11">
        <v>1</v>
      </c>
      <c r="E164" s="12">
        <v>3399.46</v>
      </c>
      <c r="F164" s="3" t="str">
        <f t="shared" si="10"/>
        <v>借呗</v>
      </c>
      <c r="G164" s="3" t="str">
        <f t="shared" si="11"/>
        <v>6期</v>
      </c>
      <c r="H164" s="21" t="str">
        <f>VLOOKUP(B164*1,[1]Sheet1!$A:$G,7,FALSE)</f>
        <v>华东</v>
      </c>
      <c r="I164" s="21" t="str">
        <f>VLOOKUP(B164*1,[1]Sheet1!$A:$G,6,FALSE)</f>
        <v>杭州</v>
      </c>
      <c r="J164" s="21" t="str">
        <f>VLOOKUP(B164*1,[1]Sheet1!$A:$G,5,FALSE)</f>
        <v>二组</v>
      </c>
      <c r="K164" s="3" t="str">
        <f>I164&amp;VLOOKUP(B164*1,[1]Sheet1!$A:$G,5,FALSE)</f>
        <v>杭州二组</v>
      </c>
      <c r="L164" s="3" t="str">
        <f>IF(VLOOKUP(B164*1,[1]Sheet1!$A:$G,4,FALSE)=1,"普通员工","管理人员")</f>
        <v>普通员工</v>
      </c>
      <c r="M164" s="3">
        <f t="shared" si="12"/>
        <v>3399.46</v>
      </c>
      <c r="N164" s="3">
        <f t="shared" si="13"/>
        <v>2020</v>
      </c>
      <c r="O164" s="3">
        <f t="shared" si="14"/>
        <v>6</v>
      </c>
    </row>
    <row r="165" spans="1:15">
      <c r="A165" s="8">
        <f>A164</f>
        <v>43986</v>
      </c>
      <c r="B165" s="20" t="s">
        <v>6</v>
      </c>
      <c r="C165" s="18" t="s">
        <v>7</v>
      </c>
      <c r="D165" s="11">
        <v>2</v>
      </c>
      <c r="E165" s="12">
        <v>6690.2</v>
      </c>
      <c r="F165" s="3" t="str">
        <f t="shared" si="10"/>
        <v>借呗</v>
      </c>
      <c r="G165" s="3" t="str">
        <f t="shared" si="11"/>
        <v>6期</v>
      </c>
      <c r="H165" s="21" t="str">
        <f>VLOOKUP(B165*1,[1]Sheet1!$A:$G,7,FALSE)</f>
        <v>华东</v>
      </c>
      <c r="I165" s="21" t="str">
        <f>VLOOKUP(B165*1,[1]Sheet1!$A:$G,6,FALSE)</f>
        <v>杭州</v>
      </c>
      <c r="J165" s="21" t="str">
        <f>VLOOKUP(B165*1,[1]Sheet1!$A:$G,5,FALSE)</f>
        <v>二组</v>
      </c>
      <c r="K165" s="3" t="str">
        <f>I165&amp;VLOOKUP(B165*1,[1]Sheet1!$A:$G,5,FALSE)</f>
        <v>杭州二组</v>
      </c>
      <c r="L165" s="3" t="str">
        <f>IF(VLOOKUP(B165*1,[1]Sheet1!$A:$G,4,FALSE)=1,"普通员工","管理人员")</f>
        <v>普通员工</v>
      </c>
      <c r="M165" s="3">
        <f t="shared" si="12"/>
        <v>3345.1</v>
      </c>
      <c r="N165" s="3">
        <f t="shared" si="13"/>
        <v>2020</v>
      </c>
      <c r="O165" s="3">
        <f t="shared" si="14"/>
        <v>6</v>
      </c>
    </row>
    <row r="166" spans="1:15">
      <c r="A166" s="8">
        <f>A165</f>
        <v>43986</v>
      </c>
      <c r="B166" s="20" t="str">
        <f>B165</f>
        <v>1000000029</v>
      </c>
      <c r="C166" s="18" t="s">
        <v>8</v>
      </c>
      <c r="D166" s="11">
        <v>1</v>
      </c>
      <c r="E166" s="12">
        <v>15000.67</v>
      </c>
      <c r="F166" s="3" t="str">
        <f t="shared" si="10"/>
        <v>借呗</v>
      </c>
      <c r="G166" s="3" t="str">
        <f t="shared" si="11"/>
        <v>12期</v>
      </c>
      <c r="H166" s="21" t="str">
        <f>VLOOKUP(B166*1,[1]Sheet1!$A:$G,7,FALSE)</f>
        <v>华东</v>
      </c>
      <c r="I166" s="21" t="str">
        <f>VLOOKUP(B166*1,[1]Sheet1!$A:$G,6,FALSE)</f>
        <v>杭州</v>
      </c>
      <c r="J166" s="21" t="str">
        <f>VLOOKUP(B166*1,[1]Sheet1!$A:$G,5,FALSE)</f>
        <v>二组</v>
      </c>
      <c r="K166" s="3" t="str">
        <f>I166&amp;VLOOKUP(B166*1,[1]Sheet1!$A:$G,5,FALSE)</f>
        <v>杭州二组</v>
      </c>
      <c r="L166" s="3" t="str">
        <f>IF(VLOOKUP(B166*1,[1]Sheet1!$A:$G,4,FALSE)=1,"普通员工","管理人员")</f>
        <v>普通员工</v>
      </c>
      <c r="M166" s="3">
        <f t="shared" si="12"/>
        <v>15000.67</v>
      </c>
      <c r="N166" s="3">
        <f t="shared" si="13"/>
        <v>2020</v>
      </c>
      <c r="O166" s="3">
        <f t="shared" si="14"/>
        <v>6</v>
      </c>
    </row>
    <row r="167" spans="1:15">
      <c r="A167" s="8">
        <f>A166</f>
        <v>43986</v>
      </c>
      <c r="B167" s="20" t="s">
        <v>9</v>
      </c>
      <c r="C167" s="18" t="s">
        <v>7</v>
      </c>
      <c r="D167" s="11">
        <v>2</v>
      </c>
      <c r="E167" s="12">
        <v>17001.01</v>
      </c>
      <c r="F167" s="3" t="str">
        <f t="shared" si="10"/>
        <v>借呗</v>
      </c>
      <c r="G167" s="3" t="str">
        <f t="shared" si="11"/>
        <v>6期</v>
      </c>
      <c r="H167" s="21" t="str">
        <f>VLOOKUP(B167*1,[1]Sheet1!$A:$G,7,FALSE)</f>
        <v>华南</v>
      </c>
      <c r="I167" s="21" t="str">
        <f>VLOOKUP(B167*1,[1]Sheet1!$A:$G,6,FALSE)</f>
        <v>广州</v>
      </c>
      <c r="J167" s="21" t="str">
        <f>VLOOKUP(B167*1,[1]Sheet1!$A:$G,5,FALSE)</f>
        <v>三组</v>
      </c>
      <c r="K167" s="3" t="str">
        <f>I167&amp;VLOOKUP(B167*1,[1]Sheet1!$A:$G,5,FALSE)</f>
        <v>广州三组</v>
      </c>
      <c r="L167" s="3" t="str">
        <f>IF(VLOOKUP(B167*1,[1]Sheet1!$A:$G,4,FALSE)=1,"普通员工","管理人员")</f>
        <v>普通员工</v>
      </c>
      <c r="M167" s="3">
        <f t="shared" si="12"/>
        <v>8500.505</v>
      </c>
      <c r="N167" s="3">
        <f t="shared" si="13"/>
        <v>2020</v>
      </c>
      <c r="O167" s="3">
        <f t="shared" si="14"/>
        <v>6</v>
      </c>
    </row>
    <row r="168" spans="1:15">
      <c r="A168" s="8">
        <f>A167</f>
        <v>43986</v>
      </c>
      <c r="B168" s="20" t="s">
        <v>10</v>
      </c>
      <c r="C168" s="18" t="s">
        <v>8</v>
      </c>
      <c r="D168" s="11">
        <v>1</v>
      </c>
      <c r="E168" s="12">
        <v>10000.35</v>
      </c>
      <c r="F168" s="3" t="str">
        <f t="shared" si="10"/>
        <v>借呗</v>
      </c>
      <c r="G168" s="3" t="str">
        <f t="shared" si="11"/>
        <v>12期</v>
      </c>
      <c r="H168" s="21" t="str">
        <f>VLOOKUP(B168*1,[1]Sheet1!$A:$G,7,FALSE)</f>
        <v>华东</v>
      </c>
      <c r="I168" s="21" t="str">
        <f>VLOOKUP(B168*1,[1]Sheet1!$A:$G,6,FALSE)</f>
        <v>杭州</v>
      </c>
      <c r="J168" s="21" t="str">
        <f>VLOOKUP(B168*1,[1]Sheet1!$A:$G,5,FALSE)</f>
        <v>一组</v>
      </c>
      <c r="K168" s="3" t="str">
        <f>I168&amp;VLOOKUP(B168*1,[1]Sheet1!$A:$G,5,FALSE)</f>
        <v>杭州一组</v>
      </c>
      <c r="L168" s="3" t="str">
        <f>IF(VLOOKUP(B168*1,[1]Sheet1!$A:$G,4,FALSE)=1,"普通员工","管理人员")</f>
        <v>管理人员</v>
      </c>
      <c r="M168" s="3">
        <f t="shared" si="12"/>
        <v>10000.35</v>
      </c>
      <c r="N168" s="3">
        <f t="shared" si="13"/>
        <v>2020</v>
      </c>
      <c r="O168" s="3">
        <f t="shared" si="14"/>
        <v>6</v>
      </c>
    </row>
    <row r="169" spans="1:15">
      <c r="A169" s="8">
        <f>A168</f>
        <v>43986</v>
      </c>
      <c r="B169" s="20" t="s">
        <v>11</v>
      </c>
      <c r="C169" s="18" t="s">
        <v>7</v>
      </c>
      <c r="D169" s="11">
        <v>3</v>
      </c>
      <c r="E169" s="12">
        <v>51982.13</v>
      </c>
      <c r="F169" s="3" t="str">
        <f t="shared" si="10"/>
        <v>借呗</v>
      </c>
      <c r="G169" s="3" t="str">
        <f t="shared" si="11"/>
        <v>6期</v>
      </c>
      <c r="H169" s="21" t="str">
        <f>VLOOKUP(B169*1,[1]Sheet1!$A:$G,7,FALSE)</f>
        <v>华东</v>
      </c>
      <c r="I169" s="21" t="str">
        <f>VLOOKUP(B169*1,[1]Sheet1!$A:$G,6,FALSE)</f>
        <v>苏州</v>
      </c>
      <c r="J169" s="21" t="str">
        <f>VLOOKUP(B169*1,[1]Sheet1!$A:$G,5,FALSE)</f>
        <v>一组</v>
      </c>
      <c r="K169" s="3" t="str">
        <f>I169&amp;VLOOKUP(B169*1,[1]Sheet1!$A:$G,5,FALSE)</f>
        <v>苏州一组</v>
      </c>
      <c r="L169" s="3" t="str">
        <f>IF(VLOOKUP(B169*1,[1]Sheet1!$A:$G,4,FALSE)=1,"普通员工","管理人员")</f>
        <v>管理人员</v>
      </c>
      <c r="M169" s="3">
        <f t="shared" si="12"/>
        <v>17327.3766666667</v>
      </c>
      <c r="N169" s="3">
        <f t="shared" si="13"/>
        <v>2020</v>
      </c>
      <c r="O169" s="3">
        <f t="shared" si="14"/>
        <v>6</v>
      </c>
    </row>
    <row r="170" spans="1:15">
      <c r="A170" s="8">
        <f>A169</f>
        <v>43986</v>
      </c>
      <c r="B170" s="20" t="s">
        <v>38</v>
      </c>
      <c r="C170" s="18" t="s">
        <v>7</v>
      </c>
      <c r="D170" s="11">
        <v>1</v>
      </c>
      <c r="E170" s="12">
        <v>500.48</v>
      </c>
      <c r="F170" s="3" t="str">
        <f t="shared" si="10"/>
        <v>借呗</v>
      </c>
      <c r="G170" s="3" t="str">
        <f t="shared" si="11"/>
        <v>6期</v>
      </c>
      <c r="H170" s="21" t="str">
        <f>VLOOKUP(B170*1,[1]Sheet1!$A:$G,7,FALSE)</f>
        <v>华东</v>
      </c>
      <c r="I170" s="21" t="str">
        <f>VLOOKUP(B170*1,[1]Sheet1!$A:$G,6,FALSE)</f>
        <v>苏州</v>
      </c>
      <c r="J170" s="21" t="str">
        <f>VLOOKUP(B170*1,[1]Sheet1!$A:$G,5,FALSE)</f>
        <v>一组</v>
      </c>
      <c r="K170" s="3" t="str">
        <f>I170&amp;VLOOKUP(B170*1,[1]Sheet1!$A:$G,5,FALSE)</f>
        <v>苏州一组</v>
      </c>
      <c r="L170" s="3" t="str">
        <f>IF(VLOOKUP(B170*1,[1]Sheet1!$A:$G,4,FALSE)=1,"普通员工","管理人员")</f>
        <v>普通员工</v>
      </c>
      <c r="M170" s="3">
        <f t="shared" si="12"/>
        <v>500.48</v>
      </c>
      <c r="N170" s="3">
        <f t="shared" si="13"/>
        <v>2020</v>
      </c>
      <c r="O170" s="3">
        <f t="shared" si="14"/>
        <v>6</v>
      </c>
    </row>
    <row r="171" spans="1:15">
      <c r="A171" s="8">
        <f>A170</f>
        <v>43986</v>
      </c>
      <c r="B171" s="20" t="str">
        <f>B170</f>
        <v>1000000033</v>
      </c>
      <c r="C171" s="18" t="s">
        <v>8</v>
      </c>
      <c r="D171" s="11">
        <v>2</v>
      </c>
      <c r="E171" s="12">
        <v>26000.82</v>
      </c>
      <c r="F171" s="3" t="str">
        <f t="shared" si="10"/>
        <v>借呗</v>
      </c>
      <c r="G171" s="3" t="str">
        <f t="shared" si="11"/>
        <v>12期</v>
      </c>
      <c r="H171" s="21" t="str">
        <f>VLOOKUP(B171*1,[1]Sheet1!$A:$G,7,FALSE)</f>
        <v>华东</v>
      </c>
      <c r="I171" s="21" t="str">
        <f>VLOOKUP(B171*1,[1]Sheet1!$A:$G,6,FALSE)</f>
        <v>苏州</v>
      </c>
      <c r="J171" s="21" t="str">
        <f>VLOOKUP(B171*1,[1]Sheet1!$A:$G,5,FALSE)</f>
        <v>一组</v>
      </c>
      <c r="K171" s="3" t="str">
        <f>I171&amp;VLOOKUP(B171*1,[1]Sheet1!$A:$G,5,FALSE)</f>
        <v>苏州一组</v>
      </c>
      <c r="L171" s="3" t="str">
        <f>IF(VLOOKUP(B171*1,[1]Sheet1!$A:$G,4,FALSE)=1,"普通员工","管理人员")</f>
        <v>普通员工</v>
      </c>
      <c r="M171" s="3">
        <f t="shared" si="12"/>
        <v>13000.41</v>
      </c>
      <c r="N171" s="3">
        <f t="shared" si="13"/>
        <v>2020</v>
      </c>
      <c r="O171" s="3">
        <f t="shared" si="14"/>
        <v>6</v>
      </c>
    </row>
    <row r="172" spans="1:15">
      <c r="A172" s="8">
        <f>A171</f>
        <v>43986</v>
      </c>
      <c r="B172" s="20" t="s">
        <v>39</v>
      </c>
      <c r="C172" s="18" t="s">
        <v>8</v>
      </c>
      <c r="D172" s="11">
        <v>2</v>
      </c>
      <c r="E172" s="12">
        <v>13500.81</v>
      </c>
      <c r="F172" s="3" t="str">
        <f t="shared" si="10"/>
        <v>借呗</v>
      </c>
      <c r="G172" s="3" t="str">
        <f t="shared" si="11"/>
        <v>12期</v>
      </c>
      <c r="H172" s="21" t="str">
        <f>VLOOKUP(B172*1,[1]Sheet1!$A:$G,7,FALSE)</f>
        <v>华东</v>
      </c>
      <c r="I172" s="21" t="str">
        <f>VLOOKUP(B172*1,[1]Sheet1!$A:$G,6,FALSE)</f>
        <v>苏州</v>
      </c>
      <c r="J172" s="21" t="str">
        <f>VLOOKUP(B172*1,[1]Sheet1!$A:$G,5,FALSE)</f>
        <v>一组</v>
      </c>
      <c r="K172" s="3" t="str">
        <f>I172&amp;VLOOKUP(B172*1,[1]Sheet1!$A:$G,5,FALSE)</f>
        <v>苏州一组</v>
      </c>
      <c r="L172" s="3" t="str">
        <f>IF(VLOOKUP(B172*1,[1]Sheet1!$A:$G,4,FALSE)=1,"普通员工","管理人员")</f>
        <v>普通员工</v>
      </c>
      <c r="M172" s="3">
        <f t="shared" si="12"/>
        <v>6750.405</v>
      </c>
      <c r="N172" s="3">
        <f t="shared" si="13"/>
        <v>2020</v>
      </c>
      <c r="O172" s="3">
        <f t="shared" si="14"/>
        <v>6</v>
      </c>
    </row>
    <row r="173" spans="1:15">
      <c r="A173" s="8">
        <f>A172</f>
        <v>43986</v>
      </c>
      <c r="B173" s="20" t="s">
        <v>14</v>
      </c>
      <c r="C173" s="18" t="s">
        <v>8</v>
      </c>
      <c r="D173" s="11">
        <v>1</v>
      </c>
      <c r="E173" s="12">
        <v>5000.61</v>
      </c>
      <c r="F173" s="3" t="str">
        <f t="shared" si="10"/>
        <v>借呗</v>
      </c>
      <c r="G173" s="3" t="str">
        <f t="shared" si="11"/>
        <v>12期</v>
      </c>
      <c r="H173" s="21" t="str">
        <f>VLOOKUP(B173*1,[1]Sheet1!$A:$G,7,FALSE)</f>
        <v>华南</v>
      </c>
      <c r="I173" s="21" t="str">
        <f>VLOOKUP(B173*1,[1]Sheet1!$A:$G,6,FALSE)</f>
        <v>广州</v>
      </c>
      <c r="J173" s="21" t="str">
        <f>VLOOKUP(B173*1,[1]Sheet1!$A:$G,5,FALSE)</f>
        <v>三组</v>
      </c>
      <c r="K173" s="3" t="str">
        <f>I173&amp;VLOOKUP(B173*1,[1]Sheet1!$A:$G,5,FALSE)</f>
        <v>广州三组</v>
      </c>
      <c r="L173" s="3" t="str">
        <f>IF(VLOOKUP(B173*1,[1]Sheet1!$A:$G,4,FALSE)=1,"普通员工","管理人员")</f>
        <v>管理人员</v>
      </c>
      <c r="M173" s="3">
        <f t="shared" si="12"/>
        <v>5000.61</v>
      </c>
      <c r="N173" s="3">
        <f t="shared" si="13"/>
        <v>2020</v>
      </c>
      <c r="O173" s="3">
        <f t="shared" si="14"/>
        <v>6</v>
      </c>
    </row>
    <row r="174" spans="1:15">
      <c r="A174" s="8">
        <f>A173</f>
        <v>43986</v>
      </c>
      <c r="B174" s="20" t="str">
        <f>B173</f>
        <v>1000000036</v>
      </c>
      <c r="C174" s="18" t="s">
        <v>12</v>
      </c>
      <c r="D174" s="11">
        <v>1</v>
      </c>
      <c r="E174" s="12">
        <v>9000.59</v>
      </c>
      <c r="F174" s="3" t="str">
        <f t="shared" si="10"/>
        <v>借呗</v>
      </c>
      <c r="G174" s="3" t="str">
        <f t="shared" si="11"/>
        <v>18期</v>
      </c>
      <c r="H174" s="21" t="str">
        <f>VLOOKUP(B174*1,[1]Sheet1!$A:$G,7,FALSE)</f>
        <v>华南</v>
      </c>
      <c r="I174" s="21" t="str">
        <f>VLOOKUP(B174*1,[1]Sheet1!$A:$G,6,FALSE)</f>
        <v>广州</v>
      </c>
      <c r="J174" s="21" t="str">
        <f>VLOOKUP(B174*1,[1]Sheet1!$A:$G,5,FALSE)</f>
        <v>三组</v>
      </c>
      <c r="K174" s="3" t="str">
        <f>I174&amp;VLOOKUP(B174*1,[1]Sheet1!$A:$G,5,FALSE)</f>
        <v>广州三组</v>
      </c>
      <c r="L174" s="3" t="str">
        <f>IF(VLOOKUP(B174*1,[1]Sheet1!$A:$G,4,FALSE)=1,"普通员工","管理人员")</f>
        <v>管理人员</v>
      </c>
      <c r="M174" s="3">
        <f t="shared" si="12"/>
        <v>9000.59</v>
      </c>
      <c r="N174" s="3">
        <f t="shared" si="13"/>
        <v>2020</v>
      </c>
      <c r="O174" s="3">
        <f t="shared" si="14"/>
        <v>6</v>
      </c>
    </row>
    <row r="175" spans="1:15">
      <c r="A175" s="8">
        <f>A174</f>
        <v>43986</v>
      </c>
      <c r="B175" s="20" t="s">
        <v>15</v>
      </c>
      <c r="C175" s="18" t="s">
        <v>7</v>
      </c>
      <c r="D175" s="11">
        <v>3</v>
      </c>
      <c r="E175" s="12">
        <v>29677.47</v>
      </c>
      <c r="F175" s="3" t="str">
        <f t="shared" si="10"/>
        <v>借呗</v>
      </c>
      <c r="G175" s="3" t="str">
        <f t="shared" si="11"/>
        <v>6期</v>
      </c>
      <c r="H175" s="21" t="str">
        <f>VLOOKUP(B175*1,[1]Sheet1!$A:$G,7,FALSE)</f>
        <v>华东</v>
      </c>
      <c r="I175" s="21" t="str">
        <f>VLOOKUP(B175*1,[1]Sheet1!$A:$G,6,FALSE)</f>
        <v>杭州</v>
      </c>
      <c r="J175" s="21" t="str">
        <f>VLOOKUP(B175*1,[1]Sheet1!$A:$G,5,FALSE)</f>
        <v>二组</v>
      </c>
      <c r="K175" s="3" t="str">
        <f>I175&amp;VLOOKUP(B175*1,[1]Sheet1!$A:$G,5,FALSE)</f>
        <v>杭州二组</v>
      </c>
      <c r="L175" s="3" t="str">
        <f>IF(VLOOKUP(B175*1,[1]Sheet1!$A:$G,4,FALSE)=1,"普通员工","管理人员")</f>
        <v>普通员工</v>
      </c>
      <c r="M175" s="3">
        <f t="shared" si="12"/>
        <v>9892.49</v>
      </c>
      <c r="N175" s="3">
        <f t="shared" si="13"/>
        <v>2020</v>
      </c>
      <c r="O175" s="3">
        <f t="shared" si="14"/>
        <v>6</v>
      </c>
    </row>
    <row r="176" spans="1:15">
      <c r="A176" s="8">
        <f>A175</f>
        <v>43986</v>
      </c>
      <c r="B176" s="20" t="str">
        <f>B175</f>
        <v>1000000037</v>
      </c>
      <c r="C176" s="18" t="s">
        <v>8</v>
      </c>
      <c r="D176" s="11">
        <v>1</v>
      </c>
      <c r="E176" s="12">
        <v>10000.03</v>
      </c>
      <c r="F176" s="3" t="str">
        <f t="shared" si="10"/>
        <v>借呗</v>
      </c>
      <c r="G176" s="3" t="str">
        <f t="shared" si="11"/>
        <v>12期</v>
      </c>
      <c r="H176" s="21" t="str">
        <f>VLOOKUP(B176*1,[1]Sheet1!$A:$G,7,FALSE)</f>
        <v>华东</v>
      </c>
      <c r="I176" s="21" t="str">
        <f>VLOOKUP(B176*1,[1]Sheet1!$A:$G,6,FALSE)</f>
        <v>杭州</v>
      </c>
      <c r="J176" s="21" t="str">
        <f>VLOOKUP(B176*1,[1]Sheet1!$A:$G,5,FALSE)</f>
        <v>二组</v>
      </c>
      <c r="K176" s="3" t="str">
        <f>I176&amp;VLOOKUP(B176*1,[1]Sheet1!$A:$G,5,FALSE)</f>
        <v>杭州二组</v>
      </c>
      <c r="L176" s="3" t="str">
        <f>IF(VLOOKUP(B176*1,[1]Sheet1!$A:$G,4,FALSE)=1,"普通员工","管理人员")</f>
        <v>普通员工</v>
      </c>
      <c r="M176" s="3">
        <f t="shared" si="12"/>
        <v>10000.03</v>
      </c>
      <c r="N176" s="3">
        <f t="shared" si="13"/>
        <v>2020</v>
      </c>
      <c r="O176" s="3">
        <f t="shared" si="14"/>
        <v>6</v>
      </c>
    </row>
    <row r="177" spans="1:15">
      <c r="A177" s="8">
        <f>A176</f>
        <v>43986</v>
      </c>
      <c r="B177" s="20" t="s">
        <v>16</v>
      </c>
      <c r="C177" s="18" t="s">
        <v>7</v>
      </c>
      <c r="D177" s="11">
        <v>2</v>
      </c>
      <c r="E177" s="12">
        <v>2469.64</v>
      </c>
      <c r="F177" s="3" t="str">
        <f t="shared" si="10"/>
        <v>借呗</v>
      </c>
      <c r="G177" s="3" t="str">
        <f t="shared" si="11"/>
        <v>6期</v>
      </c>
      <c r="H177" s="21" t="str">
        <f>VLOOKUP(B177*1,[1]Sheet1!$A:$G,7,FALSE)</f>
        <v>华东</v>
      </c>
      <c r="I177" s="21" t="str">
        <f>VLOOKUP(B177*1,[1]Sheet1!$A:$G,6,FALSE)</f>
        <v>苏州</v>
      </c>
      <c r="J177" s="21" t="str">
        <f>VLOOKUP(B177*1,[1]Sheet1!$A:$G,5,FALSE)</f>
        <v>二组</v>
      </c>
      <c r="K177" s="3" t="str">
        <f>I177&amp;VLOOKUP(B177*1,[1]Sheet1!$A:$G,5,FALSE)</f>
        <v>苏州二组</v>
      </c>
      <c r="L177" s="3" t="str">
        <f>IF(VLOOKUP(B177*1,[1]Sheet1!$A:$G,4,FALSE)=1,"普通员工","管理人员")</f>
        <v>管理人员</v>
      </c>
      <c r="M177" s="3">
        <f t="shared" si="12"/>
        <v>1234.82</v>
      </c>
      <c r="N177" s="3">
        <f t="shared" si="13"/>
        <v>2020</v>
      </c>
      <c r="O177" s="3">
        <f t="shared" si="14"/>
        <v>6</v>
      </c>
    </row>
    <row r="178" spans="1:15">
      <c r="A178" s="8">
        <f>A177</f>
        <v>43986</v>
      </c>
      <c r="B178" s="20" t="str">
        <f>B177</f>
        <v>1000000039</v>
      </c>
      <c r="C178" s="18" t="s">
        <v>8</v>
      </c>
      <c r="D178" s="11">
        <v>1</v>
      </c>
      <c r="E178" s="12">
        <v>7000.57</v>
      </c>
      <c r="F178" s="3" t="str">
        <f t="shared" si="10"/>
        <v>借呗</v>
      </c>
      <c r="G178" s="3" t="str">
        <f t="shared" si="11"/>
        <v>12期</v>
      </c>
      <c r="H178" s="21" t="str">
        <f>VLOOKUP(B178*1,[1]Sheet1!$A:$G,7,FALSE)</f>
        <v>华东</v>
      </c>
      <c r="I178" s="21" t="str">
        <f>VLOOKUP(B178*1,[1]Sheet1!$A:$G,6,FALSE)</f>
        <v>苏州</v>
      </c>
      <c r="J178" s="21" t="str">
        <f>VLOOKUP(B178*1,[1]Sheet1!$A:$G,5,FALSE)</f>
        <v>二组</v>
      </c>
      <c r="K178" s="3" t="str">
        <f>I178&amp;VLOOKUP(B178*1,[1]Sheet1!$A:$G,5,FALSE)</f>
        <v>苏州二组</v>
      </c>
      <c r="L178" s="3" t="str">
        <f>IF(VLOOKUP(B178*1,[1]Sheet1!$A:$G,4,FALSE)=1,"普通员工","管理人员")</f>
        <v>管理人员</v>
      </c>
      <c r="M178" s="3">
        <f t="shared" si="12"/>
        <v>7000.57</v>
      </c>
      <c r="N178" s="3">
        <f t="shared" si="13"/>
        <v>2020</v>
      </c>
      <c r="O178" s="3">
        <f t="shared" si="14"/>
        <v>6</v>
      </c>
    </row>
    <row r="179" spans="1:15">
      <c r="A179" s="8">
        <f>A178</f>
        <v>43986</v>
      </c>
      <c r="B179" s="20" t="str">
        <f>B178</f>
        <v>1000000039</v>
      </c>
      <c r="C179" s="18" t="s">
        <v>12</v>
      </c>
      <c r="D179" s="11">
        <v>1</v>
      </c>
      <c r="E179" s="12">
        <v>2350.2</v>
      </c>
      <c r="F179" s="3" t="str">
        <f t="shared" si="10"/>
        <v>借呗</v>
      </c>
      <c r="G179" s="3" t="str">
        <f t="shared" si="11"/>
        <v>18期</v>
      </c>
      <c r="H179" s="21" t="str">
        <f>VLOOKUP(B179*1,[1]Sheet1!$A:$G,7,FALSE)</f>
        <v>华东</v>
      </c>
      <c r="I179" s="21" t="str">
        <f>VLOOKUP(B179*1,[1]Sheet1!$A:$G,6,FALSE)</f>
        <v>苏州</v>
      </c>
      <c r="J179" s="21" t="str">
        <f>VLOOKUP(B179*1,[1]Sheet1!$A:$G,5,FALSE)</f>
        <v>二组</v>
      </c>
      <c r="K179" s="3" t="str">
        <f>I179&amp;VLOOKUP(B179*1,[1]Sheet1!$A:$G,5,FALSE)</f>
        <v>苏州二组</v>
      </c>
      <c r="L179" s="3" t="str">
        <f>IF(VLOOKUP(B179*1,[1]Sheet1!$A:$G,4,FALSE)=1,"普通员工","管理人员")</f>
        <v>管理人员</v>
      </c>
      <c r="M179" s="3">
        <f t="shared" si="12"/>
        <v>2350.2</v>
      </c>
      <c r="N179" s="3">
        <f t="shared" si="13"/>
        <v>2020</v>
      </c>
      <c r="O179" s="3">
        <f t="shared" si="14"/>
        <v>6</v>
      </c>
    </row>
    <row r="180" spans="1:15">
      <c r="A180" s="8">
        <f>A179</f>
        <v>43986</v>
      </c>
      <c r="B180" s="20" t="s">
        <v>17</v>
      </c>
      <c r="C180" s="18" t="s">
        <v>7</v>
      </c>
      <c r="D180" s="11">
        <v>1</v>
      </c>
      <c r="E180" s="12">
        <v>1287.14</v>
      </c>
      <c r="F180" s="3" t="str">
        <f t="shared" si="10"/>
        <v>借呗</v>
      </c>
      <c r="G180" s="3" t="str">
        <f t="shared" si="11"/>
        <v>6期</v>
      </c>
      <c r="H180" s="21" t="str">
        <f>VLOOKUP(B180*1,[1]Sheet1!$A:$G,7,FALSE)</f>
        <v>华西北</v>
      </c>
      <c r="I180" s="21" t="str">
        <f>VLOOKUP(B180*1,[1]Sheet1!$A:$G,6,FALSE)</f>
        <v>北京</v>
      </c>
      <c r="J180" s="21" t="str">
        <f>VLOOKUP(B180*1,[1]Sheet1!$A:$G,5,FALSE)</f>
        <v>四组</v>
      </c>
      <c r="K180" s="3" t="str">
        <f>I180&amp;VLOOKUP(B180*1,[1]Sheet1!$A:$G,5,FALSE)</f>
        <v>北京四组</v>
      </c>
      <c r="L180" s="3" t="str">
        <f>IF(VLOOKUP(B180*1,[1]Sheet1!$A:$G,4,FALSE)=1,"普通员工","管理人员")</f>
        <v>管理人员</v>
      </c>
      <c r="M180" s="3">
        <f t="shared" si="12"/>
        <v>1287.14</v>
      </c>
      <c r="N180" s="3">
        <f t="shared" si="13"/>
        <v>2020</v>
      </c>
      <c r="O180" s="3">
        <f t="shared" si="14"/>
        <v>6</v>
      </c>
    </row>
    <row r="181" spans="1:15">
      <c r="A181" s="8">
        <f>A180</f>
        <v>43986</v>
      </c>
      <c r="B181" s="20" t="str">
        <f>B180</f>
        <v>1000000040</v>
      </c>
      <c r="C181" s="18" t="s">
        <v>8</v>
      </c>
      <c r="D181" s="11">
        <v>1</v>
      </c>
      <c r="E181" s="12">
        <v>25000.69</v>
      </c>
      <c r="F181" s="3" t="str">
        <f t="shared" si="10"/>
        <v>借呗</v>
      </c>
      <c r="G181" s="3" t="str">
        <f t="shared" si="11"/>
        <v>12期</v>
      </c>
      <c r="H181" s="21" t="str">
        <f>VLOOKUP(B181*1,[1]Sheet1!$A:$G,7,FALSE)</f>
        <v>华西北</v>
      </c>
      <c r="I181" s="21" t="str">
        <f>VLOOKUP(B181*1,[1]Sheet1!$A:$G,6,FALSE)</f>
        <v>北京</v>
      </c>
      <c r="J181" s="21" t="str">
        <f>VLOOKUP(B181*1,[1]Sheet1!$A:$G,5,FALSE)</f>
        <v>四组</v>
      </c>
      <c r="K181" s="3" t="str">
        <f>I181&amp;VLOOKUP(B181*1,[1]Sheet1!$A:$G,5,FALSE)</f>
        <v>北京四组</v>
      </c>
      <c r="L181" s="3" t="str">
        <f>IF(VLOOKUP(B181*1,[1]Sheet1!$A:$G,4,FALSE)=1,"普通员工","管理人员")</f>
        <v>管理人员</v>
      </c>
      <c r="M181" s="3">
        <f t="shared" si="12"/>
        <v>25000.69</v>
      </c>
      <c r="N181" s="3">
        <f t="shared" si="13"/>
        <v>2020</v>
      </c>
      <c r="O181" s="3">
        <f t="shared" si="14"/>
        <v>6</v>
      </c>
    </row>
    <row r="182" spans="1:15">
      <c r="A182" s="8">
        <f>A181</f>
        <v>43986</v>
      </c>
      <c r="B182" s="20" t="s">
        <v>40</v>
      </c>
      <c r="C182" s="18" t="s">
        <v>7</v>
      </c>
      <c r="D182" s="11">
        <v>1</v>
      </c>
      <c r="E182" s="12">
        <v>8999.93</v>
      </c>
      <c r="F182" s="3" t="str">
        <f t="shared" si="10"/>
        <v>借呗</v>
      </c>
      <c r="G182" s="3" t="str">
        <f t="shared" si="11"/>
        <v>6期</v>
      </c>
      <c r="H182" s="21" t="str">
        <f>VLOOKUP(B182*1,[1]Sheet1!$A:$G,7,FALSE)</f>
        <v>华西北</v>
      </c>
      <c r="I182" s="21" t="str">
        <f>VLOOKUP(B182*1,[1]Sheet1!$A:$G,6,FALSE)</f>
        <v>北京</v>
      </c>
      <c r="J182" s="21" t="str">
        <f>VLOOKUP(B182*1,[1]Sheet1!$A:$G,5,FALSE)</f>
        <v>四组</v>
      </c>
      <c r="K182" s="3" t="str">
        <f>I182&amp;VLOOKUP(B182*1,[1]Sheet1!$A:$G,5,FALSE)</f>
        <v>北京四组</v>
      </c>
      <c r="L182" s="3" t="str">
        <f>IF(VLOOKUP(B182*1,[1]Sheet1!$A:$G,4,FALSE)=1,"普通员工","管理人员")</f>
        <v>普通员工</v>
      </c>
      <c r="M182" s="3">
        <f t="shared" si="12"/>
        <v>8999.93</v>
      </c>
      <c r="N182" s="3">
        <f t="shared" si="13"/>
        <v>2020</v>
      </c>
      <c r="O182" s="3">
        <f t="shared" si="14"/>
        <v>6</v>
      </c>
    </row>
    <row r="183" spans="1:15">
      <c r="A183" s="8">
        <f>A182</f>
        <v>43986</v>
      </c>
      <c r="B183" s="20" t="str">
        <f>B182</f>
        <v>1000000041</v>
      </c>
      <c r="C183" s="18" t="s">
        <v>8</v>
      </c>
      <c r="D183" s="11">
        <v>2</v>
      </c>
      <c r="E183" s="12">
        <v>20001.03</v>
      </c>
      <c r="F183" s="3" t="str">
        <f t="shared" si="10"/>
        <v>借呗</v>
      </c>
      <c r="G183" s="3" t="str">
        <f t="shared" si="11"/>
        <v>12期</v>
      </c>
      <c r="H183" s="21" t="str">
        <f>VLOOKUP(B183*1,[1]Sheet1!$A:$G,7,FALSE)</f>
        <v>华西北</v>
      </c>
      <c r="I183" s="21" t="str">
        <f>VLOOKUP(B183*1,[1]Sheet1!$A:$G,6,FALSE)</f>
        <v>北京</v>
      </c>
      <c r="J183" s="21" t="str">
        <f>VLOOKUP(B183*1,[1]Sheet1!$A:$G,5,FALSE)</f>
        <v>四组</v>
      </c>
      <c r="K183" s="3" t="str">
        <f>I183&amp;VLOOKUP(B183*1,[1]Sheet1!$A:$G,5,FALSE)</f>
        <v>北京四组</v>
      </c>
      <c r="L183" s="3" t="str">
        <f>IF(VLOOKUP(B183*1,[1]Sheet1!$A:$G,4,FALSE)=1,"普通员工","管理人员")</f>
        <v>普通员工</v>
      </c>
      <c r="M183" s="3">
        <f t="shared" si="12"/>
        <v>10000.515</v>
      </c>
      <c r="N183" s="3">
        <f t="shared" si="13"/>
        <v>2020</v>
      </c>
      <c r="O183" s="3">
        <f t="shared" si="14"/>
        <v>6</v>
      </c>
    </row>
    <row r="184" spans="1:15">
      <c r="A184" s="8">
        <f>A183</f>
        <v>43986</v>
      </c>
      <c r="B184" s="20" t="s">
        <v>41</v>
      </c>
      <c r="C184" s="18" t="s">
        <v>8</v>
      </c>
      <c r="D184" s="11">
        <v>1</v>
      </c>
      <c r="E184" s="12">
        <v>11000.27</v>
      </c>
      <c r="F184" s="3" t="str">
        <f t="shared" si="10"/>
        <v>借呗</v>
      </c>
      <c r="G184" s="3" t="str">
        <f t="shared" si="11"/>
        <v>12期</v>
      </c>
      <c r="H184" s="21" t="str">
        <f>VLOOKUP(B184*1,[1]Sheet1!$A:$G,7,FALSE)</f>
        <v>华西北</v>
      </c>
      <c r="I184" s="21" t="str">
        <f>VLOOKUP(B184*1,[1]Sheet1!$A:$G,6,FALSE)</f>
        <v>成都</v>
      </c>
      <c r="J184" s="21" t="str">
        <f>VLOOKUP(B184*1,[1]Sheet1!$A:$G,5,FALSE)</f>
        <v>一组</v>
      </c>
      <c r="K184" s="3" t="str">
        <f>I184&amp;VLOOKUP(B184*1,[1]Sheet1!$A:$G,5,FALSE)</f>
        <v>成都一组</v>
      </c>
      <c r="L184" s="3" t="str">
        <f>IF(VLOOKUP(B184*1,[1]Sheet1!$A:$G,4,FALSE)=1,"普通员工","管理人员")</f>
        <v>普通员工</v>
      </c>
      <c r="M184" s="3">
        <f t="shared" si="12"/>
        <v>11000.27</v>
      </c>
      <c r="N184" s="3">
        <f t="shared" si="13"/>
        <v>2020</v>
      </c>
      <c r="O184" s="3">
        <f t="shared" si="14"/>
        <v>6</v>
      </c>
    </row>
    <row r="185" spans="1:15">
      <c r="A185" s="8">
        <f>A184</f>
        <v>43986</v>
      </c>
      <c r="B185" s="20" t="s">
        <v>18</v>
      </c>
      <c r="C185" s="18" t="s">
        <v>7</v>
      </c>
      <c r="D185" s="11">
        <v>2</v>
      </c>
      <c r="E185" s="12">
        <v>29000.72</v>
      </c>
      <c r="F185" s="3" t="str">
        <f t="shared" si="10"/>
        <v>借呗</v>
      </c>
      <c r="G185" s="3" t="str">
        <f t="shared" si="11"/>
        <v>6期</v>
      </c>
      <c r="H185" s="21" t="str">
        <f>VLOOKUP(B185*1,[1]Sheet1!$A:$G,7,FALSE)</f>
        <v>华西北</v>
      </c>
      <c r="I185" s="21" t="str">
        <f>VLOOKUP(B185*1,[1]Sheet1!$A:$G,6,FALSE)</f>
        <v>北京</v>
      </c>
      <c r="J185" s="21" t="str">
        <f>VLOOKUP(B185*1,[1]Sheet1!$A:$G,5,FALSE)</f>
        <v>三组</v>
      </c>
      <c r="K185" s="3" t="str">
        <f>I185&amp;VLOOKUP(B185*1,[1]Sheet1!$A:$G,5,FALSE)</f>
        <v>北京三组</v>
      </c>
      <c r="L185" s="3" t="str">
        <f>IF(VLOOKUP(B185*1,[1]Sheet1!$A:$G,4,FALSE)=1,"普通员工","管理人员")</f>
        <v>管理人员</v>
      </c>
      <c r="M185" s="3">
        <f t="shared" si="12"/>
        <v>14500.36</v>
      </c>
      <c r="N185" s="3">
        <f t="shared" si="13"/>
        <v>2020</v>
      </c>
      <c r="O185" s="3">
        <f t="shared" si="14"/>
        <v>6</v>
      </c>
    </row>
    <row r="186" spans="1:15">
      <c r="A186" s="8">
        <f>A185</f>
        <v>43986</v>
      </c>
      <c r="B186" s="20" t="s">
        <v>19</v>
      </c>
      <c r="C186" s="18" t="s">
        <v>7</v>
      </c>
      <c r="D186" s="11">
        <v>1</v>
      </c>
      <c r="E186" s="12">
        <v>9000.41</v>
      </c>
      <c r="F186" s="3" t="str">
        <f t="shared" si="10"/>
        <v>借呗</v>
      </c>
      <c r="G186" s="3" t="str">
        <f t="shared" si="11"/>
        <v>6期</v>
      </c>
      <c r="H186" s="21" t="str">
        <f>VLOOKUP(B186*1,[1]Sheet1!$A:$G,7,FALSE)</f>
        <v>华南</v>
      </c>
      <c r="I186" s="21" t="str">
        <f>VLOOKUP(B186*1,[1]Sheet1!$A:$G,6,FALSE)</f>
        <v>深圳</v>
      </c>
      <c r="J186" s="21" t="str">
        <f>VLOOKUP(B186*1,[1]Sheet1!$A:$G,5,FALSE)</f>
        <v>一组</v>
      </c>
      <c r="K186" s="3" t="str">
        <f>I186&amp;VLOOKUP(B186*1,[1]Sheet1!$A:$G,5,FALSE)</f>
        <v>深圳一组</v>
      </c>
      <c r="L186" s="3" t="str">
        <f>IF(VLOOKUP(B186*1,[1]Sheet1!$A:$G,4,FALSE)=1,"普通员工","管理人员")</f>
        <v>普通员工</v>
      </c>
      <c r="M186" s="3">
        <f t="shared" si="12"/>
        <v>9000.41</v>
      </c>
      <c r="N186" s="3">
        <f t="shared" si="13"/>
        <v>2020</v>
      </c>
      <c r="O186" s="3">
        <f t="shared" si="14"/>
        <v>6</v>
      </c>
    </row>
    <row r="187" spans="1:15">
      <c r="A187" s="8">
        <f>A186</f>
        <v>43986</v>
      </c>
      <c r="B187" s="20" t="s">
        <v>42</v>
      </c>
      <c r="C187" s="18" t="s">
        <v>12</v>
      </c>
      <c r="D187" s="11">
        <v>1</v>
      </c>
      <c r="E187" s="12">
        <v>13000.41</v>
      </c>
      <c r="F187" s="3" t="str">
        <f t="shared" si="10"/>
        <v>借呗</v>
      </c>
      <c r="G187" s="3" t="str">
        <f t="shared" si="11"/>
        <v>18期</v>
      </c>
      <c r="H187" s="21" t="str">
        <f>VLOOKUP(B187*1,[1]Sheet1!$A:$G,7,FALSE)</f>
        <v>华西北</v>
      </c>
      <c r="I187" s="21" t="str">
        <f>VLOOKUP(B187*1,[1]Sheet1!$A:$G,6,FALSE)</f>
        <v>成都</v>
      </c>
      <c r="J187" s="21" t="str">
        <f>VLOOKUP(B187*1,[1]Sheet1!$A:$G,5,FALSE)</f>
        <v>一组</v>
      </c>
      <c r="K187" s="3" t="str">
        <f>I187&amp;VLOOKUP(B187*1,[1]Sheet1!$A:$G,5,FALSE)</f>
        <v>成都一组</v>
      </c>
      <c r="L187" s="3" t="str">
        <f>IF(VLOOKUP(B187*1,[1]Sheet1!$A:$G,4,FALSE)=1,"普通员工","管理人员")</f>
        <v>普通员工</v>
      </c>
      <c r="M187" s="3">
        <f t="shared" si="12"/>
        <v>13000.41</v>
      </c>
      <c r="N187" s="3">
        <f t="shared" si="13"/>
        <v>2020</v>
      </c>
      <c r="O187" s="3">
        <f t="shared" si="14"/>
        <v>6</v>
      </c>
    </row>
    <row r="188" spans="1:15">
      <c r="A188" s="8">
        <f>A187</f>
        <v>43986</v>
      </c>
      <c r="B188" s="20" t="s">
        <v>44</v>
      </c>
      <c r="C188" s="18" t="s">
        <v>7</v>
      </c>
      <c r="D188" s="11">
        <v>1</v>
      </c>
      <c r="E188" s="12">
        <v>1000.34</v>
      </c>
      <c r="F188" s="3" t="str">
        <f t="shared" si="10"/>
        <v>借呗</v>
      </c>
      <c r="G188" s="3" t="str">
        <f t="shared" si="11"/>
        <v>6期</v>
      </c>
      <c r="H188" s="21" t="str">
        <f>VLOOKUP(B188*1,[1]Sheet1!$A:$G,7,FALSE)</f>
        <v>华东</v>
      </c>
      <c r="I188" s="21" t="str">
        <f>VLOOKUP(B188*1,[1]Sheet1!$A:$G,6,FALSE)</f>
        <v>合肥</v>
      </c>
      <c r="J188" s="21" t="str">
        <f>VLOOKUP(B188*1,[1]Sheet1!$A:$G,5,FALSE)</f>
        <v>一组</v>
      </c>
      <c r="K188" s="3" t="str">
        <f>I188&amp;VLOOKUP(B188*1,[1]Sheet1!$A:$G,5,FALSE)</f>
        <v>合肥一组</v>
      </c>
      <c r="L188" s="3" t="str">
        <f>IF(VLOOKUP(B188*1,[1]Sheet1!$A:$G,4,FALSE)=1,"普通员工","管理人员")</f>
        <v>普通员工</v>
      </c>
      <c r="M188" s="3">
        <f t="shared" si="12"/>
        <v>1000.34</v>
      </c>
      <c r="N188" s="3">
        <f t="shared" si="13"/>
        <v>2020</v>
      </c>
      <c r="O188" s="3">
        <f t="shared" si="14"/>
        <v>6</v>
      </c>
    </row>
    <row r="189" spans="1:15">
      <c r="A189" s="8">
        <f>A188</f>
        <v>43986</v>
      </c>
      <c r="B189" s="20" t="str">
        <f>B188</f>
        <v>1000000050</v>
      </c>
      <c r="C189" s="18" t="s">
        <v>8</v>
      </c>
      <c r="D189" s="11">
        <v>1</v>
      </c>
      <c r="E189" s="12">
        <v>20000.6</v>
      </c>
      <c r="F189" s="3" t="str">
        <f t="shared" si="10"/>
        <v>借呗</v>
      </c>
      <c r="G189" s="3" t="str">
        <f t="shared" si="11"/>
        <v>12期</v>
      </c>
      <c r="H189" s="21" t="str">
        <f>VLOOKUP(B189*1,[1]Sheet1!$A:$G,7,FALSE)</f>
        <v>华东</v>
      </c>
      <c r="I189" s="21" t="str">
        <f>VLOOKUP(B189*1,[1]Sheet1!$A:$G,6,FALSE)</f>
        <v>合肥</v>
      </c>
      <c r="J189" s="21" t="str">
        <f>VLOOKUP(B189*1,[1]Sheet1!$A:$G,5,FALSE)</f>
        <v>一组</v>
      </c>
      <c r="K189" s="3" t="str">
        <f>I189&amp;VLOOKUP(B189*1,[1]Sheet1!$A:$G,5,FALSE)</f>
        <v>合肥一组</v>
      </c>
      <c r="L189" s="3" t="str">
        <f>IF(VLOOKUP(B189*1,[1]Sheet1!$A:$G,4,FALSE)=1,"普通员工","管理人员")</f>
        <v>普通员工</v>
      </c>
      <c r="M189" s="3">
        <f t="shared" si="12"/>
        <v>20000.6</v>
      </c>
      <c r="N189" s="3">
        <f t="shared" si="13"/>
        <v>2020</v>
      </c>
      <c r="O189" s="3">
        <f t="shared" si="14"/>
        <v>6</v>
      </c>
    </row>
    <row r="190" spans="1:15">
      <c r="A190" s="8">
        <f>A189</f>
        <v>43986</v>
      </c>
      <c r="B190" s="20" t="str">
        <f>B189</f>
        <v>1000000050</v>
      </c>
      <c r="C190" s="18" t="s">
        <v>12</v>
      </c>
      <c r="D190" s="11">
        <v>3</v>
      </c>
      <c r="E190" s="12">
        <v>40001.49</v>
      </c>
      <c r="F190" s="3" t="str">
        <f t="shared" si="10"/>
        <v>借呗</v>
      </c>
      <c r="G190" s="3" t="str">
        <f t="shared" si="11"/>
        <v>18期</v>
      </c>
      <c r="H190" s="21" t="str">
        <f>VLOOKUP(B190*1,[1]Sheet1!$A:$G,7,FALSE)</f>
        <v>华东</v>
      </c>
      <c r="I190" s="21" t="str">
        <f>VLOOKUP(B190*1,[1]Sheet1!$A:$G,6,FALSE)</f>
        <v>合肥</v>
      </c>
      <c r="J190" s="21" t="str">
        <f>VLOOKUP(B190*1,[1]Sheet1!$A:$G,5,FALSE)</f>
        <v>一组</v>
      </c>
      <c r="K190" s="3" t="str">
        <f>I190&amp;VLOOKUP(B190*1,[1]Sheet1!$A:$G,5,FALSE)</f>
        <v>合肥一组</v>
      </c>
      <c r="L190" s="3" t="str">
        <f>IF(VLOOKUP(B190*1,[1]Sheet1!$A:$G,4,FALSE)=1,"普通员工","管理人员")</f>
        <v>普通员工</v>
      </c>
      <c r="M190" s="3">
        <f t="shared" si="12"/>
        <v>13333.83</v>
      </c>
      <c r="N190" s="3">
        <f t="shared" si="13"/>
        <v>2020</v>
      </c>
      <c r="O190" s="3">
        <f t="shared" si="14"/>
        <v>6</v>
      </c>
    </row>
    <row r="191" spans="1:15">
      <c r="A191" s="8">
        <f>A190</f>
        <v>43986</v>
      </c>
      <c r="B191" s="20" t="s">
        <v>69</v>
      </c>
      <c r="C191" s="18" t="s">
        <v>8</v>
      </c>
      <c r="D191" s="11">
        <v>1</v>
      </c>
      <c r="E191" s="12">
        <v>2000.57</v>
      </c>
      <c r="F191" s="3" t="str">
        <f t="shared" si="10"/>
        <v>借呗</v>
      </c>
      <c r="G191" s="3" t="str">
        <f t="shared" si="11"/>
        <v>12期</v>
      </c>
      <c r="H191" s="21" t="str">
        <f>VLOOKUP(B191*1,[1]Sheet1!$A:$G,7,FALSE)</f>
        <v>华东</v>
      </c>
      <c r="I191" s="21" t="str">
        <f>VLOOKUP(B191*1,[1]Sheet1!$A:$G,6,FALSE)</f>
        <v>上海</v>
      </c>
      <c r="J191" s="21" t="str">
        <f>VLOOKUP(B191*1,[1]Sheet1!$A:$G,5,FALSE)</f>
        <v>二组</v>
      </c>
      <c r="K191" s="3" t="str">
        <f>I191&amp;VLOOKUP(B191*1,[1]Sheet1!$A:$G,5,FALSE)</f>
        <v>上海二组</v>
      </c>
      <c r="L191" s="3" t="str">
        <f>IF(VLOOKUP(B191*1,[1]Sheet1!$A:$G,4,FALSE)=1,"普通员工","管理人员")</f>
        <v>普通员工</v>
      </c>
      <c r="M191" s="3">
        <f t="shared" si="12"/>
        <v>2000.57</v>
      </c>
      <c r="N191" s="3">
        <f t="shared" si="13"/>
        <v>2020</v>
      </c>
      <c r="O191" s="3">
        <f t="shared" si="14"/>
        <v>6</v>
      </c>
    </row>
    <row r="192" spans="1:15">
      <c r="A192" s="8">
        <f>A191</f>
        <v>43986</v>
      </c>
      <c r="B192" s="20" t="s">
        <v>20</v>
      </c>
      <c r="C192" s="18" t="s">
        <v>7</v>
      </c>
      <c r="D192" s="11">
        <v>1</v>
      </c>
      <c r="E192" s="12">
        <v>10000.34</v>
      </c>
      <c r="F192" s="3" t="str">
        <f t="shared" si="10"/>
        <v>借呗</v>
      </c>
      <c r="G192" s="3" t="str">
        <f t="shared" si="11"/>
        <v>6期</v>
      </c>
      <c r="H192" s="21" t="str">
        <f>VLOOKUP(B192*1,[1]Sheet1!$A:$G,7,FALSE)</f>
        <v>华东</v>
      </c>
      <c r="I192" s="21" t="str">
        <f>VLOOKUP(B192*1,[1]Sheet1!$A:$G,6,FALSE)</f>
        <v>上海</v>
      </c>
      <c r="J192" s="21" t="str">
        <f>VLOOKUP(B192*1,[1]Sheet1!$A:$G,5,FALSE)</f>
        <v>一组</v>
      </c>
      <c r="K192" s="3" t="str">
        <f>I192&amp;VLOOKUP(B192*1,[1]Sheet1!$A:$G,5,FALSE)</f>
        <v>上海一组</v>
      </c>
      <c r="L192" s="3" t="str">
        <f>IF(VLOOKUP(B192*1,[1]Sheet1!$A:$G,4,FALSE)=1,"普通员工","管理人员")</f>
        <v>普通员工</v>
      </c>
      <c r="M192" s="3">
        <f t="shared" si="12"/>
        <v>10000.34</v>
      </c>
      <c r="N192" s="3">
        <f t="shared" si="13"/>
        <v>2020</v>
      </c>
      <c r="O192" s="3">
        <f t="shared" si="14"/>
        <v>6</v>
      </c>
    </row>
    <row r="193" spans="1:15">
      <c r="A193" s="8">
        <f>A192</f>
        <v>43986</v>
      </c>
      <c r="B193" s="20" t="s">
        <v>21</v>
      </c>
      <c r="C193" s="18" t="s">
        <v>7</v>
      </c>
      <c r="D193" s="11">
        <v>1</v>
      </c>
      <c r="E193" s="12">
        <v>10000.43</v>
      </c>
      <c r="F193" s="3" t="str">
        <f t="shared" si="10"/>
        <v>借呗</v>
      </c>
      <c r="G193" s="3" t="str">
        <f t="shared" si="11"/>
        <v>6期</v>
      </c>
      <c r="H193" s="21" t="str">
        <f>VLOOKUP(B193*1,[1]Sheet1!$A:$G,7,FALSE)</f>
        <v>华东</v>
      </c>
      <c r="I193" s="21" t="str">
        <f>VLOOKUP(B193*1,[1]Sheet1!$A:$G,6,FALSE)</f>
        <v>上海</v>
      </c>
      <c r="J193" s="21" t="str">
        <f>VLOOKUP(B193*1,[1]Sheet1!$A:$G,5,FALSE)</f>
        <v>一组</v>
      </c>
      <c r="K193" s="3" t="str">
        <f>I193&amp;VLOOKUP(B193*1,[1]Sheet1!$A:$G,5,FALSE)</f>
        <v>上海一组</v>
      </c>
      <c r="L193" s="3" t="str">
        <f>IF(VLOOKUP(B193*1,[1]Sheet1!$A:$G,4,FALSE)=1,"普通员工","管理人员")</f>
        <v>管理人员</v>
      </c>
      <c r="M193" s="3">
        <f t="shared" si="12"/>
        <v>10000.43</v>
      </c>
      <c r="N193" s="3">
        <f t="shared" si="13"/>
        <v>2020</v>
      </c>
      <c r="O193" s="3">
        <f t="shared" si="14"/>
        <v>6</v>
      </c>
    </row>
    <row r="194" spans="1:15">
      <c r="A194" s="8">
        <f>A193</f>
        <v>43986</v>
      </c>
      <c r="B194" s="20" t="s">
        <v>62</v>
      </c>
      <c r="C194" s="18" t="s">
        <v>7</v>
      </c>
      <c r="D194" s="11">
        <v>1</v>
      </c>
      <c r="E194" s="12">
        <v>13000.33</v>
      </c>
      <c r="F194" s="3" t="str">
        <f t="shared" si="10"/>
        <v>借呗</v>
      </c>
      <c r="G194" s="3" t="str">
        <f t="shared" si="11"/>
        <v>6期</v>
      </c>
      <c r="H194" s="21" t="str">
        <f>VLOOKUP(B194*1,[1]Sheet1!$A:$G,7,FALSE)</f>
        <v>华东</v>
      </c>
      <c r="I194" s="21" t="str">
        <f>VLOOKUP(B194*1,[1]Sheet1!$A:$G,6,FALSE)</f>
        <v>合肥</v>
      </c>
      <c r="J194" s="21" t="str">
        <f>VLOOKUP(B194*1,[1]Sheet1!$A:$G,5,FALSE)</f>
        <v>一组</v>
      </c>
      <c r="K194" s="3" t="str">
        <f>I194&amp;VLOOKUP(B194*1,[1]Sheet1!$A:$G,5,FALSE)</f>
        <v>合肥一组</v>
      </c>
      <c r="L194" s="3" t="str">
        <f>IF(VLOOKUP(B194*1,[1]Sheet1!$A:$G,4,FALSE)=1,"普通员工","管理人员")</f>
        <v>普通员工</v>
      </c>
      <c r="M194" s="3">
        <f t="shared" si="12"/>
        <v>13000.33</v>
      </c>
      <c r="N194" s="3">
        <f t="shared" si="13"/>
        <v>2020</v>
      </c>
      <c r="O194" s="3">
        <f t="shared" si="14"/>
        <v>6</v>
      </c>
    </row>
    <row r="195" spans="1:15">
      <c r="A195" s="8">
        <f>A194</f>
        <v>43986</v>
      </c>
      <c r="B195" s="20" t="s">
        <v>25</v>
      </c>
      <c r="C195" s="18" t="s">
        <v>12</v>
      </c>
      <c r="D195" s="11">
        <v>1</v>
      </c>
      <c r="E195" s="12">
        <v>9000.02</v>
      </c>
      <c r="F195" s="3" t="str">
        <f t="shared" ref="F195:F258" si="15">LEFT(C195,2)</f>
        <v>借呗</v>
      </c>
      <c r="G195" s="3" t="str">
        <f t="shared" ref="G195:G258" si="16">MID(C195,3,LEN((C195)))</f>
        <v>18期</v>
      </c>
      <c r="H195" s="21" t="str">
        <f>VLOOKUP(B195*1,[1]Sheet1!$A:$G,7,FALSE)</f>
        <v>华东</v>
      </c>
      <c r="I195" s="21" t="str">
        <f>VLOOKUP(B195*1,[1]Sheet1!$A:$G,6,FALSE)</f>
        <v>合肥</v>
      </c>
      <c r="J195" s="21" t="str">
        <f>VLOOKUP(B195*1,[1]Sheet1!$A:$G,5,FALSE)</f>
        <v>一组</v>
      </c>
      <c r="K195" s="3" t="str">
        <f>I195&amp;VLOOKUP(B195*1,[1]Sheet1!$A:$G,5,FALSE)</f>
        <v>合肥一组</v>
      </c>
      <c r="L195" s="3" t="str">
        <f>IF(VLOOKUP(B195*1,[1]Sheet1!$A:$G,4,FALSE)=1,"普通员工","管理人员")</f>
        <v>普通员工</v>
      </c>
      <c r="M195" s="3">
        <f t="shared" ref="M195:M258" si="17">E195/D195</f>
        <v>9000.02</v>
      </c>
      <c r="N195" s="3">
        <f t="shared" ref="N195:N258" si="18">YEAR(A195)</f>
        <v>2020</v>
      </c>
      <c r="O195" s="3">
        <f t="shared" ref="O195:O258" si="19">MONTH(A195)</f>
        <v>6</v>
      </c>
    </row>
    <row r="196" spans="1:15">
      <c r="A196" s="8">
        <f>A195</f>
        <v>43986</v>
      </c>
      <c r="B196" s="20" t="s">
        <v>26</v>
      </c>
      <c r="C196" s="18" t="s">
        <v>7</v>
      </c>
      <c r="D196" s="11">
        <v>3</v>
      </c>
      <c r="E196" s="12">
        <v>32501.18</v>
      </c>
      <c r="F196" s="3" t="str">
        <f t="shared" si="15"/>
        <v>借呗</v>
      </c>
      <c r="G196" s="3" t="str">
        <f t="shared" si="16"/>
        <v>6期</v>
      </c>
      <c r="H196" s="21" t="str">
        <f>VLOOKUP(B196*1,[1]Sheet1!$A:$G,7,FALSE)</f>
        <v>华南</v>
      </c>
      <c r="I196" s="21" t="str">
        <f>VLOOKUP(B196*1,[1]Sheet1!$A:$G,6,FALSE)</f>
        <v>广州</v>
      </c>
      <c r="J196" s="21" t="str">
        <f>VLOOKUP(B196*1,[1]Sheet1!$A:$G,5,FALSE)</f>
        <v>三组</v>
      </c>
      <c r="K196" s="3" t="str">
        <f>I196&amp;VLOOKUP(B196*1,[1]Sheet1!$A:$G,5,FALSE)</f>
        <v>广州三组</v>
      </c>
      <c r="L196" s="3" t="str">
        <f>IF(VLOOKUP(B196*1,[1]Sheet1!$A:$G,4,FALSE)=1,"普通员工","管理人员")</f>
        <v>普通员工</v>
      </c>
      <c r="M196" s="3">
        <f t="shared" si="17"/>
        <v>10833.7266666667</v>
      </c>
      <c r="N196" s="3">
        <f t="shared" si="18"/>
        <v>2020</v>
      </c>
      <c r="O196" s="3">
        <f t="shared" si="19"/>
        <v>6</v>
      </c>
    </row>
    <row r="197" spans="1:15">
      <c r="A197" s="8">
        <f>A196</f>
        <v>43986</v>
      </c>
      <c r="B197" s="20" t="str">
        <f>B196</f>
        <v>1000000566</v>
      </c>
      <c r="C197" s="18" t="s">
        <v>12</v>
      </c>
      <c r="D197" s="11">
        <v>1</v>
      </c>
      <c r="E197" s="12">
        <v>733.23</v>
      </c>
      <c r="F197" s="3" t="str">
        <f t="shared" si="15"/>
        <v>借呗</v>
      </c>
      <c r="G197" s="3" t="str">
        <f t="shared" si="16"/>
        <v>18期</v>
      </c>
      <c r="H197" s="21" t="str">
        <f>VLOOKUP(B197*1,[1]Sheet1!$A:$G,7,FALSE)</f>
        <v>华南</v>
      </c>
      <c r="I197" s="21" t="str">
        <f>VLOOKUP(B197*1,[1]Sheet1!$A:$G,6,FALSE)</f>
        <v>广州</v>
      </c>
      <c r="J197" s="21" t="str">
        <f>VLOOKUP(B197*1,[1]Sheet1!$A:$G,5,FALSE)</f>
        <v>三组</v>
      </c>
      <c r="K197" s="3" t="str">
        <f>I197&amp;VLOOKUP(B197*1,[1]Sheet1!$A:$G,5,FALSE)</f>
        <v>广州三组</v>
      </c>
      <c r="L197" s="3" t="str">
        <f>IF(VLOOKUP(B197*1,[1]Sheet1!$A:$G,4,FALSE)=1,"普通员工","管理人员")</f>
        <v>普通员工</v>
      </c>
      <c r="M197" s="3">
        <f t="shared" si="17"/>
        <v>733.23</v>
      </c>
      <c r="N197" s="3">
        <f t="shared" si="18"/>
        <v>2020</v>
      </c>
      <c r="O197" s="3">
        <f t="shared" si="19"/>
        <v>6</v>
      </c>
    </row>
    <row r="198" spans="1:15">
      <c r="A198" s="8">
        <f>A197</f>
        <v>43986</v>
      </c>
      <c r="B198" s="20" t="s">
        <v>46</v>
      </c>
      <c r="C198" s="18" t="s">
        <v>7</v>
      </c>
      <c r="D198" s="11">
        <v>2</v>
      </c>
      <c r="E198" s="12">
        <v>34000.45</v>
      </c>
      <c r="F198" s="3" t="str">
        <f t="shared" si="15"/>
        <v>借呗</v>
      </c>
      <c r="G198" s="3" t="str">
        <f t="shared" si="16"/>
        <v>6期</v>
      </c>
      <c r="H198" s="21" t="str">
        <f>VLOOKUP(B198*1,[1]Sheet1!$A:$G,7,FALSE)</f>
        <v>华东</v>
      </c>
      <c r="I198" s="21" t="str">
        <f>VLOOKUP(B198*1,[1]Sheet1!$A:$G,6,FALSE)</f>
        <v>苏州</v>
      </c>
      <c r="J198" s="21" t="str">
        <f>VLOOKUP(B198*1,[1]Sheet1!$A:$G,5,FALSE)</f>
        <v>二组</v>
      </c>
      <c r="K198" s="3" t="str">
        <f>I198&amp;VLOOKUP(B198*1,[1]Sheet1!$A:$G,5,FALSE)</f>
        <v>苏州二组</v>
      </c>
      <c r="L198" s="3" t="str">
        <f>IF(VLOOKUP(B198*1,[1]Sheet1!$A:$G,4,FALSE)=1,"普通员工","管理人员")</f>
        <v>普通员工</v>
      </c>
      <c r="M198" s="3">
        <f t="shared" si="17"/>
        <v>17000.225</v>
      </c>
      <c r="N198" s="3">
        <f t="shared" si="18"/>
        <v>2020</v>
      </c>
      <c r="O198" s="3">
        <f t="shared" si="19"/>
        <v>6</v>
      </c>
    </row>
    <row r="199" spans="1:15">
      <c r="A199" s="8">
        <f>A198</f>
        <v>43986</v>
      </c>
      <c r="B199" s="20" t="s">
        <v>27</v>
      </c>
      <c r="C199" s="18" t="s">
        <v>7</v>
      </c>
      <c r="D199" s="11">
        <v>1</v>
      </c>
      <c r="E199" s="12">
        <v>9500.02</v>
      </c>
      <c r="F199" s="3" t="str">
        <f t="shared" si="15"/>
        <v>借呗</v>
      </c>
      <c r="G199" s="3" t="str">
        <f t="shared" si="16"/>
        <v>6期</v>
      </c>
      <c r="H199" s="21" t="str">
        <f>VLOOKUP(B199*1,[1]Sheet1!$A:$G,7,FALSE)</f>
        <v>华西北</v>
      </c>
      <c r="I199" s="21" t="str">
        <f>VLOOKUP(B199*1,[1]Sheet1!$A:$G,6,FALSE)</f>
        <v>北京</v>
      </c>
      <c r="J199" s="21" t="str">
        <f>VLOOKUP(B199*1,[1]Sheet1!$A:$G,5,FALSE)</f>
        <v>三组</v>
      </c>
      <c r="K199" s="3" t="str">
        <f>I199&amp;VLOOKUP(B199*1,[1]Sheet1!$A:$G,5,FALSE)</f>
        <v>北京三组</v>
      </c>
      <c r="L199" s="3" t="str">
        <f>IF(VLOOKUP(B199*1,[1]Sheet1!$A:$G,4,FALSE)=1,"普通员工","管理人员")</f>
        <v>普通员工</v>
      </c>
      <c r="M199" s="3">
        <f t="shared" si="17"/>
        <v>9500.02</v>
      </c>
      <c r="N199" s="3">
        <f t="shared" si="18"/>
        <v>2020</v>
      </c>
      <c r="O199" s="3">
        <f t="shared" si="19"/>
        <v>6</v>
      </c>
    </row>
    <row r="200" spans="1:15">
      <c r="A200" s="8">
        <f>A199</f>
        <v>43986</v>
      </c>
      <c r="B200" s="20" t="str">
        <f>B199</f>
        <v>1000003803</v>
      </c>
      <c r="C200" s="18" t="s">
        <v>8</v>
      </c>
      <c r="D200" s="11">
        <v>2</v>
      </c>
      <c r="E200" s="12">
        <v>39001.06</v>
      </c>
      <c r="F200" s="3" t="str">
        <f t="shared" si="15"/>
        <v>借呗</v>
      </c>
      <c r="G200" s="3" t="str">
        <f t="shared" si="16"/>
        <v>12期</v>
      </c>
      <c r="H200" s="21" t="str">
        <f>VLOOKUP(B200*1,[1]Sheet1!$A:$G,7,FALSE)</f>
        <v>华西北</v>
      </c>
      <c r="I200" s="21" t="str">
        <f>VLOOKUP(B200*1,[1]Sheet1!$A:$G,6,FALSE)</f>
        <v>北京</v>
      </c>
      <c r="J200" s="21" t="str">
        <f>VLOOKUP(B200*1,[1]Sheet1!$A:$G,5,FALSE)</f>
        <v>三组</v>
      </c>
      <c r="K200" s="3" t="str">
        <f>I200&amp;VLOOKUP(B200*1,[1]Sheet1!$A:$G,5,FALSE)</f>
        <v>北京三组</v>
      </c>
      <c r="L200" s="3" t="str">
        <f>IF(VLOOKUP(B200*1,[1]Sheet1!$A:$G,4,FALSE)=1,"普通员工","管理人员")</f>
        <v>普通员工</v>
      </c>
      <c r="M200" s="3">
        <f t="shared" si="17"/>
        <v>19500.53</v>
      </c>
      <c r="N200" s="3">
        <f t="shared" si="18"/>
        <v>2020</v>
      </c>
      <c r="O200" s="3">
        <f t="shared" si="19"/>
        <v>6</v>
      </c>
    </row>
    <row r="201" spans="1:15">
      <c r="A201" s="8">
        <f>A200</f>
        <v>43986</v>
      </c>
      <c r="B201" s="20" t="s">
        <v>28</v>
      </c>
      <c r="C201" s="18" t="s">
        <v>8</v>
      </c>
      <c r="D201" s="11">
        <v>2</v>
      </c>
      <c r="E201" s="12">
        <v>18000.79</v>
      </c>
      <c r="F201" s="3" t="str">
        <f t="shared" si="15"/>
        <v>借呗</v>
      </c>
      <c r="G201" s="3" t="str">
        <f t="shared" si="16"/>
        <v>12期</v>
      </c>
      <c r="H201" s="21" t="str">
        <f>VLOOKUP(B201*1,[1]Sheet1!$A:$G,7,FALSE)</f>
        <v>华南</v>
      </c>
      <c r="I201" s="21" t="str">
        <f>VLOOKUP(B201*1,[1]Sheet1!$A:$G,6,FALSE)</f>
        <v>广州</v>
      </c>
      <c r="J201" s="21" t="str">
        <f>VLOOKUP(B201*1,[1]Sheet1!$A:$G,5,FALSE)</f>
        <v>一组</v>
      </c>
      <c r="K201" s="3" t="str">
        <f>I201&amp;VLOOKUP(B201*1,[1]Sheet1!$A:$G,5,FALSE)</f>
        <v>广州一组</v>
      </c>
      <c r="L201" s="3" t="str">
        <f>IF(VLOOKUP(B201*1,[1]Sheet1!$A:$G,4,FALSE)=1,"普通员工","管理人员")</f>
        <v>管理人员</v>
      </c>
      <c r="M201" s="3">
        <f t="shared" si="17"/>
        <v>9000.395</v>
      </c>
      <c r="N201" s="3">
        <f t="shared" si="18"/>
        <v>2020</v>
      </c>
      <c r="O201" s="3">
        <f t="shared" si="19"/>
        <v>6</v>
      </c>
    </row>
    <row r="202" spans="1:15">
      <c r="A202" s="8">
        <f>A201</f>
        <v>43986</v>
      </c>
      <c r="B202" s="20" t="str">
        <f>B201</f>
        <v>1000003926</v>
      </c>
      <c r="C202" s="18" t="s">
        <v>12</v>
      </c>
      <c r="D202" s="11">
        <v>1</v>
      </c>
      <c r="E202" s="12">
        <v>5000.38</v>
      </c>
      <c r="F202" s="3" t="str">
        <f t="shared" si="15"/>
        <v>借呗</v>
      </c>
      <c r="G202" s="3" t="str">
        <f t="shared" si="16"/>
        <v>18期</v>
      </c>
      <c r="H202" s="21" t="str">
        <f>VLOOKUP(B202*1,[1]Sheet1!$A:$G,7,FALSE)</f>
        <v>华南</v>
      </c>
      <c r="I202" s="21" t="str">
        <f>VLOOKUP(B202*1,[1]Sheet1!$A:$G,6,FALSE)</f>
        <v>广州</v>
      </c>
      <c r="J202" s="21" t="str">
        <f>VLOOKUP(B202*1,[1]Sheet1!$A:$G,5,FALSE)</f>
        <v>一组</v>
      </c>
      <c r="K202" s="3" t="str">
        <f>I202&amp;VLOOKUP(B202*1,[1]Sheet1!$A:$G,5,FALSE)</f>
        <v>广州一组</v>
      </c>
      <c r="L202" s="3" t="str">
        <f>IF(VLOOKUP(B202*1,[1]Sheet1!$A:$G,4,FALSE)=1,"普通员工","管理人员")</f>
        <v>管理人员</v>
      </c>
      <c r="M202" s="3">
        <f t="shared" si="17"/>
        <v>5000.38</v>
      </c>
      <c r="N202" s="3">
        <f t="shared" si="18"/>
        <v>2020</v>
      </c>
      <c r="O202" s="3">
        <f t="shared" si="19"/>
        <v>6</v>
      </c>
    </row>
    <row r="203" spans="1:15">
      <c r="A203" s="8">
        <f>A202</f>
        <v>43986</v>
      </c>
      <c r="B203" s="20" t="s">
        <v>70</v>
      </c>
      <c r="C203" s="18" t="s">
        <v>7</v>
      </c>
      <c r="D203" s="11">
        <v>1</v>
      </c>
      <c r="E203" s="12">
        <v>20000.13</v>
      </c>
      <c r="F203" s="3" t="str">
        <f t="shared" si="15"/>
        <v>借呗</v>
      </c>
      <c r="G203" s="3" t="str">
        <f t="shared" si="16"/>
        <v>6期</v>
      </c>
      <c r="H203" s="21" t="str">
        <f>VLOOKUP(B203*1,[1]Sheet1!$A:$G,7,FALSE)</f>
        <v>华西北</v>
      </c>
      <c r="I203" s="21" t="str">
        <f>VLOOKUP(B203*1,[1]Sheet1!$A:$G,6,FALSE)</f>
        <v>北京</v>
      </c>
      <c r="J203" s="21" t="str">
        <f>VLOOKUP(B203*1,[1]Sheet1!$A:$G,5,FALSE)</f>
        <v>三组</v>
      </c>
      <c r="K203" s="3" t="str">
        <f>I203&amp;VLOOKUP(B203*1,[1]Sheet1!$A:$G,5,FALSE)</f>
        <v>北京三组</v>
      </c>
      <c r="L203" s="3" t="str">
        <f>IF(VLOOKUP(B203*1,[1]Sheet1!$A:$G,4,FALSE)=1,"普通员工","管理人员")</f>
        <v>普通员工</v>
      </c>
      <c r="M203" s="3">
        <f t="shared" si="17"/>
        <v>20000.13</v>
      </c>
      <c r="N203" s="3">
        <f t="shared" si="18"/>
        <v>2020</v>
      </c>
      <c r="O203" s="3">
        <f t="shared" si="19"/>
        <v>6</v>
      </c>
    </row>
    <row r="204" spans="1:15">
      <c r="A204" s="8">
        <f>A203</f>
        <v>43986</v>
      </c>
      <c r="B204" s="20" t="s">
        <v>29</v>
      </c>
      <c r="C204" s="18" t="s">
        <v>7</v>
      </c>
      <c r="D204" s="11">
        <v>1</v>
      </c>
      <c r="E204" s="12">
        <v>6500.26</v>
      </c>
      <c r="F204" s="3" t="str">
        <f t="shared" si="15"/>
        <v>借呗</v>
      </c>
      <c r="G204" s="3" t="str">
        <f t="shared" si="16"/>
        <v>6期</v>
      </c>
      <c r="H204" s="21" t="str">
        <f>VLOOKUP(B204*1,[1]Sheet1!$A:$G,7,FALSE)</f>
        <v>华东</v>
      </c>
      <c r="I204" s="21" t="str">
        <f>VLOOKUP(B204*1,[1]Sheet1!$A:$G,6,FALSE)</f>
        <v>上海</v>
      </c>
      <c r="J204" s="21" t="str">
        <f>VLOOKUP(B204*1,[1]Sheet1!$A:$G,5,FALSE)</f>
        <v>二组</v>
      </c>
      <c r="K204" s="3" t="str">
        <f>I204&amp;VLOOKUP(B204*1,[1]Sheet1!$A:$G,5,FALSE)</f>
        <v>上海二组</v>
      </c>
      <c r="L204" s="3" t="str">
        <f>IF(VLOOKUP(B204*1,[1]Sheet1!$A:$G,4,FALSE)=1,"普通员工","管理人员")</f>
        <v>管理人员</v>
      </c>
      <c r="M204" s="3">
        <f t="shared" si="17"/>
        <v>6500.26</v>
      </c>
      <c r="N204" s="3">
        <f t="shared" si="18"/>
        <v>2020</v>
      </c>
      <c r="O204" s="3">
        <f t="shared" si="19"/>
        <v>6</v>
      </c>
    </row>
    <row r="205" spans="1:15">
      <c r="A205" s="8">
        <f>A204</f>
        <v>43986</v>
      </c>
      <c r="B205" s="20" t="s">
        <v>30</v>
      </c>
      <c r="C205" s="18" t="s">
        <v>12</v>
      </c>
      <c r="D205" s="11">
        <v>1</v>
      </c>
      <c r="E205" s="12">
        <v>22000.13</v>
      </c>
      <c r="F205" s="3" t="str">
        <f t="shared" si="15"/>
        <v>借呗</v>
      </c>
      <c r="G205" s="3" t="str">
        <f t="shared" si="16"/>
        <v>18期</v>
      </c>
      <c r="H205" s="21" t="str">
        <f>VLOOKUP(B205*1,[1]Sheet1!$A:$G,7,FALSE)</f>
        <v>华东</v>
      </c>
      <c r="I205" s="21" t="str">
        <f>VLOOKUP(B205*1,[1]Sheet1!$A:$G,6,FALSE)</f>
        <v>合肥</v>
      </c>
      <c r="J205" s="21" t="str">
        <f>VLOOKUP(B205*1,[1]Sheet1!$A:$G,5,FALSE)</f>
        <v>一组</v>
      </c>
      <c r="K205" s="3" t="str">
        <f>I205&amp;VLOOKUP(B205*1,[1]Sheet1!$A:$G,5,FALSE)</f>
        <v>合肥一组</v>
      </c>
      <c r="L205" s="3" t="str">
        <f>IF(VLOOKUP(B205*1,[1]Sheet1!$A:$G,4,FALSE)=1,"普通员工","管理人员")</f>
        <v>普通员工</v>
      </c>
      <c r="M205" s="3">
        <f t="shared" si="17"/>
        <v>22000.13</v>
      </c>
      <c r="N205" s="3">
        <f t="shared" si="18"/>
        <v>2020</v>
      </c>
      <c r="O205" s="3">
        <f t="shared" si="19"/>
        <v>6</v>
      </c>
    </row>
    <row r="206" spans="1:15">
      <c r="A206" s="8">
        <f>A205</f>
        <v>43986</v>
      </c>
      <c r="B206" s="20" t="s">
        <v>48</v>
      </c>
      <c r="C206" s="18" t="s">
        <v>7</v>
      </c>
      <c r="D206" s="11">
        <v>1</v>
      </c>
      <c r="E206" s="12">
        <v>999.96</v>
      </c>
      <c r="F206" s="3" t="str">
        <f t="shared" si="15"/>
        <v>借呗</v>
      </c>
      <c r="G206" s="3" t="str">
        <f t="shared" si="16"/>
        <v>6期</v>
      </c>
      <c r="H206" s="21" t="str">
        <f>VLOOKUP(B206*1,[1]Sheet1!$A:$G,7,FALSE)</f>
        <v>华东</v>
      </c>
      <c r="I206" s="21" t="str">
        <f>VLOOKUP(B206*1,[1]Sheet1!$A:$G,6,FALSE)</f>
        <v>杭州</v>
      </c>
      <c r="J206" s="21" t="str">
        <f>VLOOKUP(B206*1,[1]Sheet1!$A:$G,5,FALSE)</f>
        <v>二组</v>
      </c>
      <c r="K206" s="3" t="str">
        <f>I206&amp;VLOOKUP(B206*1,[1]Sheet1!$A:$G,5,FALSE)</f>
        <v>杭州二组</v>
      </c>
      <c r="L206" s="3" t="str">
        <f>IF(VLOOKUP(B206*1,[1]Sheet1!$A:$G,4,FALSE)=1,"普通员工","管理人员")</f>
        <v>管理人员</v>
      </c>
      <c r="M206" s="3">
        <f t="shared" si="17"/>
        <v>999.96</v>
      </c>
      <c r="N206" s="3">
        <f t="shared" si="18"/>
        <v>2020</v>
      </c>
      <c r="O206" s="3">
        <f t="shared" si="19"/>
        <v>6</v>
      </c>
    </row>
    <row r="207" spans="1:15">
      <c r="A207" s="8">
        <f>A206</f>
        <v>43986</v>
      </c>
      <c r="B207" s="20" t="str">
        <f>B206</f>
        <v>1000005873</v>
      </c>
      <c r="C207" s="18" t="s">
        <v>8</v>
      </c>
      <c r="D207" s="11">
        <v>1</v>
      </c>
      <c r="E207" s="12">
        <v>13000.27</v>
      </c>
      <c r="F207" s="3" t="str">
        <f t="shared" si="15"/>
        <v>借呗</v>
      </c>
      <c r="G207" s="3" t="str">
        <f t="shared" si="16"/>
        <v>12期</v>
      </c>
      <c r="H207" s="21" t="str">
        <f>VLOOKUP(B207*1,[1]Sheet1!$A:$G,7,FALSE)</f>
        <v>华东</v>
      </c>
      <c r="I207" s="21" t="str">
        <f>VLOOKUP(B207*1,[1]Sheet1!$A:$G,6,FALSE)</f>
        <v>杭州</v>
      </c>
      <c r="J207" s="21" t="str">
        <f>VLOOKUP(B207*1,[1]Sheet1!$A:$G,5,FALSE)</f>
        <v>二组</v>
      </c>
      <c r="K207" s="3" t="str">
        <f>I207&amp;VLOOKUP(B207*1,[1]Sheet1!$A:$G,5,FALSE)</f>
        <v>杭州二组</v>
      </c>
      <c r="L207" s="3" t="str">
        <f>IF(VLOOKUP(B207*1,[1]Sheet1!$A:$G,4,FALSE)=1,"普通员工","管理人员")</f>
        <v>管理人员</v>
      </c>
      <c r="M207" s="3">
        <f t="shared" si="17"/>
        <v>13000.27</v>
      </c>
      <c r="N207" s="3">
        <f t="shared" si="18"/>
        <v>2020</v>
      </c>
      <c r="O207" s="3">
        <f t="shared" si="19"/>
        <v>6</v>
      </c>
    </row>
    <row r="208" spans="1:15">
      <c r="A208" s="8">
        <f>A207</f>
        <v>43986</v>
      </c>
      <c r="B208" s="20" t="str">
        <f>B207</f>
        <v>1000005873</v>
      </c>
      <c r="C208" s="18" t="s">
        <v>12</v>
      </c>
      <c r="D208" s="11">
        <v>1</v>
      </c>
      <c r="E208" s="12">
        <v>9000.09</v>
      </c>
      <c r="F208" s="3" t="str">
        <f t="shared" si="15"/>
        <v>借呗</v>
      </c>
      <c r="G208" s="3" t="str">
        <f t="shared" si="16"/>
        <v>18期</v>
      </c>
      <c r="H208" s="21" t="str">
        <f>VLOOKUP(B208*1,[1]Sheet1!$A:$G,7,FALSE)</f>
        <v>华东</v>
      </c>
      <c r="I208" s="21" t="str">
        <f>VLOOKUP(B208*1,[1]Sheet1!$A:$G,6,FALSE)</f>
        <v>杭州</v>
      </c>
      <c r="J208" s="21" t="str">
        <f>VLOOKUP(B208*1,[1]Sheet1!$A:$G,5,FALSE)</f>
        <v>二组</v>
      </c>
      <c r="K208" s="3" t="str">
        <f>I208&amp;VLOOKUP(B208*1,[1]Sheet1!$A:$G,5,FALSE)</f>
        <v>杭州二组</v>
      </c>
      <c r="L208" s="3" t="str">
        <f>IF(VLOOKUP(B208*1,[1]Sheet1!$A:$G,4,FALSE)=1,"普通员工","管理人员")</f>
        <v>管理人员</v>
      </c>
      <c r="M208" s="3">
        <f t="shared" si="17"/>
        <v>9000.09</v>
      </c>
      <c r="N208" s="3">
        <f t="shared" si="18"/>
        <v>2020</v>
      </c>
      <c r="O208" s="3">
        <f t="shared" si="19"/>
        <v>6</v>
      </c>
    </row>
    <row r="209" spans="1:15">
      <c r="A209" s="8">
        <f>A208</f>
        <v>43986</v>
      </c>
      <c r="B209" s="20" t="s">
        <v>31</v>
      </c>
      <c r="C209" s="18" t="s">
        <v>8</v>
      </c>
      <c r="D209" s="11">
        <v>1</v>
      </c>
      <c r="E209" s="12">
        <v>16000.59</v>
      </c>
      <c r="F209" s="3" t="str">
        <f t="shared" si="15"/>
        <v>借呗</v>
      </c>
      <c r="G209" s="3" t="str">
        <f t="shared" si="16"/>
        <v>12期</v>
      </c>
      <c r="H209" s="21" t="str">
        <f>VLOOKUP(B209*1,[1]Sheet1!$A:$G,7,FALSE)</f>
        <v>华东</v>
      </c>
      <c r="I209" s="21" t="str">
        <f>VLOOKUP(B209*1,[1]Sheet1!$A:$G,6,FALSE)</f>
        <v>合肥</v>
      </c>
      <c r="J209" s="21" t="str">
        <f>VLOOKUP(B209*1,[1]Sheet1!$A:$G,5,FALSE)</f>
        <v>一组</v>
      </c>
      <c r="K209" s="3" t="str">
        <f>I209&amp;VLOOKUP(B209*1,[1]Sheet1!$A:$G,5,FALSE)</f>
        <v>合肥一组</v>
      </c>
      <c r="L209" s="3" t="str">
        <f>IF(VLOOKUP(B209*1,[1]Sheet1!$A:$G,4,FALSE)=1,"普通员工","管理人员")</f>
        <v>普通员工</v>
      </c>
      <c r="M209" s="3">
        <f t="shared" si="17"/>
        <v>16000.59</v>
      </c>
      <c r="N209" s="3">
        <f t="shared" si="18"/>
        <v>2020</v>
      </c>
      <c r="O209" s="3">
        <f t="shared" si="19"/>
        <v>6</v>
      </c>
    </row>
    <row r="210" spans="1:15">
      <c r="A210" s="8">
        <f>A209</f>
        <v>43986</v>
      </c>
      <c r="B210" s="20" t="s">
        <v>49</v>
      </c>
      <c r="C210" s="18" t="s">
        <v>7</v>
      </c>
      <c r="D210" s="11">
        <v>1</v>
      </c>
      <c r="E210" s="12">
        <v>10999.93</v>
      </c>
      <c r="F210" s="3" t="str">
        <f t="shared" si="15"/>
        <v>借呗</v>
      </c>
      <c r="G210" s="3" t="str">
        <f t="shared" si="16"/>
        <v>6期</v>
      </c>
      <c r="H210" s="21" t="str">
        <f>VLOOKUP(B210*1,[1]Sheet1!$A:$G,7,FALSE)</f>
        <v>华西北</v>
      </c>
      <c r="I210" s="21" t="str">
        <f>VLOOKUP(B210*1,[1]Sheet1!$A:$G,6,FALSE)</f>
        <v>成都</v>
      </c>
      <c r="J210" s="21" t="str">
        <f>VLOOKUP(B210*1,[1]Sheet1!$A:$G,5,FALSE)</f>
        <v>一组</v>
      </c>
      <c r="K210" s="3" t="str">
        <f>I210&amp;VLOOKUP(B210*1,[1]Sheet1!$A:$G,5,FALSE)</f>
        <v>成都一组</v>
      </c>
      <c r="L210" s="3" t="str">
        <f>IF(VLOOKUP(B210*1,[1]Sheet1!$A:$G,4,FALSE)=1,"普通员工","管理人员")</f>
        <v>管理人员</v>
      </c>
      <c r="M210" s="3">
        <f t="shared" si="17"/>
        <v>10999.93</v>
      </c>
      <c r="N210" s="3">
        <f t="shared" si="18"/>
        <v>2020</v>
      </c>
      <c r="O210" s="3">
        <f t="shared" si="19"/>
        <v>6</v>
      </c>
    </row>
    <row r="211" spans="1:15">
      <c r="A211" s="8">
        <f>A210</f>
        <v>43986</v>
      </c>
      <c r="B211" s="20" t="str">
        <f>B210</f>
        <v>1000006698</v>
      </c>
      <c r="C211" s="18" t="s">
        <v>8</v>
      </c>
      <c r="D211" s="11">
        <v>1</v>
      </c>
      <c r="E211" s="12">
        <v>12000.72</v>
      </c>
      <c r="F211" s="3" t="str">
        <f t="shared" si="15"/>
        <v>借呗</v>
      </c>
      <c r="G211" s="3" t="str">
        <f t="shared" si="16"/>
        <v>12期</v>
      </c>
      <c r="H211" s="21" t="str">
        <f>VLOOKUP(B211*1,[1]Sheet1!$A:$G,7,FALSE)</f>
        <v>华西北</v>
      </c>
      <c r="I211" s="21" t="str">
        <f>VLOOKUP(B211*1,[1]Sheet1!$A:$G,6,FALSE)</f>
        <v>成都</v>
      </c>
      <c r="J211" s="21" t="str">
        <f>VLOOKUP(B211*1,[1]Sheet1!$A:$G,5,FALSE)</f>
        <v>一组</v>
      </c>
      <c r="K211" s="3" t="str">
        <f>I211&amp;VLOOKUP(B211*1,[1]Sheet1!$A:$G,5,FALSE)</f>
        <v>成都一组</v>
      </c>
      <c r="L211" s="3" t="str">
        <f>IF(VLOOKUP(B211*1,[1]Sheet1!$A:$G,4,FALSE)=1,"普通员工","管理人员")</f>
        <v>管理人员</v>
      </c>
      <c r="M211" s="3">
        <f t="shared" si="17"/>
        <v>12000.72</v>
      </c>
      <c r="N211" s="3">
        <f t="shared" si="18"/>
        <v>2020</v>
      </c>
      <c r="O211" s="3">
        <f t="shared" si="19"/>
        <v>6</v>
      </c>
    </row>
    <row r="212" spans="1:15">
      <c r="A212" s="8">
        <f>A211</f>
        <v>43986</v>
      </c>
      <c r="B212" s="20" t="s">
        <v>50</v>
      </c>
      <c r="C212" s="18" t="s">
        <v>7</v>
      </c>
      <c r="D212" s="11">
        <v>1</v>
      </c>
      <c r="E212" s="12">
        <v>10000.25</v>
      </c>
      <c r="F212" s="3" t="str">
        <f t="shared" si="15"/>
        <v>借呗</v>
      </c>
      <c r="G212" s="3" t="str">
        <f t="shared" si="16"/>
        <v>6期</v>
      </c>
      <c r="H212" s="21" t="str">
        <f>VLOOKUP(B212*1,[1]Sheet1!$A:$G,7,FALSE)</f>
        <v>华东</v>
      </c>
      <c r="I212" s="21" t="str">
        <f>VLOOKUP(B212*1,[1]Sheet1!$A:$G,6,FALSE)</f>
        <v>南京</v>
      </c>
      <c r="J212" s="21" t="str">
        <f>VLOOKUP(B212*1,[1]Sheet1!$A:$G,5,FALSE)</f>
        <v>一组</v>
      </c>
      <c r="K212" s="3" t="str">
        <f>I212&amp;VLOOKUP(B212*1,[1]Sheet1!$A:$G,5,FALSE)</f>
        <v>南京一组</v>
      </c>
      <c r="L212" s="3" t="str">
        <f>IF(VLOOKUP(B212*1,[1]Sheet1!$A:$G,4,FALSE)=1,"普通员工","管理人员")</f>
        <v>普通员工</v>
      </c>
      <c r="M212" s="3">
        <f t="shared" si="17"/>
        <v>10000.25</v>
      </c>
      <c r="N212" s="3">
        <f t="shared" si="18"/>
        <v>2020</v>
      </c>
      <c r="O212" s="3">
        <f t="shared" si="19"/>
        <v>6</v>
      </c>
    </row>
    <row r="213" spans="1:15">
      <c r="A213" s="8">
        <f>A212</f>
        <v>43986</v>
      </c>
      <c r="B213" s="20" t="s">
        <v>32</v>
      </c>
      <c r="C213" s="18" t="s">
        <v>8</v>
      </c>
      <c r="D213" s="11">
        <v>3</v>
      </c>
      <c r="E213" s="12">
        <v>49001.08</v>
      </c>
      <c r="F213" s="3" t="str">
        <f t="shared" si="15"/>
        <v>借呗</v>
      </c>
      <c r="G213" s="3" t="str">
        <f t="shared" si="16"/>
        <v>12期</v>
      </c>
      <c r="H213" s="21" t="str">
        <f>VLOOKUP(B213*1,[1]Sheet1!$A:$G,7,FALSE)</f>
        <v>华东</v>
      </c>
      <c r="I213" s="21" t="str">
        <f>VLOOKUP(B213*1,[1]Sheet1!$A:$G,6,FALSE)</f>
        <v>南京</v>
      </c>
      <c r="J213" s="21" t="str">
        <f>VLOOKUP(B213*1,[1]Sheet1!$A:$G,5,FALSE)</f>
        <v>一组</v>
      </c>
      <c r="K213" s="3" t="str">
        <f>I213&amp;VLOOKUP(B213*1,[1]Sheet1!$A:$G,5,FALSE)</f>
        <v>南京一组</v>
      </c>
      <c r="L213" s="3" t="str">
        <f>IF(VLOOKUP(B213*1,[1]Sheet1!$A:$G,4,FALSE)=1,"普通员工","管理人员")</f>
        <v>普通员工</v>
      </c>
      <c r="M213" s="3">
        <f t="shared" si="17"/>
        <v>16333.6933333333</v>
      </c>
      <c r="N213" s="3">
        <f t="shared" si="18"/>
        <v>2020</v>
      </c>
      <c r="O213" s="3">
        <f t="shared" si="19"/>
        <v>6</v>
      </c>
    </row>
    <row r="214" spans="1:15">
      <c r="A214" s="8">
        <f>A213</f>
        <v>43986</v>
      </c>
      <c r="B214" s="20" t="s">
        <v>67</v>
      </c>
      <c r="C214" s="18" t="s">
        <v>7</v>
      </c>
      <c r="D214" s="11">
        <v>1</v>
      </c>
      <c r="E214" s="12">
        <v>14000.1</v>
      </c>
      <c r="F214" s="3" t="str">
        <f t="shared" si="15"/>
        <v>借呗</v>
      </c>
      <c r="G214" s="3" t="str">
        <f t="shared" si="16"/>
        <v>6期</v>
      </c>
      <c r="H214" s="21" t="str">
        <f>VLOOKUP(B214*1,[1]Sheet1!$A:$G,7,FALSE)</f>
        <v>华东</v>
      </c>
      <c r="I214" s="21" t="str">
        <f>VLOOKUP(B214*1,[1]Sheet1!$A:$G,6,FALSE)</f>
        <v>南京</v>
      </c>
      <c r="J214" s="21" t="str">
        <f>VLOOKUP(B214*1,[1]Sheet1!$A:$G,5,FALSE)</f>
        <v>一组</v>
      </c>
      <c r="K214" s="3" t="str">
        <f>I214&amp;VLOOKUP(B214*1,[1]Sheet1!$A:$G,5,FALSE)</f>
        <v>南京一组</v>
      </c>
      <c r="L214" s="3" t="str">
        <f>IF(VLOOKUP(B214*1,[1]Sheet1!$A:$G,4,FALSE)=1,"普通员工","管理人员")</f>
        <v>普通员工</v>
      </c>
      <c r="M214" s="3">
        <f t="shared" si="17"/>
        <v>14000.1</v>
      </c>
      <c r="N214" s="3">
        <f t="shared" si="18"/>
        <v>2020</v>
      </c>
      <c r="O214" s="3">
        <f t="shared" si="19"/>
        <v>6</v>
      </c>
    </row>
    <row r="215" spans="1:15">
      <c r="A215" s="8">
        <f>A214</f>
        <v>43986</v>
      </c>
      <c r="B215" s="20" t="s">
        <v>51</v>
      </c>
      <c r="C215" s="18" t="s">
        <v>8</v>
      </c>
      <c r="D215" s="11">
        <v>1</v>
      </c>
      <c r="E215" s="12">
        <v>13000.72</v>
      </c>
      <c r="F215" s="3" t="str">
        <f t="shared" si="15"/>
        <v>借呗</v>
      </c>
      <c r="G215" s="3" t="str">
        <f t="shared" si="16"/>
        <v>12期</v>
      </c>
      <c r="H215" s="21" t="str">
        <f>VLOOKUP(B215*1,[1]Sheet1!$A:$G,7,FALSE)</f>
        <v>华东</v>
      </c>
      <c r="I215" s="21" t="str">
        <f>VLOOKUP(B215*1,[1]Sheet1!$A:$G,6,FALSE)</f>
        <v>合肥</v>
      </c>
      <c r="J215" s="21" t="str">
        <f>VLOOKUP(B215*1,[1]Sheet1!$A:$G,5,FALSE)</f>
        <v>一组</v>
      </c>
      <c r="K215" s="3" t="str">
        <f>I215&amp;VLOOKUP(B215*1,[1]Sheet1!$A:$G,5,FALSE)</f>
        <v>合肥一组</v>
      </c>
      <c r="L215" s="3" t="str">
        <f>IF(VLOOKUP(B215*1,[1]Sheet1!$A:$G,4,FALSE)=1,"普通员工","管理人员")</f>
        <v>普通员工</v>
      </c>
      <c r="M215" s="3">
        <f t="shared" si="17"/>
        <v>13000.72</v>
      </c>
      <c r="N215" s="3">
        <f t="shared" si="18"/>
        <v>2020</v>
      </c>
      <c r="O215" s="3">
        <f t="shared" si="19"/>
        <v>6</v>
      </c>
    </row>
    <row r="216" spans="1:15">
      <c r="A216" s="8">
        <f>A215</f>
        <v>43986</v>
      </c>
      <c r="B216" s="20" t="s">
        <v>52</v>
      </c>
      <c r="C216" s="18" t="s">
        <v>8</v>
      </c>
      <c r="D216" s="11">
        <v>1</v>
      </c>
      <c r="E216" s="12">
        <v>16000.74</v>
      </c>
      <c r="F216" s="3" t="str">
        <f t="shared" si="15"/>
        <v>借呗</v>
      </c>
      <c r="G216" s="3" t="str">
        <f t="shared" si="16"/>
        <v>12期</v>
      </c>
      <c r="H216" s="21" t="str">
        <f>VLOOKUP(B216*1,[1]Sheet1!$A:$G,7,FALSE)</f>
        <v>华东</v>
      </c>
      <c r="I216" s="21" t="str">
        <f>VLOOKUP(B216*1,[1]Sheet1!$A:$G,6,FALSE)</f>
        <v>上海</v>
      </c>
      <c r="J216" s="21" t="str">
        <f>VLOOKUP(B216*1,[1]Sheet1!$A:$G,5,FALSE)</f>
        <v>一组</v>
      </c>
      <c r="K216" s="3" t="str">
        <f>I216&amp;VLOOKUP(B216*1,[1]Sheet1!$A:$G,5,FALSE)</f>
        <v>上海一组</v>
      </c>
      <c r="L216" s="3" t="str">
        <f>IF(VLOOKUP(B216*1,[1]Sheet1!$A:$G,4,FALSE)=1,"普通员工","管理人员")</f>
        <v>普通员工</v>
      </c>
      <c r="M216" s="3">
        <f t="shared" si="17"/>
        <v>16000.74</v>
      </c>
      <c r="N216" s="3">
        <f t="shared" si="18"/>
        <v>2020</v>
      </c>
      <c r="O216" s="3">
        <f t="shared" si="19"/>
        <v>6</v>
      </c>
    </row>
    <row r="217" spans="1:15">
      <c r="A217" s="8">
        <f>A216</f>
        <v>43986</v>
      </c>
      <c r="B217" s="20" t="str">
        <f>B216</f>
        <v>1000007320</v>
      </c>
      <c r="C217" s="18" t="s">
        <v>12</v>
      </c>
      <c r="D217" s="11">
        <v>1</v>
      </c>
      <c r="E217" s="12">
        <v>9000.06</v>
      </c>
      <c r="F217" s="3" t="str">
        <f t="shared" si="15"/>
        <v>借呗</v>
      </c>
      <c r="G217" s="3" t="str">
        <f t="shared" si="16"/>
        <v>18期</v>
      </c>
      <c r="H217" s="21" t="str">
        <f>VLOOKUP(B217*1,[1]Sheet1!$A:$G,7,FALSE)</f>
        <v>华东</v>
      </c>
      <c r="I217" s="21" t="str">
        <f>VLOOKUP(B217*1,[1]Sheet1!$A:$G,6,FALSE)</f>
        <v>上海</v>
      </c>
      <c r="J217" s="21" t="str">
        <f>VLOOKUP(B217*1,[1]Sheet1!$A:$G,5,FALSE)</f>
        <v>一组</v>
      </c>
      <c r="K217" s="3" t="str">
        <f>I217&amp;VLOOKUP(B217*1,[1]Sheet1!$A:$G,5,FALSE)</f>
        <v>上海一组</v>
      </c>
      <c r="L217" s="3" t="str">
        <f>IF(VLOOKUP(B217*1,[1]Sheet1!$A:$G,4,FALSE)=1,"普通员工","管理人员")</f>
        <v>普通员工</v>
      </c>
      <c r="M217" s="3">
        <f t="shared" si="17"/>
        <v>9000.06</v>
      </c>
      <c r="N217" s="3">
        <f t="shared" si="18"/>
        <v>2020</v>
      </c>
      <c r="O217" s="3">
        <f t="shared" si="19"/>
        <v>6</v>
      </c>
    </row>
    <row r="218" spans="1:15">
      <c r="A218" s="8">
        <f>A217</f>
        <v>43986</v>
      </c>
      <c r="B218" s="20" t="s">
        <v>53</v>
      </c>
      <c r="C218" s="18" t="s">
        <v>8</v>
      </c>
      <c r="D218" s="11">
        <v>1</v>
      </c>
      <c r="E218" s="12">
        <v>20000.17</v>
      </c>
      <c r="F218" s="3" t="str">
        <f t="shared" si="15"/>
        <v>借呗</v>
      </c>
      <c r="G218" s="3" t="str">
        <f t="shared" si="16"/>
        <v>12期</v>
      </c>
      <c r="H218" s="21" t="str">
        <f>VLOOKUP(B218*1,[1]Sheet1!$A:$G,7,FALSE)</f>
        <v>华东</v>
      </c>
      <c r="I218" s="21" t="str">
        <f>VLOOKUP(B218*1,[1]Sheet1!$A:$G,6,FALSE)</f>
        <v>南京</v>
      </c>
      <c r="J218" s="21" t="str">
        <f>VLOOKUP(B218*1,[1]Sheet1!$A:$G,5,FALSE)</f>
        <v>一组</v>
      </c>
      <c r="K218" s="3" t="str">
        <f>I218&amp;VLOOKUP(B218*1,[1]Sheet1!$A:$G,5,FALSE)</f>
        <v>南京一组</v>
      </c>
      <c r="L218" s="3" t="str">
        <f>IF(VLOOKUP(B218*1,[1]Sheet1!$A:$G,4,FALSE)=1,"普通员工","管理人员")</f>
        <v>管理人员</v>
      </c>
      <c r="M218" s="3">
        <f t="shared" si="17"/>
        <v>20000.17</v>
      </c>
      <c r="N218" s="3">
        <f t="shared" si="18"/>
        <v>2020</v>
      </c>
      <c r="O218" s="3">
        <f t="shared" si="19"/>
        <v>6</v>
      </c>
    </row>
    <row r="219" spans="1:15">
      <c r="A219" s="8">
        <f>A218</f>
        <v>43986</v>
      </c>
      <c r="B219" s="20" t="str">
        <f>B218</f>
        <v>1000008239</v>
      </c>
      <c r="C219" s="18" t="s">
        <v>12</v>
      </c>
      <c r="D219" s="11">
        <v>1</v>
      </c>
      <c r="E219" s="12">
        <v>5000.4</v>
      </c>
      <c r="F219" s="3" t="str">
        <f t="shared" si="15"/>
        <v>借呗</v>
      </c>
      <c r="G219" s="3" t="str">
        <f t="shared" si="16"/>
        <v>18期</v>
      </c>
      <c r="H219" s="21" t="str">
        <f>VLOOKUP(B219*1,[1]Sheet1!$A:$G,7,FALSE)</f>
        <v>华东</v>
      </c>
      <c r="I219" s="21" t="str">
        <f>VLOOKUP(B219*1,[1]Sheet1!$A:$G,6,FALSE)</f>
        <v>南京</v>
      </c>
      <c r="J219" s="21" t="str">
        <f>VLOOKUP(B219*1,[1]Sheet1!$A:$G,5,FALSE)</f>
        <v>一组</v>
      </c>
      <c r="K219" s="3" t="str">
        <f>I219&amp;VLOOKUP(B219*1,[1]Sheet1!$A:$G,5,FALSE)</f>
        <v>南京一组</v>
      </c>
      <c r="L219" s="3" t="str">
        <f>IF(VLOOKUP(B219*1,[1]Sheet1!$A:$G,4,FALSE)=1,"普通员工","管理人员")</f>
        <v>管理人员</v>
      </c>
      <c r="M219" s="3">
        <f t="shared" si="17"/>
        <v>5000.4</v>
      </c>
      <c r="N219" s="3">
        <f t="shared" si="18"/>
        <v>2020</v>
      </c>
      <c r="O219" s="3">
        <f t="shared" si="19"/>
        <v>6</v>
      </c>
    </row>
    <row r="220" spans="1:15">
      <c r="A220" s="8">
        <f>A219</f>
        <v>43986</v>
      </c>
      <c r="B220" s="20" t="s">
        <v>71</v>
      </c>
      <c r="C220" s="18" t="s">
        <v>7</v>
      </c>
      <c r="D220" s="11">
        <v>1</v>
      </c>
      <c r="E220" s="12">
        <v>16000.61</v>
      </c>
      <c r="F220" s="3" t="str">
        <f t="shared" si="15"/>
        <v>借呗</v>
      </c>
      <c r="G220" s="3" t="str">
        <f t="shared" si="16"/>
        <v>6期</v>
      </c>
      <c r="H220" s="21" t="str">
        <f>VLOOKUP(B220*1,[1]Sheet1!$A:$G,7,FALSE)</f>
        <v>华东</v>
      </c>
      <c r="I220" s="21" t="str">
        <f>VLOOKUP(B220*1,[1]Sheet1!$A:$G,6,FALSE)</f>
        <v>合肥</v>
      </c>
      <c r="J220" s="21" t="str">
        <f>VLOOKUP(B220*1,[1]Sheet1!$A:$G,5,FALSE)</f>
        <v>一组</v>
      </c>
      <c r="K220" s="3" t="str">
        <f>I220&amp;VLOOKUP(B220*1,[1]Sheet1!$A:$G,5,FALSE)</f>
        <v>合肥一组</v>
      </c>
      <c r="L220" s="3" t="str">
        <f>IF(VLOOKUP(B220*1,[1]Sheet1!$A:$G,4,FALSE)=1,"普通员工","管理人员")</f>
        <v>普通员工</v>
      </c>
      <c r="M220" s="3">
        <f t="shared" si="17"/>
        <v>16000.61</v>
      </c>
      <c r="N220" s="3">
        <f t="shared" si="18"/>
        <v>2020</v>
      </c>
      <c r="O220" s="3">
        <f t="shared" si="19"/>
        <v>6</v>
      </c>
    </row>
    <row r="221" spans="1:15">
      <c r="A221" s="8">
        <f>A220</f>
        <v>43986</v>
      </c>
      <c r="B221" s="20" t="s">
        <v>34</v>
      </c>
      <c r="C221" s="18" t="s">
        <v>8</v>
      </c>
      <c r="D221" s="11">
        <v>1</v>
      </c>
      <c r="E221" s="12">
        <v>4000.31</v>
      </c>
      <c r="F221" s="3" t="str">
        <f t="shared" si="15"/>
        <v>借呗</v>
      </c>
      <c r="G221" s="3" t="str">
        <f t="shared" si="16"/>
        <v>12期</v>
      </c>
      <c r="H221" s="21" t="str">
        <f>VLOOKUP(B221*1,[1]Sheet1!$A:$G,7,FALSE)</f>
        <v>华东</v>
      </c>
      <c r="I221" s="21" t="str">
        <f>VLOOKUP(B221*1,[1]Sheet1!$A:$G,6,FALSE)</f>
        <v>上海</v>
      </c>
      <c r="J221" s="21" t="str">
        <f>VLOOKUP(B221*1,[1]Sheet1!$A:$G,5,FALSE)</f>
        <v>二组</v>
      </c>
      <c r="K221" s="3" t="str">
        <f>I221&amp;VLOOKUP(B221*1,[1]Sheet1!$A:$G,5,FALSE)</f>
        <v>上海二组</v>
      </c>
      <c r="L221" s="3" t="str">
        <f>IF(VLOOKUP(B221*1,[1]Sheet1!$A:$G,4,FALSE)=1,"普通员工","管理人员")</f>
        <v>普通员工</v>
      </c>
      <c r="M221" s="3">
        <f t="shared" si="17"/>
        <v>4000.31</v>
      </c>
      <c r="N221" s="3">
        <f t="shared" si="18"/>
        <v>2020</v>
      </c>
      <c r="O221" s="3">
        <f t="shared" si="19"/>
        <v>6</v>
      </c>
    </row>
    <row r="222" spans="1:15">
      <c r="A222" s="8">
        <f>A221</f>
        <v>43986</v>
      </c>
      <c r="B222" s="20" t="s">
        <v>54</v>
      </c>
      <c r="C222" s="18" t="s">
        <v>8</v>
      </c>
      <c r="D222" s="11">
        <v>2</v>
      </c>
      <c r="E222" s="12">
        <v>12500.16</v>
      </c>
      <c r="F222" s="3" t="str">
        <f t="shared" si="15"/>
        <v>借呗</v>
      </c>
      <c r="G222" s="3" t="str">
        <f t="shared" si="16"/>
        <v>12期</v>
      </c>
      <c r="H222" s="21" t="str">
        <f>VLOOKUP(B222*1,[1]Sheet1!$A:$G,7,FALSE)</f>
        <v>华东</v>
      </c>
      <c r="I222" s="21" t="str">
        <f>VLOOKUP(B222*1,[1]Sheet1!$A:$G,6,FALSE)</f>
        <v>苏州</v>
      </c>
      <c r="J222" s="21" t="str">
        <f>VLOOKUP(B222*1,[1]Sheet1!$A:$G,5,FALSE)</f>
        <v>二组</v>
      </c>
      <c r="K222" s="3" t="str">
        <f>I222&amp;VLOOKUP(B222*1,[1]Sheet1!$A:$G,5,FALSE)</f>
        <v>苏州二组</v>
      </c>
      <c r="L222" s="3" t="str">
        <f>IF(VLOOKUP(B222*1,[1]Sheet1!$A:$G,4,FALSE)=1,"普通员工","管理人员")</f>
        <v>普通员工</v>
      </c>
      <c r="M222" s="3">
        <f t="shared" si="17"/>
        <v>6250.08</v>
      </c>
      <c r="N222" s="3">
        <f t="shared" si="18"/>
        <v>2020</v>
      </c>
      <c r="O222" s="3">
        <f t="shared" si="19"/>
        <v>6</v>
      </c>
    </row>
    <row r="223" spans="1:15">
      <c r="A223" s="8">
        <f>A222</f>
        <v>43986</v>
      </c>
      <c r="B223" s="20" t="s">
        <v>36</v>
      </c>
      <c r="C223" s="18" t="s">
        <v>12</v>
      </c>
      <c r="D223" s="11">
        <v>1</v>
      </c>
      <c r="E223" s="12">
        <v>6000.56</v>
      </c>
      <c r="F223" s="3" t="str">
        <f t="shared" si="15"/>
        <v>借呗</v>
      </c>
      <c r="G223" s="3" t="str">
        <f t="shared" si="16"/>
        <v>18期</v>
      </c>
      <c r="H223" s="21" t="str">
        <f>VLOOKUP(B223*1,[1]Sheet1!$A:$G,7,FALSE)</f>
        <v>华东</v>
      </c>
      <c r="I223" s="21" t="str">
        <f>VLOOKUP(B223*1,[1]Sheet1!$A:$G,6,FALSE)</f>
        <v>南京</v>
      </c>
      <c r="J223" s="21" t="str">
        <f>VLOOKUP(B223*1,[1]Sheet1!$A:$G,5,FALSE)</f>
        <v>一组</v>
      </c>
      <c r="K223" s="3" t="str">
        <f>I223&amp;VLOOKUP(B223*1,[1]Sheet1!$A:$G,5,FALSE)</f>
        <v>南京一组</v>
      </c>
      <c r="L223" s="3" t="str">
        <f>IF(VLOOKUP(B223*1,[1]Sheet1!$A:$G,4,FALSE)=1,"普通员工","管理人员")</f>
        <v>普通员工</v>
      </c>
      <c r="M223" s="3">
        <f t="shared" si="17"/>
        <v>6000.56</v>
      </c>
      <c r="N223" s="3">
        <f t="shared" si="18"/>
        <v>2020</v>
      </c>
      <c r="O223" s="3">
        <f t="shared" si="19"/>
        <v>6</v>
      </c>
    </row>
    <row r="224" spans="1:15">
      <c r="A224" s="8">
        <v>43987</v>
      </c>
      <c r="B224" s="20" t="s">
        <v>59</v>
      </c>
      <c r="C224" s="18" t="s">
        <v>7</v>
      </c>
      <c r="D224" s="11">
        <v>1</v>
      </c>
      <c r="E224" s="12">
        <v>650.47</v>
      </c>
      <c r="F224" s="3" t="str">
        <f t="shared" si="15"/>
        <v>借呗</v>
      </c>
      <c r="G224" s="3" t="str">
        <f t="shared" si="16"/>
        <v>6期</v>
      </c>
      <c r="H224" s="21" t="str">
        <f>VLOOKUP(B224*1,[1]Sheet1!$A:$G,7,FALSE)</f>
        <v>华东</v>
      </c>
      <c r="I224" s="21" t="str">
        <f>VLOOKUP(B224*1,[1]Sheet1!$A:$G,6,FALSE)</f>
        <v>杭州</v>
      </c>
      <c r="J224" s="21" t="str">
        <f>VLOOKUP(B224*1,[1]Sheet1!$A:$G,5,FALSE)</f>
        <v>二组</v>
      </c>
      <c r="K224" s="3" t="str">
        <f>I224&amp;VLOOKUP(B224*1,[1]Sheet1!$A:$G,5,FALSE)</f>
        <v>杭州二组</v>
      </c>
      <c r="L224" s="3" t="str">
        <f>IF(VLOOKUP(B224*1,[1]Sheet1!$A:$G,4,FALSE)=1,"普通员工","管理人员")</f>
        <v>普通员工</v>
      </c>
      <c r="M224" s="3">
        <f t="shared" si="17"/>
        <v>650.47</v>
      </c>
      <c r="N224" s="3">
        <f t="shared" si="18"/>
        <v>2020</v>
      </c>
      <c r="O224" s="3">
        <f t="shared" si="19"/>
        <v>6</v>
      </c>
    </row>
    <row r="225" spans="1:15">
      <c r="A225" s="8">
        <f>A224</f>
        <v>43987</v>
      </c>
      <c r="B225" s="20" t="s">
        <v>6</v>
      </c>
      <c r="C225" s="18" t="s">
        <v>7</v>
      </c>
      <c r="D225" s="11">
        <v>1</v>
      </c>
      <c r="E225" s="12">
        <v>1672.74</v>
      </c>
      <c r="F225" s="3" t="str">
        <f t="shared" si="15"/>
        <v>借呗</v>
      </c>
      <c r="G225" s="3" t="str">
        <f t="shared" si="16"/>
        <v>6期</v>
      </c>
      <c r="H225" s="21" t="str">
        <f>VLOOKUP(B225*1,[1]Sheet1!$A:$G,7,FALSE)</f>
        <v>华东</v>
      </c>
      <c r="I225" s="21" t="str">
        <f>VLOOKUP(B225*1,[1]Sheet1!$A:$G,6,FALSE)</f>
        <v>杭州</v>
      </c>
      <c r="J225" s="21" t="str">
        <f>VLOOKUP(B225*1,[1]Sheet1!$A:$G,5,FALSE)</f>
        <v>二组</v>
      </c>
      <c r="K225" s="3" t="str">
        <f>I225&amp;VLOOKUP(B225*1,[1]Sheet1!$A:$G,5,FALSE)</f>
        <v>杭州二组</v>
      </c>
      <c r="L225" s="3" t="str">
        <f>IF(VLOOKUP(B225*1,[1]Sheet1!$A:$G,4,FALSE)=1,"普通员工","管理人员")</f>
        <v>普通员工</v>
      </c>
      <c r="M225" s="3">
        <f t="shared" si="17"/>
        <v>1672.74</v>
      </c>
      <c r="N225" s="3">
        <f t="shared" si="18"/>
        <v>2020</v>
      </c>
      <c r="O225" s="3">
        <f t="shared" si="19"/>
        <v>6</v>
      </c>
    </row>
    <row r="226" spans="1:15">
      <c r="A226" s="8">
        <f>A225</f>
        <v>43987</v>
      </c>
      <c r="B226" s="20" t="str">
        <f>B225</f>
        <v>1000000029</v>
      </c>
      <c r="C226" s="18" t="s">
        <v>8</v>
      </c>
      <c r="D226" s="11">
        <v>3</v>
      </c>
      <c r="E226" s="12">
        <v>37501.34</v>
      </c>
      <c r="F226" s="3" t="str">
        <f t="shared" si="15"/>
        <v>借呗</v>
      </c>
      <c r="G226" s="3" t="str">
        <f t="shared" si="16"/>
        <v>12期</v>
      </c>
      <c r="H226" s="21" t="str">
        <f>VLOOKUP(B226*1,[1]Sheet1!$A:$G,7,FALSE)</f>
        <v>华东</v>
      </c>
      <c r="I226" s="21" t="str">
        <f>VLOOKUP(B226*1,[1]Sheet1!$A:$G,6,FALSE)</f>
        <v>杭州</v>
      </c>
      <c r="J226" s="21" t="str">
        <f>VLOOKUP(B226*1,[1]Sheet1!$A:$G,5,FALSE)</f>
        <v>二组</v>
      </c>
      <c r="K226" s="3" t="str">
        <f>I226&amp;VLOOKUP(B226*1,[1]Sheet1!$A:$G,5,FALSE)</f>
        <v>杭州二组</v>
      </c>
      <c r="L226" s="3" t="str">
        <f>IF(VLOOKUP(B226*1,[1]Sheet1!$A:$G,4,FALSE)=1,"普通员工","管理人员")</f>
        <v>普通员工</v>
      </c>
      <c r="M226" s="3">
        <f t="shared" si="17"/>
        <v>12500.4466666667</v>
      </c>
      <c r="N226" s="3">
        <f t="shared" si="18"/>
        <v>2020</v>
      </c>
      <c r="O226" s="3">
        <f t="shared" si="19"/>
        <v>6</v>
      </c>
    </row>
    <row r="227" spans="1:15">
      <c r="A227" s="8">
        <f>A226</f>
        <v>43987</v>
      </c>
      <c r="B227" s="20" t="s">
        <v>9</v>
      </c>
      <c r="C227" s="18" t="s">
        <v>7</v>
      </c>
      <c r="D227" s="11">
        <v>2</v>
      </c>
      <c r="E227" s="12">
        <v>6500.38</v>
      </c>
      <c r="F227" s="3" t="str">
        <f t="shared" si="15"/>
        <v>借呗</v>
      </c>
      <c r="G227" s="3" t="str">
        <f t="shared" si="16"/>
        <v>6期</v>
      </c>
      <c r="H227" s="21" t="str">
        <f>VLOOKUP(B227*1,[1]Sheet1!$A:$G,7,FALSE)</f>
        <v>华南</v>
      </c>
      <c r="I227" s="21" t="str">
        <f>VLOOKUP(B227*1,[1]Sheet1!$A:$G,6,FALSE)</f>
        <v>广州</v>
      </c>
      <c r="J227" s="21" t="str">
        <f>VLOOKUP(B227*1,[1]Sheet1!$A:$G,5,FALSE)</f>
        <v>三组</v>
      </c>
      <c r="K227" s="3" t="str">
        <f>I227&amp;VLOOKUP(B227*1,[1]Sheet1!$A:$G,5,FALSE)</f>
        <v>广州三组</v>
      </c>
      <c r="L227" s="3" t="str">
        <f>IF(VLOOKUP(B227*1,[1]Sheet1!$A:$G,4,FALSE)=1,"普通员工","管理人员")</f>
        <v>普通员工</v>
      </c>
      <c r="M227" s="3">
        <f t="shared" si="17"/>
        <v>3250.19</v>
      </c>
      <c r="N227" s="3">
        <f t="shared" si="18"/>
        <v>2020</v>
      </c>
      <c r="O227" s="3">
        <f t="shared" si="19"/>
        <v>6</v>
      </c>
    </row>
    <row r="228" spans="1:15">
      <c r="A228" s="8">
        <f>A227</f>
        <v>43987</v>
      </c>
      <c r="B228" s="20" t="s">
        <v>10</v>
      </c>
      <c r="C228" s="18" t="s">
        <v>7</v>
      </c>
      <c r="D228" s="11">
        <v>2</v>
      </c>
      <c r="E228" s="12">
        <v>26001.18</v>
      </c>
      <c r="F228" s="3" t="str">
        <f t="shared" si="15"/>
        <v>借呗</v>
      </c>
      <c r="G228" s="3" t="str">
        <f t="shared" si="16"/>
        <v>6期</v>
      </c>
      <c r="H228" s="21" t="str">
        <f>VLOOKUP(B228*1,[1]Sheet1!$A:$G,7,FALSE)</f>
        <v>华东</v>
      </c>
      <c r="I228" s="21" t="str">
        <f>VLOOKUP(B228*1,[1]Sheet1!$A:$G,6,FALSE)</f>
        <v>杭州</v>
      </c>
      <c r="J228" s="21" t="str">
        <f>VLOOKUP(B228*1,[1]Sheet1!$A:$G,5,FALSE)</f>
        <v>一组</v>
      </c>
      <c r="K228" s="3" t="str">
        <f>I228&amp;VLOOKUP(B228*1,[1]Sheet1!$A:$G,5,FALSE)</f>
        <v>杭州一组</v>
      </c>
      <c r="L228" s="3" t="str">
        <f>IF(VLOOKUP(B228*1,[1]Sheet1!$A:$G,4,FALSE)=1,"普通员工","管理人员")</f>
        <v>管理人员</v>
      </c>
      <c r="M228" s="3">
        <f t="shared" si="17"/>
        <v>13000.59</v>
      </c>
      <c r="N228" s="3">
        <f t="shared" si="18"/>
        <v>2020</v>
      </c>
      <c r="O228" s="3">
        <f t="shared" si="19"/>
        <v>6</v>
      </c>
    </row>
    <row r="229" spans="1:15">
      <c r="A229" s="8">
        <f>A228</f>
        <v>43987</v>
      </c>
      <c r="B229" s="20" t="str">
        <f>B228</f>
        <v>1000000031</v>
      </c>
      <c r="C229" s="18" t="s">
        <v>8</v>
      </c>
      <c r="D229" s="11">
        <v>4</v>
      </c>
      <c r="E229" s="12">
        <v>51001.76</v>
      </c>
      <c r="F229" s="3" t="str">
        <f t="shared" si="15"/>
        <v>借呗</v>
      </c>
      <c r="G229" s="3" t="str">
        <f t="shared" si="16"/>
        <v>12期</v>
      </c>
      <c r="H229" s="21" t="str">
        <f>VLOOKUP(B229*1,[1]Sheet1!$A:$G,7,FALSE)</f>
        <v>华东</v>
      </c>
      <c r="I229" s="21" t="str">
        <f>VLOOKUP(B229*1,[1]Sheet1!$A:$G,6,FALSE)</f>
        <v>杭州</v>
      </c>
      <c r="J229" s="21" t="str">
        <f>VLOOKUP(B229*1,[1]Sheet1!$A:$G,5,FALSE)</f>
        <v>一组</v>
      </c>
      <c r="K229" s="3" t="str">
        <f>I229&amp;VLOOKUP(B229*1,[1]Sheet1!$A:$G,5,FALSE)</f>
        <v>杭州一组</v>
      </c>
      <c r="L229" s="3" t="str">
        <f>IF(VLOOKUP(B229*1,[1]Sheet1!$A:$G,4,FALSE)=1,"普通员工","管理人员")</f>
        <v>管理人员</v>
      </c>
      <c r="M229" s="3">
        <f t="shared" si="17"/>
        <v>12750.44</v>
      </c>
      <c r="N229" s="3">
        <f t="shared" si="18"/>
        <v>2020</v>
      </c>
      <c r="O229" s="3">
        <f t="shared" si="19"/>
        <v>6</v>
      </c>
    </row>
    <row r="230" spans="1:15">
      <c r="A230" s="8">
        <f>A229</f>
        <v>43987</v>
      </c>
      <c r="B230" s="20" t="s">
        <v>11</v>
      </c>
      <c r="C230" s="18" t="s">
        <v>7</v>
      </c>
      <c r="D230" s="11">
        <v>1</v>
      </c>
      <c r="E230" s="12">
        <v>13000.64</v>
      </c>
      <c r="F230" s="3" t="str">
        <f t="shared" si="15"/>
        <v>借呗</v>
      </c>
      <c r="G230" s="3" t="str">
        <f t="shared" si="16"/>
        <v>6期</v>
      </c>
      <c r="H230" s="21" t="str">
        <f>VLOOKUP(B230*1,[1]Sheet1!$A:$G,7,FALSE)</f>
        <v>华东</v>
      </c>
      <c r="I230" s="21" t="str">
        <f>VLOOKUP(B230*1,[1]Sheet1!$A:$G,6,FALSE)</f>
        <v>苏州</v>
      </c>
      <c r="J230" s="21" t="str">
        <f>VLOOKUP(B230*1,[1]Sheet1!$A:$G,5,FALSE)</f>
        <v>一组</v>
      </c>
      <c r="K230" s="3" t="str">
        <f>I230&amp;VLOOKUP(B230*1,[1]Sheet1!$A:$G,5,FALSE)</f>
        <v>苏州一组</v>
      </c>
      <c r="L230" s="3" t="str">
        <f>IF(VLOOKUP(B230*1,[1]Sheet1!$A:$G,4,FALSE)=1,"普通员工","管理人员")</f>
        <v>管理人员</v>
      </c>
      <c r="M230" s="3">
        <f t="shared" si="17"/>
        <v>13000.64</v>
      </c>
      <c r="N230" s="3">
        <f t="shared" si="18"/>
        <v>2020</v>
      </c>
      <c r="O230" s="3">
        <f t="shared" si="19"/>
        <v>6</v>
      </c>
    </row>
    <row r="231" spans="1:15">
      <c r="A231" s="8">
        <f>A230</f>
        <v>43987</v>
      </c>
      <c r="B231" s="20" t="str">
        <f>B230</f>
        <v>1000000032</v>
      </c>
      <c r="C231" s="18" t="s">
        <v>8</v>
      </c>
      <c r="D231" s="11">
        <v>1</v>
      </c>
      <c r="E231" s="12">
        <v>702.05</v>
      </c>
      <c r="F231" s="3" t="str">
        <f t="shared" si="15"/>
        <v>借呗</v>
      </c>
      <c r="G231" s="3" t="str">
        <f t="shared" si="16"/>
        <v>12期</v>
      </c>
      <c r="H231" s="21" t="str">
        <f>VLOOKUP(B231*1,[1]Sheet1!$A:$G,7,FALSE)</f>
        <v>华东</v>
      </c>
      <c r="I231" s="21" t="str">
        <f>VLOOKUP(B231*1,[1]Sheet1!$A:$G,6,FALSE)</f>
        <v>苏州</v>
      </c>
      <c r="J231" s="21" t="str">
        <f>VLOOKUP(B231*1,[1]Sheet1!$A:$G,5,FALSE)</f>
        <v>一组</v>
      </c>
      <c r="K231" s="3" t="str">
        <f>I231&amp;VLOOKUP(B231*1,[1]Sheet1!$A:$G,5,FALSE)</f>
        <v>苏州一组</v>
      </c>
      <c r="L231" s="3" t="str">
        <f>IF(VLOOKUP(B231*1,[1]Sheet1!$A:$G,4,FALSE)=1,"普通员工","管理人员")</f>
        <v>管理人员</v>
      </c>
      <c r="M231" s="3">
        <f t="shared" si="17"/>
        <v>702.05</v>
      </c>
      <c r="N231" s="3">
        <f t="shared" si="18"/>
        <v>2020</v>
      </c>
      <c r="O231" s="3">
        <f t="shared" si="19"/>
        <v>6</v>
      </c>
    </row>
    <row r="232" spans="1:15">
      <c r="A232" s="8">
        <f>A231</f>
        <v>43987</v>
      </c>
      <c r="B232" s="20" t="s">
        <v>38</v>
      </c>
      <c r="C232" s="18" t="s">
        <v>7</v>
      </c>
      <c r="D232" s="11">
        <v>2</v>
      </c>
      <c r="E232" s="12">
        <v>5000.96</v>
      </c>
      <c r="F232" s="3" t="str">
        <f t="shared" si="15"/>
        <v>借呗</v>
      </c>
      <c r="G232" s="3" t="str">
        <f t="shared" si="16"/>
        <v>6期</v>
      </c>
      <c r="H232" s="21" t="str">
        <f>VLOOKUP(B232*1,[1]Sheet1!$A:$G,7,FALSE)</f>
        <v>华东</v>
      </c>
      <c r="I232" s="21" t="str">
        <f>VLOOKUP(B232*1,[1]Sheet1!$A:$G,6,FALSE)</f>
        <v>苏州</v>
      </c>
      <c r="J232" s="21" t="str">
        <f>VLOOKUP(B232*1,[1]Sheet1!$A:$G,5,FALSE)</f>
        <v>一组</v>
      </c>
      <c r="K232" s="3" t="str">
        <f>I232&amp;VLOOKUP(B232*1,[1]Sheet1!$A:$G,5,FALSE)</f>
        <v>苏州一组</v>
      </c>
      <c r="L232" s="3" t="str">
        <f>IF(VLOOKUP(B232*1,[1]Sheet1!$A:$G,4,FALSE)=1,"普通员工","管理人员")</f>
        <v>普通员工</v>
      </c>
      <c r="M232" s="3">
        <f t="shared" si="17"/>
        <v>2500.48</v>
      </c>
      <c r="N232" s="3">
        <f t="shared" si="18"/>
        <v>2020</v>
      </c>
      <c r="O232" s="3">
        <f t="shared" si="19"/>
        <v>6</v>
      </c>
    </row>
    <row r="233" spans="1:15">
      <c r="A233" s="8">
        <f>A232</f>
        <v>43987</v>
      </c>
      <c r="B233" s="20" t="str">
        <f>B232</f>
        <v>1000000033</v>
      </c>
      <c r="C233" s="18" t="s">
        <v>8</v>
      </c>
      <c r="D233" s="11">
        <v>2</v>
      </c>
      <c r="E233" s="12">
        <v>18000.78</v>
      </c>
      <c r="F233" s="3" t="str">
        <f t="shared" si="15"/>
        <v>借呗</v>
      </c>
      <c r="G233" s="3" t="str">
        <f t="shared" si="16"/>
        <v>12期</v>
      </c>
      <c r="H233" s="21" t="str">
        <f>VLOOKUP(B233*1,[1]Sheet1!$A:$G,7,FALSE)</f>
        <v>华东</v>
      </c>
      <c r="I233" s="21" t="str">
        <f>VLOOKUP(B233*1,[1]Sheet1!$A:$G,6,FALSE)</f>
        <v>苏州</v>
      </c>
      <c r="J233" s="21" t="str">
        <f>VLOOKUP(B233*1,[1]Sheet1!$A:$G,5,FALSE)</f>
        <v>一组</v>
      </c>
      <c r="K233" s="3" t="str">
        <f>I233&amp;VLOOKUP(B233*1,[1]Sheet1!$A:$G,5,FALSE)</f>
        <v>苏州一组</v>
      </c>
      <c r="L233" s="3" t="str">
        <f>IF(VLOOKUP(B233*1,[1]Sheet1!$A:$G,4,FALSE)=1,"普通员工","管理人员")</f>
        <v>普通员工</v>
      </c>
      <c r="M233" s="3">
        <f t="shared" si="17"/>
        <v>9000.39</v>
      </c>
      <c r="N233" s="3">
        <f t="shared" si="18"/>
        <v>2020</v>
      </c>
      <c r="O233" s="3">
        <f t="shared" si="19"/>
        <v>6</v>
      </c>
    </row>
    <row r="234" spans="1:15">
      <c r="A234" s="8">
        <f>A233</f>
        <v>43987</v>
      </c>
      <c r="B234" s="20" t="s">
        <v>39</v>
      </c>
      <c r="C234" s="18" t="s">
        <v>8</v>
      </c>
      <c r="D234" s="11">
        <v>2</v>
      </c>
      <c r="E234" s="12">
        <v>13000.97</v>
      </c>
      <c r="F234" s="3" t="str">
        <f t="shared" si="15"/>
        <v>借呗</v>
      </c>
      <c r="G234" s="3" t="str">
        <f t="shared" si="16"/>
        <v>12期</v>
      </c>
      <c r="H234" s="21" t="str">
        <f>VLOOKUP(B234*1,[1]Sheet1!$A:$G,7,FALSE)</f>
        <v>华东</v>
      </c>
      <c r="I234" s="21" t="str">
        <f>VLOOKUP(B234*1,[1]Sheet1!$A:$G,6,FALSE)</f>
        <v>苏州</v>
      </c>
      <c r="J234" s="21" t="str">
        <f>VLOOKUP(B234*1,[1]Sheet1!$A:$G,5,FALSE)</f>
        <v>一组</v>
      </c>
      <c r="K234" s="3" t="str">
        <f>I234&amp;VLOOKUP(B234*1,[1]Sheet1!$A:$G,5,FALSE)</f>
        <v>苏州一组</v>
      </c>
      <c r="L234" s="3" t="str">
        <f>IF(VLOOKUP(B234*1,[1]Sheet1!$A:$G,4,FALSE)=1,"普通员工","管理人员")</f>
        <v>普通员工</v>
      </c>
      <c r="M234" s="3">
        <f t="shared" si="17"/>
        <v>6500.485</v>
      </c>
      <c r="N234" s="3">
        <f t="shared" si="18"/>
        <v>2020</v>
      </c>
      <c r="O234" s="3">
        <f t="shared" si="19"/>
        <v>6</v>
      </c>
    </row>
    <row r="235" spans="1:15">
      <c r="A235" s="8">
        <f>A234</f>
        <v>43987</v>
      </c>
      <c r="B235" s="20" t="str">
        <f>B234</f>
        <v>1000000034</v>
      </c>
      <c r="C235" s="18" t="s">
        <v>12</v>
      </c>
      <c r="D235" s="11">
        <v>1</v>
      </c>
      <c r="E235" s="12">
        <v>15000.72</v>
      </c>
      <c r="F235" s="3" t="str">
        <f t="shared" si="15"/>
        <v>借呗</v>
      </c>
      <c r="G235" s="3" t="str">
        <f t="shared" si="16"/>
        <v>18期</v>
      </c>
      <c r="H235" s="21" t="str">
        <f>VLOOKUP(B235*1,[1]Sheet1!$A:$G,7,FALSE)</f>
        <v>华东</v>
      </c>
      <c r="I235" s="21" t="str">
        <f>VLOOKUP(B235*1,[1]Sheet1!$A:$G,6,FALSE)</f>
        <v>苏州</v>
      </c>
      <c r="J235" s="21" t="str">
        <f>VLOOKUP(B235*1,[1]Sheet1!$A:$G,5,FALSE)</f>
        <v>一组</v>
      </c>
      <c r="K235" s="3" t="str">
        <f>I235&amp;VLOOKUP(B235*1,[1]Sheet1!$A:$G,5,FALSE)</f>
        <v>苏州一组</v>
      </c>
      <c r="L235" s="3" t="str">
        <f>IF(VLOOKUP(B235*1,[1]Sheet1!$A:$G,4,FALSE)=1,"普通员工","管理人员")</f>
        <v>普通员工</v>
      </c>
      <c r="M235" s="3">
        <f t="shared" si="17"/>
        <v>15000.72</v>
      </c>
      <c r="N235" s="3">
        <f t="shared" si="18"/>
        <v>2020</v>
      </c>
      <c r="O235" s="3">
        <f t="shared" si="19"/>
        <v>6</v>
      </c>
    </row>
    <row r="236" spans="1:15">
      <c r="A236" s="8">
        <f>A235</f>
        <v>43987</v>
      </c>
      <c r="B236" s="20" t="s">
        <v>13</v>
      </c>
      <c r="C236" s="18" t="s">
        <v>7</v>
      </c>
      <c r="D236" s="11">
        <v>1</v>
      </c>
      <c r="E236" s="12">
        <v>1520.75</v>
      </c>
      <c r="F236" s="3" t="str">
        <f t="shared" si="15"/>
        <v>借呗</v>
      </c>
      <c r="G236" s="3" t="str">
        <f t="shared" si="16"/>
        <v>6期</v>
      </c>
      <c r="H236" s="21" t="str">
        <f>VLOOKUP(B236*1,[1]Sheet1!$A:$G,7,FALSE)</f>
        <v>华东</v>
      </c>
      <c r="I236" s="21" t="str">
        <f>VLOOKUP(B236*1,[1]Sheet1!$A:$G,6,FALSE)</f>
        <v>苏州</v>
      </c>
      <c r="J236" s="21" t="str">
        <f>VLOOKUP(B236*1,[1]Sheet1!$A:$G,5,FALSE)</f>
        <v>三组</v>
      </c>
      <c r="K236" s="3" t="str">
        <f>I236&amp;VLOOKUP(B236*1,[1]Sheet1!$A:$G,5,FALSE)</f>
        <v>苏州三组</v>
      </c>
      <c r="L236" s="3" t="str">
        <f>IF(VLOOKUP(B236*1,[1]Sheet1!$A:$G,4,FALSE)=1,"普通员工","管理人员")</f>
        <v>普通员工</v>
      </c>
      <c r="M236" s="3">
        <f t="shared" si="17"/>
        <v>1520.75</v>
      </c>
      <c r="N236" s="3">
        <f t="shared" si="18"/>
        <v>2020</v>
      </c>
      <c r="O236" s="3">
        <f t="shared" si="19"/>
        <v>6</v>
      </c>
    </row>
    <row r="237" spans="1:15">
      <c r="A237" s="8">
        <f>A236</f>
        <v>43987</v>
      </c>
      <c r="B237" s="20" t="s">
        <v>14</v>
      </c>
      <c r="C237" s="18" t="s">
        <v>7</v>
      </c>
      <c r="D237" s="11">
        <v>2</v>
      </c>
      <c r="E237" s="12">
        <v>2901.25</v>
      </c>
      <c r="F237" s="3" t="str">
        <f t="shared" si="15"/>
        <v>借呗</v>
      </c>
      <c r="G237" s="3" t="str">
        <f t="shared" si="16"/>
        <v>6期</v>
      </c>
      <c r="H237" s="21" t="str">
        <f>VLOOKUP(B237*1,[1]Sheet1!$A:$G,7,FALSE)</f>
        <v>华南</v>
      </c>
      <c r="I237" s="21" t="str">
        <f>VLOOKUP(B237*1,[1]Sheet1!$A:$G,6,FALSE)</f>
        <v>广州</v>
      </c>
      <c r="J237" s="21" t="str">
        <f>VLOOKUP(B237*1,[1]Sheet1!$A:$G,5,FALSE)</f>
        <v>三组</v>
      </c>
      <c r="K237" s="3" t="str">
        <f>I237&amp;VLOOKUP(B237*1,[1]Sheet1!$A:$G,5,FALSE)</f>
        <v>广州三组</v>
      </c>
      <c r="L237" s="3" t="str">
        <f>IF(VLOOKUP(B237*1,[1]Sheet1!$A:$G,4,FALSE)=1,"普通员工","管理人员")</f>
        <v>管理人员</v>
      </c>
      <c r="M237" s="3">
        <f t="shared" si="17"/>
        <v>1450.625</v>
      </c>
      <c r="N237" s="3">
        <f t="shared" si="18"/>
        <v>2020</v>
      </c>
      <c r="O237" s="3">
        <f t="shared" si="19"/>
        <v>6</v>
      </c>
    </row>
    <row r="238" spans="1:15">
      <c r="A238" s="8">
        <f>A237</f>
        <v>43987</v>
      </c>
      <c r="B238" s="20" t="str">
        <f>B237</f>
        <v>1000000036</v>
      </c>
      <c r="C238" s="18" t="s">
        <v>8</v>
      </c>
      <c r="D238" s="11">
        <v>3</v>
      </c>
      <c r="E238" s="12">
        <v>48000.54</v>
      </c>
      <c r="F238" s="3" t="str">
        <f t="shared" si="15"/>
        <v>借呗</v>
      </c>
      <c r="G238" s="3" t="str">
        <f t="shared" si="16"/>
        <v>12期</v>
      </c>
      <c r="H238" s="21" t="str">
        <f>VLOOKUP(B238*1,[1]Sheet1!$A:$G,7,FALSE)</f>
        <v>华南</v>
      </c>
      <c r="I238" s="21" t="str">
        <f>VLOOKUP(B238*1,[1]Sheet1!$A:$G,6,FALSE)</f>
        <v>广州</v>
      </c>
      <c r="J238" s="21" t="str">
        <f>VLOOKUP(B238*1,[1]Sheet1!$A:$G,5,FALSE)</f>
        <v>三组</v>
      </c>
      <c r="K238" s="3" t="str">
        <f>I238&amp;VLOOKUP(B238*1,[1]Sheet1!$A:$G,5,FALSE)</f>
        <v>广州三组</v>
      </c>
      <c r="L238" s="3" t="str">
        <f>IF(VLOOKUP(B238*1,[1]Sheet1!$A:$G,4,FALSE)=1,"普通员工","管理人员")</f>
        <v>管理人员</v>
      </c>
      <c r="M238" s="3">
        <f t="shared" si="17"/>
        <v>16000.18</v>
      </c>
      <c r="N238" s="3">
        <f t="shared" si="18"/>
        <v>2020</v>
      </c>
      <c r="O238" s="3">
        <f t="shared" si="19"/>
        <v>6</v>
      </c>
    </row>
    <row r="239" spans="1:15">
      <c r="A239" s="8">
        <f>A238</f>
        <v>43987</v>
      </c>
      <c r="B239" s="20" t="s">
        <v>15</v>
      </c>
      <c r="C239" s="18" t="s">
        <v>7</v>
      </c>
      <c r="D239" s="11">
        <v>2</v>
      </c>
      <c r="E239" s="12">
        <v>18000.57</v>
      </c>
      <c r="F239" s="3" t="str">
        <f t="shared" si="15"/>
        <v>借呗</v>
      </c>
      <c r="G239" s="3" t="str">
        <f t="shared" si="16"/>
        <v>6期</v>
      </c>
      <c r="H239" s="21" t="str">
        <f>VLOOKUP(B239*1,[1]Sheet1!$A:$G,7,FALSE)</f>
        <v>华东</v>
      </c>
      <c r="I239" s="21" t="str">
        <f>VLOOKUP(B239*1,[1]Sheet1!$A:$G,6,FALSE)</f>
        <v>杭州</v>
      </c>
      <c r="J239" s="21" t="str">
        <f>VLOOKUP(B239*1,[1]Sheet1!$A:$G,5,FALSE)</f>
        <v>二组</v>
      </c>
      <c r="K239" s="3" t="str">
        <f>I239&amp;VLOOKUP(B239*1,[1]Sheet1!$A:$G,5,FALSE)</f>
        <v>杭州二组</v>
      </c>
      <c r="L239" s="3" t="str">
        <f>IF(VLOOKUP(B239*1,[1]Sheet1!$A:$G,4,FALSE)=1,"普通员工","管理人员")</f>
        <v>普通员工</v>
      </c>
      <c r="M239" s="3">
        <f t="shared" si="17"/>
        <v>9000.285</v>
      </c>
      <c r="N239" s="3">
        <f t="shared" si="18"/>
        <v>2020</v>
      </c>
      <c r="O239" s="3">
        <f t="shared" si="19"/>
        <v>6</v>
      </c>
    </row>
    <row r="240" spans="1:15">
      <c r="A240" s="8">
        <f>A239</f>
        <v>43987</v>
      </c>
      <c r="B240" s="20" t="str">
        <f>B239</f>
        <v>1000000037</v>
      </c>
      <c r="C240" s="18" t="s">
        <v>8</v>
      </c>
      <c r="D240" s="11">
        <v>1</v>
      </c>
      <c r="E240" s="12">
        <v>10000.16</v>
      </c>
      <c r="F240" s="3" t="str">
        <f t="shared" si="15"/>
        <v>借呗</v>
      </c>
      <c r="G240" s="3" t="str">
        <f t="shared" si="16"/>
        <v>12期</v>
      </c>
      <c r="H240" s="21" t="str">
        <f>VLOOKUP(B240*1,[1]Sheet1!$A:$G,7,FALSE)</f>
        <v>华东</v>
      </c>
      <c r="I240" s="21" t="str">
        <f>VLOOKUP(B240*1,[1]Sheet1!$A:$G,6,FALSE)</f>
        <v>杭州</v>
      </c>
      <c r="J240" s="21" t="str">
        <f>VLOOKUP(B240*1,[1]Sheet1!$A:$G,5,FALSE)</f>
        <v>二组</v>
      </c>
      <c r="K240" s="3" t="str">
        <f>I240&amp;VLOOKUP(B240*1,[1]Sheet1!$A:$G,5,FALSE)</f>
        <v>杭州二组</v>
      </c>
      <c r="L240" s="3" t="str">
        <f>IF(VLOOKUP(B240*1,[1]Sheet1!$A:$G,4,FALSE)=1,"普通员工","管理人员")</f>
        <v>普通员工</v>
      </c>
      <c r="M240" s="3">
        <f t="shared" si="17"/>
        <v>10000.16</v>
      </c>
      <c r="N240" s="3">
        <f t="shared" si="18"/>
        <v>2020</v>
      </c>
      <c r="O240" s="3">
        <f t="shared" si="19"/>
        <v>6</v>
      </c>
    </row>
    <row r="241" spans="1:15">
      <c r="A241" s="8">
        <f>A240</f>
        <v>43987</v>
      </c>
      <c r="B241" s="20" t="s">
        <v>16</v>
      </c>
      <c r="C241" s="18" t="s">
        <v>8</v>
      </c>
      <c r="D241" s="11">
        <v>1</v>
      </c>
      <c r="E241" s="12">
        <v>9000.37</v>
      </c>
      <c r="F241" s="3" t="str">
        <f t="shared" si="15"/>
        <v>借呗</v>
      </c>
      <c r="G241" s="3" t="str">
        <f t="shared" si="16"/>
        <v>12期</v>
      </c>
      <c r="H241" s="21" t="str">
        <f>VLOOKUP(B241*1,[1]Sheet1!$A:$G,7,FALSE)</f>
        <v>华东</v>
      </c>
      <c r="I241" s="21" t="str">
        <f>VLOOKUP(B241*1,[1]Sheet1!$A:$G,6,FALSE)</f>
        <v>苏州</v>
      </c>
      <c r="J241" s="21" t="str">
        <f>VLOOKUP(B241*1,[1]Sheet1!$A:$G,5,FALSE)</f>
        <v>二组</v>
      </c>
      <c r="K241" s="3" t="str">
        <f>I241&amp;VLOOKUP(B241*1,[1]Sheet1!$A:$G,5,FALSE)</f>
        <v>苏州二组</v>
      </c>
      <c r="L241" s="3" t="str">
        <f>IF(VLOOKUP(B241*1,[1]Sheet1!$A:$G,4,FALSE)=1,"普通员工","管理人员")</f>
        <v>管理人员</v>
      </c>
      <c r="M241" s="3">
        <f t="shared" si="17"/>
        <v>9000.37</v>
      </c>
      <c r="N241" s="3">
        <f t="shared" si="18"/>
        <v>2020</v>
      </c>
      <c r="O241" s="3">
        <f t="shared" si="19"/>
        <v>6</v>
      </c>
    </row>
    <row r="242" spans="1:15">
      <c r="A242" s="8">
        <f>A241</f>
        <v>43987</v>
      </c>
      <c r="B242" s="20" t="str">
        <f>B241</f>
        <v>1000000039</v>
      </c>
      <c r="C242" s="18" t="s">
        <v>12</v>
      </c>
      <c r="D242" s="11">
        <v>1</v>
      </c>
      <c r="E242" s="12">
        <v>16000.41</v>
      </c>
      <c r="F242" s="3" t="str">
        <f t="shared" si="15"/>
        <v>借呗</v>
      </c>
      <c r="G242" s="3" t="str">
        <f t="shared" si="16"/>
        <v>18期</v>
      </c>
      <c r="H242" s="21" t="str">
        <f>VLOOKUP(B242*1,[1]Sheet1!$A:$G,7,FALSE)</f>
        <v>华东</v>
      </c>
      <c r="I242" s="21" t="str">
        <f>VLOOKUP(B242*1,[1]Sheet1!$A:$G,6,FALSE)</f>
        <v>苏州</v>
      </c>
      <c r="J242" s="21" t="str">
        <f>VLOOKUP(B242*1,[1]Sheet1!$A:$G,5,FALSE)</f>
        <v>二组</v>
      </c>
      <c r="K242" s="3" t="str">
        <f>I242&amp;VLOOKUP(B242*1,[1]Sheet1!$A:$G,5,FALSE)</f>
        <v>苏州二组</v>
      </c>
      <c r="L242" s="3" t="str">
        <f>IF(VLOOKUP(B242*1,[1]Sheet1!$A:$G,4,FALSE)=1,"普通员工","管理人员")</f>
        <v>管理人员</v>
      </c>
      <c r="M242" s="3">
        <f t="shared" si="17"/>
        <v>16000.41</v>
      </c>
      <c r="N242" s="3">
        <f t="shared" si="18"/>
        <v>2020</v>
      </c>
      <c r="O242" s="3">
        <f t="shared" si="19"/>
        <v>6</v>
      </c>
    </row>
    <row r="243" spans="1:15">
      <c r="A243" s="8">
        <f>A242</f>
        <v>43987</v>
      </c>
      <c r="B243" s="20" t="s">
        <v>17</v>
      </c>
      <c r="C243" s="18" t="s">
        <v>8</v>
      </c>
      <c r="D243" s="11">
        <v>4</v>
      </c>
      <c r="E243" s="12">
        <v>31501.38</v>
      </c>
      <c r="F243" s="3" t="str">
        <f t="shared" si="15"/>
        <v>借呗</v>
      </c>
      <c r="G243" s="3" t="str">
        <f t="shared" si="16"/>
        <v>12期</v>
      </c>
      <c r="H243" s="21" t="str">
        <f>VLOOKUP(B243*1,[1]Sheet1!$A:$G,7,FALSE)</f>
        <v>华西北</v>
      </c>
      <c r="I243" s="21" t="str">
        <f>VLOOKUP(B243*1,[1]Sheet1!$A:$G,6,FALSE)</f>
        <v>北京</v>
      </c>
      <c r="J243" s="21" t="str">
        <f>VLOOKUP(B243*1,[1]Sheet1!$A:$G,5,FALSE)</f>
        <v>四组</v>
      </c>
      <c r="K243" s="3" t="str">
        <f>I243&amp;VLOOKUP(B243*1,[1]Sheet1!$A:$G,5,FALSE)</f>
        <v>北京四组</v>
      </c>
      <c r="L243" s="3" t="str">
        <f>IF(VLOOKUP(B243*1,[1]Sheet1!$A:$G,4,FALSE)=1,"普通员工","管理人员")</f>
        <v>管理人员</v>
      </c>
      <c r="M243" s="3">
        <f t="shared" si="17"/>
        <v>7875.345</v>
      </c>
      <c r="N243" s="3">
        <f t="shared" si="18"/>
        <v>2020</v>
      </c>
      <c r="O243" s="3">
        <f t="shared" si="19"/>
        <v>6</v>
      </c>
    </row>
    <row r="244" spans="1:15">
      <c r="A244" s="8">
        <f>A243</f>
        <v>43987</v>
      </c>
      <c r="B244" s="20" t="s">
        <v>40</v>
      </c>
      <c r="C244" s="18" t="s">
        <v>8</v>
      </c>
      <c r="D244" s="11">
        <v>2</v>
      </c>
      <c r="E244" s="12">
        <v>35000.75</v>
      </c>
      <c r="F244" s="3" t="str">
        <f t="shared" si="15"/>
        <v>借呗</v>
      </c>
      <c r="G244" s="3" t="str">
        <f t="shared" si="16"/>
        <v>12期</v>
      </c>
      <c r="H244" s="21" t="str">
        <f>VLOOKUP(B244*1,[1]Sheet1!$A:$G,7,FALSE)</f>
        <v>华西北</v>
      </c>
      <c r="I244" s="21" t="str">
        <f>VLOOKUP(B244*1,[1]Sheet1!$A:$G,6,FALSE)</f>
        <v>北京</v>
      </c>
      <c r="J244" s="21" t="str">
        <f>VLOOKUP(B244*1,[1]Sheet1!$A:$G,5,FALSE)</f>
        <v>四组</v>
      </c>
      <c r="K244" s="3" t="str">
        <f>I244&amp;VLOOKUP(B244*1,[1]Sheet1!$A:$G,5,FALSE)</f>
        <v>北京四组</v>
      </c>
      <c r="L244" s="3" t="str">
        <f>IF(VLOOKUP(B244*1,[1]Sheet1!$A:$G,4,FALSE)=1,"普通员工","管理人员")</f>
        <v>普通员工</v>
      </c>
      <c r="M244" s="3">
        <f t="shared" si="17"/>
        <v>17500.375</v>
      </c>
      <c r="N244" s="3">
        <f t="shared" si="18"/>
        <v>2020</v>
      </c>
      <c r="O244" s="3">
        <f t="shared" si="19"/>
        <v>6</v>
      </c>
    </row>
    <row r="245" spans="1:15">
      <c r="A245" s="8">
        <f>A244</f>
        <v>43987</v>
      </c>
      <c r="B245" s="20" t="s">
        <v>41</v>
      </c>
      <c r="C245" s="18" t="s">
        <v>12</v>
      </c>
      <c r="D245" s="11">
        <v>1</v>
      </c>
      <c r="E245" s="12">
        <v>758.48</v>
      </c>
      <c r="F245" s="3" t="str">
        <f t="shared" si="15"/>
        <v>借呗</v>
      </c>
      <c r="G245" s="3" t="str">
        <f t="shared" si="16"/>
        <v>18期</v>
      </c>
      <c r="H245" s="21" t="str">
        <f>VLOOKUP(B245*1,[1]Sheet1!$A:$G,7,FALSE)</f>
        <v>华西北</v>
      </c>
      <c r="I245" s="21" t="str">
        <f>VLOOKUP(B245*1,[1]Sheet1!$A:$G,6,FALSE)</f>
        <v>成都</v>
      </c>
      <c r="J245" s="21" t="str">
        <f>VLOOKUP(B245*1,[1]Sheet1!$A:$G,5,FALSE)</f>
        <v>一组</v>
      </c>
      <c r="K245" s="3" t="str">
        <f>I245&amp;VLOOKUP(B245*1,[1]Sheet1!$A:$G,5,FALSE)</f>
        <v>成都一组</v>
      </c>
      <c r="L245" s="3" t="str">
        <f>IF(VLOOKUP(B245*1,[1]Sheet1!$A:$G,4,FALSE)=1,"普通员工","管理人员")</f>
        <v>普通员工</v>
      </c>
      <c r="M245" s="3">
        <f t="shared" si="17"/>
        <v>758.48</v>
      </c>
      <c r="N245" s="3">
        <f t="shared" si="18"/>
        <v>2020</v>
      </c>
      <c r="O245" s="3">
        <f t="shared" si="19"/>
        <v>6</v>
      </c>
    </row>
    <row r="246" spans="1:15">
      <c r="A246" s="8">
        <f>A245</f>
        <v>43987</v>
      </c>
      <c r="B246" s="20" t="s">
        <v>18</v>
      </c>
      <c r="C246" s="18" t="s">
        <v>7</v>
      </c>
      <c r="D246" s="11">
        <v>3</v>
      </c>
      <c r="E246" s="12">
        <v>7027.59</v>
      </c>
      <c r="F246" s="3" t="str">
        <f t="shared" si="15"/>
        <v>借呗</v>
      </c>
      <c r="G246" s="3" t="str">
        <f t="shared" si="16"/>
        <v>6期</v>
      </c>
      <c r="H246" s="21" t="str">
        <f>VLOOKUP(B246*1,[1]Sheet1!$A:$G,7,FALSE)</f>
        <v>华西北</v>
      </c>
      <c r="I246" s="21" t="str">
        <f>VLOOKUP(B246*1,[1]Sheet1!$A:$G,6,FALSE)</f>
        <v>北京</v>
      </c>
      <c r="J246" s="21" t="str">
        <f>VLOOKUP(B246*1,[1]Sheet1!$A:$G,5,FALSE)</f>
        <v>三组</v>
      </c>
      <c r="K246" s="3" t="str">
        <f>I246&amp;VLOOKUP(B246*1,[1]Sheet1!$A:$G,5,FALSE)</f>
        <v>北京三组</v>
      </c>
      <c r="L246" s="3" t="str">
        <f>IF(VLOOKUP(B246*1,[1]Sheet1!$A:$G,4,FALSE)=1,"普通员工","管理人员")</f>
        <v>管理人员</v>
      </c>
      <c r="M246" s="3">
        <f t="shared" si="17"/>
        <v>2342.53</v>
      </c>
      <c r="N246" s="3">
        <f t="shared" si="18"/>
        <v>2020</v>
      </c>
      <c r="O246" s="3">
        <f t="shared" si="19"/>
        <v>6</v>
      </c>
    </row>
    <row r="247" spans="1:15">
      <c r="A247" s="8">
        <f>A246</f>
        <v>43987</v>
      </c>
      <c r="B247" s="20" t="s">
        <v>19</v>
      </c>
      <c r="C247" s="18" t="s">
        <v>7</v>
      </c>
      <c r="D247" s="11">
        <v>1</v>
      </c>
      <c r="E247" s="12">
        <v>15000.24</v>
      </c>
      <c r="F247" s="3" t="str">
        <f t="shared" si="15"/>
        <v>借呗</v>
      </c>
      <c r="G247" s="3" t="str">
        <f t="shared" si="16"/>
        <v>6期</v>
      </c>
      <c r="H247" s="21" t="str">
        <f>VLOOKUP(B247*1,[1]Sheet1!$A:$G,7,FALSE)</f>
        <v>华南</v>
      </c>
      <c r="I247" s="21" t="str">
        <f>VLOOKUP(B247*1,[1]Sheet1!$A:$G,6,FALSE)</f>
        <v>深圳</v>
      </c>
      <c r="J247" s="21" t="str">
        <f>VLOOKUP(B247*1,[1]Sheet1!$A:$G,5,FALSE)</f>
        <v>一组</v>
      </c>
      <c r="K247" s="3" t="str">
        <f>I247&amp;VLOOKUP(B247*1,[1]Sheet1!$A:$G,5,FALSE)</f>
        <v>深圳一组</v>
      </c>
      <c r="L247" s="3" t="str">
        <f>IF(VLOOKUP(B247*1,[1]Sheet1!$A:$G,4,FALSE)=1,"普通员工","管理人员")</f>
        <v>普通员工</v>
      </c>
      <c r="M247" s="3">
        <f t="shared" si="17"/>
        <v>15000.24</v>
      </c>
      <c r="N247" s="3">
        <f t="shared" si="18"/>
        <v>2020</v>
      </c>
      <c r="O247" s="3">
        <f t="shared" si="19"/>
        <v>6</v>
      </c>
    </row>
    <row r="248" spans="1:15">
      <c r="A248" s="8">
        <f>A247</f>
        <v>43987</v>
      </c>
      <c r="B248" s="20" t="str">
        <f>B247</f>
        <v>1000000045</v>
      </c>
      <c r="C248" s="18" t="s">
        <v>12</v>
      </c>
      <c r="D248" s="11">
        <v>1</v>
      </c>
      <c r="E248" s="12">
        <v>5000.59</v>
      </c>
      <c r="F248" s="3" t="str">
        <f t="shared" si="15"/>
        <v>借呗</v>
      </c>
      <c r="G248" s="3" t="str">
        <f t="shared" si="16"/>
        <v>18期</v>
      </c>
      <c r="H248" s="21" t="str">
        <f>VLOOKUP(B248*1,[1]Sheet1!$A:$G,7,FALSE)</f>
        <v>华南</v>
      </c>
      <c r="I248" s="21" t="str">
        <f>VLOOKUP(B248*1,[1]Sheet1!$A:$G,6,FALSE)</f>
        <v>深圳</v>
      </c>
      <c r="J248" s="21" t="str">
        <f>VLOOKUP(B248*1,[1]Sheet1!$A:$G,5,FALSE)</f>
        <v>一组</v>
      </c>
      <c r="K248" s="3" t="str">
        <f>I248&amp;VLOOKUP(B248*1,[1]Sheet1!$A:$G,5,FALSE)</f>
        <v>深圳一组</v>
      </c>
      <c r="L248" s="3" t="str">
        <f>IF(VLOOKUP(B248*1,[1]Sheet1!$A:$G,4,FALSE)=1,"普通员工","管理人员")</f>
        <v>普通员工</v>
      </c>
      <c r="M248" s="3">
        <f t="shared" si="17"/>
        <v>5000.59</v>
      </c>
      <c r="N248" s="3">
        <f t="shared" si="18"/>
        <v>2020</v>
      </c>
      <c r="O248" s="3">
        <f t="shared" si="19"/>
        <v>6</v>
      </c>
    </row>
    <row r="249" spans="1:15">
      <c r="A249" s="8">
        <f>A248</f>
        <v>43987</v>
      </c>
      <c r="B249" s="20" t="s">
        <v>73</v>
      </c>
      <c r="C249" s="18" t="s">
        <v>12</v>
      </c>
      <c r="D249" s="11">
        <v>1</v>
      </c>
      <c r="E249" s="12">
        <v>3492.66</v>
      </c>
      <c r="F249" s="3" t="str">
        <f t="shared" si="15"/>
        <v>借呗</v>
      </c>
      <c r="G249" s="3" t="str">
        <f t="shared" si="16"/>
        <v>18期</v>
      </c>
      <c r="H249" s="21" t="str">
        <f>VLOOKUP(B249*1,[1]Sheet1!$A:$G,7,FALSE)</f>
        <v>华东</v>
      </c>
      <c r="I249" s="21" t="str">
        <f>VLOOKUP(B249*1,[1]Sheet1!$A:$G,6,FALSE)</f>
        <v>合肥</v>
      </c>
      <c r="J249" s="21" t="str">
        <f>VLOOKUP(B249*1,[1]Sheet1!$A:$G,5,FALSE)</f>
        <v>一组</v>
      </c>
      <c r="K249" s="3" t="str">
        <f>I249&amp;VLOOKUP(B249*1,[1]Sheet1!$A:$G,5,FALSE)</f>
        <v>合肥一组</v>
      </c>
      <c r="L249" s="3" t="str">
        <f>IF(VLOOKUP(B249*1,[1]Sheet1!$A:$G,4,FALSE)=1,"普通员工","管理人员")</f>
        <v>普通员工</v>
      </c>
      <c r="M249" s="3">
        <f t="shared" si="17"/>
        <v>3492.66</v>
      </c>
      <c r="N249" s="3">
        <f t="shared" si="18"/>
        <v>2020</v>
      </c>
      <c r="O249" s="3">
        <f t="shared" si="19"/>
        <v>6</v>
      </c>
    </row>
    <row r="250" spans="1:15">
      <c r="A250" s="8">
        <f>A249</f>
        <v>43987</v>
      </c>
      <c r="B250" s="20" t="s">
        <v>44</v>
      </c>
      <c r="C250" s="18" t="s">
        <v>7</v>
      </c>
      <c r="D250" s="11">
        <v>1</v>
      </c>
      <c r="E250" s="12">
        <v>1100.71</v>
      </c>
      <c r="F250" s="3" t="str">
        <f t="shared" si="15"/>
        <v>借呗</v>
      </c>
      <c r="G250" s="3" t="str">
        <f t="shared" si="16"/>
        <v>6期</v>
      </c>
      <c r="H250" s="21" t="str">
        <f>VLOOKUP(B250*1,[1]Sheet1!$A:$G,7,FALSE)</f>
        <v>华东</v>
      </c>
      <c r="I250" s="21" t="str">
        <f>VLOOKUP(B250*1,[1]Sheet1!$A:$G,6,FALSE)</f>
        <v>合肥</v>
      </c>
      <c r="J250" s="21" t="str">
        <f>VLOOKUP(B250*1,[1]Sheet1!$A:$G,5,FALSE)</f>
        <v>一组</v>
      </c>
      <c r="K250" s="3" t="str">
        <f>I250&amp;VLOOKUP(B250*1,[1]Sheet1!$A:$G,5,FALSE)</f>
        <v>合肥一组</v>
      </c>
      <c r="L250" s="3" t="str">
        <f>IF(VLOOKUP(B250*1,[1]Sheet1!$A:$G,4,FALSE)=1,"普通员工","管理人员")</f>
        <v>普通员工</v>
      </c>
      <c r="M250" s="3">
        <f t="shared" si="17"/>
        <v>1100.71</v>
      </c>
      <c r="N250" s="3">
        <f t="shared" si="18"/>
        <v>2020</v>
      </c>
      <c r="O250" s="3">
        <f t="shared" si="19"/>
        <v>6</v>
      </c>
    </row>
    <row r="251" spans="1:15">
      <c r="A251" s="8">
        <f>A250</f>
        <v>43987</v>
      </c>
      <c r="B251" s="20" t="str">
        <f>B250</f>
        <v>1000000050</v>
      </c>
      <c r="C251" s="18" t="s">
        <v>12</v>
      </c>
      <c r="D251" s="11">
        <v>1</v>
      </c>
      <c r="E251" s="12">
        <v>13000.15</v>
      </c>
      <c r="F251" s="3" t="str">
        <f t="shared" si="15"/>
        <v>借呗</v>
      </c>
      <c r="G251" s="3" t="str">
        <f t="shared" si="16"/>
        <v>18期</v>
      </c>
      <c r="H251" s="21" t="str">
        <f>VLOOKUP(B251*1,[1]Sheet1!$A:$G,7,FALSE)</f>
        <v>华东</v>
      </c>
      <c r="I251" s="21" t="str">
        <f>VLOOKUP(B251*1,[1]Sheet1!$A:$G,6,FALSE)</f>
        <v>合肥</v>
      </c>
      <c r="J251" s="21" t="str">
        <f>VLOOKUP(B251*1,[1]Sheet1!$A:$G,5,FALSE)</f>
        <v>一组</v>
      </c>
      <c r="K251" s="3" t="str">
        <f>I251&amp;VLOOKUP(B251*1,[1]Sheet1!$A:$G,5,FALSE)</f>
        <v>合肥一组</v>
      </c>
      <c r="L251" s="3" t="str">
        <f>IF(VLOOKUP(B251*1,[1]Sheet1!$A:$G,4,FALSE)=1,"普通员工","管理人员")</f>
        <v>普通员工</v>
      </c>
      <c r="M251" s="3">
        <f t="shared" si="17"/>
        <v>13000.15</v>
      </c>
      <c r="N251" s="3">
        <f t="shared" si="18"/>
        <v>2020</v>
      </c>
      <c r="O251" s="3">
        <f t="shared" si="19"/>
        <v>6</v>
      </c>
    </row>
    <row r="252" spans="1:15">
      <c r="A252" s="8">
        <f>A251</f>
        <v>43987</v>
      </c>
      <c r="B252" s="20" t="s">
        <v>21</v>
      </c>
      <c r="C252" s="18" t="s">
        <v>7</v>
      </c>
      <c r="D252" s="11">
        <v>4</v>
      </c>
      <c r="E252" s="12">
        <v>27941.31</v>
      </c>
      <c r="F252" s="3" t="str">
        <f t="shared" si="15"/>
        <v>借呗</v>
      </c>
      <c r="G252" s="3" t="str">
        <f t="shared" si="16"/>
        <v>6期</v>
      </c>
      <c r="H252" s="21" t="str">
        <f>VLOOKUP(B252*1,[1]Sheet1!$A:$G,7,FALSE)</f>
        <v>华东</v>
      </c>
      <c r="I252" s="21" t="str">
        <f>VLOOKUP(B252*1,[1]Sheet1!$A:$G,6,FALSE)</f>
        <v>上海</v>
      </c>
      <c r="J252" s="21" t="str">
        <f>VLOOKUP(B252*1,[1]Sheet1!$A:$G,5,FALSE)</f>
        <v>一组</v>
      </c>
      <c r="K252" s="3" t="str">
        <f>I252&amp;VLOOKUP(B252*1,[1]Sheet1!$A:$G,5,FALSE)</f>
        <v>上海一组</v>
      </c>
      <c r="L252" s="3" t="str">
        <f>IF(VLOOKUP(B252*1,[1]Sheet1!$A:$G,4,FALSE)=1,"普通员工","管理人员")</f>
        <v>管理人员</v>
      </c>
      <c r="M252" s="3">
        <f t="shared" si="17"/>
        <v>6985.3275</v>
      </c>
      <c r="N252" s="3">
        <f t="shared" si="18"/>
        <v>2020</v>
      </c>
      <c r="O252" s="3">
        <f t="shared" si="19"/>
        <v>6</v>
      </c>
    </row>
    <row r="253" spans="1:15">
      <c r="A253" s="8">
        <f>A252</f>
        <v>43987</v>
      </c>
      <c r="B253" s="20" t="str">
        <f>B252</f>
        <v>1000000056</v>
      </c>
      <c r="C253" s="18" t="s">
        <v>8</v>
      </c>
      <c r="D253" s="11">
        <v>1</v>
      </c>
      <c r="E253" s="12">
        <v>17000.54</v>
      </c>
      <c r="F253" s="3" t="str">
        <f t="shared" si="15"/>
        <v>借呗</v>
      </c>
      <c r="G253" s="3" t="str">
        <f t="shared" si="16"/>
        <v>12期</v>
      </c>
      <c r="H253" s="21" t="str">
        <f>VLOOKUP(B253*1,[1]Sheet1!$A:$G,7,FALSE)</f>
        <v>华东</v>
      </c>
      <c r="I253" s="21" t="str">
        <f>VLOOKUP(B253*1,[1]Sheet1!$A:$G,6,FALSE)</f>
        <v>上海</v>
      </c>
      <c r="J253" s="21" t="str">
        <f>VLOOKUP(B253*1,[1]Sheet1!$A:$G,5,FALSE)</f>
        <v>一组</v>
      </c>
      <c r="K253" s="3" t="str">
        <f>I253&amp;VLOOKUP(B253*1,[1]Sheet1!$A:$G,5,FALSE)</f>
        <v>上海一组</v>
      </c>
      <c r="L253" s="3" t="str">
        <f>IF(VLOOKUP(B253*1,[1]Sheet1!$A:$G,4,FALSE)=1,"普通员工","管理人员")</f>
        <v>管理人员</v>
      </c>
      <c r="M253" s="3">
        <f t="shared" si="17"/>
        <v>17000.54</v>
      </c>
      <c r="N253" s="3">
        <f t="shared" si="18"/>
        <v>2020</v>
      </c>
      <c r="O253" s="3">
        <f t="shared" si="19"/>
        <v>6</v>
      </c>
    </row>
    <row r="254" spans="1:15">
      <c r="A254" s="8">
        <f>A253</f>
        <v>43987</v>
      </c>
      <c r="B254" s="20" t="s">
        <v>74</v>
      </c>
      <c r="C254" s="18" t="s">
        <v>12</v>
      </c>
      <c r="D254" s="11">
        <v>1</v>
      </c>
      <c r="E254" s="12">
        <v>526.44</v>
      </c>
      <c r="F254" s="3" t="str">
        <f t="shared" si="15"/>
        <v>借呗</v>
      </c>
      <c r="G254" s="3" t="str">
        <f t="shared" si="16"/>
        <v>18期</v>
      </c>
      <c r="H254" s="21" t="str">
        <f>VLOOKUP(B254*1,[1]Sheet1!$A:$G,7,FALSE)</f>
        <v>华东</v>
      </c>
      <c r="I254" s="21" t="str">
        <f>VLOOKUP(B254*1,[1]Sheet1!$A:$G,6,FALSE)</f>
        <v>上海</v>
      </c>
      <c r="J254" s="21" t="str">
        <f>VLOOKUP(B254*1,[1]Sheet1!$A:$G,5,FALSE)</f>
        <v>二组</v>
      </c>
      <c r="K254" s="3" t="str">
        <f>I254&amp;VLOOKUP(B254*1,[1]Sheet1!$A:$G,5,FALSE)</f>
        <v>上海二组</v>
      </c>
      <c r="L254" s="3" t="str">
        <f>IF(VLOOKUP(B254*1,[1]Sheet1!$A:$G,4,FALSE)=1,"普通员工","管理人员")</f>
        <v>普通员工</v>
      </c>
      <c r="M254" s="3">
        <f t="shared" si="17"/>
        <v>526.44</v>
      </c>
      <c r="N254" s="3">
        <f t="shared" si="18"/>
        <v>2020</v>
      </c>
      <c r="O254" s="3">
        <f t="shared" si="19"/>
        <v>6</v>
      </c>
    </row>
    <row r="255" spans="1:15">
      <c r="A255" s="8">
        <f>A254</f>
        <v>43987</v>
      </c>
      <c r="B255" s="20" t="s">
        <v>23</v>
      </c>
      <c r="C255" s="18" t="s">
        <v>8</v>
      </c>
      <c r="D255" s="11">
        <v>3</v>
      </c>
      <c r="E255" s="12">
        <v>40001.59</v>
      </c>
      <c r="F255" s="3" t="str">
        <f t="shared" si="15"/>
        <v>借呗</v>
      </c>
      <c r="G255" s="3" t="str">
        <f t="shared" si="16"/>
        <v>12期</v>
      </c>
      <c r="H255" s="21" t="str">
        <f>VLOOKUP(B255*1,[1]Sheet1!$A:$G,7,FALSE)</f>
        <v>华东</v>
      </c>
      <c r="I255" s="21" t="str">
        <f>VLOOKUP(B255*1,[1]Sheet1!$A:$G,6,FALSE)</f>
        <v>苏州</v>
      </c>
      <c r="J255" s="21" t="str">
        <f>VLOOKUP(B255*1,[1]Sheet1!$A:$G,5,FALSE)</f>
        <v>二组</v>
      </c>
      <c r="K255" s="3" t="str">
        <f>I255&amp;VLOOKUP(B255*1,[1]Sheet1!$A:$G,5,FALSE)</f>
        <v>苏州二组</v>
      </c>
      <c r="L255" s="3" t="str">
        <f>IF(VLOOKUP(B255*1,[1]Sheet1!$A:$G,4,FALSE)=1,"普通员工","管理人员")</f>
        <v>普通员工</v>
      </c>
      <c r="M255" s="3">
        <f t="shared" si="17"/>
        <v>13333.8633333333</v>
      </c>
      <c r="N255" s="3">
        <f t="shared" si="18"/>
        <v>2020</v>
      </c>
      <c r="O255" s="3">
        <f t="shared" si="19"/>
        <v>6</v>
      </c>
    </row>
    <row r="256" spans="1:15">
      <c r="A256" s="8">
        <f>A255</f>
        <v>43987</v>
      </c>
      <c r="B256" s="20" t="str">
        <f>B255</f>
        <v>1000000067</v>
      </c>
      <c r="C256" s="18" t="s">
        <v>12</v>
      </c>
      <c r="D256" s="11">
        <v>1</v>
      </c>
      <c r="E256" s="12">
        <v>1400.54</v>
      </c>
      <c r="F256" s="3" t="str">
        <f t="shared" si="15"/>
        <v>借呗</v>
      </c>
      <c r="G256" s="3" t="str">
        <f t="shared" si="16"/>
        <v>18期</v>
      </c>
      <c r="H256" s="21" t="str">
        <f>VLOOKUP(B256*1,[1]Sheet1!$A:$G,7,FALSE)</f>
        <v>华东</v>
      </c>
      <c r="I256" s="21" t="str">
        <f>VLOOKUP(B256*1,[1]Sheet1!$A:$G,6,FALSE)</f>
        <v>苏州</v>
      </c>
      <c r="J256" s="21" t="str">
        <f>VLOOKUP(B256*1,[1]Sheet1!$A:$G,5,FALSE)</f>
        <v>二组</v>
      </c>
      <c r="K256" s="3" t="str">
        <f>I256&amp;VLOOKUP(B256*1,[1]Sheet1!$A:$G,5,FALSE)</f>
        <v>苏州二组</v>
      </c>
      <c r="L256" s="3" t="str">
        <f>IF(VLOOKUP(B256*1,[1]Sheet1!$A:$G,4,FALSE)=1,"普通员工","管理人员")</f>
        <v>普通员工</v>
      </c>
      <c r="M256" s="3">
        <f t="shared" si="17"/>
        <v>1400.54</v>
      </c>
      <c r="N256" s="3">
        <f t="shared" si="18"/>
        <v>2020</v>
      </c>
      <c r="O256" s="3">
        <f t="shared" si="19"/>
        <v>6</v>
      </c>
    </row>
    <row r="257" spans="1:15">
      <c r="A257" s="8">
        <f>A256</f>
        <v>43987</v>
      </c>
      <c r="B257" s="20" t="s">
        <v>24</v>
      </c>
      <c r="C257" s="18" t="s">
        <v>12</v>
      </c>
      <c r="D257" s="11">
        <v>2</v>
      </c>
      <c r="E257" s="12">
        <v>19750.69</v>
      </c>
      <c r="F257" s="3" t="str">
        <f t="shared" si="15"/>
        <v>借呗</v>
      </c>
      <c r="G257" s="3" t="str">
        <f t="shared" si="16"/>
        <v>18期</v>
      </c>
      <c r="H257" s="21" t="str">
        <f>VLOOKUP(B257*1,[1]Sheet1!$A:$G,7,FALSE)</f>
        <v>华西北</v>
      </c>
      <c r="I257" s="21" t="str">
        <f>VLOOKUP(B257*1,[1]Sheet1!$A:$G,6,FALSE)</f>
        <v>重庆</v>
      </c>
      <c r="J257" s="21" t="str">
        <f>VLOOKUP(B257*1,[1]Sheet1!$A:$G,5,FALSE)</f>
        <v>一组</v>
      </c>
      <c r="K257" s="3" t="str">
        <f>I257&amp;VLOOKUP(B257*1,[1]Sheet1!$A:$G,5,FALSE)</f>
        <v>重庆一组</v>
      </c>
      <c r="L257" s="3" t="str">
        <f>IF(VLOOKUP(B257*1,[1]Sheet1!$A:$G,4,FALSE)=1,"普通员工","管理人员")</f>
        <v>管理人员</v>
      </c>
      <c r="M257" s="3">
        <f t="shared" si="17"/>
        <v>9875.345</v>
      </c>
      <c r="N257" s="3">
        <f t="shared" si="18"/>
        <v>2020</v>
      </c>
      <c r="O257" s="3">
        <f t="shared" si="19"/>
        <v>6</v>
      </c>
    </row>
    <row r="258" spans="1:15">
      <c r="A258" s="8">
        <f>A257</f>
        <v>43987</v>
      </c>
      <c r="B258" s="20" t="s">
        <v>25</v>
      </c>
      <c r="C258" s="18" t="s">
        <v>12</v>
      </c>
      <c r="D258" s="11">
        <v>2</v>
      </c>
      <c r="E258" s="12">
        <v>1298.19</v>
      </c>
      <c r="F258" s="3" t="str">
        <f t="shared" si="15"/>
        <v>借呗</v>
      </c>
      <c r="G258" s="3" t="str">
        <f t="shared" si="16"/>
        <v>18期</v>
      </c>
      <c r="H258" s="21" t="str">
        <f>VLOOKUP(B258*1,[1]Sheet1!$A:$G,7,FALSE)</f>
        <v>华东</v>
      </c>
      <c r="I258" s="21" t="str">
        <f>VLOOKUP(B258*1,[1]Sheet1!$A:$G,6,FALSE)</f>
        <v>合肥</v>
      </c>
      <c r="J258" s="21" t="str">
        <f>VLOOKUP(B258*1,[1]Sheet1!$A:$G,5,FALSE)</f>
        <v>一组</v>
      </c>
      <c r="K258" s="3" t="str">
        <f>I258&amp;VLOOKUP(B258*1,[1]Sheet1!$A:$G,5,FALSE)</f>
        <v>合肥一组</v>
      </c>
      <c r="L258" s="3" t="str">
        <f>IF(VLOOKUP(B258*1,[1]Sheet1!$A:$G,4,FALSE)=1,"普通员工","管理人员")</f>
        <v>普通员工</v>
      </c>
      <c r="M258" s="3">
        <f t="shared" si="17"/>
        <v>649.095</v>
      </c>
      <c r="N258" s="3">
        <f t="shared" si="18"/>
        <v>2020</v>
      </c>
      <c r="O258" s="3">
        <f t="shared" si="19"/>
        <v>6</v>
      </c>
    </row>
    <row r="259" spans="1:15">
      <c r="A259" s="8">
        <f>A258</f>
        <v>43987</v>
      </c>
      <c r="B259" s="20" t="s">
        <v>26</v>
      </c>
      <c r="C259" s="18" t="s">
        <v>7</v>
      </c>
      <c r="D259" s="11">
        <v>1</v>
      </c>
      <c r="E259" s="12">
        <v>11000.1</v>
      </c>
      <c r="F259" s="3" t="str">
        <f t="shared" ref="F259:F322" si="20">LEFT(C259,2)</f>
        <v>借呗</v>
      </c>
      <c r="G259" s="3" t="str">
        <f t="shared" ref="G259:G322" si="21">MID(C259,3,LEN((C259)))</f>
        <v>6期</v>
      </c>
      <c r="H259" s="21" t="str">
        <f>VLOOKUP(B259*1,[1]Sheet1!$A:$G,7,FALSE)</f>
        <v>华南</v>
      </c>
      <c r="I259" s="21" t="str">
        <f>VLOOKUP(B259*1,[1]Sheet1!$A:$G,6,FALSE)</f>
        <v>广州</v>
      </c>
      <c r="J259" s="21" t="str">
        <f>VLOOKUP(B259*1,[1]Sheet1!$A:$G,5,FALSE)</f>
        <v>三组</v>
      </c>
      <c r="K259" s="3" t="str">
        <f>I259&amp;VLOOKUP(B259*1,[1]Sheet1!$A:$G,5,FALSE)</f>
        <v>广州三组</v>
      </c>
      <c r="L259" s="3" t="str">
        <f>IF(VLOOKUP(B259*1,[1]Sheet1!$A:$G,4,FALSE)=1,"普通员工","管理人员")</f>
        <v>普通员工</v>
      </c>
      <c r="M259" s="3">
        <f t="shared" ref="M259:M322" si="22">E259/D259</f>
        <v>11000.1</v>
      </c>
      <c r="N259" s="3">
        <f t="shared" ref="N259:N322" si="23">YEAR(A259)</f>
        <v>2020</v>
      </c>
      <c r="O259" s="3">
        <f t="shared" ref="O259:O322" si="24">MONTH(A259)</f>
        <v>6</v>
      </c>
    </row>
    <row r="260" spans="1:15">
      <c r="A260" s="8">
        <f>A259</f>
        <v>43987</v>
      </c>
      <c r="B260" s="20" t="str">
        <f>B259</f>
        <v>1000000566</v>
      </c>
      <c r="C260" s="18" t="s">
        <v>12</v>
      </c>
      <c r="D260" s="11">
        <v>1</v>
      </c>
      <c r="E260" s="12">
        <v>10000.35</v>
      </c>
      <c r="F260" s="3" t="str">
        <f t="shared" si="20"/>
        <v>借呗</v>
      </c>
      <c r="G260" s="3" t="str">
        <f t="shared" si="21"/>
        <v>18期</v>
      </c>
      <c r="H260" s="21" t="str">
        <f>VLOOKUP(B260*1,[1]Sheet1!$A:$G,7,FALSE)</f>
        <v>华南</v>
      </c>
      <c r="I260" s="21" t="str">
        <f>VLOOKUP(B260*1,[1]Sheet1!$A:$G,6,FALSE)</f>
        <v>广州</v>
      </c>
      <c r="J260" s="21" t="str">
        <f>VLOOKUP(B260*1,[1]Sheet1!$A:$G,5,FALSE)</f>
        <v>三组</v>
      </c>
      <c r="K260" s="3" t="str">
        <f>I260&amp;VLOOKUP(B260*1,[1]Sheet1!$A:$G,5,FALSE)</f>
        <v>广州三组</v>
      </c>
      <c r="L260" s="3" t="str">
        <f>IF(VLOOKUP(B260*1,[1]Sheet1!$A:$G,4,FALSE)=1,"普通员工","管理人员")</f>
        <v>普通员工</v>
      </c>
      <c r="M260" s="3">
        <f t="shared" si="22"/>
        <v>10000.35</v>
      </c>
      <c r="N260" s="3">
        <f t="shared" si="23"/>
        <v>2020</v>
      </c>
      <c r="O260" s="3">
        <f t="shared" si="24"/>
        <v>6</v>
      </c>
    </row>
    <row r="261" spans="1:15">
      <c r="A261" s="8">
        <f>A260</f>
        <v>43987</v>
      </c>
      <c r="B261" s="20" t="s">
        <v>63</v>
      </c>
      <c r="C261" s="18" t="s">
        <v>7</v>
      </c>
      <c r="D261" s="11">
        <v>1</v>
      </c>
      <c r="E261" s="12">
        <v>3198.94</v>
      </c>
      <c r="F261" s="3" t="str">
        <f t="shared" si="20"/>
        <v>借呗</v>
      </c>
      <c r="G261" s="3" t="str">
        <f t="shared" si="21"/>
        <v>6期</v>
      </c>
      <c r="H261" s="21" t="str">
        <f>VLOOKUP(B261*1,[1]Sheet1!$A:$G,7,FALSE)</f>
        <v>华东</v>
      </c>
      <c r="I261" s="21" t="str">
        <f>VLOOKUP(B261*1,[1]Sheet1!$A:$G,6,FALSE)</f>
        <v>苏州</v>
      </c>
      <c r="J261" s="21" t="str">
        <f>VLOOKUP(B261*1,[1]Sheet1!$A:$G,5,FALSE)</f>
        <v>三组</v>
      </c>
      <c r="K261" s="3" t="str">
        <f>I261&amp;VLOOKUP(B261*1,[1]Sheet1!$A:$G,5,FALSE)</f>
        <v>苏州三组</v>
      </c>
      <c r="L261" s="3" t="str">
        <f>IF(VLOOKUP(B261*1,[1]Sheet1!$A:$G,4,FALSE)=1,"普通员工","管理人员")</f>
        <v>普通员工</v>
      </c>
      <c r="M261" s="3">
        <f t="shared" si="22"/>
        <v>3198.94</v>
      </c>
      <c r="N261" s="3">
        <f t="shared" si="23"/>
        <v>2020</v>
      </c>
      <c r="O261" s="3">
        <f t="shared" si="24"/>
        <v>6</v>
      </c>
    </row>
    <row r="262" spans="1:15">
      <c r="A262" s="8">
        <f>A261</f>
        <v>43987</v>
      </c>
      <c r="B262" s="20" t="str">
        <f>B261</f>
        <v>1000000576</v>
      </c>
      <c r="C262" s="18" t="s">
        <v>8</v>
      </c>
      <c r="D262" s="11">
        <v>1</v>
      </c>
      <c r="E262" s="12">
        <v>20000.66</v>
      </c>
      <c r="F262" s="3" t="str">
        <f t="shared" si="20"/>
        <v>借呗</v>
      </c>
      <c r="G262" s="3" t="str">
        <f t="shared" si="21"/>
        <v>12期</v>
      </c>
      <c r="H262" s="21" t="str">
        <f>VLOOKUP(B262*1,[1]Sheet1!$A:$G,7,FALSE)</f>
        <v>华东</v>
      </c>
      <c r="I262" s="21" t="str">
        <f>VLOOKUP(B262*1,[1]Sheet1!$A:$G,6,FALSE)</f>
        <v>苏州</v>
      </c>
      <c r="J262" s="21" t="str">
        <f>VLOOKUP(B262*1,[1]Sheet1!$A:$G,5,FALSE)</f>
        <v>三组</v>
      </c>
      <c r="K262" s="3" t="str">
        <f>I262&amp;VLOOKUP(B262*1,[1]Sheet1!$A:$G,5,FALSE)</f>
        <v>苏州三组</v>
      </c>
      <c r="L262" s="3" t="str">
        <f>IF(VLOOKUP(B262*1,[1]Sheet1!$A:$G,4,FALSE)=1,"普通员工","管理人员")</f>
        <v>普通员工</v>
      </c>
      <c r="M262" s="3">
        <f t="shared" si="22"/>
        <v>20000.66</v>
      </c>
      <c r="N262" s="3">
        <f t="shared" si="23"/>
        <v>2020</v>
      </c>
      <c r="O262" s="3">
        <f t="shared" si="24"/>
        <v>6</v>
      </c>
    </row>
    <row r="263" spans="1:15">
      <c r="A263" s="8">
        <f>A262</f>
        <v>43987</v>
      </c>
      <c r="B263" s="20" t="str">
        <f>B262</f>
        <v>1000000576</v>
      </c>
      <c r="C263" s="18" t="s">
        <v>12</v>
      </c>
      <c r="D263" s="11">
        <v>1</v>
      </c>
      <c r="E263" s="12">
        <v>2867.35</v>
      </c>
      <c r="F263" s="3" t="str">
        <f t="shared" si="20"/>
        <v>借呗</v>
      </c>
      <c r="G263" s="3" t="str">
        <f t="shared" si="21"/>
        <v>18期</v>
      </c>
      <c r="H263" s="21" t="str">
        <f>VLOOKUP(B263*1,[1]Sheet1!$A:$G,7,FALSE)</f>
        <v>华东</v>
      </c>
      <c r="I263" s="21" t="str">
        <f>VLOOKUP(B263*1,[1]Sheet1!$A:$G,6,FALSE)</f>
        <v>苏州</v>
      </c>
      <c r="J263" s="21" t="str">
        <f>VLOOKUP(B263*1,[1]Sheet1!$A:$G,5,FALSE)</f>
        <v>三组</v>
      </c>
      <c r="K263" s="3" t="str">
        <f>I263&amp;VLOOKUP(B263*1,[1]Sheet1!$A:$G,5,FALSE)</f>
        <v>苏州三组</v>
      </c>
      <c r="L263" s="3" t="str">
        <f>IF(VLOOKUP(B263*1,[1]Sheet1!$A:$G,4,FALSE)=1,"普通员工","管理人员")</f>
        <v>普通员工</v>
      </c>
      <c r="M263" s="3">
        <f t="shared" si="22"/>
        <v>2867.35</v>
      </c>
      <c r="N263" s="3">
        <f t="shared" si="23"/>
        <v>2020</v>
      </c>
      <c r="O263" s="3">
        <f t="shared" si="24"/>
        <v>6</v>
      </c>
    </row>
    <row r="264" spans="1:15">
      <c r="A264" s="8">
        <f>A263</f>
        <v>43987</v>
      </c>
      <c r="B264" s="20" t="s">
        <v>66</v>
      </c>
      <c r="C264" s="18" t="s">
        <v>8</v>
      </c>
      <c r="D264" s="11">
        <v>1</v>
      </c>
      <c r="E264" s="12">
        <v>7000.31</v>
      </c>
      <c r="F264" s="3" t="str">
        <f t="shared" si="20"/>
        <v>借呗</v>
      </c>
      <c r="G264" s="3" t="str">
        <f t="shared" si="21"/>
        <v>12期</v>
      </c>
      <c r="H264" s="21" t="str">
        <f>VLOOKUP(B264*1,[1]Sheet1!$A:$G,7,FALSE)</f>
        <v>华西北</v>
      </c>
      <c r="I264" s="21" t="str">
        <f>VLOOKUP(B264*1,[1]Sheet1!$A:$G,6,FALSE)</f>
        <v>西安</v>
      </c>
      <c r="J264" s="21" t="str">
        <f>VLOOKUP(B264*1,[1]Sheet1!$A:$G,5,FALSE)</f>
        <v>一组</v>
      </c>
      <c r="K264" s="3" t="str">
        <f>I264&amp;VLOOKUP(B264*1,[1]Sheet1!$A:$G,5,FALSE)</f>
        <v>西安一组</v>
      </c>
      <c r="L264" s="3" t="str">
        <f>IF(VLOOKUP(B264*1,[1]Sheet1!$A:$G,4,FALSE)=1,"普通员工","管理人员")</f>
        <v>普通员工</v>
      </c>
      <c r="M264" s="3">
        <f t="shared" si="22"/>
        <v>7000.31</v>
      </c>
      <c r="N264" s="3">
        <f t="shared" si="23"/>
        <v>2020</v>
      </c>
      <c r="O264" s="3">
        <f t="shared" si="24"/>
        <v>6</v>
      </c>
    </row>
    <row r="265" spans="1:15">
      <c r="A265" s="8">
        <f>A264</f>
        <v>43987</v>
      </c>
      <c r="B265" s="20" t="s">
        <v>28</v>
      </c>
      <c r="C265" s="18" t="s">
        <v>7</v>
      </c>
      <c r="D265" s="11">
        <v>2</v>
      </c>
      <c r="E265" s="12">
        <v>30000.73</v>
      </c>
      <c r="F265" s="3" t="str">
        <f t="shared" si="20"/>
        <v>借呗</v>
      </c>
      <c r="G265" s="3" t="str">
        <f t="shared" si="21"/>
        <v>6期</v>
      </c>
      <c r="H265" s="21" t="str">
        <f>VLOOKUP(B265*1,[1]Sheet1!$A:$G,7,FALSE)</f>
        <v>华南</v>
      </c>
      <c r="I265" s="21" t="str">
        <f>VLOOKUP(B265*1,[1]Sheet1!$A:$G,6,FALSE)</f>
        <v>广州</v>
      </c>
      <c r="J265" s="21" t="str">
        <f>VLOOKUP(B265*1,[1]Sheet1!$A:$G,5,FALSE)</f>
        <v>一组</v>
      </c>
      <c r="K265" s="3" t="str">
        <f>I265&amp;VLOOKUP(B265*1,[1]Sheet1!$A:$G,5,FALSE)</f>
        <v>广州一组</v>
      </c>
      <c r="L265" s="3" t="str">
        <f>IF(VLOOKUP(B265*1,[1]Sheet1!$A:$G,4,FALSE)=1,"普通员工","管理人员")</f>
        <v>管理人员</v>
      </c>
      <c r="M265" s="3">
        <f t="shared" si="22"/>
        <v>15000.365</v>
      </c>
      <c r="N265" s="3">
        <f t="shared" si="23"/>
        <v>2020</v>
      </c>
      <c r="O265" s="3">
        <f t="shared" si="24"/>
        <v>6</v>
      </c>
    </row>
    <row r="266" spans="1:15">
      <c r="A266" s="8">
        <f>A265</f>
        <v>43987</v>
      </c>
      <c r="B266" s="20" t="str">
        <f>B265</f>
        <v>1000003926</v>
      </c>
      <c r="C266" s="18" t="s">
        <v>8</v>
      </c>
      <c r="D266" s="11">
        <v>6</v>
      </c>
      <c r="E266" s="12">
        <v>86002.27</v>
      </c>
      <c r="F266" s="3" t="str">
        <f t="shared" si="20"/>
        <v>借呗</v>
      </c>
      <c r="G266" s="3" t="str">
        <f t="shared" si="21"/>
        <v>12期</v>
      </c>
      <c r="H266" s="21" t="str">
        <f>VLOOKUP(B266*1,[1]Sheet1!$A:$G,7,FALSE)</f>
        <v>华南</v>
      </c>
      <c r="I266" s="21" t="str">
        <f>VLOOKUP(B266*1,[1]Sheet1!$A:$G,6,FALSE)</f>
        <v>广州</v>
      </c>
      <c r="J266" s="21" t="str">
        <f>VLOOKUP(B266*1,[1]Sheet1!$A:$G,5,FALSE)</f>
        <v>一组</v>
      </c>
      <c r="K266" s="3" t="str">
        <f>I266&amp;VLOOKUP(B266*1,[1]Sheet1!$A:$G,5,FALSE)</f>
        <v>广州一组</v>
      </c>
      <c r="L266" s="3" t="str">
        <f>IF(VLOOKUP(B266*1,[1]Sheet1!$A:$G,4,FALSE)=1,"普通员工","管理人员")</f>
        <v>管理人员</v>
      </c>
      <c r="M266" s="3">
        <f t="shared" si="22"/>
        <v>14333.7116666667</v>
      </c>
      <c r="N266" s="3">
        <f t="shared" si="23"/>
        <v>2020</v>
      </c>
      <c r="O266" s="3">
        <f t="shared" si="24"/>
        <v>6</v>
      </c>
    </row>
    <row r="267" spans="1:15">
      <c r="A267" s="8">
        <f>A266</f>
        <v>43987</v>
      </c>
      <c r="B267" s="20" t="s">
        <v>29</v>
      </c>
      <c r="C267" s="18" t="s">
        <v>7</v>
      </c>
      <c r="D267" s="11">
        <v>5</v>
      </c>
      <c r="E267" s="12">
        <v>74001.24</v>
      </c>
      <c r="F267" s="3" t="str">
        <f t="shared" si="20"/>
        <v>借呗</v>
      </c>
      <c r="G267" s="3" t="str">
        <f t="shared" si="21"/>
        <v>6期</v>
      </c>
      <c r="H267" s="21" t="str">
        <f>VLOOKUP(B267*1,[1]Sheet1!$A:$G,7,FALSE)</f>
        <v>华东</v>
      </c>
      <c r="I267" s="21" t="str">
        <f>VLOOKUP(B267*1,[1]Sheet1!$A:$G,6,FALSE)</f>
        <v>上海</v>
      </c>
      <c r="J267" s="21" t="str">
        <f>VLOOKUP(B267*1,[1]Sheet1!$A:$G,5,FALSE)</f>
        <v>二组</v>
      </c>
      <c r="K267" s="3" t="str">
        <f>I267&amp;VLOOKUP(B267*1,[1]Sheet1!$A:$G,5,FALSE)</f>
        <v>上海二组</v>
      </c>
      <c r="L267" s="3" t="str">
        <f>IF(VLOOKUP(B267*1,[1]Sheet1!$A:$G,4,FALSE)=1,"普通员工","管理人员")</f>
        <v>管理人员</v>
      </c>
      <c r="M267" s="3">
        <f t="shared" si="22"/>
        <v>14800.248</v>
      </c>
      <c r="N267" s="3">
        <f t="shared" si="23"/>
        <v>2020</v>
      </c>
      <c r="O267" s="3">
        <f t="shared" si="24"/>
        <v>6</v>
      </c>
    </row>
    <row r="268" spans="1:15">
      <c r="A268" s="8">
        <f>A267</f>
        <v>43987</v>
      </c>
      <c r="B268" s="20" t="s">
        <v>30</v>
      </c>
      <c r="C268" s="18" t="s">
        <v>7</v>
      </c>
      <c r="D268" s="11">
        <v>1</v>
      </c>
      <c r="E268" s="12">
        <v>30000.3</v>
      </c>
      <c r="F268" s="3" t="str">
        <f t="shared" si="20"/>
        <v>借呗</v>
      </c>
      <c r="G268" s="3" t="str">
        <f t="shared" si="21"/>
        <v>6期</v>
      </c>
      <c r="H268" s="21" t="str">
        <f>VLOOKUP(B268*1,[1]Sheet1!$A:$G,7,FALSE)</f>
        <v>华东</v>
      </c>
      <c r="I268" s="21" t="str">
        <f>VLOOKUP(B268*1,[1]Sheet1!$A:$G,6,FALSE)</f>
        <v>合肥</v>
      </c>
      <c r="J268" s="21" t="str">
        <f>VLOOKUP(B268*1,[1]Sheet1!$A:$G,5,FALSE)</f>
        <v>一组</v>
      </c>
      <c r="K268" s="3" t="str">
        <f>I268&amp;VLOOKUP(B268*1,[1]Sheet1!$A:$G,5,FALSE)</f>
        <v>合肥一组</v>
      </c>
      <c r="L268" s="3" t="str">
        <f>IF(VLOOKUP(B268*1,[1]Sheet1!$A:$G,4,FALSE)=1,"普通员工","管理人员")</f>
        <v>普通员工</v>
      </c>
      <c r="M268" s="3">
        <f t="shared" si="22"/>
        <v>30000.3</v>
      </c>
      <c r="N268" s="3">
        <f t="shared" si="23"/>
        <v>2020</v>
      </c>
      <c r="O268" s="3">
        <f t="shared" si="24"/>
        <v>6</v>
      </c>
    </row>
    <row r="269" spans="1:15">
      <c r="A269" s="8">
        <f>A268</f>
        <v>43987</v>
      </c>
      <c r="B269" s="20" t="str">
        <f>B268</f>
        <v>1000004256</v>
      </c>
      <c r="C269" s="18" t="s">
        <v>12</v>
      </c>
      <c r="D269" s="11">
        <v>2</v>
      </c>
      <c r="E269" s="12">
        <v>22907.12</v>
      </c>
      <c r="F269" s="3" t="str">
        <f t="shared" si="20"/>
        <v>借呗</v>
      </c>
      <c r="G269" s="3" t="str">
        <f t="shared" si="21"/>
        <v>18期</v>
      </c>
      <c r="H269" s="21" t="str">
        <f>VLOOKUP(B269*1,[1]Sheet1!$A:$G,7,FALSE)</f>
        <v>华东</v>
      </c>
      <c r="I269" s="21" t="str">
        <f>VLOOKUP(B269*1,[1]Sheet1!$A:$G,6,FALSE)</f>
        <v>合肥</v>
      </c>
      <c r="J269" s="21" t="str">
        <f>VLOOKUP(B269*1,[1]Sheet1!$A:$G,5,FALSE)</f>
        <v>一组</v>
      </c>
      <c r="K269" s="3" t="str">
        <f>I269&amp;VLOOKUP(B269*1,[1]Sheet1!$A:$G,5,FALSE)</f>
        <v>合肥一组</v>
      </c>
      <c r="L269" s="3" t="str">
        <f>IF(VLOOKUP(B269*1,[1]Sheet1!$A:$G,4,FALSE)=1,"普通员工","管理人员")</f>
        <v>普通员工</v>
      </c>
      <c r="M269" s="3">
        <f t="shared" si="22"/>
        <v>11453.56</v>
      </c>
      <c r="N269" s="3">
        <f t="shared" si="23"/>
        <v>2020</v>
      </c>
      <c r="O269" s="3">
        <f t="shared" si="24"/>
        <v>6</v>
      </c>
    </row>
    <row r="270" spans="1:15">
      <c r="A270" s="8">
        <f>A269</f>
        <v>43987</v>
      </c>
      <c r="B270" s="20" t="s">
        <v>31</v>
      </c>
      <c r="C270" s="18" t="s">
        <v>8</v>
      </c>
      <c r="D270" s="11">
        <v>1</v>
      </c>
      <c r="E270" s="12">
        <v>1500.21</v>
      </c>
      <c r="F270" s="3" t="str">
        <f t="shared" si="20"/>
        <v>借呗</v>
      </c>
      <c r="G270" s="3" t="str">
        <f t="shared" si="21"/>
        <v>12期</v>
      </c>
      <c r="H270" s="21" t="str">
        <f>VLOOKUP(B270*1,[1]Sheet1!$A:$G,7,FALSE)</f>
        <v>华东</v>
      </c>
      <c r="I270" s="21" t="str">
        <f>VLOOKUP(B270*1,[1]Sheet1!$A:$G,6,FALSE)</f>
        <v>合肥</v>
      </c>
      <c r="J270" s="21" t="str">
        <f>VLOOKUP(B270*1,[1]Sheet1!$A:$G,5,FALSE)</f>
        <v>一组</v>
      </c>
      <c r="K270" s="3" t="str">
        <f>I270&amp;VLOOKUP(B270*1,[1]Sheet1!$A:$G,5,FALSE)</f>
        <v>合肥一组</v>
      </c>
      <c r="L270" s="3" t="str">
        <f>IF(VLOOKUP(B270*1,[1]Sheet1!$A:$G,4,FALSE)=1,"普通员工","管理人员")</f>
        <v>普通员工</v>
      </c>
      <c r="M270" s="3">
        <f t="shared" si="22"/>
        <v>1500.21</v>
      </c>
      <c r="N270" s="3">
        <f t="shared" si="23"/>
        <v>2020</v>
      </c>
      <c r="O270" s="3">
        <f t="shared" si="24"/>
        <v>6</v>
      </c>
    </row>
    <row r="271" spans="1:15">
      <c r="A271" s="8">
        <f>A270</f>
        <v>43987</v>
      </c>
      <c r="B271" s="20" t="str">
        <f>B270</f>
        <v>1000006064</v>
      </c>
      <c r="C271" s="18" t="s">
        <v>12</v>
      </c>
      <c r="D271" s="11">
        <v>1</v>
      </c>
      <c r="E271" s="12">
        <v>700.57</v>
      </c>
      <c r="F271" s="3" t="str">
        <f t="shared" si="20"/>
        <v>借呗</v>
      </c>
      <c r="G271" s="3" t="str">
        <f t="shared" si="21"/>
        <v>18期</v>
      </c>
      <c r="H271" s="21" t="str">
        <f>VLOOKUP(B271*1,[1]Sheet1!$A:$G,7,FALSE)</f>
        <v>华东</v>
      </c>
      <c r="I271" s="21" t="str">
        <f>VLOOKUP(B271*1,[1]Sheet1!$A:$G,6,FALSE)</f>
        <v>合肥</v>
      </c>
      <c r="J271" s="21" t="str">
        <f>VLOOKUP(B271*1,[1]Sheet1!$A:$G,5,FALSE)</f>
        <v>一组</v>
      </c>
      <c r="K271" s="3" t="str">
        <f>I271&amp;VLOOKUP(B271*1,[1]Sheet1!$A:$G,5,FALSE)</f>
        <v>合肥一组</v>
      </c>
      <c r="L271" s="3" t="str">
        <f>IF(VLOOKUP(B271*1,[1]Sheet1!$A:$G,4,FALSE)=1,"普通员工","管理人员")</f>
        <v>普通员工</v>
      </c>
      <c r="M271" s="3">
        <f t="shared" si="22"/>
        <v>700.57</v>
      </c>
      <c r="N271" s="3">
        <f t="shared" si="23"/>
        <v>2020</v>
      </c>
      <c r="O271" s="3">
        <f t="shared" si="24"/>
        <v>6</v>
      </c>
    </row>
    <row r="272" spans="1:15">
      <c r="A272" s="8">
        <f>A271</f>
        <v>43987</v>
      </c>
      <c r="B272" s="20" t="s">
        <v>49</v>
      </c>
      <c r="C272" s="18" t="s">
        <v>8</v>
      </c>
      <c r="D272" s="11">
        <v>1</v>
      </c>
      <c r="E272" s="12">
        <v>13000.27</v>
      </c>
      <c r="F272" s="3" t="str">
        <f t="shared" si="20"/>
        <v>借呗</v>
      </c>
      <c r="G272" s="3" t="str">
        <f t="shared" si="21"/>
        <v>12期</v>
      </c>
      <c r="H272" s="21" t="str">
        <f>VLOOKUP(B272*1,[1]Sheet1!$A:$G,7,FALSE)</f>
        <v>华西北</v>
      </c>
      <c r="I272" s="21" t="str">
        <f>VLOOKUP(B272*1,[1]Sheet1!$A:$G,6,FALSE)</f>
        <v>成都</v>
      </c>
      <c r="J272" s="21" t="str">
        <f>VLOOKUP(B272*1,[1]Sheet1!$A:$G,5,FALSE)</f>
        <v>一组</v>
      </c>
      <c r="K272" s="3" t="str">
        <f>I272&amp;VLOOKUP(B272*1,[1]Sheet1!$A:$G,5,FALSE)</f>
        <v>成都一组</v>
      </c>
      <c r="L272" s="3" t="str">
        <f>IF(VLOOKUP(B272*1,[1]Sheet1!$A:$G,4,FALSE)=1,"普通员工","管理人员")</f>
        <v>管理人员</v>
      </c>
      <c r="M272" s="3">
        <f t="shared" si="22"/>
        <v>13000.27</v>
      </c>
      <c r="N272" s="3">
        <f t="shared" si="23"/>
        <v>2020</v>
      </c>
      <c r="O272" s="3">
        <f t="shared" si="24"/>
        <v>6</v>
      </c>
    </row>
    <row r="273" spans="1:15">
      <c r="A273" s="8">
        <f>A272</f>
        <v>43987</v>
      </c>
      <c r="B273" s="20" t="s">
        <v>50</v>
      </c>
      <c r="C273" s="18" t="s">
        <v>12</v>
      </c>
      <c r="D273" s="11">
        <v>1</v>
      </c>
      <c r="E273" s="12">
        <v>8000.7</v>
      </c>
      <c r="F273" s="3" t="str">
        <f t="shared" si="20"/>
        <v>借呗</v>
      </c>
      <c r="G273" s="3" t="str">
        <f t="shared" si="21"/>
        <v>18期</v>
      </c>
      <c r="H273" s="21" t="str">
        <f>VLOOKUP(B273*1,[1]Sheet1!$A:$G,7,FALSE)</f>
        <v>华东</v>
      </c>
      <c r="I273" s="21" t="str">
        <f>VLOOKUP(B273*1,[1]Sheet1!$A:$G,6,FALSE)</f>
        <v>南京</v>
      </c>
      <c r="J273" s="21" t="str">
        <f>VLOOKUP(B273*1,[1]Sheet1!$A:$G,5,FALSE)</f>
        <v>一组</v>
      </c>
      <c r="K273" s="3" t="str">
        <f>I273&amp;VLOOKUP(B273*1,[1]Sheet1!$A:$G,5,FALSE)</f>
        <v>南京一组</v>
      </c>
      <c r="L273" s="3" t="str">
        <f>IF(VLOOKUP(B273*1,[1]Sheet1!$A:$G,4,FALSE)=1,"普通员工","管理人员")</f>
        <v>普通员工</v>
      </c>
      <c r="M273" s="3">
        <f t="shared" si="22"/>
        <v>8000.7</v>
      </c>
      <c r="N273" s="3">
        <f t="shared" si="23"/>
        <v>2020</v>
      </c>
      <c r="O273" s="3">
        <f t="shared" si="24"/>
        <v>6</v>
      </c>
    </row>
    <row r="274" spans="1:15">
      <c r="A274" s="8">
        <f>A273</f>
        <v>43987</v>
      </c>
      <c r="B274" s="20" t="s">
        <v>67</v>
      </c>
      <c r="C274" s="18" t="s">
        <v>8</v>
      </c>
      <c r="D274" s="11">
        <v>1</v>
      </c>
      <c r="E274" s="12">
        <v>20000.39</v>
      </c>
      <c r="F274" s="3" t="str">
        <f t="shared" si="20"/>
        <v>借呗</v>
      </c>
      <c r="G274" s="3" t="str">
        <f t="shared" si="21"/>
        <v>12期</v>
      </c>
      <c r="H274" s="21" t="str">
        <f>VLOOKUP(B274*1,[1]Sheet1!$A:$G,7,FALSE)</f>
        <v>华东</v>
      </c>
      <c r="I274" s="21" t="str">
        <f>VLOOKUP(B274*1,[1]Sheet1!$A:$G,6,FALSE)</f>
        <v>南京</v>
      </c>
      <c r="J274" s="21" t="str">
        <f>VLOOKUP(B274*1,[1]Sheet1!$A:$G,5,FALSE)</f>
        <v>一组</v>
      </c>
      <c r="K274" s="3" t="str">
        <f>I274&amp;VLOOKUP(B274*1,[1]Sheet1!$A:$G,5,FALSE)</f>
        <v>南京一组</v>
      </c>
      <c r="L274" s="3" t="str">
        <f>IF(VLOOKUP(B274*1,[1]Sheet1!$A:$G,4,FALSE)=1,"普通员工","管理人员")</f>
        <v>普通员工</v>
      </c>
      <c r="M274" s="3">
        <f t="shared" si="22"/>
        <v>20000.39</v>
      </c>
      <c r="N274" s="3">
        <f t="shared" si="23"/>
        <v>2020</v>
      </c>
      <c r="O274" s="3">
        <f t="shared" si="24"/>
        <v>6</v>
      </c>
    </row>
    <row r="275" spans="1:15">
      <c r="A275" s="8">
        <f>A274</f>
        <v>43987</v>
      </c>
      <c r="B275" s="20" t="str">
        <f>B274</f>
        <v>1000006869</v>
      </c>
      <c r="C275" s="18" t="s">
        <v>12</v>
      </c>
      <c r="D275" s="11">
        <v>1</v>
      </c>
      <c r="E275" s="12">
        <v>15000.36</v>
      </c>
      <c r="F275" s="3" t="str">
        <f t="shared" si="20"/>
        <v>借呗</v>
      </c>
      <c r="G275" s="3" t="str">
        <f t="shared" si="21"/>
        <v>18期</v>
      </c>
      <c r="H275" s="21" t="str">
        <f>VLOOKUP(B275*1,[1]Sheet1!$A:$G,7,FALSE)</f>
        <v>华东</v>
      </c>
      <c r="I275" s="21" t="str">
        <f>VLOOKUP(B275*1,[1]Sheet1!$A:$G,6,FALSE)</f>
        <v>南京</v>
      </c>
      <c r="J275" s="21" t="str">
        <f>VLOOKUP(B275*1,[1]Sheet1!$A:$G,5,FALSE)</f>
        <v>一组</v>
      </c>
      <c r="K275" s="3" t="str">
        <f>I275&amp;VLOOKUP(B275*1,[1]Sheet1!$A:$G,5,FALSE)</f>
        <v>南京一组</v>
      </c>
      <c r="L275" s="3" t="str">
        <f>IF(VLOOKUP(B275*1,[1]Sheet1!$A:$G,4,FALSE)=1,"普通员工","管理人员")</f>
        <v>普通员工</v>
      </c>
      <c r="M275" s="3">
        <f t="shared" si="22"/>
        <v>15000.36</v>
      </c>
      <c r="N275" s="3">
        <f t="shared" si="23"/>
        <v>2020</v>
      </c>
      <c r="O275" s="3">
        <f t="shared" si="24"/>
        <v>6</v>
      </c>
    </row>
    <row r="276" spans="1:15">
      <c r="A276" s="8">
        <f>A275</f>
        <v>43987</v>
      </c>
      <c r="B276" s="20" t="s">
        <v>52</v>
      </c>
      <c r="C276" s="18" t="s">
        <v>8</v>
      </c>
      <c r="D276" s="11">
        <v>2</v>
      </c>
      <c r="E276" s="12">
        <v>21000.57</v>
      </c>
      <c r="F276" s="3" t="str">
        <f t="shared" si="20"/>
        <v>借呗</v>
      </c>
      <c r="G276" s="3" t="str">
        <f t="shared" si="21"/>
        <v>12期</v>
      </c>
      <c r="H276" s="21" t="str">
        <f>VLOOKUP(B276*1,[1]Sheet1!$A:$G,7,FALSE)</f>
        <v>华东</v>
      </c>
      <c r="I276" s="21" t="str">
        <f>VLOOKUP(B276*1,[1]Sheet1!$A:$G,6,FALSE)</f>
        <v>上海</v>
      </c>
      <c r="J276" s="21" t="str">
        <f>VLOOKUP(B276*1,[1]Sheet1!$A:$G,5,FALSE)</f>
        <v>一组</v>
      </c>
      <c r="K276" s="3" t="str">
        <f>I276&amp;VLOOKUP(B276*1,[1]Sheet1!$A:$G,5,FALSE)</f>
        <v>上海一组</v>
      </c>
      <c r="L276" s="3" t="str">
        <f>IF(VLOOKUP(B276*1,[1]Sheet1!$A:$G,4,FALSE)=1,"普通员工","管理人员")</f>
        <v>普通员工</v>
      </c>
      <c r="M276" s="3">
        <f t="shared" si="22"/>
        <v>10500.285</v>
      </c>
      <c r="N276" s="3">
        <f t="shared" si="23"/>
        <v>2020</v>
      </c>
      <c r="O276" s="3">
        <f t="shared" si="24"/>
        <v>6</v>
      </c>
    </row>
    <row r="277" spans="1:15">
      <c r="A277" s="8">
        <f>A276</f>
        <v>43987</v>
      </c>
      <c r="B277" s="20" t="s">
        <v>53</v>
      </c>
      <c r="C277" s="18" t="s">
        <v>7</v>
      </c>
      <c r="D277" s="11">
        <v>2</v>
      </c>
      <c r="E277" s="12">
        <v>12500.16</v>
      </c>
      <c r="F277" s="3" t="str">
        <f t="shared" si="20"/>
        <v>借呗</v>
      </c>
      <c r="G277" s="3" t="str">
        <f t="shared" si="21"/>
        <v>6期</v>
      </c>
      <c r="H277" s="21" t="str">
        <f>VLOOKUP(B277*1,[1]Sheet1!$A:$G,7,FALSE)</f>
        <v>华东</v>
      </c>
      <c r="I277" s="21" t="str">
        <f>VLOOKUP(B277*1,[1]Sheet1!$A:$G,6,FALSE)</f>
        <v>南京</v>
      </c>
      <c r="J277" s="21" t="str">
        <f>VLOOKUP(B277*1,[1]Sheet1!$A:$G,5,FALSE)</f>
        <v>一组</v>
      </c>
      <c r="K277" s="3" t="str">
        <f>I277&amp;VLOOKUP(B277*1,[1]Sheet1!$A:$G,5,FALSE)</f>
        <v>南京一组</v>
      </c>
      <c r="L277" s="3" t="str">
        <f>IF(VLOOKUP(B277*1,[1]Sheet1!$A:$G,4,FALSE)=1,"普通员工","管理人员")</f>
        <v>管理人员</v>
      </c>
      <c r="M277" s="3">
        <f t="shared" si="22"/>
        <v>6250.08</v>
      </c>
      <c r="N277" s="3">
        <f t="shared" si="23"/>
        <v>2020</v>
      </c>
      <c r="O277" s="3">
        <f t="shared" si="24"/>
        <v>6</v>
      </c>
    </row>
    <row r="278" spans="1:15">
      <c r="A278" s="8">
        <f>A277</f>
        <v>43987</v>
      </c>
      <c r="B278" s="20" t="str">
        <f>B277</f>
        <v>1000008239</v>
      </c>
      <c r="C278" s="18" t="s">
        <v>8</v>
      </c>
      <c r="D278" s="11">
        <v>3</v>
      </c>
      <c r="E278" s="12">
        <v>27000.79</v>
      </c>
      <c r="F278" s="3" t="str">
        <f t="shared" si="20"/>
        <v>借呗</v>
      </c>
      <c r="G278" s="3" t="str">
        <f t="shared" si="21"/>
        <v>12期</v>
      </c>
      <c r="H278" s="21" t="str">
        <f>VLOOKUP(B278*1,[1]Sheet1!$A:$G,7,FALSE)</f>
        <v>华东</v>
      </c>
      <c r="I278" s="21" t="str">
        <f>VLOOKUP(B278*1,[1]Sheet1!$A:$G,6,FALSE)</f>
        <v>南京</v>
      </c>
      <c r="J278" s="21" t="str">
        <f>VLOOKUP(B278*1,[1]Sheet1!$A:$G,5,FALSE)</f>
        <v>一组</v>
      </c>
      <c r="K278" s="3" t="str">
        <f>I278&amp;VLOOKUP(B278*1,[1]Sheet1!$A:$G,5,FALSE)</f>
        <v>南京一组</v>
      </c>
      <c r="L278" s="3" t="str">
        <f>IF(VLOOKUP(B278*1,[1]Sheet1!$A:$G,4,FALSE)=1,"普通员工","管理人员")</f>
        <v>管理人员</v>
      </c>
      <c r="M278" s="3">
        <f t="shared" si="22"/>
        <v>9000.26333333333</v>
      </c>
      <c r="N278" s="3">
        <f t="shared" si="23"/>
        <v>2020</v>
      </c>
      <c r="O278" s="3">
        <f t="shared" si="24"/>
        <v>6</v>
      </c>
    </row>
    <row r="279" spans="1:15">
      <c r="A279" s="8">
        <f>A278</f>
        <v>43987</v>
      </c>
      <c r="B279" s="20" t="s">
        <v>36</v>
      </c>
      <c r="C279" s="18" t="s">
        <v>7</v>
      </c>
      <c r="D279" s="11">
        <v>1</v>
      </c>
      <c r="E279" s="12">
        <v>16000.43</v>
      </c>
      <c r="F279" s="3" t="str">
        <f t="shared" si="20"/>
        <v>借呗</v>
      </c>
      <c r="G279" s="3" t="str">
        <f t="shared" si="21"/>
        <v>6期</v>
      </c>
      <c r="H279" s="21" t="str">
        <f>VLOOKUP(B279*1,[1]Sheet1!$A:$G,7,FALSE)</f>
        <v>华东</v>
      </c>
      <c r="I279" s="21" t="str">
        <f>VLOOKUP(B279*1,[1]Sheet1!$A:$G,6,FALSE)</f>
        <v>南京</v>
      </c>
      <c r="J279" s="21" t="str">
        <f>VLOOKUP(B279*1,[1]Sheet1!$A:$G,5,FALSE)</f>
        <v>一组</v>
      </c>
      <c r="K279" s="3" t="str">
        <f>I279&amp;VLOOKUP(B279*1,[1]Sheet1!$A:$G,5,FALSE)</f>
        <v>南京一组</v>
      </c>
      <c r="L279" s="3" t="str">
        <f>IF(VLOOKUP(B279*1,[1]Sheet1!$A:$G,4,FALSE)=1,"普通员工","管理人员")</f>
        <v>普通员工</v>
      </c>
      <c r="M279" s="3">
        <f t="shared" si="22"/>
        <v>16000.43</v>
      </c>
      <c r="N279" s="3">
        <f t="shared" si="23"/>
        <v>2020</v>
      </c>
      <c r="O279" s="3">
        <f t="shared" si="24"/>
        <v>6</v>
      </c>
    </row>
    <row r="280" spans="1:15">
      <c r="A280" s="8">
        <f>A279</f>
        <v>43987</v>
      </c>
      <c r="B280" s="20" t="str">
        <f>B279</f>
        <v>1000010815</v>
      </c>
      <c r="C280" s="18" t="s">
        <v>8</v>
      </c>
      <c r="D280" s="11">
        <v>1</v>
      </c>
      <c r="E280" s="12">
        <v>7000.02</v>
      </c>
      <c r="F280" s="3" t="str">
        <f t="shared" si="20"/>
        <v>借呗</v>
      </c>
      <c r="G280" s="3" t="str">
        <f t="shared" si="21"/>
        <v>12期</v>
      </c>
      <c r="H280" s="21" t="str">
        <f>VLOOKUP(B280*1,[1]Sheet1!$A:$G,7,FALSE)</f>
        <v>华东</v>
      </c>
      <c r="I280" s="21" t="str">
        <f>VLOOKUP(B280*1,[1]Sheet1!$A:$G,6,FALSE)</f>
        <v>南京</v>
      </c>
      <c r="J280" s="21" t="str">
        <f>VLOOKUP(B280*1,[1]Sheet1!$A:$G,5,FALSE)</f>
        <v>一组</v>
      </c>
      <c r="K280" s="3" t="str">
        <f>I280&amp;VLOOKUP(B280*1,[1]Sheet1!$A:$G,5,FALSE)</f>
        <v>南京一组</v>
      </c>
      <c r="L280" s="3" t="str">
        <f>IF(VLOOKUP(B280*1,[1]Sheet1!$A:$G,4,FALSE)=1,"普通员工","管理人员")</f>
        <v>普通员工</v>
      </c>
      <c r="M280" s="3">
        <f t="shared" si="22"/>
        <v>7000.02</v>
      </c>
      <c r="N280" s="3">
        <f t="shared" si="23"/>
        <v>2020</v>
      </c>
      <c r="O280" s="3">
        <f t="shared" si="24"/>
        <v>6</v>
      </c>
    </row>
    <row r="281" spans="1:15">
      <c r="A281" s="8">
        <f>A280</f>
        <v>43987</v>
      </c>
      <c r="B281" s="20" t="s">
        <v>56</v>
      </c>
      <c r="C281" s="18" t="s">
        <v>8</v>
      </c>
      <c r="D281" s="11">
        <v>1</v>
      </c>
      <c r="E281" s="12">
        <v>15999.96</v>
      </c>
      <c r="F281" s="3" t="str">
        <f t="shared" si="20"/>
        <v>借呗</v>
      </c>
      <c r="G281" s="3" t="str">
        <f t="shared" si="21"/>
        <v>12期</v>
      </c>
      <c r="H281" s="21" t="str">
        <f>VLOOKUP(B281*1,[1]Sheet1!$A:$G,7,FALSE)</f>
        <v>华东</v>
      </c>
      <c r="I281" s="21" t="str">
        <f>VLOOKUP(B281*1,[1]Sheet1!$A:$G,6,FALSE)</f>
        <v>南京</v>
      </c>
      <c r="J281" s="21" t="str">
        <f>VLOOKUP(B281*1,[1]Sheet1!$A:$G,5,FALSE)</f>
        <v>一组</v>
      </c>
      <c r="K281" s="3" t="str">
        <f>I281&amp;VLOOKUP(B281*1,[1]Sheet1!$A:$G,5,FALSE)</f>
        <v>南京一组</v>
      </c>
      <c r="L281" s="3" t="str">
        <f>IF(VLOOKUP(B281*1,[1]Sheet1!$A:$G,4,FALSE)=1,"普通员工","管理人员")</f>
        <v>普通员工</v>
      </c>
      <c r="M281" s="3">
        <f t="shared" si="22"/>
        <v>15999.96</v>
      </c>
      <c r="N281" s="3">
        <f t="shared" si="23"/>
        <v>2020</v>
      </c>
      <c r="O281" s="3">
        <f t="shared" si="24"/>
        <v>6</v>
      </c>
    </row>
    <row r="282" spans="1:15">
      <c r="A282" s="8">
        <f>A281</f>
        <v>43987</v>
      </c>
      <c r="B282" s="20" t="s">
        <v>57</v>
      </c>
      <c r="C282" s="18" t="s">
        <v>7</v>
      </c>
      <c r="D282" s="11">
        <v>1</v>
      </c>
      <c r="E282" s="12">
        <v>15000.16</v>
      </c>
      <c r="F282" s="3" t="str">
        <f t="shared" si="20"/>
        <v>借呗</v>
      </c>
      <c r="G282" s="3" t="str">
        <f t="shared" si="21"/>
        <v>6期</v>
      </c>
      <c r="H282" s="21" t="str">
        <f>VLOOKUP(B282*1,[1]Sheet1!$A:$G,7,FALSE)</f>
        <v>华南</v>
      </c>
      <c r="I282" s="21" t="str">
        <f>VLOOKUP(B282*1,[1]Sheet1!$A:$G,6,FALSE)</f>
        <v>广州</v>
      </c>
      <c r="J282" s="21" t="str">
        <f>VLOOKUP(B282*1,[1]Sheet1!$A:$G,5,FALSE)</f>
        <v>一组</v>
      </c>
      <c r="K282" s="3" t="str">
        <f>I282&amp;VLOOKUP(B282*1,[1]Sheet1!$A:$G,5,FALSE)</f>
        <v>广州一组</v>
      </c>
      <c r="L282" s="3" t="str">
        <f>IF(VLOOKUP(B282*1,[1]Sheet1!$A:$G,4,FALSE)=1,"普通员工","管理人员")</f>
        <v>普通员工</v>
      </c>
      <c r="M282" s="3">
        <f t="shared" si="22"/>
        <v>15000.16</v>
      </c>
      <c r="N282" s="3">
        <f t="shared" si="23"/>
        <v>2020</v>
      </c>
      <c r="O282" s="3">
        <f t="shared" si="24"/>
        <v>6</v>
      </c>
    </row>
    <row r="283" spans="1:15">
      <c r="A283" s="8">
        <f>A282</f>
        <v>43987</v>
      </c>
      <c r="B283" s="20" t="s">
        <v>75</v>
      </c>
      <c r="C283" s="18" t="s">
        <v>8</v>
      </c>
      <c r="D283" s="11">
        <v>1</v>
      </c>
      <c r="E283" s="12">
        <v>18000.74</v>
      </c>
      <c r="F283" s="3" t="str">
        <f t="shared" si="20"/>
        <v>借呗</v>
      </c>
      <c r="G283" s="3" t="str">
        <f t="shared" si="21"/>
        <v>12期</v>
      </c>
      <c r="H283" s="21" t="str">
        <f>VLOOKUP(B283*1,[1]Sheet1!$A:$G,7,FALSE)</f>
        <v>华东</v>
      </c>
      <c r="I283" s="21" t="str">
        <f>VLOOKUP(B283*1,[1]Sheet1!$A:$G,6,FALSE)</f>
        <v>上海</v>
      </c>
      <c r="J283" s="21" t="str">
        <f>VLOOKUP(B283*1,[1]Sheet1!$A:$G,5,FALSE)</f>
        <v>二组</v>
      </c>
      <c r="K283" s="3" t="str">
        <f>I283&amp;VLOOKUP(B283*1,[1]Sheet1!$A:$G,5,FALSE)</f>
        <v>上海二组</v>
      </c>
      <c r="L283" s="3" t="str">
        <f>IF(VLOOKUP(B283*1,[1]Sheet1!$A:$G,4,FALSE)=1,"普通员工","管理人员")</f>
        <v>普通员工</v>
      </c>
      <c r="M283" s="3">
        <f t="shared" si="22"/>
        <v>18000.74</v>
      </c>
      <c r="N283" s="3">
        <f t="shared" si="23"/>
        <v>2020</v>
      </c>
      <c r="O283" s="3">
        <f t="shared" si="24"/>
        <v>6</v>
      </c>
    </row>
    <row r="284" spans="1:15">
      <c r="A284" s="8">
        <f>A283</f>
        <v>43987</v>
      </c>
      <c r="B284" s="20" t="s">
        <v>76</v>
      </c>
      <c r="C284" s="18" t="s">
        <v>8</v>
      </c>
      <c r="D284" s="11">
        <v>1</v>
      </c>
      <c r="E284" s="12">
        <v>7499.94</v>
      </c>
      <c r="F284" s="3" t="str">
        <f t="shared" si="20"/>
        <v>借呗</v>
      </c>
      <c r="G284" s="3" t="str">
        <f t="shared" si="21"/>
        <v>12期</v>
      </c>
      <c r="H284" s="21" t="str">
        <f>VLOOKUP(B284*1,[1]Sheet1!$A:$G,7,FALSE)</f>
        <v>华南</v>
      </c>
      <c r="I284" s="21" t="str">
        <f>VLOOKUP(B284*1,[1]Sheet1!$A:$G,6,FALSE)</f>
        <v>广州</v>
      </c>
      <c r="J284" s="21" t="str">
        <f>VLOOKUP(B284*1,[1]Sheet1!$A:$G,5,FALSE)</f>
        <v>三组</v>
      </c>
      <c r="K284" s="3" t="str">
        <f>I284&amp;VLOOKUP(B284*1,[1]Sheet1!$A:$G,5,FALSE)</f>
        <v>广州三组</v>
      </c>
      <c r="L284" s="3" t="str">
        <f>IF(VLOOKUP(B284*1,[1]Sheet1!$A:$G,4,FALSE)=1,"普通员工","管理人员")</f>
        <v>普通员工</v>
      </c>
      <c r="M284" s="3">
        <f t="shared" si="22"/>
        <v>7499.94</v>
      </c>
      <c r="N284" s="3">
        <f t="shared" si="23"/>
        <v>2020</v>
      </c>
      <c r="O284" s="3">
        <f t="shared" si="24"/>
        <v>6</v>
      </c>
    </row>
    <row r="285" spans="1:15">
      <c r="A285" s="8">
        <f>A284</f>
        <v>43987</v>
      </c>
      <c r="B285" s="20" t="s">
        <v>77</v>
      </c>
      <c r="C285" s="18" t="s">
        <v>7</v>
      </c>
      <c r="D285" s="11">
        <v>1</v>
      </c>
      <c r="E285" s="12">
        <v>5500.23</v>
      </c>
      <c r="F285" s="3" t="str">
        <f t="shared" si="20"/>
        <v>借呗</v>
      </c>
      <c r="G285" s="3" t="str">
        <f t="shared" si="21"/>
        <v>6期</v>
      </c>
      <c r="H285" s="21" t="str">
        <f>VLOOKUP(B285*1,[1]Sheet1!$A:$G,7,FALSE)</f>
        <v>华东</v>
      </c>
      <c r="I285" s="21" t="str">
        <f>VLOOKUP(B285*1,[1]Sheet1!$A:$G,6,FALSE)</f>
        <v>杭州</v>
      </c>
      <c r="J285" s="21" t="str">
        <f>VLOOKUP(B285*1,[1]Sheet1!$A:$G,5,FALSE)</f>
        <v>一组</v>
      </c>
      <c r="K285" s="3" t="str">
        <f>I285&amp;VLOOKUP(B285*1,[1]Sheet1!$A:$G,5,FALSE)</f>
        <v>杭州一组</v>
      </c>
      <c r="L285" s="3" t="str">
        <f>IF(VLOOKUP(B285*1,[1]Sheet1!$A:$G,4,FALSE)=1,"普通员工","管理人员")</f>
        <v>普通员工</v>
      </c>
      <c r="M285" s="3">
        <f t="shared" si="22"/>
        <v>5500.23</v>
      </c>
      <c r="N285" s="3">
        <f t="shared" si="23"/>
        <v>2020</v>
      </c>
      <c r="O285" s="3">
        <f t="shared" si="24"/>
        <v>6</v>
      </c>
    </row>
    <row r="286" spans="1:15">
      <c r="A286" s="8">
        <f>A285</f>
        <v>43987</v>
      </c>
      <c r="B286" s="20" t="str">
        <f>B285</f>
        <v>1000012096</v>
      </c>
      <c r="C286" s="18" t="s">
        <v>8</v>
      </c>
      <c r="D286" s="11">
        <v>1</v>
      </c>
      <c r="E286" s="12">
        <v>16000.46</v>
      </c>
      <c r="F286" s="3" t="str">
        <f t="shared" si="20"/>
        <v>借呗</v>
      </c>
      <c r="G286" s="3" t="str">
        <f t="shared" si="21"/>
        <v>12期</v>
      </c>
      <c r="H286" s="21" t="str">
        <f>VLOOKUP(B286*1,[1]Sheet1!$A:$G,7,FALSE)</f>
        <v>华东</v>
      </c>
      <c r="I286" s="21" t="str">
        <f>VLOOKUP(B286*1,[1]Sheet1!$A:$G,6,FALSE)</f>
        <v>杭州</v>
      </c>
      <c r="J286" s="21" t="str">
        <f>VLOOKUP(B286*1,[1]Sheet1!$A:$G,5,FALSE)</f>
        <v>一组</v>
      </c>
      <c r="K286" s="3" t="str">
        <f>I286&amp;VLOOKUP(B286*1,[1]Sheet1!$A:$G,5,FALSE)</f>
        <v>杭州一组</v>
      </c>
      <c r="L286" s="3" t="str">
        <f>IF(VLOOKUP(B286*1,[1]Sheet1!$A:$G,4,FALSE)=1,"普通员工","管理人员")</f>
        <v>普通员工</v>
      </c>
      <c r="M286" s="3">
        <f t="shared" si="22"/>
        <v>16000.46</v>
      </c>
      <c r="N286" s="3">
        <f t="shared" si="23"/>
        <v>2020</v>
      </c>
      <c r="O286" s="3">
        <f t="shared" si="24"/>
        <v>6</v>
      </c>
    </row>
    <row r="287" spans="1:15">
      <c r="A287" s="8">
        <f>A286</f>
        <v>43987</v>
      </c>
      <c r="B287" s="20" t="s">
        <v>78</v>
      </c>
      <c r="C287" s="18" t="s">
        <v>8</v>
      </c>
      <c r="D287" s="11">
        <v>1</v>
      </c>
      <c r="E287" s="12">
        <v>16000.1</v>
      </c>
      <c r="F287" s="3" t="str">
        <f t="shared" si="20"/>
        <v>借呗</v>
      </c>
      <c r="G287" s="3" t="str">
        <f t="shared" si="21"/>
        <v>12期</v>
      </c>
      <c r="H287" s="21" t="str">
        <f>VLOOKUP(B287*1,[1]Sheet1!$A:$G,7,FALSE)</f>
        <v>华东</v>
      </c>
      <c r="I287" s="21" t="str">
        <f>VLOOKUP(B287*1,[1]Sheet1!$A:$G,6,FALSE)</f>
        <v>杭州</v>
      </c>
      <c r="J287" s="21" t="str">
        <f>VLOOKUP(B287*1,[1]Sheet1!$A:$G,5,FALSE)</f>
        <v>二组</v>
      </c>
      <c r="K287" s="3" t="str">
        <f>I287&amp;VLOOKUP(B287*1,[1]Sheet1!$A:$G,5,FALSE)</f>
        <v>杭州二组</v>
      </c>
      <c r="L287" s="3" t="str">
        <f>IF(VLOOKUP(B287*1,[1]Sheet1!$A:$G,4,FALSE)=1,"普通员工","管理人员")</f>
        <v>普通员工</v>
      </c>
      <c r="M287" s="3">
        <f t="shared" si="22"/>
        <v>16000.1</v>
      </c>
      <c r="N287" s="3">
        <f t="shared" si="23"/>
        <v>2020</v>
      </c>
      <c r="O287" s="3">
        <f t="shared" si="24"/>
        <v>6</v>
      </c>
    </row>
    <row r="288" spans="1:15">
      <c r="A288" s="8">
        <f>A287</f>
        <v>43987</v>
      </c>
      <c r="B288" s="20" t="s">
        <v>79</v>
      </c>
      <c r="C288" s="18" t="s">
        <v>7</v>
      </c>
      <c r="D288" s="11">
        <v>2</v>
      </c>
      <c r="E288" s="12">
        <v>15000.6</v>
      </c>
      <c r="F288" s="3" t="str">
        <f t="shared" si="20"/>
        <v>借呗</v>
      </c>
      <c r="G288" s="3" t="str">
        <f t="shared" si="21"/>
        <v>6期</v>
      </c>
      <c r="H288" s="21" t="str">
        <f>VLOOKUP(B288*1,[1]Sheet1!$A:$G,7,FALSE)</f>
        <v>华东</v>
      </c>
      <c r="I288" s="21" t="str">
        <f>VLOOKUP(B288*1,[1]Sheet1!$A:$G,6,FALSE)</f>
        <v>杭州</v>
      </c>
      <c r="J288" s="21" t="str">
        <f>VLOOKUP(B288*1,[1]Sheet1!$A:$G,5,FALSE)</f>
        <v>三组</v>
      </c>
      <c r="K288" s="3" t="str">
        <f>I288&amp;VLOOKUP(B288*1,[1]Sheet1!$A:$G,5,FALSE)</f>
        <v>杭州三组</v>
      </c>
      <c r="L288" s="3" t="str">
        <f>IF(VLOOKUP(B288*1,[1]Sheet1!$A:$G,4,FALSE)=1,"普通员工","管理人员")</f>
        <v>管理人员</v>
      </c>
      <c r="M288" s="3">
        <f t="shared" si="22"/>
        <v>7500.3</v>
      </c>
      <c r="N288" s="3">
        <f t="shared" si="23"/>
        <v>2020</v>
      </c>
      <c r="O288" s="3">
        <f t="shared" si="24"/>
        <v>6</v>
      </c>
    </row>
    <row r="289" spans="1:15">
      <c r="A289" s="8">
        <f>A288</f>
        <v>43987</v>
      </c>
      <c r="B289" s="20" t="str">
        <f>B288</f>
        <v>1000012112</v>
      </c>
      <c r="C289" s="18" t="s">
        <v>8</v>
      </c>
      <c r="D289" s="11">
        <v>3</v>
      </c>
      <c r="E289" s="12">
        <v>48001.52</v>
      </c>
      <c r="F289" s="3" t="str">
        <f t="shared" si="20"/>
        <v>借呗</v>
      </c>
      <c r="G289" s="3" t="str">
        <f t="shared" si="21"/>
        <v>12期</v>
      </c>
      <c r="H289" s="21" t="str">
        <f>VLOOKUP(B289*1,[1]Sheet1!$A:$G,7,FALSE)</f>
        <v>华东</v>
      </c>
      <c r="I289" s="21" t="str">
        <f>VLOOKUP(B289*1,[1]Sheet1!$A:$G,6,FALSE)</f>
        <v>杭州</v>
      </c>
      <c r="J289" s="21" t="str">
        <f>VLOOKUP(B289*1,[1]Sheet1!$A:$G,5,FALSE)</f>
        <v>三组</v>
      </c>
      <c r="K289" s="3" t="str">
        <f>I289&amp;VLOOKUP(B289*1,[1]Sheet1!$A:$G,5,FALSE)</f>
        <v>杭州三组</v>
      </c>
      <c r="L289" s="3" t="str">
        <f>IF(VLOOKUP(B289*1,[1]Sheet1!$A:$G,4,FALSE)=1,"普通员工","管理人员")</f>
        <v>管理人员</v>
      </c>
      <c r="M289" s="3">
        <f t="shared" si="22"/>
        <v>16000.5066666667</v>
      </c>
      <c r="N289" s="3">
        <f t="shared" si="23"/>
        <v>2020</v>
      </c>
      <c r="O289" s="3">
        <f t="shared" si="24"/>
        <v>6</v>
      </c>
    </row>
    <row r="290" spans="1:15">
      <c r="A290" s="8">
        <f>A289</f>
        <v>43987</v>
      </c>
      <c r="B290" s="20" t="s">
        <v>80</v>
      </c>
      <c r="C290" s="18" t="s">
        <v>7</v>
      </c>
      <c r="D290" s="11">
        <v>1</v>
      </c>
      <c r="E290" s="12">
        <v>17000.65</v>
      </c>
      <c r="F290" s="3" t="str">
        <f t="shared" si="20"/>
        <v>借呗</v>
      </c>
      <c r="G290" s="3" t="str">
        <f t="shared" si="21"/>
        <v>6期</v>
      </c>
      <c r="H290" s="21" t="str">
        <f>VLOOKUP(B290*1,[1]Sheet1!$A:$G,7,FALSE)</f>
        <v>华东</v>
      </c>
      <c r="I290" s="21" t="str">
        <f>VLOOKUP(B290*1,[1]Sheet1!$A:$G,6,FALSE)</f>
        <v>杭州</v>
      </c>
      <c r="J290" s="21" t="str">
        <f>VLOOKUP(B290*1,[1]Sheet1!$A:$G,5,FALSE)</f>
        <v>一组</v>
      </c>
      <c r="K290" s="3" t="str">
        <f>I290&amp;VLOOKUP(B290*1,[1]Sheet1!$A:$G,5,FALSE)</f>
        <v>杭州一组</v>
      </c>
      <c r="L290" s="3" t="str">
        <f>IF(VLOOKUP(B290*1,[1]Sheet1!$A:$G,4,FALSE)=1,"普通员工","管理人员")</f>
        <v>普通员工</v>
      </c>
      <c r="M290" s="3">
        <f t="shared" si="22"/>
        <v>17000.65</v>
      </c>
      <c r="N290" s="3">
        <f t="shared" si="23"/>
        <v>2020</v>
      </c>
      <c r="O290" s="3">
        <f t="shared" si="24"/>
        <v>6</v>
      </c>
    </row>
    <row r="291" spans="1:15">
      <c r="A291" s="8">
        <v>43988</v>
      </c>
      <c r="B291" s="20" t="s">
        <v>6</v>
      </c>
      <c r="C291" s="18" t="s">
        <v>7</v>
      </c>
      <c r="D291" s="11">
        <v>1</v>
      </c>
      <c r="E291" s="12">
        <v>520.55</v>
      </c>
      <c r="F291" s="3" t="str">
        <f t="shared" si="20"/>
        <v>借呗</v>
      </c>
      <c r="G291" s="3" t="str">
        <f t="shared" si="21"/>
        <v>6期</v>
      </c>
      <c r="H291" s="21" t="str">
        <f>VLOOKUP(B291*1,[1]Sheet1!$A:$G,7,FALSE)</f>
        <v>华东</v>
      </c>
      <c r="I291" s="21" t="str">
        <f>VLOOKUP(B291*1,[1]Sheet1!$A:$G,6,FALSE)</f>
        <v>杭州</v>
      </c>
      <c r="J291" s="21" t="str">
        <f>VLOOKUP(B291*1,[1]Sheet1!$A:$G,5,FALSE)</f>
        <v>二组</v>
      </c>
      <c r="K291" s="3" t="str">
        <f>I291&amp;VLOOKUP(B291*1,[1]Sheet1!$A:$G,5,FALSE)</f>
        <v>杭州二组</v>
      </c>
      <c r="L291" s="3" t="str">
        <f>IF(VLOOKUP(B291*1,[1]Sheet1!$A:$G,4,FALSE)=1,"普通员工","管理人员")</f>
        <v>普通员工</v>
      </c>
      <c r="M291" s="3">
        <f t="shared" si="22"/>
        <v>520.55</v>
      </c>
      <c r="N291" s="3">
        <f t="shared" si="23"/>
        <v>2020</v>
      </c>
      <c r="O291" s="3">
        <f t="shared" si="24"/>
        <v>6</v>
      </c>
    </row>
    <row r="292" spans="1:15">
      <c r="A292" s="8">
        <f>A291</f>
        <v>43988</v>
      </c>
      <c r="B292" s="20" t="str">
        <f>B291</f>
        <v>1000000029</v>
      </c>
      <c r="C292" s="18" t="s">
        <v>12</v>
      </c>
      <c r="D292" s="11">
        <v>1</v>
      </c>
      <c r="E292" s="12">
        <v>7000.28</v>
      </c>
      <c r="F292" s="3" t="str">
        <f t="shared" si="20"/>
        <v>借呗</v>
      </c>
      <c r="G292" s="3" t="str">
        <f t="shared" si="21"/>
        <v>18期</v>
      </c>
      <c r="H292" s="21" t="str">
        <f>VLOOKUP(B292*1,[1]Sheet1!$A:$G,7,FALSE)</f>
        <v>华东</v>
      </c>
      <c r="I292" s="21" t="str">
        <f>VLOOKUP(B292*1,[1]Sheet1!$A:$G,6,FALSE)</f>
        <v>杭州</v>
      </c>
      <c r="J292" s="21" t="str">
        <f>VLOOKUP(B292*1,[1]Sheet1!$A:$G,5,FALSE)</f>
        <v>二组</v>
      </c>
      <c r="K292" s="3" t="str">
        <f>I292&amp;VLOOKUP(B292*1,[1]Sheet1!$A:$G,5,FALSE)</f>
        <v>杭州二组</v>
      </c>
      <c r="L292" s="3" t="str">
        <f>IF(VLOOKUP(B292*1,[1]Sheet1!$A:$G,4,FALSE)=1,"普通员工","管理人员")</f>
        <v>普通员工</v>
      </c>
      <c r="M292" s="3">
        <f t="shared" si="22"/>
        <v>7000.28</v>
      </c>
      <c r="N292" s="3">
        <f t="shared" si="23"/>
        <v>2020</v>
      </c>
      <c r="O292" s="3">
        <f t="shared" si="24"/>
        <v>6</v>
      </c>
    </row>
    <row r="293" spans="1:15">
      <c r="A293" s="8">
        <f>A292</f>
        <v>43988</v>
      </c>
      <c r="B293" s="20" t="s">
        <v>9</v>
      </c>
      <c r="C293" s="18" t="s">
        <v>7</v>
      </c>
      <c r="D293" s="11">
        <v>2</v>
      </c>
      <c r="E293" s="12">
        <v>21000.73</v>
      </c>
      <c r="F293" s="3" t="str">
        <f t="shared" si="20"/>
        <v>借呗</v>
      </c>
      <c r="G293" s="3" t="str">
        <f t="shared" si="21"/>
        <v>6期</v>
      </c>
      <c r="H293" s="21" t="str">
        <f>VLOOKUP(B293*1,[1]Sheet1!$A:$G,7,FALSE)</f>
        <v>华南</v>
      </c>
      <c r="I293" s="21" t="str">
        <f>VLOOKUP(B293*1,[1]Sheet1!$A:$G,6,FALSE)</f>
        <v>广州</v>
      </c>
      <c r="J293" s="21" t="str">
        <f>VLOOKUP(B293*1,[1]Sheet1!$A:$G,5,FALSE)</f>
        <v>三组</v>
      </c>
      <c r="K293" s="3" t="str">
        <f>I293&amp;VLOOKUP(B293*1,[1]Sheet1!$A:$G,5,FALSE)</f>
        <v>广州三组</v>
      </c>
      <c r="L293" s="3" t="str">
        <f>IF(VLOOKUP(B293*1,[1]Sheet1!$A:$G,4,FALSE)=1,"普通员工","管理人员")</f>
        <v>普通员工</v>
      </c>
      <c r="M293" s="3">
        <f t="shared" si="22"/>
        <v>10500.365</v>
      </c>
      <c r="N293" s="3">
        <f t="shared" si="23"/>
        <v>2020</v>
      </c>
      <c r="O293" s="3">
        <f t="shared" si="24"/>
        <v>6</v>
      </c>
    </row>
    <row r="294" spans="1:15">
      <c r="A294" s="8">
        <f>A293</f>
        <v>43988</v>
      </c>
      <c r="B294" s="20" t="str">
        <f>B293</f>
        <v>1000000030</v>
      </c>
      <c r="C294" s="18" t="s">
        <v>8</v>
      </c>
      <c r="D294" s="11">
        <v>1</v>
      </c>
      <c r="E294" s="12">
        <v>3732.39</v>
      </c>
      <c r="F294" s="3" t="str">
        <f t="shared" si="20"/>
        <v>借呗</v>
      </c>
      <c r="G294" s="3" t="str">
        <f t="shared" si="21"/>
        <v>12期</v>
      </c>
      <c r="H294" s="21" t="str">
        <f>VLOOKUP(B294*1,[1]Sheet1!$A:$G,7,FALSE)</f>
        <v>华南</v>
      </c>
      <c r="I294" s="21" t="str">
        <f>VLOOKUP(B294*1,[1]Sheet1!$A:$G,6,FALSE)</f>
        <v>广州</v>
      </c>
      <c r="J294" s="21" t="str">
        <f>VLOOKUP(B294*1,[1]Sheet1!$A:$G,5,FALSE)</f>
        <v>三组</v>
      </c>
      <c r="K294" s="3" t="str">
        <f>I294&amp;VLOOKUP(B294*1,[1]Sheet1!$A:$G,5,FALSE)</f>
        <v>广州三组</v>
      </c>
      <c r="L294" s="3" t="str">
        <f>IF(VLOOKUP(B294*1,[1]Sheet1!$A:$G,4,FALSE)=1,"普通员工","管理人员")</f>
        <v>普通员工</v>
      </c>
      <c r="M294" s="3">
        <f t="shared" si="22"/>
        <v>3732.39</v>
      </c>
      <c r="N294" s="3">
        <f t="shared" si="23"/>
        <v>2020</v>
      </c>
      <c r="O294" s="3">
        <f t="shared" si="24"/>
        <v>6</v>
      </c>
    </row>
    <row r="295" spans="1:15">
      <c r="A295" s="8">
        <f>A294</f>
        <v>43988</v>
      </c>
      <c r="B295" s="20" t="str">
        <f>B294</f>
        <v>1000000030</v>
      </c>
      <c r="C295" s="18" t="s">
        <v>12</v>
      </c>
      <c r="D295" s="11">
        <v>1</v>
      </c>
      <c r="E295" s="12">
        <v>5000.1</v>
      </c>
      <c r="F295" s="3" t="str">
        <f t="shared" si="20"/>
        <v>借呗</v>
      </c>
      <c r="G295" s="3" t="str">
        <f t="shared" si="21"/>
        <v>18期</v>
      </c>
      <c r="H295" s="21" t="str">
        <f>VLOOKUP(B295*1,[1]Sheet1!$A:$G,7,FALSE)</f>
        <v>华南</v>
      </c>
      <c r="I295" s="21" t="str">
        <f>VLOOKUP(B295*1,[1]Sheet1!$A:$G,6,FALSE)</f>
        <v>广州</v>
      </c>
      <c r="J295" s="21" t="str">
        <f>VLOOKUP(B295*1,[1]Sheet1!$A:$G,5,FALSE)</f>
        <v>三组</v>
      </c>
      <c r="K295" s="3" t="str">
        <f>I295&amp;VLOOKUP(B295*1,[1]Sheet1!$A:$G,5,FALSE)</f>
        <v>广州三组</v>
      </c>
      <c r="L295" s="3" t="str">
        <f>IF(VLOOKUP(B295*1,[1]Sheet1!$A:$G,4,FALSE)=1,"普通员工","管理人员")</f>
        <v>普通员工</v>
      </c>
      <c r="M295" s="3">
        <f t="shared" si="22"/>
        <v>5000.1</v>
      </c>
      <c r="N295" s="3">
        <f t="shared" si="23"/>
        <v>2020</v>
      </c>
      <c r="O295" s="3">
        <f t="shared" si="24"/>
        <v>6</v>
      </c>
    </row>
    <row r="296" spans="1:15">
      <c r="A296" s="8">
        <f>A295</f>
        <v>43988</v>
      </c>
      <c r="B296" s="20" t="s">
        <v>10</v>
      </c>
      <c r="C296" s="18" t="s">
        <v>7</v>
      </c>
      <c r="D296" s="11">
        <v>2</v>
      </c>
      <c r="E296" s="12">
        <v>19000.53</v>
      </c>
      <c r="F296" s="3" t="str">
        <f t="shared" si="20"/>
        <v>借呗</v>
      </c>
      <c r="G296" s="3" t="str">
        <f t="shared" si="21"/>
        <v>6期</v>
      </c>
      <c r="H296" s="21" t="str">
        <f>VLOOKUP(B296*1,[1]Sheet1!$A:$G,7,FALSE)</f>
        <v>华东</v>
      </c>
      <c r="I296" s="21" t="str">
        <f>VLOOKUP(B296*1,[1]Sheet1!$A:$G,6,FALSE)</f>
        <v>杭州</v>
      </c>
      <c r="J296" s="21" t="str">
        <f>VLOOKUP(B296*1,[1]Sheet1!$A:$G,5,FALSE)</f>
        <v>一组</v>
      </c>
      <c r="K296" s="3" t="str">
        <f>I296&amp;VLOOKUP(B296*1,[1]Sheet1!$A:$G,5,FALSE)</f>
        <v>杭州一组</v>
      </c>
      <c r="L296" s="3" t="str">
        <f>IF(VLOOKUP(B296*1,[1]Sheet1!$A:$G,4,FALSE)=1,"普通员工","管理人员")</f>
        <v>管理人员</v>
      </c>
      <c r="M296" s="3">
        <f t="shared" si="22"/>
        <v>9500.265</v>
      </c>
      <c r="N296" s="3">
        <f t="shared" si="23"/>
        <v>2020</v>
      </c>
      <c r="O296" s="3">
        <f t="shared" si="24"/>
        <v>6</v>
      </c>
    </row>
    <row r="297" spans="1:15">
      <c r="A297" s="8">
        <f>A296</f>
        <v>43988</v>
      </c>
      <c r="B297" s="20" t="str">
        <f>B296</f>
        <v>1000000031</v>
      </c>
      <c r="C297" s="18" t="s">
        <v>8</v>
      </c>
      <c r="D297" s="11">
        <v>1</v>
      </c>
      <c r="E297" s="12">
        <v>15000.49</v>
      </c>
      <c r="F297" s="3" t="str">
        <f t="shared" si="20"/>
        <v>借呗</v>
      </c>
      <c r="G297" s="3" t="str">
        <f t="shared" si="21"/>
        <v>12期</v>
      </c>
      <c r="H297" s="21" t="str">
        <f>VLOOKUP(B297*1,[1]Sheet1!$A:$G,7,FALSE)</f>
        <v>华东</v>
      </c>
      <c r="I297" s="21" t="str">
        <f>VLOOKUP(B297*1,[1]Sheet1!$A:$G,6,FALSE)</f>
        <v>杭州</v>
      </c>
      <c r="J297" s="21" t="str">
        <f>VLOOKUP(B297*1,[1]Sheet1!$A:$G,5,FALSE)</f>
        <v>一组</v>
      </c>
      <c r="K297" s="3" t="str">
        <f>I297&amp;VLOOKUP(B297*1,[1]Sheet1!$A:$G,5,FALSE)</f>
        <v>杭州一组</v>
      </c>
      <c r="L297" s="3" t="str">
        <f>IF(VLOOKUP(B297*1,[1]Sheet1!$A:$G,4,FALSE)=1,"普通员工","管理人员")</f>
        <v>管理人员</v>
      </c>
      <c r="M297" s="3">
        <f t="shared" si="22"/>
        <v>15000.49</v>
      </c>
      <c r="N297" s="3">
        <f t="shared" si="23"/>
        <v>2020</v>
      </c>
      <c r="O297" s="3">
        <f t="shared" si="24"/>
        <v>6</v>
      </c>
    </row>
    <row r="298" spans="1:15">
      <c r="A298" s="8">
        <f>A297</f>
        <v>43988</v>
      </c>
      <c r="B298" s="20" t="s">
        <v>11</v>
      </c>
      <c r="C298" s="18" t="s">
        <v>7</v>
      </c>
      <c r="D298" s="11">
        <v>1</v>
      </c>
      <c r="E298" s="12">
        <v>1848.11</v>
      </c>
      <c r="F298" s="3" t="str">
        <f t="shared" si="20"/>
        <v>借呗</v>
      </c>
      <c r="G298" s="3" t="str">
        <f t="shared" si="21"/>
        <v>6期</v>
      </c>
      <c r="H298" s="21" t="str">
        <f>VLOOKUP(B298*1,[1]Sheet1!$A:$G,7,FALSE)</f>
        <v>华东</v>
      </c>
      <c r="I298" s="21" t="str">
        <f>VLOOKUP(B298*1,[1]Sheet1!$A:$G,6,FALSE)</f>
        <v>苏州</v>
      </c>
      <c r="J298" s="21" t="str">
        <f>VLOOKUP(B298*1,[1]Sheet1!$A:$G,5,FALSE)</f>
        <v>一组</v>
      </c>
      <c r="K298" s="3" t="str">
        <f>I298&amp;VLOOKUP(B298*1,[1]Sheet1!$A:$G,5,FALSE)</f>
        <v>苏州一组</v>
      </c>
      <c r="L298" s="3" t="str">
        <f>IF(VLOOKUP(B298*1,[1]Sheet1!$A:$G,4,FALSE)=1,"普通员工","管理人员")</f>
        <v>管理人员</v>
      </c>
      <c r="M298" s="3">
        <f t="shared" si="22"/>
        <v>1848.11</v>
      </c>
      <c r="N298" s="3">
        <f t="shared" si="23"/>
        <v>2020</v>
      </c>
      <c r="O298" s="3">
        <f t="shared" si="24"/>
        <v>6</v>
      </c>
    </row>
    <row r="299" spans="1:15">
      <c r="A299" s="8">
        <f>A298</f>
        <v>43988</v>
      </c>
      <c r="B299" s="20" t="str">
        <f>B298</f>
        <v>1000000032</v>
      </c>
      <c r="C299" s="18" t="s">
        <v>8</v>
      </c>
      <c r="D299" s="11">
        <v>1</v>
      </c>
      <c r="E299" s="12">
        <v>14999.99</v>
      </c>
      <c r="F299" s="3" t="str">
        <f t="shared" si="20"/>
        <v>借呗</v>
      </c>
      <c r="G299" s="3" t="str">
        <f t="shared" si="21"/>
        <v>12期</v>
      </c>
      <c r="H299" s="21" t="str">
        <f>VLOOKUP(B299*1,[1]Sheet1!$A:$G,7,FALSE)</f>
        <v>华东</v>
      </c>
      <c r="I299" s="21" t="str">
        <f>VLOOKUP(B299*1,[1]Sheet1!$A:$G,6,FALSE)</f>
        <v>苏州</v>
      </c>
      <c r="J299" s="21" t="str">
        <f>VLOOKUP(B299*1,[1]Sheet1!$A:$G,5,FALSE)</f>
        <v>一组</v>
      </c>
      <c r="K299" s="3" t="str">
        <f>I299&amp;VLOOKUP(B299*1,[1]Sheet1!$A:$G,5,FALSE)</f>
        <v>苏州一组</v>
      </c>
      <c r="L299" s="3" t="str">
        <f>IF(VLOOKUP(B299*1,[1]Sheet1!$A:$G,4,FALSE)=1,"普通员工","管理人员")</f>
        <v>管理人员</v>
      </c>
      <c r="M299" s="3">
        <f t="shared" si="22"/>
        <v>14999.99</v>
      </c>
      <c r="N299" s="3">
        <f t="shared" si="23"/>
        <v>2020</v>
      </c>
      <c r="O299" s="3">
        <f t="shared" si="24"/>
        <v>6</v>
      </c>
    </row>
    <row r="300" spans="1:15">
      <c r="A300" s="8">
        <f>A299</f>
        <v>43988</v>
      </c>
      <c r="B300" s="20" t="s">
        <v>38</v>
      </c>
      <c r="C300" s="18" t="s">
        <v>7</v>
      </c>
      <c r="D300" s="11">
        <v>1</v>
      </c>
      <c r="E300" s="12">
        <v>1000.59</v>
      </c>
      <c r="F300" s="3" t="str">
        <f t="shared" si="20"/>
        <v>借呗</v>
      </c>
      <c r="G300" s="3" t="str">
        <f t="shared" si="21"/>
        <v>6期</v>
      </c>
      <c r="H300" s="21" t="str">
        <f>VLOOKUP(B300*1,[1]Sheet1!$A:$G,7,FALSE)</f>
        <v>华东</v>
      </c>
      <c r="I300" s="21" t="str">
        <f>VLOOKUP(B300*1,[1]Sheet1!$A:$G,6,FALSE)</f>
        <v>苏州</v>
      </c>
      <c r="J300" s="21" t="str">
        <f>VLOOKUP(B300*1,[1]Sheet1!$A:$G,5,FALSE)</f>
        <v>一组</v>
      </c>
      <c r="K300" s="3" t="str">
        <f>I300&amp;VLOOKUP(B300*1,[1]Sheet1!$A:$G,5,FALSE)</f>
        <v>苏州一组</v>
      </c>
      <c r="L300" s="3" t="str">
        <f>IF(VLOOKUP(B300*1,[1]Sheet1!$A:$G,4,FALSE)=1,"普通员工","管理人员")</f>
        <v>普通员工</v>
      </c>
      <c r="M300" s="3">
        <f t="shared" si="22"/>
        <v>1000.59</v>
      </c>
      <c r="N300" s="3">
        <f t="shared" si="23"/>
        <v>2020</v>
      </c>
      <c r="O300" s="3">
        <f t="shared" si="24"/>
        <v>6</v>
      </c>
    </row>
    <row r="301" spans="1:15">
      <c r="A301" s="8">
        <f>A300</f>
        <v>43988</v>
      </c>
      <c r="B301" s="20" t="str">
        <f>B300</f>
        <v>1000000033</v>
      </c>
      <c r="C301" s="18" t="s">
        <v>8</v>
      </c>
      <c r="D301" s="11">
        <v>1</v>
      </c>
      <c r="E301" s="12">
        <v>5000.69</v>
      </c>
      <c r="F301" s="3" t="str">
        <f t="shared" si="20"/>
        <v>借呗</v>
      </c>
      <c r="G301" s="3" t="str">
        <f t="shared" si="21"/>
        <v>12期</v>
      </c>
      <c r="H301" s="21" t="str">
        <f>VLOOKUP(B301*1,[1]Sheet1!$A:$G,7,FALSE)</f>
        <v>华东</v>
      </c>
      <c r="I301" s="21" t="str">
        <f>VLOOKUP(B301*1,[1]Sheet1!$A:$G,6,FALSE)</f>
        <v>苏州</v>
      </c>
      <c r="J301" s="21" t="str">
        <f>VLOOKUP(B301*1,[1]Sheet1!$A:$G,5,FALSE)</f>
        <v>一组</v>
      </c>
      <c r="K301" s="3" t="str">
        <f>I301&amp;VLOOKUP(B301*1,[1]Sheet1!$A:$G,5,FALSE)</f>
        <v>苏州一组</v>
      </c>
      <c r="L301" s="3" t="str">
        <f>IF(VLOOKUP(B301*1,[1]Sheet1!$A:$G,4,FALSE)=1,"普通员工","管理人员")</f>
        <v>普通员工</v>
      </c>
      <c r="M301" s="3">
        <f t="shared" si="22"/>
        <v>5000.69</v>
      </c>
      <c r="N301" s="3">
        <f t="shared" si="23"/>
        <v>2020</v>
      </c>
      <c r="O301" s="3">
        <f t="shared" si="24"/>
        <v>6</v>
      </c>
    </row>
    <row r="302" spans="1:15">
      <c r="A302" s="8">
        <f>A301</f>
        <v>43988</v>
      </c>
      <c r="B302" s="20" t="str">
        <f>B301</f>
        <v>1000000033</v>
      </c>
      <c r="C302" s="18" t="s">
        <v>12</v>
      </c>
      <c r="D302" s="11">
        <v>1</v>
      </c>
      <c r="E302" s="12">
        <v>1000.42</v>
      </c>
      <c r="F302" s="3" t="str">
        <f t="shared" si="20"/>
        <v>借呗</v>
      </c>
      <c r="G302" s="3" t="str">
        <f t="shared" si="21"/>
        <v>18期</v>
      </c>
      <c r="H302" s="21" t="str">
        <f>VLOOKUP(B302*1,[1]Sheet1!$A:$G,7,FALSE)</f>
        <v>华东</v>
      </c>
      <c r="I302" s="21" t="str">
        <f>VLOOKUP(B302*1,[1]Sheet1!$A:$G,6,FALSE)</f>
        <v>苏州</v>
      </c>
      <c r="J302" s="21" t="str">
        <f>VLOOKUP(B302*1,[1]Sheet1!$A:$G,5,FALSE)</f>
        <v>一组</v>
      </c>
      <c r="K302" s="3" t="str">
        <f>I302&amp;VLOOKUP(B302*1,[1]Sheet1!$A:$G,5,FALSE)</f>
        <v>苏州一组</v>
      </c>
      <c r="L302" s="3" t="str">
        <f>IF(VLOOKUP(B302*1,[1]Sheet1!$A:$G,4,FALSE)=1,"普通员工","管理人员")</f>
        <v>普通员工</v>
      </c>
      <c r="M302" s="3">
        <f t="shared" si="22"/>
        <v>1000.42</v>
      </c>
      <c r="N302" s="3">
        <f t="shared" si="23"/>
        <v>2020</v>
      </c>
      <c r="O302" s="3">
        <f t="shared" si="24"/>
        <v>6</v>
      </c>
    </row>
    <row r="303" spans="1:15">
      <c r="A303" s="8">
        <f>A302</f>
        <v>43988</v>
      </c>
      <c r="B303" s="20" t="s">
        <v>14</v>
      </c>
      <c r="C303" s="18" t="s">
        <v>7</v>
      </c>
      <c r="D303" s="11">
        <v>1</v>
      </c>
      <c r="E303" s="12">
        <v>6000.04</v>
      </c>
      <c r="F303" s="3" t="str">
        <f t="shared" si="20"/>
        <v>借呗</v>
      </c>
      <c r="G303" s="3" t="str">
        <f t="shared" si="21"/>
        <v>6期</v>
      </c>
      <c r="H303" s="21" t="str">
        <f>VLOOKUP(B303*1,[1]Sheet1!$A:$G,7,FALSE)</f>
        <v>华南</v>
      </c>
      <c r="I303" s="21" t="str">
        <f>VLOOKUP(B303*1,[1]Sheet1!$A:$G,6,FALSE)</f>
        <v>广州</v>
      </c>
      <c r="J303" s="21" t="str">
        <f>VLOOKUP(B303*1,[1]Sheet1!$A:$G,5,FALSE)</f>
        <v>三组</v>
      </c>
      <c r="K303" s="3" t="str">
        <f>I303&amp;VLOOKUP(B303*1,[1]Sheet1!$A:$G,5,FALSE)</f>
        <v>广州三组</v>
      </c>
      <c r="L303" s="3" t="str">
        <f>IF(VLOOKUP(B303*1,[1]Sheet1!$A:$G,4,FALSE)=1,"普通员工","管理人员")</f>
        <v>管理人员</v>
      </c>
      <c r="M303" s="3">
        <f t="shared" si="22"/>
        <v>6000.04</v>
      </c>
      <c r="N303" s="3">
        <f t="shared" si="23"/>
        <v>2020</v>
      </c>
      <c r="O303" s="3">
        <f t="shared" si="24"/>
        <v>6</v>
      </c>
    </row>
    <row r="304" spans="1:15">
      <c r="A304" s="8">
        <f>A303</f>
        <v>43988</v>
      </c>
      <c r="B304" s="20" t="str">
        <f>B303</f>
        <v>1000000036</v>
      </c>
      <c r="C304" s="18" t="s">
        <v>8</v>
      </c>
      <c r="D304" s="11">
        <v>1</v>
      </c>
      <c r="E304" s="12">
        <v>17000.13</v>
      </c>
      <c r="F304" s="3" t="str">
        <f t="shared" si="20"/>
        <v>借呗</v>
      </c>
      <c r="G304" s="3" t="str">
        <f t="shared" si="21"/>
        <v>12期</v>
      </c>
      <c r="H304" s="21" t="str">
        <f>VLOOKUP(B304*1,[1]Sheet1!$A:$G,7,FALSE)</f>
        <v>华南</v>
      </c>
      <c r="I304" s="21" t="str">
        <f>VLOOKUP(B304*1,[1]Sheet1!$A:$G,6,FALSE)</f>
        <v>广州</v>
      </c>
      <c r="J304" s="21" t="str">
        <f>VLOOKUP(B304*1,[1]Sheet1!$A:$G,5,FALSE)</f>
        <v>三组</v>
      </c>
      <c r="K304" s="3" t="str">
        <f>I304&amp;VLOOKUP(B304*1,[1]Sheet1!$A:$G,5,FALSE)</f>
        <v>广州三组</v>
      </c>
      <c r="L304" s="3" t="str">
        <f>IF(VLOOKUP(B304*1,[1]Sheet1!$A:$G,4,FALSE)=1,"普通员工","管理人员")</f>
        <v>管理人员</v>
      </c>
      <c r="M304" s="3">
        <f t="shared" si="22"/>
        <v>17000.13</v>
      </c>
      <c r="N304" s="3">
        <f t="shared" si="23"/>
        <v>2020</v>
      </c>
      <c r="O304" s="3">
        <f t="shared" si="24"/>
        <v>6</v>
      </c>
    </row>
    <row r="305" spans="1:15">
      <c r="A305" s="8">
        <f>A304</f>
        <v>43988</v>
      </c>
      <c r="B305" s="20" t="s">
        <v>15</v>
      </c>
      <c r="C305" s="18" t="s">
        <v>12</v>
      </c>
      <c r="D305" s="11">
        <v>1</v>
      </c>
      <c r="E305" s="12">
        <v>2400.63</v>
      </c>
      <c r="F305" s="3" t="str">
        <f t="shared" si="20"/>
        <v>借呗</v>
      </c>
      <c r="G305" s="3" t="str">
        <f t="shared" si="21"/>
        <v>18期</v>
      </c>
      <c r="H305" s="21" t="str">
        <f>VLOOKUP(B305*1,[1]Sheet1!$A:$G,7,FALSE)</f>
        <v>华东</v>
      </c>
      <c r="I305" s="21" t="str">
        <f>VLOOKUP(B305*1,[1]Sheet1!$A:$G,6,FALSE)</f>
        <v>杭州</v>
      </c>
      <c r="J305" s="21" t="str">
        <f>VLOOKUP(B305*1,[1]Sheet1!$A:$G,5,FALSE)</f>
        <v>二组</v>
      </c>
      <c r="K305" s="3" t="str">
        <f>I305&amp;VLOOKUP(B305*1,[1]Sheet1!$A:$G,5,FALSE)</f>
        <v>杭州二组</v>
      </c>
      <c r="L305" s="3" t="str">
        <f>IF(VLOOKUP(B305*1,[1]Sheet1!$A:$G,4,FALSE)=1,"普通员工","管理人员")</f>
        <v>普通员工</v>
      </c>
      <c r="M305" s="3">
        <f t="shared" si="22"/>
        <v>2400.63</v>
      </c>
      <c r="N305" s="3">
        <f t="shared" si="23"/>
        <v>2020</v>
      </c>
      <c r="O305" s="3">
        <f t="shared" si="24"/>
        <v>6</v>
      </c>
    </row>
    <row r="306" spans="1:15">
      <c r="A306" s="8">
        <f>A305</f>
        <v>43988</v>
      </c>
      <c r="B306" s="20" t="s">
        <v>16</v>
      </c>
      <c r="C306" s="18" t="s">
        <v>7</v>
      </c>
      <c r="D306" s="11">
        <v>1</v>
      </c>
      <c r="E306" s="12">
        <v>3000.16</v>
      </c>
      <c r="F306" s="3" t="str">
        <f t="shared" si="20"/>
        <v>借呗</v>
      </c>
      <c r="G306" s="3" t="str">
        <f t="shared" si="21"/>
        <v>6期</v>
      </c>
      <c r="H306" s="21" t="str">
        <f>VLOOKUP(B306*1,[1]Sheet1!$A:$G,7,FALSE)</f>
        <v>华东</v>
      </c>
      <c r="I306" s="21" t="str">
        <f>VLOOKUP(B306*1,[1]Sheet1!$A:$G,6,FALSE)</f>
        <v>苏州</v>
      </c>
      <c r="J306" s="21" t="str">
        <f>VLOOKUP(B306*1,[1]Sheet1!$A:$G,5,FALSE)</f>
        <v>二组</v>
      </c>
      <c r="K306" s="3" t="str">
        <f>I306&amp;VLOOKUP(B306*1,[1]Sheet1!$A:$G,5,FALSE)</f>
        <v>苏州二组</v>
      </c>
      <c r="L306" s="3" t="str">
        <f>IF(VLOOKUP(B306*1,[1]Sheet1!$A:$G,4,FALSE)=1,"普通员工","管理人员")</f>
        <v>管理人员</v>
      </c>
      <c r="M306" s="3">
        <f t="shared" si="22"/>
        <v>3000.16</v>
      </c>
      <c r="N306" s="3">
        <f t="shared" si="23"/>
        <v>2020</v>
      </c>
      <c r="O306" s="3">
        <f t="shared" si="24"/>
        <v>6</v>
      </c>
    </row>
    <row r="307" spans="1:15">
      <c r="A307" s="8">
        <f>A306</f>
        <v>43988</v>
      </c>
      <c r="B307" s="20" t="str">
        <f>B306</f>
        <v>1000000039</v>
      </c>
      <c r="C307" s="18" t="s">
        <v>8</v>
      </c>
      <c r="D307" s="11">
        <v>1</v>
      </c>
      <c r="E307" s="12">
        <v>12999.93</v>
      </c>
      <c r="F307" s="3" t="str">
        <f t="shared" si="20"/>
        <v>借呗</v>
      </c>
      <c r="G307" s="3" t="str">
        <f t="shared" si="21"/>
        <v>12期</v>
      </c>
      <c r="H307" s="21" t="str">
        <f>VLOOKUP(B307*1,[1]Sheet1!$A:$G,7,FALSE)</f>
        <v>华东</v>
      </c>
      <c r="I307" s="21" t="str">
        <f>VLOOKUP(B307*1,[1]Sheet1!$A:$G,6,FALSE)</f>
        <v>苏州</v>
      </c>
      <c r="J307" s="21" t="str">
        <f>VLOOKUP(B307*1,[1]Sheet1!$A:$G,5,FALSE)</f>
        <v>二组</v>
      </c>
      <c r="K307" s="3" t="str">
        <f>I307&amp;VLOOKUP(B307*1,[1]Sheet1!$A:$G,5,FALSE)</f>
        <v>苏州二组</v>
      </c>
      <c r="L307" s="3" t="str">
        <f>IF(VLOOKUP(B307*1,[1]Sheet1!$A:$G,4,FALSE)=1,"普通员工","管理人员")</f>
        <v>管理人员</v>
      </c>
      <c r="M307" s="3">
        <f t="shared" si="22"/>
        <v>12999.93</v>
      </c>
      <c r="N307" s="3">
        <f t="shared" si="23"/>
        <v>2020</v>
      </c>
      <c r="O307" s="3">
        <f t="shared" si="24"/>
        <v>6</v>
      </c>
    </row>
    <row r="308" spans="1:15">
      <c r="A308" s="8">
        <f>A307</f>
        <v>43988</v>
      </c>
      <c r="B308" s="20" t="s">
        <v>40</v>
      </c>
      <c r="C308" s="18" t="s">
        <v>7</v>
      </c>
      <c r="D308" s="11">
        <v>4</v>
      </c>
      <c r="E308" s="12">
        <v>60001.2</v>
      </c>
      <c r="F308" s="3" t="str">
        <f t="shared" si="20"/>
        <v>借呗</v>
      </c>
      <c r="G308" s="3" t="str">
        <f t="shared" si="21"/>
        <v>6期</v>
      </c>
      <c r="H308" s="21" t="str">
        <f>VLOOKUP(B308*1,[1]Sheet1!$A:$G,7,FALSE)</f>
        <v>华西北</v>
      </c>
      <c r="I308" s="21" t="str">
        <f>VLOOKUP(B308*1,[1]Sheet1!$A:$G,6,FALSE)</f>
        <v>北京</v>
      </c>
      <c r="J308" s="21" t="str">
        <f>VLOOKUP(B308*1,[1]Sheet1!$A:$G,5,FALSE)</f>
        <v>四组</v>
      </c>
      <c r="K308" s="3" t="str">
        <f>I308&amp;VLOOKUP(B308*1,[1]Sheet1!$A:$G,5,FALSE)</f>
        <v>北京四组</v>
      </c>
      <c r="L308" s="3" t="str">
        <f>IF(VLOOKUP(B308*1,[1]Sheet1!$A:$G,4,FALSE)=1,"普通员工","管理人员")</f>
        <v>普通员工</v>
      </c>
      <c r="M308" s="3">
        <f t="shared" si="22"/>
        <v>15000.3</v>
      </c>
      <c r="N308" s="3">
        <f t="shared" si="23"/>
        <v>2020</v>
      </c>
      <c r="O308" s="3">
        <f t="shared" si="24"/>
        <v>6</v>
      </c>
    </row>
    <row r="309" spans="1:15">
      <c r="A309" s="8">
        <f>A308</f>
        <v>43988</v>
      </c>
      <c r="B309" s="20" t="str">
        <f>B308</f>
        <v>1000000041</v>
      </c>
      <c r="C309" s="18" t="s">
        <v>8</v>
      </c>
      <c r="D309" s="11">
        <v>1</v>
      </c>
      <c r="E309" s="12">
        <v>17000.38</v>
      </c>
      <c r="F309" s="3" t="str">
        <f t="shared" si="20"/>
        <v>借呗</v>
      </c>
      <c r="G309" s="3" t="str">
        <f t="shared" si="21"/>
        <v>12期</v>
      </c>
      <c r="H309" s="21" t="str">
        <f>VLOOKUP(B309*1,[1]Sheet1!$A:$G,7,FALSE)</f>
        <v>华西北</v>
      </c>
      <c r="I309" s="21" t="str">
        <f>VLOOKUP(B309*1,[1]Sheet1!$A:$G,6,FALSE)</f>
        <v>北京</v>
      </c>
      <c r="J309" s="21" t="str">
        <f>VLOOKUP(B309*1,[1]Sheet1!$A:$G,5,FALSE)</f>
        <v>四组</v>
      </c>
      <c r="K309" s="3" t="str">
        <f>I309&amp;VLOOKUP(B309*1,[1]Sheet1!$A:$G,5,FALSE)</f>
        <v>北京四组</v>
      </c>
      <c r="L309" s="3" t="str">
        <f>IF(VLOOKUP(B309*1,[1]Sheet1!$A:$G,4,FALSE)=1,"普通员工","管理人员")</f>
        <v>普通员工</v>
      </c>
      <c r="M309" s="3">
        <f t="shared" si="22"/>
        <v>17000.38</v>
      </c>
      <c r="N309" s="3">
        <f t="shared" si="23"/>
        <v>2020</v>
      </c>
      <c r="O309" s="3">
        <f t="shared" si="24"/>
        <v>6</v>
      </c>
    </row>
    <row r="310" spans="1:15">
      <c r="A310" s="8">
        <f>A309</f>
        <v>43988</v>
      </c>
      <c r="B310" s="20" t="s">
        <v>19</v>
      </c>
      <c r="C310" s="18" t="s">
        <v>7</v>
      </c>
      <c r="D310" s="11">
        <v>2</v>
      </c>
      <c r="E310" s="12">
        <v>31000.73</v>
      </c>
      <c r="F310" s="3" t="str">
        <f t="shared" si="20"/>
        <v>借呗</v>
      </c>
      <c r="G310" s="3" t="str">
        <f t="shared" si="21"/>
        <v>6期</v>
      </c>
      <c r="H310" s="21" t="str">
        <f>VLOOKUP(B310*1,[1]Sheet1!$A:$G,7,FALSE)</f>
        <v>华南</v>
      </c>
      <c r="I310" s="21" t="str">
        <f>VLOOKUP(B310*1,[1]Sheet1!$A:$G,6,FALSE)</f>
        <v>深圳</v>
      </c>
      <c r="J310" s="21" t="str">
        <f>VLOOKUP(B310*1,[1]Sheet1!$A:$G,5,FALSE)</f>
        <v>一组</v>
      </c>
      <c r="K310" s="3" t="str">
        <f>I310&amp;VLOOKUP(B310*1,[1]Sheet1!$A:$G,5,FALSE)</f>
        <v>深圳一组</v>
      </c>
      <c r="L310" s="3" t="str">
        <f>IF(VLOOKUP(B310*1,[1]Sheet1!$A:$G,4,FALSE)=1,"普通员工","管理人员")</f>
        <v>普通员工</v>
      </c>
      <c r="M310" s="3">
        <f t="shared" si="22"/>
        <v>15500.365</v>
      </c>
      <c r="N310" s="3">
        <f t="shared" si="23"/>
        <v>2020</v>
      </c>
      <c r="O310" s="3">
        <f t="shared" si="24"/>
        <v>6</v>
      </c>
    </row>
    <row r="311" spans="1:15">
      <c r="A311" s="8">
        <f>A310</f>
        <v>43988</v>
      </c>
      <c r="B311" s="20" t="str">
        <f>B310</f>
        <v>1000000045</v>
      </c>
      <c r="C311" s="18" t="s">
        <v>8</v>
      </c>
      <c r="D311" s="11">
        <v>1</v>
      </c>
      <c r="E311" s="12">
        <v>1031.04</v>
      </c>
      <c r="F311" s="3" t="str">
        <f t="shared" si="20"/>
        <v>借呗</v>
      </c>
      <c r="G311" s="3" t="str">
        <f t="shared" si="21"/>
        <v>12期</v>
      </c>
      <c r="H311" s="21" t="str">
        <f>VLOOKUP(B311*1,[1]Sheet1!$A:$G,7,FALSE)</f>
        <v>华南</v>
      </c>
      <c r="I311" s="21" t="str">
        <f>VLOOKUP(B311*1,[1]Sheet1!$A:$G,6,FALSE)</f>
        <v>深圳</v>
      </c>
      <c r="J311" s="21" t="str">
        <f>VLOOKUP(B311*1,[1]Sheet1!$A:$G,5,FALSE)</f>
        <v>一组</v>
      </c>
      <c r="K311" s="3" t="str">
        <f>I311&amp;VLOOKUP(B311*1,[1]Sheet1!$A:$G,5,FALSE)</f>
        <v>深圳一组</v>
      </c>
      <c r="L311" s="3" t="str">
        <f>IF(VLOOKUP(B311*1,[1]Sheet1!$A:$G,4,FALSE)=1,"普通员工","管理人员")</f>
        <v>普通员工</v>
      </c>
      <c r="M311" s="3">
        <f t="shared" si="22"/>
        <v>1031.04</v>
      </c>
      <c r="N311" s="3">
        <f t="shared" si="23"/>
        <v>2020</v>
      </c>
      <c r="O311" s="3">
        <f t="shared" si="24"/>
        <v>6</v>
      </c>
    </row>
    <row r="312" spans="1:15">
      <c r="A312" s="8">
        <f>A311</f>
        <v>43988</v>
      </c>
      <c r="B312" s="20" t="s">
        <v>42</v>
      </c>
      <c r="C312" s="18" t="s">
        <v>8</v>
      </c>
      <c r="D312" s="11">
        <v>1</v>
      </c>
      <c r="E312" s="12">
        <v>14000.33</v>
      </c>
      <c r="F312" s="3" t="str">
        <f t="shared" si="20"/>
        <v>借呗</v>
      </c>
      <c r="G312" s="3" t="str">
        <f t="shared" si="21"/>
        <v>12期</v>
      </c>
      <c r="H312" s="21" t="str">
        <f>VLOOKUP(B312*1,[1]Sheet1!$A:$G,7,FALSE)</f>
        <v>华西北</v>
      </c>
      <c r="I312" s="21" t="str">
        <f>VLOOKUP(B312*1,[1]Sheet1!$A:$G,6,FALSE)</f>
        <v>成都</v>
      </c>
      <c r="J312" s="21" t="str">
        <f>VLOOKUP(B312*1,[1]Sheet1!$A:$G,5,FALSE)</f>
        <v>一组</v>
      </c>
      <c r="K312" s="3" t="str">
        <f>I312&amp;VLOOKUP(B312*1,[1]Sheet1!$A:$G,5,FALSE)</f>
        <v>成都一组</v>
      </c>
      <c r="L312" s="3" t="str">
        <f>IF(VLOOKUP(B312*1,[1]Sheet1!$A:$G,4,FALSE)=1,"普通员工","管理人员")</f>
        <v>普通员工</v>
      </c>
      <c r="M312" s="3">
        <f t="shared" si="22"/>
        <v>14000.33</v>
      </c>
      <c r="N312" s="3">
        <f t="shared" si="23"/>
        <v>2020</v>
      </c>
      <c r="O312" s="3">
        <f t="shared" si="24"/>
        <v>6</v>
      </c>
    </row>
    <row r="313" spans="1:15">
      <c r="A313" s="8">
        <f>A312</f>
        <v>43988</v>
      </c>
      <c r="B313" s="20" t="str">
        <f>B312</f>
        <v>1000000046</v>
      </c>
      <c r="C313" s="18" t="s">
        <v>12</v>
      </c>
      <c r="D313" s="11">
        <v>1</v>
      </c>
      <c r="E313" s="12">
        <v>1499.96</v>
      </c>
      <c r="F313" s="3" t="str">
        <f t="shared" si="20"/>
        <v>借呗</v>
      </c>
      <c r="G313" s="3" t="str">
        <f t="shared" si="21"/>
        <v>18期</v>
      </c>
      <c r="H313" s="21" t="str">
        <f>VLOOKUP(B313*1,[1]Sheet1!$A:$G,7,FALSE)</f>
        <v>华西北</v>
      </c>
      <c r="I313" s="21" t="str">
        <f>VLOOKUP(B313*1,[1]Sheet1!$A:$G,6,FALSE)</f>
        <v>成都</v>
      </c>
      <c r="J313" s="21" t="str">
        <f>VLOOKUP(B313*1,[1]Sheet1!$A:$G,5,FALSE)</f>
        <v>一组</v>
      </c>
      <c r="K313" s="3" t="str">
        <f>I313&amp;VLOOKUP(B313*1,[1]Sheet1!$A:$G,5,FALSE)</f>
        <v>成都一组</v>
      </c>
      <c r="L313" s="3" t="str">
        <f>IF(VLOOKUP(B313*1,[1]Sheet1!$A:$G,4,FALSE)=1,"普通员工","管理人员")</f>
        <v>普通员工</v>
      </c>
      <c r="M313" s="3">
        <f t="shared" si="22"/>
        <v>1499.96</v>
      </c>
      <c r="N313" s="3">
        <f t="shared" si="23"/>
        <v>2020</v>
      </c>
      <c r="O313" s="3">
        <f t="shared" si="24"/>
        <v>6</v>
      </c>
    </row>
    <row r="314" spans="1:15">
      <c r="A314" s="8">
        <f>A313</f>
        <v>43988</v>
      </c>
      <c r="B314" s="20" t="s">
        <v>43</v>
      </c>
      <c r="C314" s="18" t="s">
        <v>12</v>
      </c>
      <c r="D314" s="11">
        <v>1</v>
      </c>
      <c r="E314" s="12">
        <v>2268</v>
      </c>
      <c r="F314" s="3" t="str">
        <f t="shared" si="20"/>
        <v>借呗</v>
      </c>
      <c r="G314" s="3" t="str">
        <f t="shared" si="21"/>
        <v>18期</v>
      </c>
      <c r="H314" s="21" t="str">
        <f>VLOOKUP(B314*1,[1]Sheet1!$A:$G,7,FALSE)</f>
        <v>华南</v>
      </c>
      <c r="I314" s="21" t="str">
        <f>VLOOKUP(B314*1,[1]Sheet1!$A:$G,6,FALSE)</f>
        <v>广州</v>
      </c>
      <c r="J314" s="21" t="str">
        <f>VLOOKUP(B314*1,[1]Sheet1!$A:$G,5,FALSE)</f>
        <v>一组</v>
      </c>
      <c r="K314" s="3" t="str">
        <f>I314&amp;VLOOKUP(B314*1,[1]Sheet1!$A:$G,5,FALSE)</f>
        <v>广州一组</v>
      </c>
      <c r="L314" s="3" t="str">
        <f>IF(VLOOKUP(B314*1,[1]Sheet1!$A:$G,4,FALSE)=1,"普通员工","管理人员")</f>
        <v>普通员工</v>
      </c>
      <c r="M314" s="3">
        <f t="shared" si="22"/>
        <v>2268</v>
      </c>
      <c r="N314" s="3">
        <f t="shared" si="23"/>
        <v>2020</v>
      </c>
      <c r="O314" s="3">
        <f t="shared" si="24"/>
        <v>6</v>
      </c>
    </row>
    <row r="315" spans="1:15">
      <c r="A315" s="8">
        <f>A314</f>
        <v>43988</v>
      </c>
      <c r="B315" s="20" t="s">
        <v>44</v>
      </c>
      <c r="C315" s="18" t="s">
        <v>7</v>
      </c>
      <c r="D315" s="11">
        <v>1</v>
      </c>
      <c r="E315" s="12">
        <v>8444.68</v>
      </c>
      <c r="F315" s="3" t="str">
        <f t="shared" si="20"/>
        <v>借呗</v>
      </c>
      <c r="G315" s="3" t="str">
        <f t="shared" si="21"/>
        <v>6期</v>
      </c>
      <c r="H315" s="21" t="str">
        <f>VLOOKUP(B315*1,[1]Sheet1!$A:$G,7,FALSE)</f>
        <v>华东</v>
      </c>
      <c r="I315" s="21" t="str">
        <f>VLOOKUP(B315*1,[1]Sheet1!$A:$G,6,FALSE)</f>
        <v>合肥</v>
      </c>
      <c r="J315" s="21" t="str">
        <f>VLOOKUP(B315*1,[1]Sheet1!$A:$G,5,FALSE)</f>
        <v>一组</v>
      </c>
      <c r="K315" s="3" t="str">
        <f>I315&amp;VLOOKUP(B315*1,[1]Sheet1!$A:$G,5,FALSE)</f>
        <v>合肥一组</v>
      </c>
      <c r="L315" s="3" t="str">
        <f>IF(VLOOKUP(B315*1,[1]Sheet1!$A:$G,4,FALSE)=1,"普通员工","管理人员")</f>
        <v>普通员工</v>
      </c>
      <c r="M315" s="3">
        <f t="shared" si="22"/>
        <v>8444.68</v>
      </c>
      <c r="N315" s="3">
        <f t="shared" si="23"/>
        <v>2020</v>
      </c>
      <c r="O315" s="3">
        <f t="shared" si="24"/>
        <v>6</v>
      </c>
    </row>
    <row r="316" spans="1:15">
      <c r="A316" s="8">
        <f>A315</f>
        <v>43988</v>
      </c>
      <c r="B316" s="20" t="str">
        <f>B315</f>
        <v>1000000050</v>
      </c>
      <c r="C316" s="18" t="s">
        <v>12</v>
      </c>
      <c r="D316" s="11">
        <v>2</v>
      </c>
      <c r="E316" s="12">
        <v>30000.9</v>
      </c>
      <c r="F316" s="3" t="str">
        <f t="shared" si="20"/>
        <v>借呗</v>
      </c>
      <c r="G316" s="3" t="str">
        <f t="shared" si="21"/>
        <v>18期</v>
      </c>
      <c r="H316" s="21" t="str">
        <f>VLOOKUP(B316*1,[1]Sheet1!$A:$G,7,FALSE)</f>
        <v>华东</v>
      </c>
      <c r="I316" s="21" t="str">
        <f>VLOOKUP(B316*1,[1]Sheet1!$A:$G,6,FALSE)</f>
        <v>合肥</v>
      </c>
      <c r="J316" s="21" t="str">
        <f>VLOOKUP(B316*1,[1]Sheet1!$A:$G,5,FALSE)</f>
        <v>一组</v>
      </c>
      <c r="K316" s="3" t="str">
        <f>I316&amp;VLOOKUP(B316*1,[1]Sheet1!$A:$G,5,FALSE)</f>
        <v>合肥一组</v>
      </c>
      <c r="L316" s="3" t="str">
        <f>IF(VLOOKUP(B316*1,[1]Sheet1!$A:$G,4,FALSE)=1,"普通员工","管理人员")</f>
        <v>普通员工</v>
      </c>
      <c r="M316" s="3">
        <f t="shared" si="22"/>
        <v>15000.45</v>
      </c>
      <c r="N316" s="3">
        <f t="shared" si="23"/>
        <v>2020</v>
      </c>
      <c r="O316" s="3">
        <f t="shared" si="24"/>
        <v>6</v>
      </c>
    </row>
    <row r="317" spans="1:15">
      <c r="A317" s="8">
        <f>A316</f>
        <v>43988</v>
      </c>
      <c r="B317" s="20" t="s">
        <v>20</v>
      </c>
      <c r="C317" s="18" t="s">
        <v>7</v>
      </c>
      <c r="D317" s="11">
        <v>1</v>
      </c>
      <c r="E317" s="12">
        <v>5000.65</v>
      </c>
      <c r="F317" s="3" t="str">
        <f t="shared" si="20"/>
        <v>借呗</v>
      </c>
      <c r="G317" s="3" t="str">
        <f t="shared" si="21"/>
        <v>6期</v>
      </c>
      <c r="H317" s="21" t="str">
        <f>VLOOKUP(B317*1,[1]Sheet1!$A:$G,7,FALSE)</f>
        <v>华东</v>
      </c>
      <c r="I317" s="21" t="str">
        <f>VLOOKUP(B317*1,[1]Sheet1!$A:$G,6,FALSE)</f>
        <v>上海</v>
      </c>
      <c r="J317" s="21" t="str">
        <f>VLOOKUP(B317*1,[1]Sheet1!$A:$G,5,FALSE)</f>
        <v>一组</v>
      </c>
      <c r="K317" s="3" t="str">
        <f>I317&amp;VLOOKUP(B317*1,[1]Sheet1!$A:$G,5,FALSE)</f>
        <v>上海一组</v>
      </c>
      <c r="L317" s="3" t="str">
        <f>IF(VLOOKUP(B317*1,[1]Sheet1!$A:$G,4,FALSE)=1,"普通员工","管理人员")</f>
        <v>普通员工</v>
      </c>
      <c r="M317" s="3">
        <f t="shared" si="22"/>
        <v>5000.65</v>
      </c>
      <c r="N317" s="3">
        <f t="shared" si="23"/>
        <v>2020</v>
      </c>
      <c r="O317" s="3">
        <f t="shared" si="24"/>
        <v>6</v>
      </c>
    </row>
    <row r="318" spans="1:15">
      <c r="A318" s="8">
        <f>A317</f>
        <v>43988</v>
      </c>
      <c r="B318" s="20" t="str">
        <f>B317</f>
        <v>1000000054</v>
      </c>
      <c r="C318" s="18" t="s">
        <v>8</v>
      </c>
      <c r="D318" s="11">
        <v>1</v>
      </c>
      <c r="E318" s="12">
        <v>16000.42</v>
      </c>
      <c r="F318" s="3" t="str">
        <f t="shared" si="20"/>
        <v>借呗</v>
      </c>
      <c r="G318" s="3" t="str">
        <f t="shared" si="21"/>
        <v>12期</v>
      </c>
      <c r="H318" s="21" t="str">
        <f>VLOOKUP(B318*1,[1]Sheet1!$A:$G,7,FALSE)</f>
        <v>华东</v>
      </c>
      <c r="I318" s="21" t="str">
        <f>VLOOKUP(B318*1,[1]Sheet1!$A:$G,6,FALSE)</f>
        <v>上海</v>
      </c>
      <c r="J318" s="21" t="str">
        <f>VLOOKUP(B318*1,[1]Sheet1!$A:$G,5,FALSE)</f>
        <v>一组</v>
      </c>
      <c r="K318" s="3" t="str">
        <f>I318&amp;VLOOKUP(B318*1,[1]Sheet1!$A:$G,5,FALSE)</f>
        <v>上海一组</v>
      </c>
      <c r="L318" s="3" t="str">
        <f>IF(VLOOKUP(B318*1,[1]Sheet1!$A:$G,4,FALSE)=1,"普通员工","管理人员")</f>
        <v>普通员工</v>
      </c>
      <c r="M318" s="3">
        <f t="shared" si="22"/>
        <v>16000.42</v>
      </c>
      <c r="N318" s="3">
        <f t="shared" si="23"/>
        <v>2020</v>
      </c>
      <c r="O318" s="3">
        <f t="shared" si="24"/>
        <v>6</v>
      </c>
    </row>
    <row r="319" spans="1:15">
      <c r="A319" s="8">
        <f>A318</f>
        <v>43988</v>
      </c>
      <c r="B319" s="20" t="s">
        <v>21</v>
      </c>
      <c r="C319" s="18" t="s">
        <v>7</v>
      </c>
      <c r="D319" s="11">
        <v>3</v>
      </c>
      <c r="E319" s="12">
        <v>37001.19</v>
      </c>
      <c r="F319" s="3" t="str">
        <f t="shared" si="20"/>
        <v>借呗</v>
      </c>
      <c r="G319" s="3" t="str">
        <f t="shared" si="21"/>
        <v>6期</v>
      </c>
      <c r="H319" s="21" t="str">
        <f>VLOOKUP(B319*1,[1]Sheet1!$A:$G,7,FALSE)</f>
        <v>华东</v>
      </c>
      <c r="I319" s="21" t="str">
        <f>VLOOKUP(B319*1,[1]Sheet1!$A:$G,6,FALSE)</f>
        <v>上海</v>
      </c>
      <c r="J319" s="21" t="str">
        <f>VLOOKUP(B319*1,[1]Sheet1!$A:$G,5,FALSE)</f>
        <v>一组</v>
      </c>
      <c r="K319" s="3" t="str">
        <f>I319&amp;VLOOKUP(B319*1,[1]Sheet1!$A:$G,5,FALSE)</f>
        <v>上海一组</v>
      </c>
      <c r="L319" s="3" t="str">
        <f>IF(VLOOKUP(B319*1,[1]Sheet1!$A:$G,4,FALSE)=1,"普通员工","管理人员")</f>
        <v>管理人员</v>
      </c>
      <c r="M319" s="3">
        <f t="shared" si="22"/>
        <v>12333.73</v>
      </c>
      <c r="N319" s="3">
        <f t="shared" si="23"/>
        <v>2020</v>
      </c>
      <c r="O319" s="3">
        <f t="shared" si="24"/>
        <v>6</v>
      </c>
    </row>
    <row r="320" spans="1:15">
      <c r="A320" s="8">
        <f>A319</f>
        <v>43988</v>
      </c>
      <c r="B320" s="20" t="str">
        <f>B319</f>
        <v>1000000056</v>
      </c>
      <c r="C320" s="18" t="s">
        <v>8</v>
      </c>
      <c r="D320" s="11">
        <v>1</v>
      </c>
      <c r="E320" s="12">
        <v>6000.4</v>
      </c>
      <c r="F320" s="3" t="str">
        <f t="shared" si="20"/>
        <v>借呗</v>
      </c>
      <c r="G320" s="3" t="str">
        <f t="shared" si="21"/>
        <v>12期</v>
      </c>
      <c r="H320" s="21" t="str">
        <f>VLOOKUP(B320*1,[1]Sheet1!$A:$G,7,FALSE)</f>
        <v>华东</v>
      </c>
      <c r="I320" s="21" t="str">
        <f>VLOOKUP(B320*1,[1]Sheet1!$A:$G,6,FALSE)</f>
        <v>上海</v>
      </c>
      <c r="J320" s="21" t="str">
        <f>VLOOKUP(B320*1,[1]Sheet1!$A:$G,5,FALSE)</f>
        <v>一组</v>
      </c>
      <c r="K320" s="3" t="str">
        <f>I320&amp;VLOOKUP(B320*1,[1]Sheet1!$A:$G,5,FALSE)</f>
        <v>上海一组</v>
      </c>
      <c r="L320" s="3" t="str">
        <f>IF(VLOOKUP(B320*1,[1]Sheet1!$A:$G,4,FALSE)=1,"普通员工","管理人员")</f>
        <v>管理人员</v>
      </c>
      <c r="M320" s="3">
        <f t="shared" si="22"/>
        <v>6000.4</v>
      </c>
      <c r="N320" s="3">
        <f t="shared" si="23"/>
        <v>2020</v>
      </c>
      <c r="O320" s="3">
        <f t="shared" si="24"/>
        <v>6</v>
      </c>
    </row>
    <row r="321" spans="1:15">
      <c r="A321" s="8">
        <f>A320</f>
        <v>43988</v>
      </c>
      <c r="B321" s="20" t="s">
        <v>23</v>
      </c>
      <c r="C321" s="18" t="s">
        <v>7</v>
      </c>
      <c r="D321" s="11">
        <v>1</v>
      </c>
      <c r="E321" s="12">
        <v>5000.75</v>
      </c>
      <c r="F321" s="3" t="str">
        <f t="shared" si="20"/>
        <v>借呗</v>
      </c>
      <c r="G321" s="3" t="str">
        <f t="shared" si="21"/>
        <v>6期</v>
      </c>
      <c r="H321" s="21" t="str">
        <f>VLOOKUP(B321*1,[1]Sheet1!$A:$G,7,FALSE)</f>
        <v>华东</v>
      </c>
      <c r="I321" s="21" t="str">
        <f>VLOOKUP(B321*1,[1]Sheet1!$A:$G,6,FALSE)</f>
        <v>苏州</v>
      </c>
      <c r="J321" s="21" t="str">
        <f>VLOOKUP(B321*1,[1]Sheet1!$A:$G,5,FALSE)</f>
        <v>二组</v>
      </c>
      <c r="K321" s="3" t="str">
        <f>I321&amp;VLOOKUP(B321*1,[1]Sheet1!$A:$G,5,FALSE)</f>
        <v>苏州二组</v>
      </c>
      <c r="L321" s="3" t="str">
        <f>IF(VLOOKUP(B321*1,[1]Sheet1!$A:$G,4,FALSE)=1,"普通员工","管理人员")</f>
        <v>普通员工</v>
      </c>
      <c r="M321" s="3">
        <f t="shared" si="22"/>
        <v>5000.75</v>
      </c>
      <c r="N321" s="3">
        <f t="shared" si="23"/>
        <v>2020</v>
      </c>
      <c r="O321" s="3">
        <f t="shared" si="24"/>
        <v>6</v>
      </c>
    </row>
    <row r="322" spans="1:15">
      <c r="A322" s="8">
        <f>A321</f>
        <v>43988</v>
      </c>
      <c r="B322" s="20" t="str">
        <f>B321</f>
        <v>1000000067</v>
      </c>
      <c r="C322" s="18" t="s">
        <v>12</v>
      </c>
      <c r="D322" s="11">
        <v>2</v>
      </c>
      <c r="E322" s="12">
        <v>10191.99</v>
      </c>
      <c r="F322" s="3" t="str">
        <f t="shared" si="20"/>
        <v>借呗</v>
      </c>
      <c r="G322" s="3" t="str">
        <f t="shared" si="21"/>
        <v>18期</v>
      </c>
      <c r="H322" s="21" t="str">
        <f>VLOOKUP(B322*1,[1]Sheet1!$A:$G,7,FALSE)</f>
        <v>华东</v>
      </c>
      <c r="I322" s="21" t="str">
        <f>VLOOKUP(B322*1,[1]Sheet1!$A:$G,6,FALSE)</f>
        <v>苏州</v>
      </c>
      <c r="J322" s="21" t="str">
        <f>VLOOKUP(B322*1,[1]Sheet1!$A:$G,5,FALSE)</f>
        <v>二组</v>
      </c>
      <c r="K322" s="3" t="str">
        <f>I322&amp;VLOOKUP(B322*1,[1]Sheet1!$A:$G,5,FALSE)</f>
        <v>苏州二组</v>
      </c>
      <c r="L322" s="3" t="str">
        <f>IF(VLOOKUP(B322*1,[1]Sheet1!$A:$G,4,FALSE)=1,"普通员工","管理人员")</f>
        <v>普通员工</v>
      </c>
      <c r="M322" s="3">
        <f t="shared" si="22"/>
        <v>5095.995</v>
      </c>
      <c r="N322" s="3">
        <f t="shared" si="23"/>
        <v>2020</v>
      </c>
      <c r="O322" s="3">
        <f t="shared" si="24"/>
        <v>6</v>
      </c>
    </row>
    <row r="323" spans="1:15">
      <c r="A323" s="8">
        <f>A322</f>
        <v>43988</v>
      </c>
      <c r="B323" s="20" t="s">
        <v>24</v>
      </c>
      <c r="C323" s="18" t="s">
        <v>7</v>
      </c>
      <c r="D323" s="11">
        <v>1</v>
      </c>
      <c r="E323" s="12">
        <v>17999.95</v>
      </c>
      <c r="F323" s="3" t="str">
        <f t="shared" ref="F323:F386" si="25">LEFT(C323,2)</f>
        <v>借呗</v>
      </c>
      <c r="G323" s="3" t="str">
        <f t="shared" ref="G323:G386" si="26">MID(C323,3,LEN((C323)))</f>
        <v>6期</v>
      </c>
      <c r="H323" s="21" t="str">
        <f>VLOOKUP(B323*1,[1]Sheet1!$A:$G,7,FALSE)</f>
        <v>华西北</v>
      </c>
      <c r="I323" s="21" t="str">
        <f>VLOOKUP(B323*1,[1]Sheet1!$A:$G,6,FALSE)</f>
        <v>重庆</v>
      </c>
      <c r="J323" s="21" t="str">
        <f>VLOOKUP(B323*1,[1]Sheet1!$A:$G,5,FALSE)</f>
        <v>一组</v>
      </c>
      <c r="K323" s="3" t="str">
        <f>I323&amp;VLOOKUP(B323*1,[1]Sheet1!$A:$G,5,FALSE)</f>
        <v>重庆一组</v>
      </c>
      <c r="L323" s="3" t="str">
        <f>IF(VLOOKUP(B323*1,[1]Sheet1!$A:$G,4,FALSE)=1,"普通员工","管理人员")</f>
        <v>管理人员</v>
      </c>
      <c r="M323" s="3">
        <f t="shared" ref="M323:M386" si="27">E323/D323</f>
        <v>17999.95</v>
      </c>
      <c r="N323" s="3">
        <f t="shared" ref="N323:N386" si="28">YEAR(A323)</f>
        <v>2020</v>
      </c>
      <c r="O323" s="3">
        <f t="shared" ref="O323:O386" si="29">MONTH(A323)</f>
        <v>6</v>
      </c>
    </row>
    <row r="324" spans="1:15">
      <c r="A324" s="8">
        <f>A323</f>
        <v>43988</v>
      </c>
      <c r="B324" s="20" t="s">
        <v>62</v>
      </c>
      <c r="C324" s="18" t="s">
        <v>7</v>
      </c>
      <c r="D324" s="11">
        <v>1</v>
      </c>
      <c r="E324" s="12">
        <v>5500.73</v>
      </c>
      <c r="F324" s="3" t="str">
        <f t="shared" si="25"/>
        <v>借呗</v>
      </c>
      <c r="G324" s="3" t="str">
        <f t="shared" si="26"/>
        <v>6期</v>
      </c>
      <c r="H324" s="21" t="str">
        <f>VLOOKUP(B324*1,[1]Sheet1!$A:$G,7,FALSE)</f>
        <v>华东</v>
      </c>
      <c r="I324" s="21" t="str">
        <f>VLOOKUP(B324*1,[1]Sheet1!$A:$G,6,FALSE)</f>
        <v>合肥</v>
      </c>
      <c r="J324" s="21" t="str">
        <f>VLOOKUP(B324*1,[1]Sheet1!$A:$G,5,FALSE)</f>
        <v>一组</v>
      </c>
      <c r="K324" s="3" t="str">
        <f>I324&amp;VLOOKUP(B324*1,[1]Sheet1!$A:$G,5,FALSE)</f>
        <v>合肥一组</v>
      </c>
      <c r="L324" s="3" t="str">
        <f>IF(VLOOKUP(B324*1,[1]Sheet1!$A:$G,4,FALSE)=1,"普通员工","管理人员")</f>
        <v>普通员工</v>
      </c>
      <c r="M324" s="3">
        <f t="shared" si="27"/>
        <v>5500.73</v>
      </c>
      <c r="N324" s="3">
        <f t="shared" si="28"/>
        <v>2020</v>
      </c>
      <c r="O324" s="3">
        <f t="shared" si="29"/>
        <v>6</v>
      </c>
    </row>
    <row r="325" spans="1:15">
      <c r="A325" s="8">
        <f>A324</f>
        <v>43988</v>
      </c>
      <c r="B325" s="20" t="s">
        <v>25</v>
      </c>
      <c r="C325" s="18" t="s">
        <v>7</v>
      </c>
      <c r="D325" s="11">
        <v>1</v>
      </c>
      <c r="E325" s="12">
        <v>950.6</v>
      </c>
      <c r="F325" s="3" t="str">
        <f t="shared" si="25"/>
        <v>借呗</v>
      </c>
      <c r="G325" s="3" t="str">
        <f t="shared" si="26"/>
        <v>6期</v>
      </c>
      <c r="H325" s="21" t="str">
        <f>VLOOKUP(B325*1,[1]Sheet1!$A:$G,7,FALSE)</f>
        <v>华东</v>
      </c>
      <c r="I325" s="21" t="str">
        <f>VLOOKUP(B325*1,[1]Sheet1!$A:$G,6,FALSE)</f>
        <v>合肥</v>
      </c>
      <c r="J325" s="21" t="str">
        <f>VLOOKUP(B325*1,[1]Sheet1!$A:$G,5,FALSE)</f>
        <v>一组</v>
      </c>
      <c r="K325" s="3" t="str">
        <f>I325&amp;VLOOKUP(B325*1,[1]Sheet1!$A:$G,5,FALSE)</f>
        <v>合肥一组</v>
      </c>
      <c r="L325" s="3" t="str">
        <f>IF(VLOOKUP(B325*1,[1]Sheet1!$A:$G,4,FALSE)=1,"普通员工","管理人员")</f>
        <v>普通员工</v>
      </c>
      <c r="M325" s="3">
        <f t="shared" si="27"/>
        <v>950.6</v>
      </c>
      <c r="N325" s="3">
        <f t="shared" si="28"/>
        <v>2020</v>
      </c>
      <c r="O325" s="3">
        <f t="shared" si="29"/>
        <v>6</v>
      </c>
    </row>
    <row r="326" spans="1:15">
      <c r="A326" s="8">
        <f>A325</f>
        <v>43988</v>
      </c>
      <c r="B326" s="20" t="str">
        <f>B325</f>
        <v>1000000237</v>
      </c>
      <c r="C326" s="18" t="s">
        <v>8</v>
      </c>
      <c r="D326" s="11">
        <v>1</v>
      </c>
      <c r="E326" s="12">
        <v>10000.56</v>
      </c>
      <c r="F326" s="3" t="str">
        <f t="shared" si="25"/>
        <v>借呗</v>
      </c>
      <c r="G326" s="3" t="str">
        <f t="shared" si="26"/>
        <v>12期</v>
      </c>
      <c r="H326" s="21" t="str">
        <f>VLOOKUP(B326*1,[1]Sheet1!$A:$G,7,FALSE)</f>
        <v>华东</v>
      </c>
      <c r="I326" s="21" t="str">
        <f>VLOOKUP(B326*1,[1]Sheet1!$A:$G,6,FALSE)</f>
        <v>合肥</v>
      </c>
      <c r="J326" s="21" t="str">
        <f>VLOOKUP(B326*1,[1]Sheet1!$A:$G,5,FALSE)</f>
        <v>一组</v>
      </c>
      <c r="K326" s="3" t="str">
        <f>I326&amp;VLOOKUP(B326*1,[1]Sheet1!$A:$G,5,FALSE)</f>
        <v>合肥一组</v>
      </c>
      <c r="L326" s="3" t="str">
        <f>IF(VLOOKUP(B326*1,[1]Sheet1!$A:$G,4,FALSE)=1,"普通员工","管理人员")</f>
        <v>普通员工</v>
      </c>
      <c r="M326" s="3">
        <f t="shared" si="27"/>
        <v>10000.56</v>
      </c>
      <c r="N326" s="3">
        <f t="shared" si="28"/>
        <v>2020</v>
      </c>
      <c r="O326" s="3">
        <f t="shared" si="29"/>
        <v>6</v>
      </c>
    </row>
    <row r="327" spans="1:15">
      <c r="A327" s="8">
        <f>A326</f>
        <v>43988</v>
      </c>
      <c r="B327" s="20" t="s">
        <v>26</v>
      </c>
      <c r="C327" s="18" t="s">
        <v>8</v>
      </c>
      <c r="D327" s="11">
        <v>1</v>
      </c>
      <c r="E327" s="12">
        <v>6000.3</v>
      </c>
      <c r="F327" s="3" t="str">
        <f t="shared" si="25"/>
        <v>借呗</v>
      </c>
      <c r="G327" s="3" t="str">
        <f t="shared" si="26"/>
        <v>12期</v>
      </c>
      <c r="H327" s="21" t="str">
        <f>VLOOKUP(B327*1,[1]Sheet1!$A:$G,7,FALSE)</f>
        <v>华南</v>
      </c>
      <c r="I327" s="21" t="str">
        <f>VLOOKUP(B327*1,[1]Sheet1!$A:$G,6,FALSE)</f>
        <v>广州</v>
      </c>
      <c r="J327" s="21" t="str">
        <f>VLOOKUP(B327*1,[1]Sheet1!$A:$G,5,FALSE)</f>
        <v>三组</v>
      </c>
      <c r="K327" s="3" t="str">
        <f>I327&amp;VLOOKUP(B327*1,[1]Sheet1!$A:$G,5,FALSE)</f>
        <v>广州三组</v>
      </c>
      <c r="L327" s="3" t="str">
        <f>IF(VLOOKUP(B327*1,[1]Sheet1!$A:$G,4,FALSE)=1,"普通员工","管理人员")</f>
        <v>普通员工</v>
      </c>
      <c r="M327" s="3">
        <f t="shared" si="27"/>
        <v>6000.3</v>
      </c>
      <c r="N327" s="3">
        <f t="shared" si="28"/>
        <v>2020</v>
      </c>
      <c r="O327" s="3">
        <f t="shared" si="29"/>
        <v>6</v>
      </c>
    </row>
    <row r="328" spans="1:15">
      <c r="A328" s="8">
        <f>A327</f>
        <v>43988</v>
      </c>
      <c r="B328" s="20" t="s">
        <v>65</v>
      </c>
      <c r="C328" s="18" t="s">
        <v>8</v>
      </c>
      <c r="D328" s="11">
        <v>1</v>
      </c>
      <c r="E328" s="12">
        <v>22000.5</v>
      </c>
      <c r="F328" s="3" t="str">
        <f t="shared" si="25"/>
        <v>借呗</v>
      </c>
      <c r="G328" s="3" t="str">
        <f t="shared" si="26"/>
        <v>12期</v>
      </c>
      <c r="H328" s="21" t="str">
        <f>VLOOKUP(B328*1,[1]Sheet1!$A:$G,7,FALSE)</f>
        <v>华东</v>
      </c>
      <c r="I328" s="21" t="str">
        <f>VLOOKUP(B328*1,[1]Sheet1!$A:$G,6,FALSE)</f>
        <v>苏州</v>
      </c>
      <c r="J328" s="21" t="str">
        <f>VLOOKUP(B328*1,[1]Sheet1!$A:$G,5,FALSE)</f>
        <v>二组</v>
      </c>
      <c r="K328" s="3" t="str">
        <f>I328&amp;VLOOKUP(B328*1,[1]Sheet1!$A:$G,5,FALSE)</f>
        <v>苏州二组</v>
      </c>
      <c r="L328" s="3" t="str">
        <f>IF(VLOOKUP(B328*1,[1]Sheet1!$A:$G,4,FALSE)=1,"普通员工","管理人员")</f>
        <v>普通员工</v>
      </c>
      <c r="M328" s="3">
        <f t="shared" si="27"/>
        <v>22000.5</v>
      </c>
      <c r="N328" s="3">
        <f t="shared" si="28"/>
        <v>2020</v>
      </c>
      <c r="O328" s="3">
        <f t="shared" si="29"/>
        <v>6</v>
      </c>
    </row>
    <row r="329" spans="1:15">
      <c r="A329" s="8">
        <f>A328</f>
        <v>43988</v>
      </c>
      <c r="B329" s="20" t="s">
        <v>66</v>
      </c>
      <c r="C329" s="18" t="s">
        <v>7</v>
      </c>
      <c r="D329" s="11">
        <v>1</v>
      </c>
      <c r="E329" s="12">
        <v>25000.44</v>
      </c>
      <c r="F329" s="3" t="str">
        <f t="shared" si="25"/>
        <v>借呗</v>
      </c>
      <c r="G329" s="3" t="str">
        <f t="shared" si="26"/>
        <v>6期</v>
      </c>
      <c r="H329" s="21" t="str">
        <f>VLOOKUP(B329*1,[1]Sheet1!$A:$G,7,FALSE)</f>
        <v>华西北</v>
      </c>
      <c r="I329" s="21" t="str">
        <f>VLOOKUP(B329*1,[1]Sheet1!$A:$G,6,FALSE)</f>
        <v>西安</v>
      </c>
      <c r="J329" s="21" t="str">
        <f>VLOOKUP(B329*1,[1]Sheet1!$A:$G,5,FALSE)</f>
        <v>一组</v>
      </c>
      <c r="K329" s="3" t="str">
        <f>I329&amp;VLOOKUP(B329*1,[1]Sheet1!$A:$G,5,FALSE)</f>
        <v>西安一组</v>
      </c>
      <c r="L329" s="3" t="str">
        <f>IF(VLOOKUP(B329*1,[1]Sheet1!$A:$G,4,FALSE)=1,"普通员工","管理人员")</f>
        <v>普通员工</v>
      </c>
      <c r="M329" s="3">
        <f t="shared" si="27"/>
        <v>25000.44</v>
      </c>
      <c r="N329" s="3">
        <f t="shared" si="28"/>
        <v>2020</v>
      </c>
      <c r="O329" s="3">
        <f t="shared" si="29"/>
        <v>6</v>
      </c>
    </row>
    <row r="330" spans="1:15">
      <c r="A330" s="8">
        <f>A329</f>
        <v>43988</v>
      </c>
      <c r="B330" s="20" t="s">
        <v>45</v>
      </c>
      <c r="C330" s="18" t="s">
        <v>7</v>
      </c>
      <c r="D330" s="11">
        <v>2</v>
      </c>
      <c r="E330" s="12">
        <v>9500.41</v>
      </c>
      <c r="F330" s="3" t="str">
        <f t="shared" si="25"/>
        <v>借呗</v>
      </c>
      <c r="G330" s="3" t="str">
        <f t="shared" si="26"/>
        <v>6期</v>
      </c>
      <c r="H330" s="21" t="str">
        <f>VLOOKUP(B330*1,[1]Sheet1!$A:$G,7,FALSE)</f>
        <v>华东</v>
      </c>
      <c r="I330" s="21" t="str">
        <f>VLOOKUP(B330*1,[1]Sheet1!$A:$G,6,FALSE)</f>
        <v>上海</v>
      </c>
      <c r="J330" s="21" t="str">
        <f>VLOOKUP(B330*1,[1]Sheet1!$A:$G,5,FALSE)</f>
        <v>二组</v>
      </c>
      <c r="K330" s="3" t="str">
        <f>I330&amp;VLOOKUP(B330*1,[1]Sheet1!$A:$G,5,FALSE)</f>
        <v>上海二组</v>
      </c>
      <c r="L330" s="3" t="str">
        <f>IF(VLOOKUP(B330*1,[1]Sheet1!$A:$G,4,FALSE)=1,"普通员工","管理人员")</f>
        <v>普通员工</v>
      </c>
      <c r="M330" s="3">
        <f t="shared" si="27"/>
        <v>4750.205</v>
      </c>
      <c r="N330" s="3">
        <f t="shared" si="28"/>
        <v>2020</v>
      </c>
      <c r="O330" s="3">
        <f t="shared" si="29"/>
        <v>6</v>
      </c>
    </row>
    <row r="331" spans="1:15">
      <c r="A331" s="8">
        <f>A330</f>
        <v>43988</v>
      </c>
      <c r="B331" s="20" t="s">
        <v>47</v>
      </c>
      <c r="C331" s="18" t="s">
        <v>7</v>
      </c>
      <c r="D331" s="11">
        <v>1</v>
      </c>
      <c r="E331" s="12">
        <v>7500.09</v>
      </c>
      <c r="F331" s="3" t="str">
        <f t="shared" si="25"/>
        <v>借呗</v>
      </c>
      <c r="G331" s="3" t="str">
        <f t="shared" si="26"/>
        <v>6期</v>
      </c>
      <c r="H331" s="21" t="str">
        <f>VLOOKUP(B331*1,[1]Sheet1!$A:$G,7,FALSE)</f>
        <v>华南</v>
      </c>
      <c r="I331" s="21" t="str">
        <f>VLOOKUP(B331*1,[1]Sheet1!$A:$G,6,FALSE)</f>
        <v>广州</v>
      </c>
      <c r="J331" s="21" t="str">
        <f>VLOOKUP(B331*1,[1]Sheet1!$A:$G,5,FALSE)</f>
        <v>一组</v>
      </c>
      <c r="K331" s="3" t="str">
        <f>I331&amp;VLOOKUP(B331*1,[1]Sheet1!$A:$G,5,FALSE)</f>
        <v>广州一组</v>
      </c>
      <c r="L331" s="3" t="str">
        <f>IF(VLOOKUP(B331*1,[1]Sheet1!$A:$G,4,FALSE)=1,"普通员工","管理人员")</f>
        <v>普通员工</v>
      </c>
      <c r="M331" s="3">
        <f t="shared" si="27"/>
        <v>7500.09</v>
      </c>
      <c r="N331" s="3">
        <f t="shared" si="28"/>
        <v>2020</v>
      </c>
      <c r="O331" s="3">
        <f t="shared" si="29"/>
        <v>6</v>
      </c>
    </row>
    <row r="332" spans="1:15">
      <c r="A332" s="8">
        <f>A331</f>
        <v>43988</v>
      </c>
      <c r="B332" s="20" t="s">
        <v>27</v>
      </c>
      <c r="C332" s="18" t="s">
        <v>8</v>
      </c>
      <c r="D332" s="11">
        <v>1</v>
      </c>
      <c r="E332" s="12">
        <v>4999.98</v>
      </c>
      <c r="F332" s="3" t="str">
        <f t="shared" si="25"/>
        <v>借呗</v>
      </c>
      <c r="G332" s="3" t="str">
        <f t="shared" si="26"/>
        <v>12期</v>
      </c>
      <c r="H332" s="21" t="str">
        <f>VLOOKUP(B332*1,[1]Sheet1!$A:$G,7,FALSE)</f>
        <v>华西北</v>
      </c>
      <c r="I332" s="21" t="str">
        <f>VLOOKUP(B332*1,[1]Sheet1!$A:$G,6,FALSE)</f>
        <v>北京</v>
      </c>
      <c r="J332" s="21" t="str">
        <f>VLOOKUP(B332*1,[1]Sheet1!$A:$G,5,FALSE)</f>
        <v>三组</v>
      </c>
      <c r="K332" s="3" t="str">
        <f>I332&amp;VLOOKUP(B332*1,[1]Sheet1!$A:$G,5,FALSE)</f>
        <v>北京三组</v>
      </c>
      <c r="L332" s="3" t="str">
        <f>IF(VLOOKUP(B332*1,[1]Sheet1!$A:$G,4,FALSE)=1,"普通员工","管理人员")</f>
        <v>普通员工</v>
      </c>
      <c r="M332" s="3">
        <f t="shared" si="27"/>
        <v>4999.98</v>
      </c>
      <c r="N332" s="3">
        <f t="shared" si="28"/>
        <v>2020</v>
      </c>
      <c r="O332" s="3">
        <f t="shared" si="29"/>
        <v>6</v>
      </c>
    </row>
    <row r="333" spans="1:15">
      <c r="A333" s="8">
        <f>A332</f>
        <v>43988</v>
      </c>
      <c r="B333" s="20" t="s">
        <v>28</v>
      </c>
      <c r="C333" s="18" t="s">
        <v>8</v>
      </c>
      <c r="D333" s="11">
        <v>5</v>
      </c>
      <c r="E333" s="12">
        <v>34501.23</v>
      </c>
      <c r="F333" s="3" t="str">
        <f t="shared" si="25"/>
        <v>借呗</v>
      </c>
      <c r="G333" s="3" t="str">
        <f t="shared" si="26"/>
        <v>12期</v>
      </c>
      <c r="H333" s="21" t="str">
        <f>VLOOKUP(B333*1,[1]Sheet1!$A:$G,7,FALSE)</f>
        <v>华南</v>
      </c>
      <c r="I333" s="21" t="str">
        <f>VLOOKUP(B333*1,[1]Sheet1!$A:$G,6,FALSE)</f>
        <v>广州</v>
      </c>
      <c r="J333" s="21" t="str">
        <f>VLOOKUP(B333*1,[1]Sheet1!$A:$G,5,FALSE)</f>
        <v>一组</v>
      </c>
      <c r="K333" s="3" t="str">
        <f>I333&amp;VLOOKUP(B333*1,[1]Sheet1!$A:$G,5,FALSE)</f>
        <v>广州一组</v>
      </c>
      <c r="L333" s="3" t="str">
        <f>IF(VLOOKUP(B333*1,[1]Sheet1!$A:$G,4,FALSE)=1,"普通员工","管理人员")</f>
        <v>管理人员</v>
      </c>
      <c r="M333" s="3">
        <f t="shared" si="27"/>
        <v>6900.246</v>
      </c>
      <c r="N333" s="3">
        <f t="shared" si="28"/>
        <v>2020</v>
      </c>
      <c r="O333" s="3">
        <f t="shared" si="29"/>
        <v>6</v>
      </c>
    </row>
    <row r="334" spans="1:15">
      <c r="A334" s="8">
        <f>A333</f>
        <v>43988</v>
      </c>
      <c r="B334" s="20" t="s">
        <v>29</v>
      </c>
      <c r="C334" s="18" t="s">
        <v>7</v>
      </c>
      <c r="D334" s="11">
        <v>3</v>
      </c>
      <c r="E334" s="12">
        <v>39000.81</v>
      </c>
      <c r="F334" s="3" t="str">
        <f t="shared" si="25"/>
        <v>借呗</v>
      </c>
      <c r="G334" s="3" t="str">
        <f t="shared" si="26"/>
        <v>6期</v>
      </c>
      <c r="H334" s="21" t="str">
        <f>VLOOKUP(B334*1,[1]Sheet1!$A:$G,7,FALSE)</f>
        <v>华东</v>
      </c>
      <c r="I334" s="21" t="str">
        <f>VLOOKUP(B334*1,[1]Sheet1!$A:$G,6,FALSE)</f>
        <v>上海</v>
      </c>
      <c r="J334" s="21" t="str">
        <f>VLOOKUP(B334*1,[1]Sheet1!$A:$G,5,FALSE)</f>
        <v>二组</v>
      </c>
      <c r="K334" s="3" t="str">
        <f>I334&amp;VLOOKUP(B334*1,[1]Sheet1!$A:$G,5,FALSE)</f>
        <v>上海二组</v>
      </c>
      <c r="L334" s="3" t="str">
        <f>IF(VLOOKUP(B334*1,[1]Sheet1!$A:$G,4,FALSE)=1,"普通员工","管理人员")</f>
        <v>管理人员</v>
      </c>
      <c r="M334" s="3">
        <f t="shared" si="27"/>
        <v>13000.27</v>
      </c>
      <c r="N334" s="3">
        <f t="shared" si="28"/>
        <v>2020</v>
      </c>
      <c r="O334" s="3">
        <f t="shared" si="29"/>
        <v>6</v>
      </c>
    </row>
    <row r="335" spans="1:15">
      <c r="A335" s="8">
        <f>A334</f>
        <v>43988</v>
      </c>
      <c r="B335" s="20" t="s">
        <v>30</v>
      </c>
      <c r="C335" s="18" t="s">
        <v>12</v>
      </c>
      <c r="D335" s="11">
        <v>1</v>
      </c>
      <c r="E335" s="12">
        <v>25000.34</v>
      </c>
      <c r="F335" s="3" t="str">
        <f t="shared" si="25"/>
        <v>借呗</v>
      </c>
      <c r="G335" s="3" t="str">
        <f t="shared" si="26"/>
        <v>18期</v>
      </c>
      <c r="H335" s="21" t="str">
        <f>VLOOKUP(B335*1,[1]Sheet1!$A:$G,7,FALSE)</f>
        <v>华东</v>
      </c>
      <c r="I335" s="21" t="str">
        <f>VLOOKUP(B335*1,[1]Sheet1!$A:$G,6,FALSE)</f>
        <v>合肥</v>
      </c>
      <c r="J335" s="21" t="str">
        <f>VLOOKUP(B335*1,[1]Sheet1!$A:$G,5,FALSE)</f>
        <v>一组</v>
      </c>
      <c r="K335" s="3" t="str">
        <f>I335&amp;VLOOKUP(B335*1,[1]Sheet1!$A:$G,5,FALSE)</f>
        <v>合肥一组</v>
      </c>
      <c r="L335" s="3" t="str">
        <f>IF(VLOOKUP(B335*1,[1]Sheet1!$A:$G,4,FALSE)=1,"普通员工","管理人员")</f>
        <v>普通员工</v>
      </c>
      <c r="M335" s="3">
        <f t="shared" si="27"/>
        <v>25000.34</v>
      </c>
      <c r="N335" s="3">
        <f t="shared" si="28"/>
        <v>2020</v>
      </c>
      <c r="O335" s="3">
        <f t="shared" si="29"/>
        <v>6</v>
      </c>
    </row>
    <row r="336" spans="1:15">
      <c r="A336" s="8">
        <f>A335</f>
        <v>43988</v>
      </c>
      <c r="B336" s="20" t="s">
        <v>31</v>
      </c>
      <c r="C336" s="18" t="s">
        <v>7</v>
      </c>
      <c r="D336" s="11">
        <v>1</v>
      </c>
      <c r="E336" s="12">
        <v>6000.41</v>
      </c>
      <c r="F336" s="3" t="str">
        <f t="shared" si="25"/>
        <v>借呗</v>
      </c>
      <c r="G336" s="3" t="str">
        <f t="shared" si="26"/>
        <v>6期</v>
      </c>
      <c r="H336" s="21" t="str">
        <f>VLOOKUP(B336*1,[1]Sheet1!$A:$G,7,FALSE)</f>
        <v>华东</v>
      </c>
      <c r="I336" s="21" t="str">
        <f>VLOOKUP(B336*1,[1]Sheet1!$A:$G,6,FALSE)</f>
        <v>合肥</v>
      </c>
      <c r="J336" s="21" t="str">
        <f>VLOOKUP(B336*1,[1]Sheet1!$A:$G,5,FALSE)</f>
        <v>一组</v>
      </c>
      <c r="K336" s="3" t="str">
        <f>I336&amp;VLOOKUP(B336*1,[1]Sheet1!$A:$G,5,FALSE)</f>
        <v>合肥一组</v>
      </c>
      <c r="L336" s="3" t="str">
        <f>IF(VLOOKUP(B336*1,[1]Sheet1!$A:$G,4,FALSE)=1,"普通员工","管理人员")</f>
        <v>普通员工</v>
      </c>
      <c r="M336" s="3">
        <f t="shared" si="27"/>
        <v>6000.41</v>
      </c>
      <c r="N336" s="3">
        <f t="shared" si="28"/>
        <v>2020</v>
      </c>
      <c r="O336" s="3">
        <f t="shared" si="29"/>
        <v>6</v>
      </c>
    </row>
    <row r="337" spans="1:15">
      <c r="A337" s="8">
        <f>A336</f>
        <v>43988</v>
      </c>
      <c r="B337" s="20" t="str">
        <f>B336</f>
        <v>1000006064</v>
      </c>
      <c r="C337" s="18" t="s">
        <v>12</v>
      </c>
      <c r="D337" s="11">
        <v>1</v>
      </c>
      <c r="E337" s="12">
        <v>5500.15</v>
      </c>
      <c r="F337" s="3" t="str">
        <f t="shared" si="25"/>
        <v>借呗</v>
      </c>
      <c r="G337" s="3" t="str">
        <f t="shared" si="26"/>
        <v>18期</v>
      </c>
      <c r="H337" s="21" t="str">
        <f>VLOOKUP(B337*1,[1]Sheet1!$A:$G,7,FALSE)</f>
        <v>华东</v>
      </c>
      <c r="I337" s="21" t="str">
        <f>VLOOKUP(B337*1,[1]Sheet1!$A:$G,6,FALSE)</f>
        <v>合肥</v>
      </c>
      <c r="J337" s="21" t="str">
        <f>VLOOKUP(B337*1,[1]Sheet1!$A:$G,5,FALSE)</f>
        <v>一组</v>
      </c>
      <c r="K337" s="3" t="str">
        <f>I337&amp;VLOOKUP(B337*1,[1]Sheet1!$A:$G,5,FALSE)</f>
        <v>合肥一组</v>
      </c>
      <c r="L337" s="3" t="str">
        <f>IF(VLOOKUP(B337*1,[1]Sheet1!$A:$G,4,FALSE)=1,"普通员工","管理人员")</f>
        <v>普通员工</v>
      </c>
      <c r="M337" s="3">
        <f t="shared" si="27"/>
        <v>5500.15</v>
      </c>
      <c r="N337" s="3">
        <f t="shared" si="28"/>
        <v>2020</v>
      </c>
      <c r="O337" s="3">
        <f t="shared" si="29"/>
        <v>6</v>
      </c>
    </row>
    <row r="338" spans="1:15">
      <c r="A338" s="8">
        <f>A337</f>
        <v>43988</v>
      </c>
      <c r="B338" s="20" t="s">
        <v>67</v>
      </c>
      <c r="C338" s="18" t="s">
        <v>7</v>
      </c>
      <c r="D338" s="11">
        <v>1</v>
      </c>
      <c r="E338" s="12">
        <v>6500.66</v>
      </c>
      <c r="F338" s="3" t="str">
        <f t="shared" si="25"/>
        <v>借呗</v>
      </c>
      <c r="G338" s="3" t="str">
        <f t="shared" si="26"/>
        <v>6期</v>
      </c>
      <c r="H338" s="21" t="str">
        <f>VLOOKUP(B338*1,[1]Sheet1!$A:$G,7,FALSE)</f>
        <v>华东</v>
      </c>
      <c r="I338" s="21" t="str">
        <f>VLOOKUP(B338*1,[1]Sheet1!$A:$G,6,FALSE)</f>
        <v>南京</v>
      </c>
      <c r="J338" s="21" t="str">
        <f>VLOOKUP(B338*1,[1]Sheet1!$A:$G,5,FALSE)</f>
        <v>一组</v>
      </c>
      <c r="K338" s="3" t="str">
        <f>I338&amp;VLOOKUP(B338*1,[1]Sheet1!$A:$G,5,FALSE)</f>
        <v>南京一组</v>
      </c>
      <c r="L338" s="3" t="str">
        <f>IF(VLOOKUP(B338*1,[1]Sheet1!$A:$G,4,FALSE)=1,"普通员工","管理人员")</f>
        <v>普通员工</v>
      </c>
      <c r="M338" s="3">
        <f t="shared" si="27"/>
        <v>6500.66</v>
      </c>
      <c r="N338" s="3">
        <f t="shared" si="28"/>
        <v>2020</v>
      </c>
      <c r="O338" s="3">
        <f t="shared" si="29"/>
        <v>6</v>
      </c>
    </row>
    <row r="339" spans="1:15">
      <c r="A339" s="8">
        <f>A338</f>
        <v>43988</v>
      </c>
      <c r="B339" s="20" t="s">
        <v>51</v>
      </c>
      <c r="C339" s="18" t="s">
        <v>8</v>
      </c>
      <c r="D339" s="11">
        <v>1</v>
      </c>
      <c r="E339" s="12">
        <v>7500.52</v>
      </c>
      <c r="F339" s="3" t="str">
        <f t="shared" si="25"/>
        <v>借呗</v>
      </c>
      <c r="G339" s="3" t="str">
        <f t="shared" si="26"/>
        <v>12期</v>
      </c>
      <c r="H339" s="21" t="str">
        <f>VLOOKUP(B339*1,[1]Sheet1!$A:$G,7,FALSE)</f>
        <v>华东</v>
      </c>
      <c r="I339" s="21" t="str">
        <f>VLOOKUP(B339*1,[1]Sheet1!$A:$G,6,FALSE)</f>
        <v>合肥</v>
      </c>
      <c r="J339" s="21" t="str">
        <f>VLOOKUP(B339*1,[1]Sheet1!$A:$G,5,FALSE)</f>
        <v>一组</v>
      </c>
      <c r="K339" s="3" t="str">
        <f>I339&amp;VLOOKUP(B339*1,[1]Sheet1!$A:$G,5,FALSE)</f>
        <v>合肥一组</v>
      </c>
      <c r="L339" s="3" t="str">
        <f>IF(VLOOKUP(B339*1,[1]Sheet1!$A:$G,4,FALSE)=1,"普通员工","管理人员")</f>
        <v>普通员工</v>
      </c>
      <c r="M339" s="3">
        <f t="shared" si="27"/>
        <v>7500.52</v>
      </c>
      <c r="N339" s="3">
        <f t="shared" si="28"/>
        <v>2020</v>
      </c>
      <c r="O339" s="3">
        <f t="shared" si="29"/>
        <v>6</v>
      </c>
    </row>
    <row r="340" spans="1:15">
      <c r="A340" s="8">
        <f>A339</f>
        <v>43988</v>
      </c>
      <c r="B340" s="20" t="str">
        <f>B339</f>
        <v>1000007197</v>
      </c>
      <c r="C340" s="18" t="s">
        <v>12</v>
      </c>
      <c r="D340" s="11">
        <v>1</v>
      </c>
      <c r="E340" s="12">
        <v>12000.54</v>
      </c>
      <c r="F340" s="3" t="str">
        <f t="shared" si="25"/>
        <v>借呗</v>
      </c>
      <c r="G340" s="3" t="str">
        <f t="shared" si="26"/>
        <v>18期</v>
      </c>
      <c r="H340" s="21" t="str">
        <f>VLOOKUP(B340*1,[1]Sheet1!$A:$G,7,FALSE)</f>
        <v>华东</v>
      </c>
      <c r="I340" s="21" t="str">
        <f>VLOOKUP(B340*1,[1]Sheet1!$A:$G,6,FALSE)</f>
        <v>合肥</v>
      </c>
      <c r="J340" s="21" t="str">
        <f>VLOOKUP(B340*1,[1]Sheet1!$A:$G,5,FALSE)</f>
        <v>一组</v>
      </c>
      <c r="K340" s="3" t="str">
        <f>I340&amp;VLOOKUP(B340*1,[1]Sheet1!$A:$G,5,FALSE)</f>
        <v>合肥一组</v>
      </c>
      <c r="L340" s="3" t="str">
        <f>IF(VLOOKUP(B340*1,[1]Sheet1!$A:$G,4,FALSE)=1,"普通员工","管理人员")</f>
        <v>普通员工</v>
      </c>
      <c r="M340" s="3">
        <f t="shared" si="27"/>
        <v>12000.54</v>
      </c>
      <c r="N340" s="3">
        <f t="shared" si="28"/>
        <v>2020</v>
      </c>
      <c r="O340" s="3">
        <f t="shared" si="29"/>
        <v>6</v>
      </c>
    </row>
    <row r="341" spans="1:15">
      <c r="A341" s="8">
        <f>A340</f>
        <v>43988</v>
      </c>
      <c r="B341" s="20" t="s">
        <v>53</v>
      </c>
      <c r="C341" s="18" t="s">
        <v>12</v>
      </c>
      <c r="D341" s="11">
        <v>1</v>
      </c>
      <c r="E341" s="12">
        <v>1000.46</v>
      </c>
      <c r="F341" s="3" t="str">
        <f t="shared" si="25"/>
        <v>借呗</v>
      </c>
      <c r="G341" s="3" t="str">
        <f t="shared" si="26"/>
        <v>18期</v>
      </c>
      <c r="H341" s="21" t="str">
        <f>VLOOKUP(B341*1,[1]Sheet1!$A:$G,7,FALSE)</f>
        <v>华东</v>
      </c>
      <c r="I341" s="21" t="str">
        <f>VLOOKUP(B341*1,[1]Sheet1!$A:$G,6,FALSE)</f>
        <v>南京</v>
      </c>
      <c r="J341" s="21" t="str">
        <f>VLOOKUP(B341*1,[1]Sheet1!$A:$G,5,FALSE)</f>
        <v>一组</v>
      </c>
      <c r="K341" s="3" t="str">
        <f>I341&amp;VLOOKUP(B341*1,[1]Sheet1!$A:$G,5,FALSE)</f>
        <v>南京一组</v>
      </c>
      <c r="L341" s="3" t="str">
        <f>IF(VLOOKUP(B341*1,[1]Sheet1!$A:$G,4,FALSE)=1,"普通员工","管理人员")</f>
        <v>管理人员</v>
      </c>
      <c r="M341" s="3">
        <f t="shared" si="27"/>
        <v>1000.46</v>
      </c>
      <c r="N341" s="3">
        <f t="shared" si="28"/>
        <v>2020</v>
      </c>
      <c r="O341" s="3">
        <f t="shared" si="29"/>
        <v>6</v>
      </c>
    </row>
    <row r="342" spans="1:15">
      <c r="A342" s="8">
        <f>A341</f>
        <v>43988</v>
      </c>
      <c r="B342" s="20" t="s">
        <v>57</v>
      </c>
      <c r="C342" s="18" t="s">
        <v>7</v>
      </c>
      <c r="D342" s="11">
        <v>1</v>
      </c>
      <c r="E342" s="12">
        <v>2500.62</v>
      </c>
      <c r="F342" s="3" t="str">
        <f t="shared" si="25"/>
        <v>借呗</v>
      </c>
      <c r="G342" s="3" t="str">
        <f t="shared" si="26"/>
        <v>6期</v>
      </c>
      <c r="H342" s="21" t="str">
        <f>VLOOKUP(B342*1,[1]Sheet1!$A:$G,7,FALSE)</f>
        <v>华南</v>
      </c>
      <c r="I342" s="21" t="str">
        <f>VLOOKUP(B342*1,[1]Sheet1!$A:$G,6,FALSE)</f>
        <v>广州</v>
      </c>
      <c r="J342" s="21" t="str">
        <f>VLOOKUP(B342*1,[1]Sheet1!$A:$G,5,FALSE)</f>
        <v>一组</v>
      </c>
      <c r="K342" s="3" t="str">
        <f>I342&amp;VLOOKUP(B342*1,[1]Sheet1!$A:$G,5,FALSE)</f>
        <v>广州一组</v>
      </c>
      <c r="L342" s="3" t="str">
        <f>IF(VLOOKUP(B342*1,[1]Sheet1!$A:$G,4,FALSE)=1,"普通员工","管理人员")</f>
        <v>普通员工</v>
      </c>
      <c r="M342" s="3">
        <f t="shared" si="27"/>
        <v>2500.62</v>
      </c>
      <c r="N342" s="3">
        <f t="shared" si="28"/>
        <v>2020</v>
      </c>
      <c r="O342" s="3">
        <f t="shared" si="29"/>
        <v>6</v>
      </c>
    </row>
    <row r="343" spans="1:15">
      <c r="A343" s="8">
        <f>A342</f>
        <v>43988</v>
      </c>
      <c r="B343" s="20" t="s">
        <v>82</v>
      </c>
      <c r="C343" s="18" t="s">
        <v>8</v>
      </c>
      <c r="D343" s="11">
        <v>1</v>
      </c>
      <c r="E343" s="12">
        <v>6000.56</v>
      </c>
      <c r="F343" s="3" t="str">
        <f t="shared" si="25"/>
        <v>借呗</v>
      </c>
      <c r="G343" s="3" t="str">
        <f t="shared" si="26"/>
        <v>12期</v>
      </c>
      <c r="H343" s="21" t="str">
        <f>VLOOKUP(B343*1,[1]Sheet1!$A:$G,7,FALSE)</f>
        <v>华东</v>
      </c>
      <c r="I343" s="21" t="str">
        <f>VLOOKUP(B343*1,[1]Sheet1!$A:$G,6,FALSE)</f>
        <v>上海</v>
      </c>
      <c r="J343" s="21" t="str">
        <f>VLOOKUP(B343*1,[1]Sheet1!$A:$G,5,FALSE)</f>
        <v>二组</v>
      </c>
      <c r="K343" s="3" t="str">
        <f>I343&amp;VLOOKUP(B343*1,[1]Sheet1!$A:$G,5,FALSE)</f>
        <v>上海二组</v>
      </c>
      <c r="L343" s="3" t="str">
        <f>IF(VLOOKUP(B343*1,[1]Sheet1!$A:$G,4,FALSE)=1,"普通员工","管理人员")</f>
        <v>普通员工</v>
      </c>
      <c r="M343" s="3">
        <f t="shared" si="27"/>
        <v>6000.56</v>
      </c>
      <c r="N343" s="3">
        <f t="shared" si="28"/>
        <v>2020</v>
      </c>
      <c r="O343" s="3">
        <f t="shared" si="29"/>
        <v>6</v>
      </c>
    </row>
    <row r="344" spans="1:15">
      <c r="A344" s="8">
        <f>A343</f>
        <v>43988</v>
      </c>
      <c r="B344" s="20" t="s">
        <v>75</v>
      </c>
      <c r="C344" s="18" t="s">
        <v>7</v>
      </c>
      <c r="D344" s="11">
        <v>2</v>
      </c>
      <c r="E344" s="12">
        <v>38000.35</v>
      </c>
      <c r="F344" s="3" t="str">
        <f t="shared" si="25"/>
        <v>借呗</v>
      </c>
      <c r="G344" s="3" t="str">
        <f t="shared" si="26"/>
        <v>6期</v>
      </c>
      <c r="H344" s="21" t="str">
        <f>VLOOKUP(B344*1,[1]Sheet1!$A:$G,7,FALSE)</f>
        <v>华东</v>
      </c>
      <c r="I344" s="21" t="str">
        <f>VLOOKUP(B344*1,[1]Sheet1!$A:$G,6,FALSE)</f>
        <v>上海</v>
      </c>
      <c r="J344" s="21" t="str">
        <f>VLOOKUP(B344*1,[1]Sheet1!$A:$G,5,FALSE)</f>
        <v>二组</v>
      </c>
      <c r="K344" s="3" t="str">
        <f>I344&amp;VLOOKUP(B344*1,[1]Sheet1!$A:$G,5,FALSE)</f>
        <v>上海二组</v>
      </c>
      <c r="L344" s="3" t="str">
        <f>IF(VLOOKUP(B344*1,[1]Sheet1!$A:$G,4,FALSE)=1,"普通员工","管理人员")</f>
        <v>普通员工</v>
      </c>
      <c r="M344" s="3">
        <f t="shared" si="27"/>
        <v>19000.175</v>
      </c>
      <c r="N344" s="3">
        <f t="shared" si="28"/>
        <v>2020</v>
      </c>
      <c r="O344" s="3">
        <f t="shared" si="29"/>
        <v>6</v>
      </c>
    </row>
    <row r="345" spans="1:15">
      <c r="A345" s="8">
        <f>A344</f>
        <v>43988</v>
      </c>
      <c r="B345" s="20" t="s">
        <v>77</v>
      </c>
      <c r="C345" s="18" t="s">
        <v>7</v>
      </c>
      <c r="D345" s="11">
        <v>1</v>
      </c>
      <c r="E345" s="12">
        <v>24999.99</v>
      </c>
      <c r="F345" s="3" t="str">
        <f t="shared" si="25"/>
        <v>借呗</v>
      </c>
      <c r="G345" s="3" t="str">
        <f t="shared" si="26"/>
        <v>6期</v>
      </c>
      <c r="H345" s="21" t="str">
        <f>VLOOKUP(B345*1,[1]Sheet1!$A:$G,7,FALSE)</f>
        <v>华东</v>
      </c>
      <c r="I345" s="21" t="str">
        <f>VLOOKUP(B345*1,[1]Sheet1!$A:$G,6,FALSE)</f>
        <v>杭州</v>
      </c>
      <c r="J345" s="21" t="str">
        <f>VLOOKUP(B345*1,[1]Sheet1!$A:$G,5,FALSE)</f>
        <v>一组</v>
      </c>
      <c r="K345" s="3" t="str">
        <f>I345&amp;VLOOKUP(B345*1,[1]Sheet1!$A:$G,5,FALSE)</f>
        <v>杭州一组</v>
      </c>
      <c r="L345" s="3" t="str">
        <f>IF(VLOOKUP(B345*1,[1]Sheet1!$A:$G,4,FALSE)=1,"普通员工","管理人员")</f>
        <v>普通员工</v>
      </c>
      <c r="M345" s="3">
        <f t="shared" si="27"/>
        <v>24999.99</v>
      </c>
      <c r="N345" s="3">
        <f t="shared" si="28"/>
        <v>2020</v>
      </c>
      <c r="O345" s="3">
        <f t="shared" si="29"/>
        <v>6</v>
      </c>
    </row>
    <row r="346" spans="1:15">
      <c r="A346" s="8">
        <f>A345</f>
        <v>43988</v>
      </c>
      <c r="B346" s="20" t="s">
        <v>78</v>
      </c>
      <c r="C346" s="18" t="s">
        <v>8</v>
      </c>
      <c r="D346" s="11">
        <v>2</v>
      </c>
      <c r="E346" s="12">
        <v>39000.38</v>
      </c>
      <c r="F346" s="3" t="str">
        <f t="shared" si="25"/>
        <v>借呗</v>
      </c>
      <c r="G346" s="3" t="str">
        <f t="shared" si="26"/>
        <v>12期</v>
      </c>
      <c r="H346" s="21" t="str">
        <f>VLOOKUP(B346*1,[1]Sheet1!$A:$G,7,FALSE)</f>
        <v>华东</v>
      </c>
      <c r="I346" s="21" t="str">
        <f>VLOOKUP(B346*1,[1]Sheet1!$A:$G,6,FALSE)</f>
        <v>杭州</v>
      </c>
      <c r="J346" s="21" t="str">
        <f>VLOOKUP(B346*1,[1]Sheet1!$A:$G,5,FALSE)</f>
        <v>二组</v>
      </c>
      <c r="K346" s="3" t="str">
        <f>I346&amp;VLOOKUP(B346*1,[1]Sheet1!$A:$G,5,FALSE)</f>
        <v>杭州二组</v>
      </c>
      <c r="L346" s="3" t="str">
        <f>IF(VLOOKUP(B346*1,[1]Sheet1!$A:$G,4,FALSE)=1,"普通员工","管理人员")</f>
        <v>普通员工</v>
      </c>
      <c r="M346" s="3">
        <f t="shared" si="27"/>
        <v>19500.19</v>
      </c>
      <c r="N346" s="3">
        <f t="shared" si="28"/>
        <v>2020</v>
      </c>
      <c r="O346" s="3">
        <f t="shared" si="29"/>
        <v>6</v>
      </c>
    </row>
    <row r="347" spans="1:15">
      <c r="A347" s="8">
        <f>A346</f>
        <v>43988</v>
      </c>
      <c r="B347" s="20" t="s">
        <v>79</v>
      </c>
      <c r="C347" s="18" t="s">
        <v>7</v>
      </c>
      <c r="D347" s="11">
        <v>1</v>
      </c>
      <c r="E347" s="12">
        <v>19999.99</v>
      </c>
      <c r="F347" s="3" t="str">
        <f t="shared" si="25"/>
        <v>借呗</v>
      </c>
      <c r="G347" s="3" t="str">
        <f t="shared" si="26"/>
        <v>6期</v>
      </c>
      <c r="H347" s="21" t="str">
        <f>VLOOKUP(B347*1,[1]Sheet1!$A:$G,7,FALSE)</f>
        <v>华东</v>
      </c>
      <c r="I347" s="21" t="str">
        <f>VLOOKUP(B347*1,[1]Sheet1!$A:$G,6,FALSE)</f>
        <v>杭州</v>
      </c>
      <c r="J347" s="21" t="str">
        <f>VLOOKUP(B347*1,[1]Sheet1!$A:$G,5,FALSE)</f>
        <v>三组</v>
      </c>
      <c r="K347" s="3" t="str">
        <f>I347&amp;VLOOKUP(B347*1,[1]Sheet1!$A:$G,5,FALSE)</f>
        <v>杭州三组</v>
      </c>
      <c r="L347" s="3" t="str">
        <f>IF(VLOOKUP(B347*1,[1]Sheet1!$A:$G,4,FALSE)=1,"普通员工","管理人员")</f>
        <v>管理人员</v>
      </c>
      <c r="M347" s="3">
        <f t="shared" si="27"/>
        <v>19999.99</v>
      </c>
      <c r="N347" s="3">
        <f t="shared" si="28"/>
        <v>2020</v>
      </c>
      <c r="O347" s="3">
        <f t="shared" si="29"/>
        <v>6</v>
      </c>
    </row>
    <row r="348" spans="1:15">
      <c r="A348" s="8">
        <f>A347</f>
        <v>43988</v>
      </c>
      <c r="B348" s="20" t="str">
        <f>B347</f>
        <v>1000012112</v>
      </c>
      <c r="C348" s="18" t="s">
        <v>8</v>
      </c>
      <c r="D348" s="11">
        <v>1</v>
      </c>
      <c r="E348" s="12">
        <v>20000.13</v>
      </c>
      <c r="F348" s="3" t="str">
        <f t="shared" si="25"/>
        <v>借呗</v>
      </c>
      <c r="G348" s="3" t="str">
        <f t="shared" si="26"/>
        <v>12期</v>
      </c>
      <c r="H348" s="21" t="str">
        <f>VLOOKUP(B348*1,[1]Sheet1!$A:$G,7,FALSE)</f>
        <v>华东</v>
      </c>
      <c r="I348" s="21" t="str">
        <f>VLOOKUP(B348*1,[1]Sheet1!$A:$G,6,FALSE)</f>
        <v>杭州</v>
      </c>
      <c r="J348" s="21" t="str">
        <f>VLOOKUP(B348*1,[1]Sheet1!$A:$G,5,FALSE)</f>
        <v>三组</v>
      </c>
      <c r="K348" s="3" t="str">
        <f>I348&amp;VLOOKUP(B348*1,[1]Sheet1!$A:$G,5,FALSE)</f>
        <v>杭州三组</v>
      </c>
      <c r="L348" s="3" t="str">
        <f>IF(VLOOKUP(B348*1,[1]Sheet1!$A:$G,4,FALSE)=1,"普通员工","管理人员")</f>
        <v>管理人员</v>
      </c>
      <c r="M348" s="3">
        <f t="shared" si="27"/>
        <v>20000.13</v>
      </c>
      <c r="N348" s="3">
        <f t="shared" si="28"/>
        <v>2020</v>
      </c>
      <c r="O348" s="3">
        <f t="shared" si="29"/>
        <v>6</v>
      </c>
    </row>
    <row r="349" spans="1:15">
      <c r="A349" s="8">
        <f>A348</f>
        <v>43988</v>
      </c>
      <c r="B349" s="20" t="s">
        <v>80</v>
      </c>
      <c r="C349" s="18" t="s">
        <v>7</v>
      </c>
      <c r="D349" s="11">
        <v>2</v>
      </c>
      <c r="E349" s="12">
        <v>12000.52</v>
      </c>
      <c r="F349" s="3" t="str">
        <f t="shared" si="25"/>
        <v>借呗</v>
      </c>
      <c r="G349" s="3" t="str">
        <f t="shared" si="26"/>
        <v>6期</v>
      </c>
      <c r="H349" s="21" t="str">
        <f>VLOOKUP(B349*1,[1]Sheet1!$A:$G,7,FALSE)</f>
        <v>华东</v>
      </c>
      <c r="I349" s="21" t="str">
        <f>VLOOKUP(B349*1,[1]Sheet1!$A:$G,6,FALSE)</f>
        <v>杭州</v>
      </c>
      <c r="J349" s="21" t="str">
        <f>VLOOKUP(B349*1,[1]Sheet1!$A:$G,5,FALSE)</f>
        <v>一组</v>
      </c>
      <c r="K349" s="3" t="str">
        <f>I349&amp;VLOOKUP(B349*1,[1]Sheet1!$A:$G,5,FALSE)</f>
        <v>杭州一组</v>
      </c>
      <c r="L349" s="3" t="str">
        <f>IF(VLOOKUP(B349*1,[1]Sheet1!$A:$G,4,FALSE)=1,"普通员工","管理人员")</f>
        <v>普通员工</v>
      </c>
      <c r="M349" s="3">
        <f t="shared" si="27"/>
        <v>6000.26</v>
      </c>
      <c r="N349" s="3">
        <f t="shared" si="28"/>
        <v>2020</v>
      </c>
      <c r="O349" s="3">
        <f t="shared" si="29"/>
        <v>6</v>
      </c>
    </row>
    <row r="350" spans="1:15">
      <c r="A350" s="8">
        <f>A349</f>
        <v>43988</v>
      </c>
      <c r="B350" s="20" t="s">
        <v>83</v>
      </c>
      <c r="C350" s="18" t="s">
        <v>8</v>
      </c>
      <c r="D350" s="11">
        <v>1</v>
      </c>
      <c r="E350" s="12">
        <v>20000.61</v>
      </c>
      <c r="F350" s="3" t="str">
        <f t="shared" si="25"/>
        <v>借呗</v>
      </c>
      <c r="G350" s="3" t="str">
        <f t="shared" si="26"/>
        <v>12期</v>
      </c>
      <c r="H350" s="21" t="str">
        <f>VLOOKUP(B350*1,[1]Sheet1!$A:$G,7,FALSE)</f>
        <v>华南</v>
      </c>
      <c r="I350" s="21" t="str">
        <f>VLOOKUP(B350*1,[1]Sheet1!$A:$G,6,FALSE)</f>
        <v>南宁</v>
      </c>
      <c r="J350" s="21" t="str">
        <f>VLOOKUP(B350*1,[1]Sheet1!$A:$G,5,FALSE)</f>
        <v>一组</v>
      </c>
      <c r="K350" s="3" t="str">
        <f>I350&amp;VLOOKUP(B350*1,[1]Sheet1!$A:$G,5,FALSE)</f>
        <v>南宁一组</v>
      </c>
      <c r="L350" s="3" t="str">
        <f>IF(VLOOKUP(B350*1,[1]Sheet1!$A:$G,4,FALSE)=1,"普通员工","管理人员")</f>
        <v>普通员工</v>
      </c>
      <c r="M350" s="3">
        <f t="shared" si="27"/>
        <v>20000.61</v>
      </c>
      <c r="N350" s="3">
        <f t="shared" si="28"/>
        <v>2020</v>
      </c>
      <c r="O350" s="3">
        <f t="shared" si="29"/>
        <v>6</v>
      </c>
    </row>
    <row r="351" spans="1:15">
      <c r="A351" s="8">
        <f>A350</f>
        <v>43988</v>
      </c>
      <c r="B351" s="20" t="s">
        <v>84</v>
      </c>
      <c r="C351" s="18" t="s">
        <v>12</v>
      </c>
      <c r="D351" s="11">
        <v>1</v>
      </c>
      <c r="E351" s="12">
        <v>25000.24</v>
      </c>
      <c r="F351" s="3" t="str">
        <f t="shared" si="25"/>
        <v>借呗</v>
      </c>
      <c r="G351" s="3" t="str">
        <f t="shared" si="26"/>
        <v>18期</v>
      </c>
      <c r="H351" s="21" t="str">
        <f>VLOOKUP(B351*1,[1]Sheet1!$A:$G,7,FALSE)</f>
        <v>华西北</v>
      </c>
      <c r="I351" s="21" t="str">
        <f>VLOOKUP(B351*1,[1]Sheet1!$A:$G,6,FALSE)</f>
        <v>北京</v>
      </c>
      <c r="J351" s="21" t="str">
        <f>VLOOKUP(B351*1,[1]Sheet1!$A:$G,5,FALSE)</f>
        <v>三组</v>
      </c>
      <c r="K351" s="3" t="str">
        <f>I351&amp;VLOOKUP(B351*1,[1]Sheet1!$A:$G,5,FALSE)</f>
        <v>北京三组</v>
      </c>
      <c r="L351" s="3" t="str">
        <f>IF(VLOOKUP(B351*1,[1]Sheet1!$A:$G,4,FALSE)=1,"普通员工","管理人员")</f>
        <v>普通员工</v>
      </c>
      <c r="M351" s="3">
        <f t="shared" si="27"/>
        <v>25000.24</v>
      </c>
      <c r="N351" s="3">
        <f t="shared" si="28"/>
        <v>2020</v>
      </c>
      <c r="O351" s="3">
        <f t="shared" si="29"/>
        <v>6</v>
      </c>
    </row>
    <row r="352" spans="1:15">
      <c r="A352" s="8">
        <v>43989</v>
      </c>
      <c r="B352" s="20" t="s">
        <v>6</v>
      </c>
      <c r="C352" s="18" t="s">
        <v>7</v>
      </c>
      <c r="D352" s="11">
        <v>2</v>
      </c>
      <c r="E352" s="12">
        <v>8162.01</v>
      </c>
      <c r="F352" s="3" t="str">
        <f t="shared" si="25"/>
        <v>借呗</v>
      </c>
      <c r="G352" s="3" t="str">
        <f t="shared" si="26"/>
        <v>6期</v>
      </c>
      <c r="H352" s="21" t="str">
        <f>VLOOKUP(B352*1,[1]Sheet1!$A:$G,7,FALSE)</f>
        <v>华东</v>
      </c>
      <c r="I352" s="21" t="str">
        <f>VLOOKUP(B352*1,[1]Sheet1!$A:$G,6,FALSE)</f>
        <v>杭州</v>
      </c>
      <c r="J352" s="21" t="str">
        <f>VLOOKUP(B352*1,[1]Sheet1!$A:$G,5,FALSE)</f>
        <v>二组</v>
      </c>
      <c r="K352" s="3" t="str">
        <f>I352&amp;VLOOKUP(B352*1,[1]Sheet1!$A:$G,5,FALSE)</f>
        <v>杭州二组</v>
      </c>
      <c r="L352" s="3" t="str">
        <f>IF(VLOOKUP(B352*1,[1]Sheet1!$A:$G,4,FALSE)=1,"普通员工","管理人员")</f>
        <v>普通员工</v>
      </c>
      <c r="M352" s="3">
        <f t="shared" si="27"/>
        <v>4081.005</v>
      </c>
      <c r="N352" s="3">
        <f t="shared" si="28"/>
        <v>2020</v>
      </c>
      <c r="O352" s="3">
        <f t="shared" si="29"/>
        <v>6</v>
      </c>
    </row>
    <row r="353" spans="1:15">
      <c r="A353" s="8">
        <f>A352</f>
        <v>43989</v>
      </c>
      <c r="B353" s="20" t="str">
        <f>B352</f>
        <v>1000000029</v>
      </c>
      <c r="C353" s="18" t="s">
        <v>8</v>
      </c>
      <c r="D353" s="11">
        <v>2</v>
      </c>
      <c r="E353" s="12">
        <v>15500.75</v>
      </c>
      <c r="F353" s="3" t="str">
        <f t="shared" si="25"/>
        <v>借呗</v>
      </c>
      <c r="G353" s="3" t="str">
        <f t="shared" si="26"/>
        <v>12期</v>
      </c>
      <c r="H353" s="21" t="str">
        <f>VLOOKUP(B353*1,[1]Sheet1!$A:$G,7,FALSE)</f>
        <v>华东</v>
      </c>
      <c r="I353" s="21" t="str">
        <f>VLOOKUP(B353*1,[1]Sheet1!$A:$G,6,FALSE)</f>
        <v>杭州</v>
      </c>
      <c r="J353" s="21" t="str">
        <f>VLOOKUP(B353*1,[1]Sheet1!$A:$G,5,FALSE)</f>
        <v>二组</v>
      </c>
      <c r="K353" s="3" t="str">
        <f>I353&amp;VLOOKUP(B353*1,[1]Sheet1!$A:$G,5,FALSE)</f>
        <v>杭州二组</v>
      </c>
      <c r="L353" s="3" t="str">
        <f>IF(VLOOKUP(B353*1,[1]Sheet1!$A:$G,4,FALSE)=1,"普通员工","管理人员")</f>
        <v>普通员工</v>
      </c>
      <c r="M353" s="3">
        <f t="shared" si="27"/>
        <v>7750.375</v>
      </c>
      <c r="N353" s="3">
        <f t="shared" si="28"/>
        <v>2020</v>
      </c>
      <c r="O353" s="3">
        <f t="shared" si="29"/>
        <v>6</v>
      </c>
    </row>
    <row r="354" spans="1:15">
      <c r="A354" s="8">
        <f>A353</f>
        <v>43989</v>
      </c>
      <c r="B354" s="20" t="s">
        <v>10</v>
      </c>
      <c r="C354" s="18" t="s">
        <v>8</v>
      </c>
      <c r="D354" s="11">
        <v>2</v>
      </c>
      <c r="E354" s="12">
        <v>18500.25</v>
      </c>
      <c r="F354" s="3" t="str">
        <f t="shared" si="25"/>
        <v>借呗</v>
      </c>
      <c r="G354" s="3" t="str">
        <f t="shared" si="26"/>
        <v>12期</v>
      </c>
      <c r="H354" s="21" t="str">
        <f>VLOOKUP(B354*1,[1]Sheet1!$A:$G,7,FALSE)</f>
        <v>华东</v>
      </c>
      <c r="I354" s="21" t="str">
        <f>VLOOKUP(B354*1,[1]Sheet1!$A:$G,6,FALSE)</f>
        <v>杭州</v>
      </c>
      <c r="J354" s="21" t="str">
        <f>VLOOKUP(B354*1,[1]Sheet1!$A:$G,5,FALSE)</f>
        <v>一组</v>
      </c>
      <c r="K354" s="3" t="str">
        <f>I354&amp;VLOOKUP(B354*1,[1]Sheet1!$A:$G,5,FALSE)</f>
        <v>杭州一组</v>
      </c>
      <c r="L354" s="3" t="str">
        <f>IF(VLOOKUP(B354*1,[1]Sheet1!$A:$G,4,FALSE)=1,"普通员工","管理人员")</f>
        <v>管理人员</v>
      </c>
      <c r="M354" s="3">
        <f t="shared" si="27"/>
        <v>9250.125</v>
      </c>
      <c r="N354" s="3">
        <f t="shared" si="28"/>
        <v>2020</v>
      </c>
      <c r="O354" s="3">
        <f t="shared" si="29"/>
        <v>6</v>
      </c>
    </row>
    <row r="355" spans="1:15">
      <c r="A355" s="8">
        <f>A354</f>
        <v>43989</v>
      </c>
      <c r="B355" s="20" t="s">
        <v>13</v>
      </c>
      <c r="C355" s="18" t="s">
        <v>12</v>
      </c>
      <c r="D355" s="11">
        <v>1</v>
      </c>
      <c r="E355" s="12">
        <v>1400.53</v>
      </c>
      <c r="F355" s="3" t="str">
        <f t="shared" si="25"/>
        <v>借呗</v>
      </c>
      <c r="G355" s="3" t="str">
        <f t="shared" si="26"/>
        <v>18期</v>
      </c>
      <c r="H355" s="21" t="str">
        <f>VLOOKUP(B355*1,[1]Sheet1!$A:$G,7,FALSE)</f>
        <v>华东</v>
      </c>
      <c r="I355" s="21" t="str">
        <f>VLOOKUP(B355*1,[1]Sheet1!$A:$G,6,FALSE)</f>
        <v>苏州</v>
      </c>
      <c r="J355" s="21" t="str">
        <f>VLOOKUP(B355*1,[1]Sheet1!$A:$G,5,FALSE)</f>
        <v>三组</v>
      </c>
      <c r="K355" s="3" t="str">
        <f>I355&amp;VLOOKUP(B355*1,[1]Sheet1!$A:$G,5,FALSE)</f>
        <v>苏州三组</v>
      </c>
      <c r="L355" s="3" t="str">
        <f>IF(VLOOKUP(B355*1,[1]Sheet1!$A:$G,4,FALSE)=1,"普通员工","管理人员")</f>
        <v>普通员工</v>
      </c>
      <c r="M355" s="3">
        <f t="shared" si="27"/>
        <v>1400.53</v>
      </c>
      <c r="N355" s="3">
        <f t="shared" si="28"/>
        <v>2020</v>
      </c>
      <c r="O355" s="3">
        <f t="shared" si="29"/>
        <v>6</v>
      </c>
    </row>
    <row r="356" spans="1:15">
      <c r="A356" s="8">
        <f>A355</f>
        <v>43989</v>
      </c>
      <c r="B356" s="20" t="s">
        <v>14</v>
      </c>
      <c r="C356" s="18" t="s">
        <v>7</v>
      </c>
      <c r="D356" s="11">
        <v>3</v>
      </c>
      <c r="E356" s="12">
        <v>4202.26</v>
      </c>
      <c r="F356" s="3" t="str">
        <f t="shared" si="25"/>
        <v>借呗</v>
      </c>
      <c r="G356" s="3" t="str">
        <f t="shared" si="26"/>
        <v>6期</v>
      </c>
      <c r="H356" s="21" t="str">
        <f>VLOOKUP(B356*1,[1]Sheet1!$A:$G,7,FALSE)</f>
        <v>华南</v>
      </c>
      <c r="I356" s="21" t="str">
        <f>VLOOKUP(B356*1,[1]Sheet1!$A:$G,6,FALSE)</f>
        <v>广州</v>
      </c>
      <c r="J356" s="21" t="str">
        <f>VLOOKUP(B356*1,[1]Sheet1!$A:$G,5,FALSE)</f>
        <v>三组</v>
      </c>
      <c r="K356" s="3" t="str">
        <f>I356&amp;VLOOKUP(B356*1,[1]Sheet1!$A:$G,5,FALSE)</f>
        <v>广州三组</v>
      </c>
      <c r="L356" s="3" t="str">
        <f>IF(VLOOKUP(B356*1,[1]Sheet1!$A:$G,4,FALSE)=1,"普通员工","管理人员")</f>
        <v>管理人员</v>
      </c>
      <c r="M356" s="3">
        <f t="shared" si="27"/>
        <v>1400.75333333333</v>
      </c>
      <c r="N356" s="3">
        <f t="shared" si="28"/>
        <v>2020</v>
      </c>
      <c r="O356" s="3">
        <f t="shared" si="29"/>
        <v>6</v>
      </c>
    </row>
    <row r="357" spans="1:15">
      <c r="A357" s="8">
        <f>A356</f>
        <v>43989</v>
      </c>
      <c r="B357" s="20" t="s">
        <v>15</v>
      </c>
      <c r="C357" s="18" t="s">
        <v>7</v>
      </c>
      <c r="D357" s="11">
        <v>1</v>
      </c>
      <c r="E357" s="12">
        <v>3064.18</v>
      </c>
      <c r="F357" s="3" t="str">
        <f t="shared" si="25"/>
        <v>借呗</v>
      </c>
      <c r="G357" s="3" t="str">
        <f t="shared" si="26"/>
        <v>6期</v>
      </c>
      <c r="H357" s="21" t="str">
        <f>VLOOKUP(B357*1,[1]Sheet1!$A:$G,7,FALSE)</f>
        <v>华东</v>
      </c>
      <c r="I357" s="21" t="str">
        <f>VLOOKUP(B357*1,[1]Sheet1!$A:$G,6,FALSE)</f>
        <v>杭州</v>
      </c>
      <c r="J357" s="21" t="str">
        <f>VLOOKUP(B357*1,[1]Sheet1!$A:$G,5,FALSE)</f>
        <v>二组</v>
      </c>
      <c r="K357" s="3" t="str">
        <f>I357&amp;VLOOKUP(B357*1,[1]Sheet1!$A:$G,5,FALSE)</f>
        <v>杭州二组</v>
      </c>
      <c r="L357" s="3" t="str">
        <f>IF(VLOOKUP(B357*1,[1]Sheet1!$A:$G,4,FALSE)=1,"普通员工","管理人员")</f>
        <v>普通员工</v>
      </c>
      <c r="M357" s="3">
        <f t="shared" si="27"/>
        <v>3064.18</v>
      </c>
      <c r="N357" s="3">
        <f t="shared" si="28"/>
        <v>2020</v>
      </c>
      <c r="O357" s="3">
        <f t="shared" si="29"/>
        <v>6</v>
      </c>
    </row>
    <row r="358" spans="1:15">
      <c r="A358" s="8">
        <f>A357</f>
        <v>43989</v>
      </c>
      <c r="B358" s="20" t="str">
        <f>B357</f>
        <v>1000000037</v>
      </c>
      <c r="C358" s="18" t="s">
        <v>8</v>
      </c>
      <c r="D358" s="11">
        <v>1</v>
      </c>
      <c r="E358" s="12">
        <v>10000.4</v>
      </c>
      <c r="F358" s="3" t="str">
        <f t="shared" si="25"/>
        <v>借呗</v>
      </c>
      <c r="G358" s="3" t="str">
        <f t="shared" si="26"/>
        <v>12期</v>
      </c>
      <c r="H358" s="21" t="str">
        <f>VLOOKUP(B358*1,[1]Sheet1!$A:$G,7,FALSE)</f>
        <v>华东</v>
      </c>
      <c r="I358" s="21" t="str">
        <f>VLOOKUP(B358*1,[1]Sheet1!$A:$G,6,FALSE)</f>
        <v>杭州</v>
      </c>
      <c r="J358" s="21" t="str">
        <f>VLOOKUP(B358*1,[1]Sheet1!$A:$G,5,FALSE)</f>
        <v>二组</v>
      </c>
      <c r="K358" s="3" t="str">
        <f>I358&amp;VLOOKUP(B358*1,[1]Sheet1!$A:$G,5,FALSE)</f>
        <v>杭州二组</v>
      </c>
      <c r="L358" s="3" t="str">
        <f>IF(VLOOKUP(B358*1,[1]Sheet1!$A:$G,4,FALSE)=1,"普通员工","管理人员")</f>
        <v>普通员工</v>
      </c>
      <c r="M358" s="3">
        <f t="shared" si="27"/>
        <v>10000.4</v>
      </c>
      <c r="N358" s="3">
        <f t="shared" si="28"/>
        <v>2020</v>
      </c>
      <c r="O358" s="3">
        <f t="shared" si="29"/>
        <v>6</v>
      </c>
    </row>
    <row r="359" spans="1:15">
      <c r="A359" s="8">
        <f>A358</f>
        <v>43989</v>
      </c>
      <c r="B359" s="20" t="s">
        <v>16</v>
      </c>
      <c r="C359" s="18" t="s">
        <v>7</v>
      </c>
      <c r="D359" s="11">
        <v>1</v>
      </c>
      <c r="E359" s="12">
        <v>17000.32</v>
      </c>
      <c r="F359" s="3" t="str">
        <f t="shared" si="25"/>
        <v>借呗</v>
      </c>
      <c r="G359" s="3" t="str">
        <f t="shared" si="26"/>
        <v>6期</v>
      </c>
      <c r="H359" s="21" t="str">
        <f>VLOOKUP(B359*1,[1]Sheet1!$A:$G,7,FALSE)</f>
        <v>华东</v>
      </c>
      <c r="I359" s="21" t="str">
        <f>VLOOKUP(B359*1,[1]Sheet1!$A:$G,6,FALSE)</f>
        <v>苏州</v>
      </c>
      <c r="J359" s="21" t="str">
        <f>VLOOKUP(B359*1,[1]Sheet1!$A:$G,5,FALSE)</f>
        <v>二组</v>
      </c>
      <c r="K359" s="3" t="str">
        <f>I359&amp;VLOOKUP(B359*1,[1]Sheet1!$A:$G,5,FALSE)</f>
        <v>苏州二组</v>
      </c>
      <c r="L359" s="3" t="str">
        <f>IF(VLOOKUP(B359*1,[1]Sheet1!$A:$G,4,FALSE)=1,"普通员工","管理人员")</f>
        <v>管理人员</v>
      </c>
      <c r="M359" s="3">
        <f t="shared" si="27"/>
        <v>17000.32</v>
      </c>
      <c r="N359" s="3">
        <f t="shared" si="28"/>
        <v>2020</v>
      </c>
      <c r="O359" s="3">
        <f t="shared" si="29"/>
        <v>6</v>
      </c>
    </row>
    <row r="360" spans="1:15">
      <c r="A360" s="8">
        <f>A359</f>
        <v>43989</v>
      </c>
      <c r="B360" s="20" t="s">
        <v>17</v>
      </c>
      <c r="C360" s="18" t="s">
        <v>8</v>
      </c>
      <c r="D360" s="11">
        <v>1</v>
      </c>
      <c r="E360" s="12">
        <v>15000.44</v>
      </c>
      <c r="F360" s="3" t="str">
        <f t="shared" si="25"/>
        <v>借呗</v>
      </c>
      <c r="G360" s="3" t="str">
        <f t="shared" si="26"/>
        <v>12期</v>
      </c>
      <c r="H360" s="21" t="str">
        <f>VLOOKUP(B360*1,[1]Sheet1!$A:$G,7,FALSE)</f>
        <v>华西北</v>
      </c>
      <c r="I360" s="21" t="str">
        <f>VLOOKUP(B360*1,[1]Sheet1!$A:$G,6,FALSE)</f>
        <v>北京</v>
      </c>
      <c r="J360" s="21" t="str">
        <f>VLOOKUP(B360*1,[1]Sheet1!$A:$G,5,FALSE)</f>
        <v>四组</v>
      </c>
      <c r="K360" s="3" t="str">
        <f>I360&amp;VLOOKUP(B360*1,[1]Sheet1!$A:$G,5,FALSE)</f>
        <v>北京四组</v>
      </c>
      <c r="L360" s="3" t="str">
        <f>IF(VLOOKUP(B360*1,[1]Sheet1!$A:$G,4,FALSE)=1,"普通员工","管理人员")</f>
        <v>管理人员</v>
      </c>
      <c r="M360" s="3">
        <f t="shared" si="27"/>
        <v>15000.44</v>
      </c>
      <c r="N360" s="3">
        <f t="shared" si="28"/>
        <v>2020</v>
      </c>
      <c r="O360" s="3">
        <f t="shared" si="29"/>
        <v>6</v>
      </c>
    </row>
    <row r="361" spans="1:15">
      <c r="A361" s="8">
        <f>A360</f>
        <v>43989</v>
      </c>
      <c r="B361" s="20" t="s">
        <v>40</v>
      </c>
      <c r="C361" s="18" t="s">
        <v>7</v>
      </c>
      <c r="D361" s="11">
        <v>1</v>
      </c>
      <c r="E361" s="12">
        <v>1387.09</v>
      </c>
      <c r="F361" s="3" t="str">
        <f t="shared" si="25"/>
        <v>借呗</v>
      </c>
      <c r="G361" s="3" t="str">
        <f t="shared" si="26"/>
        <v>6期</v>
      </c>
      <c r="H361" s="21" t="str">
        <f>VLOOKUP(B361*1,[1]Sheet1!$A:$G,7,FALSE)</f>
        <v>华西北</v>
      </c>
      <c r="I361" s="21" t="str">
        <f>VLOOKUP(B361*1,[1]Sheet1!$A:$G,6,FALSE)</f>
        <v>北京</v>
      </c>
      <c r="J361" s="21" t="str">
        <f>VLOOKUP(B361*1,[1]Sheet1!$A:$G,5,FALSE)</f>
        <v>四组</v>
      </c>
      <c r="K361" s="3" t="str">
        <f>I361&amp;VLOOKUP(B361*1,[1]Sheet1!$A:$G,5,FALSE)</f>
        <v>北京四组</v>
      </c>
      <c r="L361" s="3" t="str">
        <f>IF(VLOOKUP(B361*1,[1]Sheet1!$A:$G,4,FALSE)=1,"普通员工","管理人员")</f>
        <v>普通员工</v>
      </c>
      <c r="M361" s="3">
        <f t="shared" si="27"/>
        <v>1387.09</v>
      </c>
      <c r="N361" s="3">
        <f t="shared" si="28"/>
        <v>2020</v>
      </c>
      <c r="O361" s="3">
        <f t="shared" si="29"/>
        <v>6</v>
      </c>
    </row>
    <row r="362" spans="1:15">
      <c r="A362" s="8">
        <f>A361</f>
        <v>43989</v>
      </c>
      <c r="B362" s="20" t="str">
        <f>B361</f>
        <v>1000000041</v>
      </c>
      <c r="C362" s="18" t="s">
        <v>8</v>
      </c>
      <c r="D362" s="11">
        <v>1</v>
      </c>
      <c r="E362" s="12">
        <v>20000.51</v>
      </c>
      <c r="F362" s="3" t="str">
        <f t="shared" si="25"/>
        <v>借呗</v>
      </c>
      <c r="G362" s="3" t="str">
        <f t="shared" si="26"/>
        <v>12期</v>
      </c>
      <c r="H362" s="21" t="str">
        <f>VLOOKUP(B362*1,[1]Sheet1!$A:$G,7,FALSE)</f>
        <v>华西北</v>
      </c>
      <c r="I362" s="21" t="str">
        <f>VLOOKUP(B362*1,[1]Sheet1!$A:$G,6,FALSE)</f>
        <v>北京</v>
      </c>
      <c r="J362" s="21" t="str">
        <f>VLOOKUP(B362*1,[1]Sheet1!$A:$G,5,FALSE)</f>
        <v>四组</v>
      </c>
      <c r="K362" s="3" t="str">
        <f>I362&amp;VLOOKUP(B362*1,[1]Sheet1!$A:$G,5,FALSE)</f>
        <v>北京四组</v>
      </c>
      <c r="L362" s="3" t="str">
        <f>IF(VLOOKUP(B362*1,[1]Sheet1!$A:$G,4,FALSE)=1,"普通员工","管理人员")</f>
        <v>普通员工</v>
      </c>
      <c r="M362" s="3">
        <f t="shared" si="27"/>
        <v>20000.51</v>
      </c>
      <c r="N362" s="3">
        <f t="shared" si="28"/>
        <v>2020</v>
      </c>
      <c r="O362" s="3">
        <f t="shared" si="29"/>
        <v>6</v>
      </c>
    </row>
    <row r="363" spans="1:15">
      <c r="A363" s="8">
        <f>A362</f>
        <v>43989</v>
      </c>
      <c r="B363" s="20" t="s">
        <v>41</v>
      </c>
      <c r="C363" s="18" t="s">
        <v>8</v>
      </c>
      <c r="D363" s="11">
        <v>1</v>
      </c>
      <c r="E363" s="12">
        <v>4000.26</v>
      </c>
      <c r="F363" s="3" t="str">
        <f t="shared" si="25"/>
        <v>借呗</v>
      </c>
      <c r="G363" s="3" t="str">
        <f t="shared" si="26"/>
        <v>12期</v>
      </c>
      <c r="H363" s="21" t="str">
        <f>VLOOKUP(B363*1,[1]Sheet1!$A:$G,7,FALSE)</f>
        <v>华西北</v>
      </c>
      <c r="I363" s="21" t="str">
        <f>VLOOKUP(B363*1,[1]Sheet1!$A:$G,6,FALSE)</f>
        <v>成都</v>
      </c>
      <c r="J363" s="21" t="str">
        <f>VLOOKUP(B363*1,[1]Sheet1!$A:$G,5,FALSE)</f>
        <v>一组</v>
      </c>
      <c r="K363" s="3" t="str">
        <f>I363&amp;VLOOKUP(B363*1,[1]Sheet1!$A:$G,5,FALSE)</f>
        <v>成都一组</v>
      </c>
      <c r="L363" s="3" t="str">
        <f>IF(VLOOKUP(B363*1,[1]Sheet1!$A:$G,4,FALSE)=1,"普通员工","管理人员")</f>
        <v>普通员工</v>
      </c>
      <c r="M363" s="3">
        <f t="shared" si="27"/>
        <v>4000.26</v>
      </c>
      <c r="N363" s="3">
        <f t="shared" si="28"/>
        <v>2020</v>
      </c>
      <c r="O363" s="3">
        <f t="shared" si="29"/>
        <v>6</v>
      </c>
    </row>
    <row r="364" spans="1:15">
      <c r="A364" s="8">
        <f>A363</f>
        <v>43989</v>
      </c>
      <c r="B364" s="20" t="s">
        <v>18</v>
      </c>
      <c r="C364" s="18" t="s">
        <v>7</v>
      </c>
      <c r="D364" s="11">
        <v>2</v>
      </c>
      <c r="E364" s="12">
        <v>24001.15</v>
      </c>
      <c r="F364" s="3" t="str">
        <f t="shared" si="25"/>
        <v>借呗</v>
      </c>
      <c r="G364" s="3" t="str">
        <f t="shared" si="26"/>
        <v>6期</v>
      </c>
      <c r="H364" s="21" t="str">
        <f>VLOOKUP(B364*1,[1]Sheet1!$A:$G,7,FALSE)</f>
        <v>华西北</v>
      </c>
      <c r="I364" s="21" t="str">
        <f>VLOOKUP(B364*1,[1]Sheet1!$A:$G,6,FALSE)</f>
        <v>北京</v>
      </c>
      <c r="J364" s="21" t="str">
        <f>VLOOKUP(B364*1,[1]Sheet1!$A:$G,5,FALSE)</f>
        <v>三组</v>
      </c>
      <c r="K364" s="3" t="str">
        <f>I364&amp;VLOOKUP(B364*1,[1]Sheet1!$A:$G,5,FALSE)</f>
        <v>北京三组</v>
      </c>
      <c r="L364" s="3" t="str">
        <f>IF(VLOOKUP(B364*1,[1]Sheet1!$A:$G,4,FALSE)=1,"普通员工","管理人员")</f>
        <v>管理人员</v>
      </c>
      <c r="M364" s="3">
        <f t="shared" si="27"/>
        <v>12000.575</v>
      </c>
      <c r="N364" s="3">
        <f t="shared" si="28"/>
        <v>2020</v>
      </c>
      <c r="O364" s="3">
        <f t="shared" si="29"/>
        <v>6</v>
      </c>
    </row>
    <row r="365" spans="1:15">
      <c r="A365" s="8">
        <f>A364</f>
        <v>43989</v>
      </c>
      <c r="B365" s="20" t="s">
        <v>42</v>
      </c>
      <c r="C365" s="18" t="s">
        <v>7</v>
      </c>
      <c r="D365" s="11">
        <v>1</v>
      </c>
      <c r="E365" s="12">
        <v>7500.07</v>
      </c>
      <c r="F365" s="3" t="str">
        <f t="shared" si="25"/>
        <v>借呗</v>
      </c>
      <c r="G365" s="3" t="str">
        <f t="shared" si="26"/>
        <v>6期</v>
      </c>
      <c r="H365" s="21" t="str">
        <f>VLOOKUP(B365*1,[1]Sheet1!$A:$G,7,FALSE)</f>
        <v>华西北</v>
      </c>
      <c r="I365" s="21" t="str">
        <f>VLOOKUP(B365*1,[1]Sheet1!$A:$G,6,FALSE)</f>
        <v>成都</v>
      </c>
      <c r="J365" s="21" t="str">
        <f>VLOOKUP(B365*1,[1]Sheet1!$A:$G,5,FALSE)</f>
        <v>一组</v>
      </c>
      <c r="K365" s="3" t="str">
        <f>I365&amp;VLOOKUP(B365*1,[1]Sheet1!$A:$G,5,FALSE)</f>
        <v>成都一组</v>
      </c>
      <c r="L365" s="3" t="str">
        <f>IF(VLOOKUP(B365*1,[1]Sheet1!$A:$G,4,FALSE)=1,"普通员工","管理人员")</f>
        <v>普通员工</v>
      </c>
      <c r="M365" s="3">
        <f t="shared" si="27"/>
        <v>7500.07</v>
      </c>
      <c r="N365" s="3">
        <f t="shared" si="28"/>
        <v>2020</v>
      </c>
      <c r="O365" s="3">
        <f t="shared" si="29"/>
        <v>6</v>
      </c>
    </row>
    <row r="366" spans="1:15">
      <c r="A366" s="8">
        <f>A365</f>
        <v>43989</v>
      </c>
      <c r="B366" s="20" t="s">
        <v>73</v>
      </c>
      <c r="C366" s="18" t="s">
        <v>8</v>
      </c>
      <c r="D366" s="11">
        <v>1</v>
      </c>
      <c r="E366" s="12">
        <v>500.55</v>
      </c>
      <c r="F366" s="3" t="str">
        <f t="shared" si="25"/>
        <v>借呗</v>
      </c>
      <c r="G366" s="3" t="str">
        <f t="shared" si="26"/>
        <v>12期</v>
      </c>
      <c r="H366" s="21" t="str">
        <f>VLOOKUP(B366*1,[1]Sheet1!$A:$G,7,FALSE)</f>
        <v>华东</v>
      </c>
      <c r="I366" s="21" t="str">
        <f>VLOOKUP(B366*1,[1]Sheet1!$A:$G,6,FALSE)</f>
        <v>合肥</v>
      </c>
      <c r="J366" s="21" t="str">
        <f>VLOOKUP(B366*1,[1]Sheet1!$A:$G,5,FALSE)</f>
        <v>一组</v>
      </c>
      <c r="K366" s="3" t="str">
        <f>I366&amp;VLOOKUP(B366*1,[1]Sheet1!$A:$G,5,FALSE)</f>
        <v>合肥一组</v>
      </c>
      <c r="L366" s="3" t="str">
        <f>IF(VLOOKUP(B366*1,[1]Sheet1!$A:$G,4,FALSE)=1,"普通员工","管理人员")</f>
        <v>普通员工</v>
      </c>
      <c r="M366" s="3">
        <f t="shared" si="27"/>
        <v>500.55</v>
      </c>
      <c r="N366" s="3">
        <f t="shared" si="28"/>
        <v>2020</v>
      </c>
      <c r="O366" s="3">
        <f t="shared" si="29"/>
        <v>6</v>
      </c>
    </row>
    <row r="367" spans="1:15">
      <c r="A367" s="8">
        <f>A366</f>
        <v>43989</v>
      </c>
      <c r="B367" s="20" t="str">
        <f>B366</f>
        <v>1000000049</v>
      </c>
      <c r="C367" s="18" t="s">
        <v>12</v>
      </c>
      <c r="D367" s="11">
        <v>1</v>
      </c>
      <c r="E367" s="12">
        <v>1020.36</v>
      </c>
      <c r="F367" s="3" t="str">
        <f t="shared" si="25"/>
        <v>借呗</v>
      </c>
      <c r="G367" s="3" t="str">
        <f t="shared" si="26"/>
        <v>18期</v>
      </c>
      <c r="H367" s="21" t="str">
        <f>VLOOKUP(B367*1,[1]Sheet1!$A:$G,7,FALSE)</f>
        <v>华东</v>
      </c>
      <c r="I367" s="21" t="str">
        <f>VLOOKUP(B367*1,[1]Sheet1!$A:$G,6,FALSE)</f>
        <v>合肥</v>
      </c>
      <c r="J367" s="21" t="str">
        <f>VLOOKUP(B367*1,[1]Sheet1!$A:$G,5,FALSE)</f>
        <v>一组</v>
      </c>
      <c r="K367" s="3" t="str">
        <f>I367&amp;VLOOKUP(B367*1,[1]Sheet1!$A:$G,5,FALSE)</f>
        <v>合肥一组</v>
      </c>
      <c r="L367" s="3" t="str">
        <f>IF(VLOOKUP(B367*1,[1]Sheet1!$A:$G,4,FALSE)=1,"普通员工","管理人员")</f>
        <v>普通员工</v>
      </c>
      <c r="M367" s="3">
        <f t="shared" si="27"/>
        <v>1020.36</v>
      </c>
      <c r="N367" s="3">
        <f t="shared" si="28"/>
        <v>2020</v>
      </c>
      <c r="O367" s="3">
        <f t="shared" si="29"/>
        <v>6</v>
      </c>
    </row>
    <row r="368" spans="1:15">
      <c r="A368" s="8">
        <f>A367</f>
        <v>43989</v>
      </c>
      <c r="B368" s="20" t="s">
        <v>44</v>
      </c>
      <c r="C368" s="18" t="s">
        <v>7</v>
      </c>
      <c r="D368" s="11">
        <v>1</v>
      </c>
      <c r="E368" s="12">
        <v>700.65</v>
      </c>
      <c r="F368" s="3" t="str">
        <f t="shared" si="25"/>
        <v>借呗</v>
      </c>
      <c r="G368" s="3" t="str">
        <f t="shared" si="26"/>
        <v>6期</v>
      </c>
      <c r="H368" s="21" t="str">
        <f>VLOOKUP(B368*1,[1]Sheet1!$A:$G,7,FALSE)</f>
        <v>华东</v>
      </c>
      <c r="I368" s="21" t="str">
        <f>VLOOKUP(B368*1,[1]Sheet1!$A:$G,6,FALSE)</f>
        <v>合肥</v>
      </c>
      <c r="J368" s="21" t="str">
        <f>VLOOKUP(B368*1,[1]Sheet1!$A:$G,5,FALSE)</f>
        <v>一组</v>
      </c>
      <c r="K368" s="3" t="str">
        <f>I368&amp;VLOOKUP(B368*1,[1]Sheet1!$A:$G,5,FALSE)</f>
        <v>合肥一组</v>
      </c>
      <c r="L368" s="3" t="str">
        <f>IF(VLOOKUP(B368*1,[1]Sheet1!$A:$G,4,FALSE)=1,"普通员工","管理人员")</f>
        <v>普通员工</v>
      </c>
      <c r="M368" s="3">
        <f t="shared" si="27"/>
        <v>700.65</v>
      </c>
      <c r="N368" s="3">
        <f t="shared" si="28"/>
        <v>2020</v>
      </c>
      <c r="O368" s="3">
        <f t="shared" si="29"/>
        <v>6</v>
      </c>
    </row>
    <row r="369" spans="1:15">
      <c r="A369" s="8">
        <f>A368</f>
        <v>43989</v>
      </c>
      <c r="B369" s="20" t="s">
        <v>23</v>
      </c>
      <c r="C369" s="18" t="s">
        <v>12</v>
      </c>
      <c r="D369" s="11">
        <v>1</v>
      </c>
      <c r="E369" s="12">
        <v>4999.94</v>
      </c>
      <c r="F369" s="3" t="str">
        <f t="shared" si="25"/>
        <v>借呗</v>
      </c>
      <c r="G369" s="3" t="str">
        <f t="shared" si="26"/>
        <v>18期</v>
      </c>
      <c r="H369" s="21" t="str">
        <f>VLOOKUP(B369*1,[1]Sheet1!$A:$G,7,FALSE)</f>
        <v>华东</v>
      </c>
      <c r="I369" s="21" t="str">
        <f>VLOOKUP(B369*1,[1]Sheet1!$A:$G,6,FALSE)</f>
        <v>苏州</v>
      </c>
      <c r="J369" s="21" t="str">
        <f>VLOOKUP(B369*1,[1]Sheet1!$A:$G,5,FALSE)</f>
        <v>二组</v>
      </c>
      <c r="K369" s="3" t="str">
        <f>I369&amp;VLOOKUP(B369*1,[1]Sheet1!$A:$G,5,FALSE)</f>
        <v>苏州二组</v>
      </c>
      <c r="L369" s="3" t="str">
        <f>IF(VLOOKUP(B369*1,[1]Sheet1!$A:$G,4,FALSE)=1,"普通员工","管理人员")</f>
        <v>普通员工</v>
      </c>
      <c r="M369" s="3">
        <f t="shared" si="27"/>
        <v>4999.94</v>
      </c>
      <c r="N369" s="3">
        <f t="shared" si="28"/>
        <v>2020</v>
      </c>
      <c r="O369" s="3">
        <f t="shared" si="29"/>
        <v>6</v>
      </c>
    </row>
    <row r="370" spans="1:15">
      <c r="A370" s="8">
        <f>A369</f>
        <v>43989</v>
      </c>
      <c r="B370" s="20" t="s">
        <v>24</v>
      </c>
      <c r="C370" s="18" t="s">
        <v>7</v>
      </c>
      <c r="D370" s="11">
        <v>2</v>
      </c>
      <c r="E370" s="12">
        <v>12501.47</v>
      </c>
      <c r="F370" s="3" t="str">
        <f t="shared" si="25"/>
        <v>借呗</v>
      </c>
      <c r="G370" s="3" t="str">
        <f t="shared" si="26"/>
        <v>6期</v>
      </c>
      <c r="H370" s="21" t="str">
        <f>VLOOKUP(B370*1,[1]Sheet1!$A:$G,7,FALSE)</f>
        <v>华西北</v>
      </c>
      <c r="I370" s="21" t="str">
        <f>VLOOKUP(B370*1,[1]Sheet1!$A:$G,6,FALSE)</f>
        <v>重庆</v>
      </c>
      <c r="J370" s="21" t="str">
        <f>VLOOKUP(B370*1,[1]Sheet1!$A:$G,5,FALSE)</f>
        <v>一组</v>
      </c>
      <c r="K370" s="3" t="str">
        <f>I370&amp;VLOOKUP(B370*1,[1]Sheet1!$A:$G,5,FALSE)</f>
        <v>重庆一组</v>
      </c>
      <c r="L370" s="3" t="str">
        <f>IF(VLOOKUP(B370*1,[1]Sheet1!$A:$G,4,FALSE)=1,"普通员工","管理人员")</f>
        <v>管理人员</v>
      </c>
      <c r="M370" s="3">
        <f t="shared" si="27"/>
        <v>6250.735</v>
      </c>
      <c r="N370" s="3">
        <f t="shared" si="28"/>
        <v>2020</v>
      </c>
      <c r="O370" s="3">
        <f t="shared" si="29"/>
        <v>6</v>
      </c>
    </row>
    <row r="371" spans="1:15">
      <c r="A371" s="8">
        <f>A370</f>
        <v>43989</v>
      </c>
      <c r="B371" s="20" t="s">
        <v>62</v>
      </c>
      <c r="C371" s="18" t="s">
        <v>8</v>
      </c>
      <c r="D371" s="11">
        <v>1</v>
      </c>
      <c r="E371" s="12">
        <v>10999.99</v>
      </c>
      <c r="F371" s="3" t="str">
        <f t="shared" si="25"/>
        <v>借呗</v>
      </c>
      <c r="G371" s="3" t="str">
        <f t="shared" si="26"/>
        <v>12期</v>
      </c>
      <c r="H371" s="21" t="str">
        <f>VLOOKUP(B371*1,[1]Sheet1!$A:$G,7,FALSE)</f>
        <v>华东</v>
      </c>
      <c r="I371" s="21" t="str">
        <f>VLOOKUP(B371*1,[1]Sheet1!$A:$G,6,FALSE)</f>
        <v>合肥</v>
      </c>
      <c r="J371" s="21" t="str">
        <f>VLOOKUP(B371*1,[1]Sheet1!$A:$G,5,FALSE)</f>
        <v>一组</v>
      </c>
      <c r="K371" s="3" t="str">
        <f>I371&amp;VLOOKUP(B371*1,[1]Sheet1!$A:$G,5,FALSE)</f>
        <v>合肥一组</v>
      </c>
      <c r="L371" s="3" t="str">
        <f>IF(VLOOKUP(B371*1,[1]Sheet1!$A:$G,4,FALSE)=1,"普通员工","管理人员")</f>
        <v>普通员工</v>
      </c>
      <c r="M371" s="3">
        <f t="shared" si="27"/>
        <v>10999.99</v>
      </c>
      <c r="N371" s="3">
        <f t="shared" si="28"/>
        <v>2020</v>
      </c>
      <c r="O371" s="3">
        <f t="shared" si="29"/>
        <v>6</v>
      </c>
    </row>
    <row r="372" spans="1:15">
      <c r="A372" s="8">
        <f>A371</f>
        <v>43989</v>
      </c>
      <c r="B372" s="20" t="str">
        <f>B371</f>
        <v>1000000104</v>
      </c>
      <c r="C372" s="18" t="s">
        <v>12</v>
      </c>
      <c r="D372" s="11">
        <v>1</v>
      </c>
      <c r="E372" s="12">
        <v>25000.04</v>
      </c>
      <c r="F372" s="3" t="str">
        <f t="shared" si="25"/>
        <v>借呗</v>
      </c>
      <c r="G372" s="3" t="str">
        <f t="shared" si="26"/>
        <v>18期</v>
      </c>
      <c r="H372" s="21" t="str">
        <f>VLOOKUP(B372*1,[1]Sheet1!$A:$G,7,FALSE)</f>
        <v>华东</v>
      </c>
      <c r="I372" s="21" t="str">
        <f>VLOOKUP(B372*1,[1]Sheet1!$A:$G,6,FALSE)</f>
        <v>合肥</v>
      </c>
      <c r="J372" s="21" t="str">
        <f>VLOOKUP(B372*1,[1]Sheet1!$A:$G,5,FALSE)</f>
        <v>一组</v>
      </c>
      <c r="K372" s="3" t="str">
        <f>I372&amp;VLOOKUP(B372*1,[1]Sheet1!$A:$G,5,FALSE)</f>
        <v>合肥一组</v>
      </c>
      <c r="L372" s="3" t="str">
        <f>IF(VLOOKUP(B372*1,[1]Sheet1!$A:$G,4,FALSE)=1,"普通员工","管理人员")</f>
        <v>普通员工</v>
      </c>
      <c r="M372" s="3">
        <f t="shared" si="27"/>
        <v>25000.04</v>
      </c>
      <c r="N372" s="3">
        <f t="shared" si="28"/>
        <v>2020</v>
      </c>
      <c r="O372" s="3">
        <f t="shared" si="29"/>
        <v>6</v>
      </c>
    </row>
    <row r="373" spans="1:15">
      <c r="A373" s="8">
        <f>A372</f>
        <v>43989</v>
      </c>
      <c r="B373" s="20" t="s">
        <v>26</v>
      </c>
      <c r="C373" s="18" t="s">
        <v>12</v>
      </c>
      <c r="D373" s="11">
        <v>2</v>
      </c>
      <c r="E373" s="12">
        <v>39000.86</v>
      </c>
      <c r="F373" s="3" t="str">
        <f t="shared" si="25"/>
        <v>借呗</v>
      </c>
      <c r="G373" s="3" t="str">
        <f t="shared" si="26"/>
        <v>18期</v>
      </c>
      <c r="H373" s="21" t="str">
        <f>VLOOKUP(B373*1,[1]Sheet1!$A:$G,7,FALSE)</f>
        <v>华南</v>
      </c>
      <c r="I373" s="21" t="str">
        <f>VLOOKUP(B373*1,[1]Sheet1!$A:$G,6,FALSE)</f>
        <v>广州</v>
      </c>
      <c r="J373" s="21" t="str">
        <f>VLOOKUP(B373*1,[1]Sheet1!$A:$G,5,FALSE)</f>
        <v>三组</v>
      </c>
      <c r="K373" s="3" t="str">
        <f>I373&amp;VLOOKUP(B373*1,[1]Sheet1!$A:$G,5,FALSE)</f>
        <v>广州三组</v>
      </c>
      <c r="L373" s="3" t="str">
        <f>IF(VLOOKUP(B373*1,[1]Sheet1!$A:$G,4,FALSE)=1,"普通员工","管理人员")</f>
        <v>普通员工</v>
      </c>
      <c r="M373" s="3">
        <f t="shared" si="27"/>
        <v>19500.43</v>
      </c>
      <c r="N373" s="3">
        <f t="shared" si="28"/>
        <v>2020</v>
      </c>
      <c r="O373" s="3">
        <f t="shared" si="29"/>
        <v>6</v>
      </c>
    </row>
    <row r="374" spans="1:15">
      <c r="A374" s="8">
        <f>A373</f>
        <v>43989</v>
      </c>
      <c r="B374" s="20" t="s">
        <v>63</v>
      </c>
      <c r="C374" s="18" t="s">
        <v>12</v>
      </c>
      <c r="D374" s="11">
        <v>1</v>
      </c>
      <c r="E374" s="12">
        <v>1100.19</v>
      </c>
      <c r="F374" s="3" t="str">
        <f t="shared" si="25"/>
        <v>借呗</v>
      </c>
      <c r="G374" s="3" t="str">
        <f t="shared" si="26"/>
        <v>18期</v>
      </c>
      <c r="H374" s="21" t="str">
        <f>VLOOKUP(B374*1,[1]Sheet1!$A:$G,7,FALSE)</f>
        <v>华东</v>
      </c>
      <c r="I374" s="21" t="str">
        <f>VLOOKUP(B374*1,[1]Sheet1!$A:$G,6,FALSE)</f>
        <v>苏州</v>
      </c>
      <c r="J374" s="21" t="str">
        <f>VLOOKUP(B374*1,[1]Sheet1!$A:$G,5,FALSE)</f>
        <v>三组</v>
      </c>
      <c r="K374" s="3" t="str">
        <f>I374&amp;VLOOKUP(B374*1,[1]Sheet1!$A:$G,5,FALSE)</f>
        <v>苏州三组</v>
      </c>
      <c r="L374" s="3" t="str">
        <f>IF(VLOOKUP(B374*1,[1]Sheet1!$A:$G,4,FALSE)=1,"普通员工","管理人员")</f>
        <v>普通员工</v>
      </c>
      <c r="M374" s="3">
        <f t="shared" si="27"/>
        <v>1100.19</v>
      </c>
      <c r="N374" s="3">
        <f t="shared" si="28"/>
        <v>2020</v>
      </c>
      <c r="O374" s="3">
        <f t="shared" si="29"/>
        <v>6</v>
      </c>
    </row>
    <row r="375" spans="1:15">
      <c r="A375" s="8">
        <f>A374</f>
        <v>43989</v>
      </c>
      <c r="B375" s="20" t="s">
        <v>65</v>
      </c>
      <c r="C375" s="18" t="s">
        <v>8</v>
      </c>
      <c r="D375" s="11">
        <v>1</v>
      </c>
      <c r="E375" s="12">
        <v>18000.75</v>
      </c>
      <c r="F375" s="3" t="str">
        <f t="shared" si="25"/>
        <v>借呗</v>
      </c>
      <c r="G375" s="3" t="str">
        <f t="shared" si="26"/>
        <v>12期</v>
      </c>
      <c r="H375" s="21" t="str">
        <f>VLOOKUP(B375*1,[1]Sheet1!$A:$G,7,FALSE)</f>
        <v>华东</v>
      </c>
      <c r="I375" s="21" t="str">
        <f>VLOOKUP(B375*1,[1]Sheet1!$A:$G,6,FALSE)</f>
        <v>苏州</v>
      </c>
      <c r="J375" s="21" t="str">
        <f>VLOOKUP(B375*1,[1]Sheet1!$A:$G,5,FALSE)</f>
        <v>二组</v>
      </c>
      <c r="K375" s="3" t="str">
        <f>I375&amp;VLOOKUP(B375*1,[1]Sheet1!$A:$G,5,FALSE)</f>
        <v>苏州二组</v>
      </c>
      <c r="L375" s="3" t="str">
        <f>IF(VLOOKUP(B375*1,[1]Sheet1!$A:$G,4,FALSE)=1,"普通员工","管理人员")</f>
        <v>普通员工</v>
      </c>
      <c r="M375" s="3">
        <f t="shared" si="27"/>
        <v>18000.75</v>
      </c>
      <c r="N375" s="3">
        <f t="shared" si="28"/>
        <v>2020</v>
      </c>
      <c r="O375" s="3">
        <f t="shared" si="29"/>
        <v>6</v>
      </c>
    </row>
    <row r="376" spans="1:15">
      <c r="A376" s="8">
        <f>A375</f>
        <v>43989</v>
      </c>
      <c r="B376" s="20" t="s">
        <v>66</v>
      </c>
      <c r="C376" s="18" t="s">
        <v>8</v>
      </c>
      <c r="D376" s="11">
        <v>1</v>
      </c>
      <c r="E376" s="12">
        <v>5500.6</v>
      </c>
      <c r="F376" s="3" t="str">
        <f t="shared" si="25"/>
        <v>借呗</v>
      </c>
      <c r="G376" s="3" t="str">
        <f t="shared" si="26"/>
        <v>12期</v>
      </c>
      <c r="H376" s="21" t="str">
        <f>VLOOKUP(B376*1,[1]Sheet1!$A:$G,7,FALSE)</f>
        <v>华西北</v>
      </c>
      <c r="I376" s="21" t="str">
        <f>VLOOKUP(B376*1,[1]Sheet1!$A:$G,6,FALSE)</f>
        <v>西安</v>
      </c>
      <c r="J376" s="21" t="str">
        <f>VLOOKUP(B376*1,[1]Sheet1!$A:$G,5,FALSE)</f>
        <v>一组</v>
      </c>
      <c r="K376" s="3" t="str">
        <f>I376&amp;VLOOKUP(B376*1,[1]Sheet1!$A:$G,5,FALSE)</f>
        <v>西安一组</v>
      </c>
      <c r="L376" s="3" t="str">
        <f>IF(VLOOKUP(B376*1,[1]Sheet1!$A:$G,4,FALSE)=1,"普通员工","管理人员")</f>
        <v>普通员工</v>
      </c>
      <c r="M376" s="3">
        <f t="shared" si="27"/>
        <v>5500.6</v>
      </c>
      <c r="N376" s="3">
        <f t="shared" si="28"/>
        <v>2020</v>
      </c>
      <c r="O376" s="3">
        <f t="shared" si="29"/>
        <v>6</v>
      </c>
    </row>
    <row r="377" spans="1:15">
      <c r="A377" s="8">
        <f>A376</f>
        <v>43989</v>
      </c>
      <c r="B377" s="20" t="s">
        <v>27</v>
      </c>
      <c r="C377" s="18" t="s">
        <v>7</v>
      </c>
      <c r="D377" s="11">
        <v>1</v>
      </c>
      <c r="E377" s="12">
        <v>8000.55</v>
      </c>
      <c r="F377" s="3" t="str">
        <f t="shared" si="25"/>
        <v>借呗</v>
      </c>
      <c r="G377" s="3" t="str">
        <f t="shared" si="26"/>
        <v>6期</v>
      </c>
      <c r="H377" s="21" t="str">
        <f>VLOOKUP(B377*1,[1]Sheet1!$A:$G,7,FALSE)</f>
        <v>华西北</v>
      </c>
      <c r="I377" s="21" t="str">
        <f>VLOOKUP(B377*1,[1]Sheet1!$A:$G,6,FALSE)</f>
        <v>北京</v>
      </c>
      <c r="J377" s="21" t="str">
        <f>VLOOKUP(B377*1,[1]Sheet1!$A:$G,5,FALSE)</f>
        <v>三组</v>
      </c>
      <c r="K377" s="3" t="str">
        <f>I377&amp;VLOOKUP(B377*1,[1]Sheet1!$A:$G,5,FALSE)</f>
        <v>北京三组</v>
      </c>
      <c r="L377" s="3" t="str">
        <f>IF(VLOOKUP(B377*1,[1]Sheet1!$A:$G,4,FALSE)=1,"普通员工","管理人员")</f>
        <v>普通员工</v>
      </c>
      <c r="M377" s="3">
        <f t="shared" si="27"/>
        <v>8000.55</v>
      </c>
      <c r="N377" s="3">
        <f t="shared" si="28"/>
        <v>2020</v>
      </c>
      <c r="O377" s="3">
        <f t="shared" si="29"/>
        <v>6</v>
      </c>
    </row>
    <row r="378" spans="1:15">
      <c r="A378" s="8">
        <f>A377</f>
        <v>43989</v>
      </c>
      <c r="B378" s="20" t="s">
        <v>70</v>
      </c>
      <c r="C378" s="18" t="s">
        <v>8</v>
      </c>
      <c r="D378" s="11">
        <v>1</v>
      </c>
      <c r="E378" s="12">
        <v>10000.28</v>
      </c>
      <c r="F378" s="3" t="str">
        <f t="shared" si="25"/>
        <v>借呗</v>
      </c>
      <c r="G378" s="3" t="str">
        <f t="shared" si="26"/>
        <v>12期</v>
      </c>
      <c r="H378" s="21" t="str">
        <f>VLOOKUP(B378*1,[1]Sheet1!$A:$G,7,FALSE)</f>
        <v>华西北</v>
      </c>
      <c r="I378" s="21" t="str">
        <f>VLOOKUP(B378*1,[1]Sheet1!$A:$G,6,FALSE)</f>
        <v>北京</v>
      </c>
      <c r="J378" s="21" t="str">
        <f>VLOOKUP(B378*1,[1]Sheet1!$A:$G,5,FALSE)</f>
        <v>三组</v>
      </c>
      <c r="K378" s="3" t="str">
        <f>I378&amp;VLOOKUP(B378*1,[1]Sheet1!$A:$G,5,FALSE)</f>
        <v>北京三组</v>
      </c>
      <c r="L378" s="3" t="str">
        <f>IF(VLOOKUP(B378*1,[1]Sheet1!$A:$G,4,FALSE)=1,"普通员工","管理人员")</f>
        <v>普通员工</v>
      </c>
      <c r="M378" s="3">
        <f t="shared" si="27"/>
        <v>10000.28</v>
      </c>
      <c r="N378" s="3">
        <f t="shared" si="28"/>
        <v>2020</v>
      </c>
      <c r="O378" s="3">
        <f t="shared" si="29"/>
        <v>6</v>
      </c>
    </row>
    <row r="379" spans="1:15">
      <c r="A379" s="8">
        <f>A378</f>
        <v>43989</v>
      </c>
      <c r="B379" s="20" t="s">
        <v>29</v>
      </c>
      <c r="C379" s="18" t="s">
        <v>7</v>
      </c>
      <c r="D379" s="11">
        <v>4</v>
      </c>
      <c r="E379" s="12">
        <v>36887.75</v>
      </c>
      <c r="F379" s="3" t="str">
        <f t="shared" si="25"/>
        <v>借呗</v>
      </c>
      <c r="G379" s="3" t="str">
        <f t="shared" si="26"/>
        <v>6期</v>
      </c>
      <c r="H379" s="21" t="str">
        <f>VLOOKUP(B379*1,[1]Sheet1!$A:$G,7,FALSE)</f>
        <v>华东</v>
      </c>
      <c r="I379" s="21" t="str">
        <f>VLOOKUP(B379*1,[1]Sheet1!$A:$G,6,FALSE)</f>
        <v>上海</v>
      </c>
      <c r="J379" s="21" t="str">
        <f>VLOOKUP(B379*1,[1]Sheet1!$A:$G,5,FALSE)</f>
        <v>二组</v>
      </c>
      <c r="K379" s="3" t="str">
        <f>I379&amp;VLOOKUP(B379*1,[1]Sheet1!$A:$G,5,FALSE)</f>
        <v>上海二组</v>
      </c>
      <c r="L379" s="3" t="str">
        <f>IF(VLOOKUP(B379*1,[1]Sheet1!$A:$G,4,FALSE)=1,"普通员工","管理人员")</f>
        <v>管理人员</v>
      </c>
      <c r="M379" s="3">
        <f t="shared" si="27"/>
        <v>9221.9375</v>
      </c>
      <c r="N379" s="3">
        <f t="shared" si="28"/>
        <v>2020</v>
      </c>
      <c r="O379" s="3">
        <f t="shared" si="29"/>
        <v>6</v>
      </c>
    </row>
    <row r="380" spans="1:15">
      <c r="A380" s="8">
        <f>A379</f>
        <v>43989</v>
      </c>
      <c r="B380" s="20" t="str">
        <f>B379</f>
        <v>1000004170</v>
      </c>
      <c r="C380" s="18" t="s">
        <v>8</v>
      </c>
      <c r="D380" s="11">
        <v>1</v>
      </c>
      <c r="E380" s="12">
        <v>1000.34</v>
      </c>
      <c r="F380" s="3" t="str">
        <f t="shared" si="25"/>
        <v>借呗</v>
      </c>
      <c r="G380" s="3" t="str">
        <f t="shared" si="26"/>
        <v>12期</v>
      </c>
      <c r="H380" s="21" t="str">
        <f>VLOOKUP(B380*1,[1]Sheet1!$A:$G,7,FALSE)</f>
        <v>华东</v>
      </c>
      <c r="I380" s="21" t="str">
        <f>VLOOKUP(B380*1,[1]Sheet1!$A:$G,6,FALSE)</f>
        <v>上海</v>
      </c>
      <c r="J380" s="21" t="str">
        <f>VLOOKUP(B380*1,[1]Sheet1!$A:$G,5,FALSE)</f>
        <v>二组</v>
      </c>
      <c r="K380" s="3" t="str">
        <f>I380&amp;VLOOKUP(B380*1,[1]Sheet1!$A:$G,5,FALSE)</f>
        <v>上海二组</v>
      </c>
      <c r="L380" s="3" t="str">
        <f>IF(VLOOKUP(B380*1,[1]Sheet1!$A:$G,4,FALSE)=1,"普通员工","管理人员")</f>
        <v>管理人员</v>
      </c>
      <c r="M380" s="3">
        <f t="shared" si="27"/>
        <v>1000.34</v>
      </c>
      <c r="N380" s="3">
        <f t="shared" si="28"/>
        <v>2020</v>
      </c>
      <c r="O380" s="3">
        <f t="shared" si="29"/>
        <v>6</v>
      </c>
    </row>
    <row r="381" spans="1:15">
      <c r="A381" s="8">
        <f>A380</f>
        <v>43989</v>
      </c>
      <c r="B381" s="20" t="s">
        <v>30</v>
      </c>
      <c r="C381" s="18" t="s">
        <v>12</v>
      </c>
      <c r="D381" s="11">
        <v>2</v>
      </c>
      <c r="E381" s="12">
        <v>21000.08</v>
      </c>
      <c r="F381" s="3" t="str">
        <f t="shared" si="25"/>
        <v>借呗</v>
      </c>
      <c r="G381" s="3" t="str">
        <f t="shared" si="26"/>
        <v>18期</v>
      </c>
      <c r="H381" s="21" t="str">
        <f>VLOOKUP(B381*1,[1]Sheet1!$A:$G,7,FALSE)</f>
        <v>华东</v>
      </c>
      <c r="I381" s="21" t="str">
        <f>VLOOKUP(B381*1,[1]Sheet1!$A:$G,6,FALSE)</f>
        <v>合肥</v>
      </c>
      <c r="J381" s="21" t="str">
        <f>VLOOKUP(B381*1,[1]Sheet1!$A:$G,5,FALSE)</f>
        <v>一组</v>
      </c>
      <c r="K381" s="3" t="str">
        <f>I381&amp;VLOOKUP(B381*1,[1]Sheet1!$A:$G,5,FALSE)</f>
        <v>合肥一组</v>
      </c>
      <c r="L381" s="3" t="str">
        <f>IF(VLOOKUP(B381*1,[1]Sheet1!$A:$G,4,FALSE)=1,"普通员工","管理人员")</f>
        <v>普通员工</v>
      </c>
      <c r="M381" s="3">
        <f t="shared" si="27"/>
        <v>10500.04</v>
      </c>
      <c r="N381" s="3">
        <f t="shared" si="28"/>
        <v>2020</v>
      </c>
      <c r="O381" s="3">
        <f t="shared" si="29"/>
        <v>6</v>
      </c>
    </row>
    <row r="382" spans="1:15">
      <c r="A382" s="8">
        <f>A381</f>
        <v>43989</v>
      </c>
      <c r="B382" s="20" t="s">
        <v>48</v>
      </c>
      <c r="C382" s="18" t="s">
        <v>8</v>
      </c>
      <c r="D382" s="11">
        <v>1</v>
      </c>
      <c r="E382" s="12">
        <v>13000.1</v>
      </c>
      <c r="F382" s="3" t="str">
        <f t="shared" si="25"/>
        <v>借呗</v>
      </c>
      <c r="G382" s="3" t="str">
        <f t="shared" si="26"/>
        <v>12期</v>
      </c>
      <c r="H382" s="21" t="str">
        <f>VLOOKUP(B382*1,[1]Sheet1!$A:$G,7,FALSE)</f>
        <v>华东</v>
      </c>
      <c r="I382" s="21" t="str">
        <f>VLOOKUP(B382*1,[1]Sheet1!$A:$G,6,FALSE)</f>
        <v>杭州</v>
      </c>
      <c r="J382" s="21" t="str">
        <f>VLOOKUP(B382*1,[1]Sheet1!$A:$G,5,FALSE)</f>
        <v>二组</v>
      </c>
      <c r="K382" s="3" t="str">
        <f>I382&amp;VLOOKUP(B382*1,[1]Sheet1!$A:$G,5,FALSE)</f>
        <v>杭州二组</v>
      </c>
      <c r="L382" s="3" t="str">
        <f>IF(VLOOKUP(B382*1,[1]Sheet1!$A:$G,4,FALSE)=1,"普通员工","管理人员")</f>
        <v>管理人员</v>
      </c>
      <c r="M382" s="3">
        <f t="shared" si="27"/>
        <v>13000.1</v>
      </c>
      <c r="N382" s="3">
        <f t="shared" si="28"/>
        <v>2020</v>
      </c>
      <c r="O382" s="3">
        <f t="shared" si="29"/>
        <v>6</v>
      </c>
    </row>
    <row r="383" spans="1:15">
      <c r="A383" s="8">
        <f>A382</f>
        <v>43989</v>
      </c>
      <c r="B383" s="20" t="s">
        <v>49</v>
      </c>
      <c r="C383" s="18" t="s">
        <v>8</v>
      </c>
      <c r="D383" s="11">
        <v>1</v>
      </c>
      <c r="E383" s="12">
        <v>11000.29</v>
      </c>
      <c r="F383" s="3" t="str">
        <f t="shared" si="25"/>
        <v>借呗</v>
      </c>
      <c r="G383" s="3" t="str">
        <f t="shared" si="26"/>
        <v>12期</v>
      </c>
      <c r="H383" s="21" t="str">
        <f>VLOOKUP(B383*1,[1]Sheet1!$A:$G,7,FALSE)</f>
        <v>华西北</v>
      </c>
      <c r="I383" s="21" t="str">
        <f>VLOOKUP(B383*1,[1]Sheet1!$A:$G,6,FALSE)</f>
        <v>成都</v>
      </c>
      <c r="J383" s="21" t="str">
        <f>VLOOKUP(B383*1,[1]Sheet1!$A:$G,5,FALSE)</f>
        <v>一组</v>
      </c>
      <c r="K383" s="3" t="str">
        <f>I383&amp;VLOOKUP(B383*1,[1]Sheet1!$A:$G,5,FALSE)</f>
        <v>成都一组</v>
      </c>
      <c r="L383" s="3" t="str">
        <f>IF(VLOOKUP(B383*1,[1]Sheet1!$A:$G,4,FALSE)=1,"普通员工","管理人员")</f>
        <v>管理人员</v>
      </c>
      <c r="M383" s="3">
        <f t="shared" si="27"/>
        <v>11000.29</v>
      </c>
      <c r="N383" s="3">
        <f t="shared" si="28"/>
        <v>2020</v>
      </c>
      <c r="O383" s="3">
        <f t="shared" si="29"/>
        <v>6</v>
      </c>
    </row>
    <row r="384" spans="1:15">
      <c r="A384" s="8">
        <f>A383</f>
        <v>43989</v>
      </c>
      <c r="B384" s="20" t="s">
        <v>32</v>
      </c>
      <c r="C384" s="18" t="s">
        <v>7</v>
      </c>
      <c r="D384" s="11">
        <v>1</v>
      </c>
      <c r="E384" s="12">
        <v>7500.67</v>
      </c>
      <c r="F384" s="3" t="str">
        <f t="shared" si="25"/>
        <v>借呗</v>
      </c>
      <c r="G384" s="3" t="str">
        <f t="shared" si="26"/>
        <v>6期</v>
      </c>
      <c r="H384" s="21" t="str">
        <f>VLOOKUP(B384*1,[1]Sheet1!$A:$G,7,FALSE)</f>
        <v>华东</v>
      </c>
      <c r="I384" s="21" t="str">
        <f>VLOOKUP(B384*1,[1]Sheet1!$A:$G,6,FALSE)</f>
        <v>南京</v>
      </c>
      <c r="J384" s="21" t="str">
        <f>VLOOKUP(B384*1,[1]Sheet1!$A:$G,5,FALSE)</f>
        <v>一组</v>
      </c>
      <c r="K384" s="3" t="str">
        <f>I384&amp;VLOOKUP(B384*1,[1]Sheet1!$A:$G,5,FALSE)</f>
        <v>南京一组</v>
      </c>
      <c r="L384" s="3" t="str">
        <f>IF(VLOOKUP(B384*1,[1]Sheet1!$A:$G,4,FALSE)=1,"普通员工","管理人员")</f>
        <v>普通员工</v>
      </c>
      <c r="M384" s="3">
        <f t="shared" si="27"/>
        <v>7500.67</v>
      </c>
      <c r="N384" s="3">
        <f t="shared" si="28"/>
        <v>2020</v>
      </c>
      <c r="O384" s="3">
        <f t="shared" si="29"/>
        <v>6</v>
      </c>
    </row>
    <row r="385" spans="1:15">
      <c r="A385" s="8">
        <f>A384</f>
        <v>43989</v>
      </c>
      <c r="B385" s="20" t="s">
        <v>33</v>
      </c>
      <c r="C385" s="18" t="s">
        <v>7</v>
      </c>
      <c r="D385" s="11">
        <v>1</v>
      </c>
      <c r="E385" s="12">
        <v>10000.32</v>
      </c>
      <c r="F385" s="3" t="str">
        <f t="shared" si="25"/>
        <v>借呗</v>
      </c>
      <c r="G385" s="3" t="str">
        <f t="shared" si="26"/>
        <v>6期</v>
      </c>
      <c r="H385" s="21" t="str">
        <f>VLOOKUP(B385*1,[1]Sheet1!$A:$G,7,FALSE)</f>
        <v>华西北</v>
      </c>
      <c r="I385" s="21" t="str">
        <f>VLOOKUP(B385*1,[1]Sheet1!$A:$G,6,FALSE)</f>
        <v>北京</v>
      </c>
      <c r="J385" s="21" t="str">
        <f>VLOOKUP(B385*1,[1]Sheet1!$A:$G,5,FALSE)</f>
        <v>三组</v>
      </c>
      <c r="K385" s="3" t="str">
        <f>I385&amp;VLOOKUP(B385*1,[1]Sheet1!$A:$G,5,FALSE)</f>
        <v>北京三组</v>
      </c>
      <c r="L385" s="3" t="str">
        <f>IF(VLOOKUP(B385*1,[1]Sheet1!$A:$G,4,FALSE)=1,"普通员工","管理人员")</f>
        <v>普通员工</v>
      </c>
      <c r="M385" s="3">
        <f t="shared" si="27"/>
        <v>10000.32</v>
      </c>
      <c r="N385" s="3">
        <f t="shared" si="28"/>
        <v>2020</v>
      </c>
      <c r="O385" s="3">
        <f t="shared" si="29"/>
        <v>6</v>
      </c>
    </row>
    <row r="386" spans="1:15">
      <c r="A386" s="8">
        <f>A385</f>
        <v>43989</v>
      </c>
      <c r="B386" s="20" t="s">
        <v>53</v>
      </c>
      <c r="C386" s="18" t="s">
        <v>8</v>
      </c>
      <c r="D386" s="11">
        <v>1</v>
      </c>
      <c r="E386" s="12">
        <v>15000.72</v>
      </c>
      <c r="F386" s="3" t="str">
        <f t="shared" si="25"/>
        <v>借呗</v>
      </c>
      <c r="G386" s="3" t="str">
        <f t="shared" si="26"/>
        <v>12期</v>
      </c>
      <c r="H386" s="21" t="str">
        <f>VLOOKUP(B386*1,[1]Sheet1!$A:$G,7,FALSE)</f>
        <v>华东</v>
      </c>
      <c r="I386" s="21" t="str">
        <f>VLOOKUP(B386*1,[1]Sheet1!$A:$G,6,FALSE)</f>
        <v>南京</v>
      </c>
      <c r="J386" s="21" t="str">
        <f>VLOOKUP(B386*1,[1]Sheet1!$A:$G,5,FALSE)</f>
        <v>一组</v>
      </c>
      <c r="K386" s="3" t="str">
        <f>I386&amp;VLOOKUP(B386*1,[1]Sheet1!$A:$G,5,FALSE)</f>
        <v>南京一组</v>
      </c>
      <c r="L386" s="3" t="str">
        <f>IF(VLOOKUP(B386*1,[1]Sheet1!$A:$G,4,FALSE)=1,"普通员工","管理人员")</f>
        <v>管理人员</v>
      </c>
      <c r="M386" s="3">
        <f t="shared" si="27"/>
        <v>15000.72</v>
      </c>
      <c r="N386" s="3">
        <f t="shared" si="28"/>
        <v>2020</v>
      </c>
      <c r="O386" s="3">
        <f t="shared" si="29"/>
        <v>6</v>
      </c>
    </row>
    <row r="387" spans="1:15">
      <c r="A387" s="8">
        <f>A386</f>
        <v>43989</v>
      </c>
      <c r="B387" s="20" t="s">
        <v>34</v>
      </c>
      <c r="C387" s="18" t="s">
        <v>8</v>
      </c>
      <c r="D387" s="11">
        <v>1</v>
      </c>
      <c r="E387" s="12">
        <v>10000.15</v>
      </c>
      <c r="F387" s="3" t="str">
        <f t="shared" ref="F387:F450" si="30">LEFT(C387,2)</f>
        <v>借呗</v>
      </c>
      <c r="G387" s="3" t="str">
        <f t="shared" ref="G387:G450" si="31">MID(C387,3,LEN((C387)))</f>
        <v>12期</v>
      </c>
      <c r="H387" s="21" t="str">
        <f>VLOOKUP(B387*1,[1]Sheet1!$A:$G,7,FALSE)</f>
        <v>华东</v>
      </c>
      <c r="I387" s="21" t="str">
        <f>VLOOKUP(B387*1,[1]Sheet1!$A:$G,6,FALSE)</f>
        <v>上海</v>
      </c>
      <c r="J387" s="21" t="str">
        <f>VLOOKUP(B387*1,[1]Sheet1!$A:$G,5,FALSE)</f>
        <v>二组</v>
      </c>
      <c r="K387" s="3" t="str">
        <f>I387&amp;VLOOKUP(B387*1,[1]Sheet1!$A:$G,5,FALSE)</f>
        <v>上海二组</v>
      </c>
      <c r="L387" s="3" t="str">
        <f>IF(VLOOKUP(B387*1,[1]Sheet1!$A:$G,4,FALSE)=1,"普通员工","管理人员")</f>
        <v>普通员工</v>
      </c>
      <c r="M387" s="3">
        <f t="shared" ref="M387:M450" si="32">E387/D387</f>
        <v>10000.15</v>
      </c>
      <c r="N387" s="3">
        <f t="shared" ref="N387:N450" si="33">YEAR(A387)</f>
        <v>2020</v>
      </c>
      <c r="O387" s="3">
        <f t="shared" ref="O387:O450" si="34">MONTH(A387)</f>
        <v>6</v>
      </c>
    </row>
    <row r="388" spans="1:15">
      <c r="A388" s="8">
        <f>A387</f>
        <v>43989</v>
      </c>
      <c r="B388" s="20" t="s">
        <v>55</v>
      </c>
      <c r="C388" s="18" t="s">
        <v>8</v>
      </c>
      <c r="D388" s="11">
        <v>2</v>
      </c>
      <c r="E388" s="12">
        <v>17000.39</v>
      </c>
      <c r="F388" s="3" t="str">
        <f t="shared" si="30"/>
        <v>借呗</v>
      </c>
      <c r="G388" s="3" t="str">
        <f t="shared" si="31"/>
        <v>12期</v>
      </c>
      <c r="H388" s="21" t="str">
        <f>VLOOKUP(B388*1,[1]Sheet1!$A:$G,7,FALSE)</f>
        <v>华东</v>
      </c>
      <c r="I388" s="21" t="str">
        <f>VLOOKUP(B388*1,[1]Sheet1!$A:$G,6,FALSE)</f>
        <v>南京</v>
      </c>
      <c r="J388" s="21" t="str">
        <f>VLOOKUP(B388*1,[1]Sheet1!$A:$G,5,FALSE)</f>
        <v>四组</v>
      </c>
      <c r="K388" s="3" t="str">
        <f>I388&amp;VLOOKUP(B388*1,[1]Sheet1!$A:$G,5,FALSE)</f>
        <v>南京四组</v>
      </c>
      <c r="L388" s="3" t="str">
        <f>IF(VLOOKUP(B388*1,[1]Sheet1!$A:$G,4,FALSE)=1,"普通员工","管理人员")</f>
        <v>普通员工</v>
      </c>
      <c r="M388" s="3">
        <f t="shared" si="32"/>
        <v>8500.195</v>
      </c>
      <c r="N388" s="3">
        <f t="shared" si="33"/>
        <v>2020</v>
      </c>
      <c r="O388" s="3">
        <f t="shared" si="34"/>
        <v>6</v>
      </c>
    </row>
    <row r="389" spans="1:15">
      <c r="A389" s="8">
        <f>A388</f>
        <v>43989</v>
      </c>
      <c r="B389" s="20" t="str">
        <f>B388</f>
        <v>1000010814</v>
      </c>
      <c r="C389" s="18" t="s">
        <v>12</v>
      </c>
      <c r="D389" s="11">
        <v>1</v>
      </c>
      <c r="E389" s="12">
        <v>11000.17</v>
      </c>
      <c r="F389" s="3" t="str">
        <f t="shared" si="30"/>
        <v>借呗</v>
      </c>
      <c r="G389" s="3" t="str">
        <f t="shared" si="31"/>
        <v>18期</v>
      </c>
      <c r="H389" s="21" t="str">
        <f>VLOOKUP(B389*1,[1]Sheet1!$A:$G,7,FALSE)</f>
        <v>华东</v>
      </c>
      <c r="I389" s="21" t="str">
        <f>VLOOKUP(B389*1,[1]Sheet1!$A:$G,6,FALSE)</f>
        <v>南京</v>
      </c>
      <c r="J389" s="21" t="str">
        <f>VLOOKUP(B389*1,[1]Sheet1!$A:$G,5,FALSE)</f>
        <v>四组</v>
      </c>
      <c r="K389" s="3" t="str">
        <f>I389&amp;VLOOKUP(B389*1,[1]Sheet1!$A:$G,5,FALSE)</f>
        <v>南京四组</v>
      </c>
      <c r="L389" s="3" t="str">
        <f>IF(VLOOKUP(B389*1,[1]Sheet1!$A:$G,4,FALSE)=1,"普通员工","管理人员")</f>
        <v>普通员工</v>
      </c>
      <c r="M389" s="3">
        <f t="shared" si="32"/>
        <v>11000.17</v>
      </c>
      <c r="N389" s="3">
        <f t="shared" si="33"/>
        <v>2020</v>
      </c>
      <c r="O389" s="3">
        <f t="shared" si="34"/>
        <v>6</v>
      </c>
    </row>
    <row r="390" spans="1:15">
      <c r="A390" s="8">
        <f>A389</f>
        <v>43989</v>
      </c>
      <c r="B390" s="20" t="s">
        <v>56</v>
      </c>
      <c r="C390" s="18" t="s">
        <v>8</v>
      </c>
      <c r="D390" s="11">
        <v>1</v>
      </c>
      <c r="E390" s="12">
        <v>13999.93</v>
      </c>
      <c r="F390" s="3" t="str">
        <f t="shared" si="30"/>
        <v>借呗</v>
      </c>
      <c r="G390" s="3" t="str">
        <f t="shared" si="31"/>
        <v>12期</v>
      </c>
      <c r="H390" s="21" t="str">
        <f>VLOOKUP(B390*1,[1]Sheet1!$A:$G,7,FALSE)</f>
        <v>华东</v>
      </c>
      <c r="I390" s="21" t="str">
        <f>VLOOKUP(B390*1,[1]Sheet1!$A:$G,6,FALSE)</f>
        <v>南京</v>
      </c>
      <c r="J390" s="21" t="str">
        <f>VLOOKUP(B390*1,[1]Sheet1!$A:$G,5,FALSE)</f>
        <v>一组</v>
      </c>
      <c r="K390" s="3" t="str">
        <f>I390&amp;VLOOKUP(B390*1,[1]Sheet1!$A:$G,5,FALSE)</f>
        <v>南京一组</v>
      </c>
      <c r="L390" s="3" t="str">
        <f>IF(VLOOKUP(B390*1,[1]Sheet1!$A:$G,4,FALSE)=1,"普通员工","管理人员")</f>
        <v>普通员工</v>
      </c>
      <c r="M390" s="3">
        <f t="shared" si="32"/>
        <v>13999.93</v>
      </c>
      <c r="N390" s="3">
        <f t="shared" si="33"/>
        <v>2020</v>
      </c>
      <c r="O390" s="3">
        <f t="shared" si="34"/>
        <v>6</v>
      </c>
    </row>
    <row r="391" spans="1:15">
      <c r="A391" s="8">
        <f>A390</f>
        <v>43989</v>
      </c>
      <c r="B391" s="20" t="str">
        <f>B390</f>
        <v>1000010837</v>
      </c>
      <c r="C391" s="18" t="s">
        <v>12</v>
      </c>
      <c r="D391" s="11">
        <v>1</v>
      </c>
      <c r="E391" s="12">
        <v>14000.09</v>
      </c>
      <c r="F391" s="3" t="str">
        <f t="shared" si="30"/>
        <v>借呗</v>
      </c>
      <c r="G391" s="3" t="str">
        <f t="shared" si="31"/>
        <v>18期</v>
      </c>
      <c r="H391" s="21" t="str">
        <f>VLOOKUP(B391*1,[1]Sheet1!$A:$G,7,FALSE)</f>
        <v>华东</v>
      </c>
      <c r="I391" s="21" t="str">
        <f>VLOOKUP(B391*1,[1]Sheet1!$A:$G,6,FALSE)</f>
        <v>南京</v>
      </c>
      <c r="J391" s="21" t="str">
        <f>VLOOKUP(B391*1,[1]Sheet1!$A:$G,5,FALSE)</f>
        <v>一组</v>
      </c>
      <c r="K391" s="3" t="str">
        <f>I391&amp;VLOOKUP(B391*1,[1]Sheet1!$A:$G,5,FALSE)</f>
        <v>南京一组</v>
      </c>
      <c r="L391" s="3" t="str">
        <f>IF(VLOOKUP(B391*1,[1]Sheet1!$A:$G,4,FALSE)=1,"普通员工","管理人员")</f>
        <v>普通员工</v>
      </c>
      <c r="M391" s="3">
        <f t="shared" si="32"/>
        <v>14000.09</v>
      </c>
      <c r="N391" s="3">
        <f t="shared" si="33"/>
        <v>2020</v>
      </c>
      <c r="O391" s="3">
        <f t="shared" si="34"/>
        <v>6</v>
      </c>
    </row>
    <row r="392" spans="1:15">
      <c r="A392" s="8">
        <f>A391</f>
        <v>43989</v>
      </c>
      <c r="B392" s="20" t="s">
        <v>79</v>
      </c>
      <c r="C392" s="18" t="s">
        <v>7</v>
      </c>
      <c r="D392" s="11">
        <v>1</v>
      </c>
      <c r="E392" s="12">
        <v>9000.6</v>
      </c>
      <c r="F392" s="3" t="str">
        <f t="shared" si="30"/>
        <v>借呗</v>
      </c>
      <c r="G392" s="3" t="str">
        <f t="shared" si="31"/>
        <v>6期</v>
      </c>
      <c r="H392" s="21" t="str">
        <f>VLOOKUP(B392*1,[1]Sheet1!$A:$G,7,FALSE)</f>
        <v>华东</v>
      </c>
      <c r="I392" s="21" t="str">
        <f>VLOOKUP(B392*1,[1]Sheet1!$A:$G,6,FALSE)</f>
        <v>杭州</v>
      </c>
      <c r="J392" s="21" t="str">
        <f>VLOOKUP(B392*1,[1]Sheet1!$A:$G,5,FALSE)</f>
        <v>三组</v>
      </c>
      <c r="K392" s="3" t="str">
        <f>I392&amp;VLOOKUP(B392*1,[1]Sheet1!$A:$G,5,FALSE)</f>
        <v>杭州三组</v>
      </c>
      <c r="L392" s="3" t="str">
        <f>IF(VLOOKUP(B392*1,[1]Sheet1!$A:$G,4,FALSE)=1,"普通员工","管理人员")</f>
        <v>管理人员</v>
      </c>
      <c r="M392" s="3">
        <f t="shared" si="32"/>
        <v>9000.6</v>
      </c>
      <c r="N392" s="3">
        <f t="shared" si="33"/>
        <v>2020</v>
      </c>
      <c r="O392" s="3">
        <f t="shared" si="34"/>
        <v>6</v>
      </c>
    </row>
    <row r="393" spans="1:15">
      <c r="A393" s="8">
        <f>A392</f>
        <v>43989</v>
      </c>
      <c r="B393" s="20" t="s">
        <v>80</v>
      </c>
      <c r="C393" s="18" t="s">
        <v>8</v>
      </c>
      <c r="D393" s="11">
        <v>1</v>
      </c>
      <c r="E393" s="12">
        <v>15000.05</v>
      </c>
      <c r="F393" s="3" t="str">
        <f t="shared" si="30"/>
        <v>借呗</v>
      </c>
      <c r="G393" s="3" t="str">
        <f t="shared" si="31"/>
        <v>12期</v>
      </c>
      <c r="H393" s="21" t="str">
        <f>VLOOKUP(B393*1,[1]Sheet1!$A:$G,7,FALSE)</f>
        <v>华东</v>
      </c>
      <c r="I393" s="21" t="str">
        <f>VLOOKUP(B393*1,[1]Sheet1!$A:$G,6,FALSE)</f>
        <v>杭州</v>
      </c>
      <c r="J393" s="21" t="str">
        <f>VLOOKUP(B393*1,[1]Sheet1!$A:$G,5,FALSE)</f>
        <v>一组</v>
      </c>
      <c r="K393" s="3" t="str">
        <f>I393&amp;VLOOKUP(B393*1,[1]Sheet1!$A:$G,5,FALSE)</f>
        <v>杭州一组</v>
      </c>
      <c r="L393" s="3" t="str">
        <f>IF(VLOOKUP(B393*1,[1]Sheet1!$A:$G,4,FALSE)=1,"普通员工","管理人员")</f>
        <v>普通员工</v>
      </c>
      <c r="M393" s="3">
        <f t="shared" si="32"/>
        <v>15000.05</v>
      </c>
      <c r="N393" s="3">
        <f t="shared" si="33"/>
        <v>2020</v>
      </c>
      <c r="O393" s="3">
        <f t="shared" si="34"/>
        <v>6</v>
      </c>
    </row>
    <row r="394" spans="1:15">
      <c r="A394" s="8">
        <f>A393</f>
        <v>43989</v>
      </c>
      <c r="B394" s="20" t="s">
        <v>84</v>
      </c>
      <c r="C394" s="18" t="s">
        <v>7</v>
      </c>
      <c r="D394" s="11">
        <v>1</v>
      </c>
      <c r="E394" s="12">
        <v>27000.48</v>
      </c>
      <c r="F394" s="3" t="str">
        <f t="shared" si="30"/>
        <v>借呗</v>
      </c>
      <c r="G394" s="3" t="str">
        <f t="shared" si="31"/>
        <v>6期</v>
      </c>
      <c r="H394" s="21" t="str">
        <f>VLOOKUP(B394*1,[1]Sheet1!$A:$G,7,FALSE)</f>
        <v>华西北</v>
      </c>
      <c r="I394" s="21" t="str">
        <f>VLOOKUP(B394*1,[1]Sheet1!$A:$G,6,FALSE)</f>
        <v>北京</v>
      </c>
      <c r="J394" s="21" t="str">
        <f>VLOOKUP(B394*1,[1]Sheet1!$A:$G,5,FALSE)</f>
        <v>三组</v>
      </c>
      <c r="K394" s="3" t="str">
        <f>I394&amp;VLOOKUP(B394*1,[1]Sheet1!$A:$G,5,FALSE)</f>
        <v>北京三组</v>
      </c>
      <c r="L394" s="3" t="str">
        <f>IF(VLOOKUP(B394*1,[1]Sheet1!$A:$G,4,FALSE)=1,"普通员工","管理人员")</f>
        <v>普通员工</v>
      </c>
      <c r="M394" s="3">
        <f t="shared" si="32"/>
        <v>27000.48</v>
      </c>
      <c r="N394" s="3">
        <f t="shared" si="33"/>
        <v>2020</v>
      </c>
      <c r="O394" s="3">
        <f t="shared" si="34"/>
        <v>6</v>
      </c>
    </row>
    <row r="395" spans="1:15">
      <c r="A395" s="8">
        <f>A394</f>
        <v>43989</v>
      </c>
      <c r="B395" s="20" t="str">
        <f>B394</f>
        <v>1000012446</v>
      </c>
      <c r="C395" s="18" t="s">
        <v>8</v>
      </c>
      <c r="D395" s="11">
        <v>1</v>
      </c>
      <c r="E395" s="12">
        <v>13000.1</v>
      </c>
      <c r="F395" s="3" t="str">
        <f t="shared" si="30"/>
        <v>借呗</v>
      </c>
      <c r="G395" s="3" t="str">
        <f t="shared" si="31"/>
        <v>12期</v>
      </c>
      <c r="H395" s="21" t="str">
        <f>VLOOKUP(B395*1,[1]Sheet1!$A:$G,7,FALSE)</f>
        <v>华西北</v>
      </c>
      <c r="I395" s="21" t="str">
        <f>VLOOKUP(B395*1,[1]Sheet1!$A:$G,6,FALSE)</f>
        <v>北京</v>
      </c>
      <c r="J395" s="21" t="str">
        <f>VLOOKUP(B395*1,[1]Sheet1!$A:$G,5,FALSE)</f>
        <v>三组</v>
      </c>
      <c r="K395" s="3" t="str">
        <f>I395&amp;VLOOKUP(B395*1,[1]Sheet1!$A:$G,5,FALSE)</f>
        <v>北京三组</v>
      </c>
      <c r="L395" s="3" t="str">
        <f>IF(VLOOKUP(B395*1,[1]Sheet1!$A:$G,4,FALSE)=1,"普通员工","管理人员")</f>
        <v>普通员工</v>
      </c>
      <c r="M395" s="3">
        <f t="shared" si="32"/>
        <v>13000.1</v>
      </c>
      <c r="N395" s="3">
        <f t="shared" si="33"/>
        <v>2020</v>
      </c>
      <c r="O395" s="3">
        <f t="shared" si="34"/>
        <v>6</v>
      </c>
    </row>
    <row r="396" spans="1:15">
      <c r="A396" s="8">
        <v>43990</v>
      </c>
      <c r="B396" s="20" t="s">
        <v>6</v>
      </c>
      <c r="C396" s="18" t="s">
        <v>7</v>
      </c>
      <c r="D396" s="11">
        <v>3</v>
      </c>
      <c r="E396" s="12">
        <v>9931.14</v>
      </c>
      <c r="F396" s="3" t="str">
        <f t="shared" si="30"/>
        <v>借呗</v>
      </c>
      <c r="G396" s="3" t="str">
        <f t="shared" si="31"/>
        <v>6期</v>
      </c>
      <c r="H396" s="21" t="str">
        <f>VLOOKUP(B396*1,[1]Sheet1!$A:$G,7,FALSE)</f>
        <v>华东</v>
      </c>
      <c r="I396" s="21" t="str">
        <f>VLOOKUP(B396*1,[1]Sheet1!$A:$G,6,FALSE)</f>
        <v>杭州</v>
      </c>
      <c r="J396" s="21" t="str">
        <f>VLOOKUP(B396*1,[1]Sheet1!$A:$G,5,FALSE)</f>
        <v>二组</v>
      </c>
      <c r="K396" s="3" t="str">
        <f>I396&amp;VLOOKUP(B396*1,[1]Sheet1!$A:$G,5,FALSE)</f>
        <v>杭州二组</v>
      </c>
      <c r="L396" s="3" t="str">
        <f>IF(VLOOKUP(B396*1,[1]Sheet1!$A:$G,4,FALSE)=1,"普通员工","管理人员")</f>
        <v>普通员工</v>
      </c>
      <c r="M396" s="3">
        <f t="shared" si="32"/>
        <v>3310.38</v>
      </c>
      <c r="N396" s="3">
        <f t="shared" si="33"/>
        <v>2020</v>
      </c>
      <c r="O396" s="3">
        <f t="shared" si="34"/>
        <v>6</v>
      </c>
    </row>
    <row r="397" spans="1:15">
      <c r="A397" s="8">
        <f>A396</f>
        <v>43990</v>
      </c>
      <c r="B397" s="20" t="str">
        <f>B396</f>
        <v>1000000029</v>
      </c>
      <c r="C397" s="18" t="s">
        <v>8</v>
      </c>
      <c r="D397" s="11">
        <v>1</v>
      </c>
      <c r="E397" s="12">
        <v>1546.74</v>
      </c>
      <c r="F397" s="3" t="str">
        <f t="shared" si="30"/>
        <v>借呗</v>
      </c>
      <c r="G397" s="3" t="str">
        <f t="shared" si="31"/>
        <v>12期</v>
      </c>
      <c r="H397" s="21" t="str">
        <f>VLOOKUP(B397*1,[1]Sheet1!$A:$G,7,FALSE)</f>
        <v>华东</v>
      </c>
      <c r="I397" s="21" t="str">
        <f>VLOOKUP(B397*1,[1]Sheet1!$A:$G,6,FALSE)</f>
        <v>杭州</v>
      </c>
      <c r="J397" s="21" t="str">
        <f>VLOOKUP(B397*1,[1]Sheet1!$A:$G,5,FALSE)</f>
        <v>二组</v>
      </c>
      <c r="K397" s="3" t="str">
        <f>I397&amp;VLOOKUP(B397*1,[1]Sheet1!$A:$G,5,FALSE)</f>
        <v>杭州二组</v>
      </c>
      <c r="L397" s="3" t="str">
        <f>IF(VLOOKUP(B397*1,[1]Sheet1!$A:$G,4,FALSE)=1,"普通员工","管理人员")</f>
        <v>普通员工</v>
      </c>
      <c r="M397" s="3">
        <f t="shared" si="32"/>
        <v>1546.74</v>
      </c>
      <c r="N397" s="3">
        <f t="shared" si="33"/>
        <v>2020</v>
      </c>
      <c r="O397" s="3">
        <f t="shared" si="34"/>
        <v>6</v>
      </c>
    </row>
    <row r="398" spans="1:15">
      <c r="A398" s="8">
        <f>A397</f>
        <v>43990</v>
      </c>
      <c r="B398" s="20" t="str">
        <f>B397</f>
        <v>1000000029</v>
      </c>
      <c r="C398" s="18" t="s">
        <v>12</v>
      </c>
      <c r="D398" s="11">
        <v>2</v>
      </c>
      <c r="E398" s="12">
        <v>12501.2</v>
      </c>
      <c r="F398" s="3" t="str">
        <f t="shared" si="30"/>
        <v>借呗</v>
      </c>
      <c r="G398" s="3" t="str">
        <f t="shared" si="31"/>
        <v>18期</v>
      </c>
      <c r="H398" s="21" t="str">
        <f>VLOOKUP(B398*1,[1]Sheet1!$A:$G,7,FALSE)</f>
        <v>华东</v>
      </c>
      <c r="I398" s="21" t="str">
        <f>VLOOKUP(B398*1,[1]Sheet1!$A:$G,6,FALSE)</f>
        <v>杭州</v>
      </c>
      <c r="J398" s="21" t="str">
        <f>VLOOKUP(B398*1,[1]Sheet1!$A:$G,5,FALSE)</f>
        <v>二组</v>
      </c>
      <c r="K398" s="3" t="str">
        <f>I398&amp;VLOOKUP(B398*1,[1]Sheet1!$A:$G,5,FALSE)</f>
        <v>杭州二组</v>
      </c>
      <c r="L398" s="3" t="str">
        <f>IF(VLOOKUP(B398*1,[1]Sheet1!$A:$G,4,FALSE)=1,"普通员工","管理人员")</f>
        <v>普通员工</v>
      </c>
      <c r="M398" s="3">
        <f t="shared" si="32"/>
        <v>6250.6</v>
      </c>
      <c r="N398" s="3">
        <f t="shared" si="33"/>
        <v>2020</v>
      </c>
      <c r="O398" s="3">
        <f t="shared" si="34"/>
        <v>6</v>
      </c>
    </row>
    <row r="399" spans="1:15">
      <c r="A399" s="8">
        <f>A398</f>
        <v>43990</v>
      </c>
      <c r="B399" s="20" t="s">
        <v>9</v>
      </c>
      <c r="C399" s="18" t="s">
        <v>7</v>
      </c>
      <c r="D399" s="11">
        <v>3</v>
      </c>
      <c r="E399" s="12">
        <v>39001.18</v>
      </c>
      <c r="F399" s="3" t="str">
        <f t="shared" si="30"/>
        <v>借呗</v>
      </c>
      <c r="G399" s="3" t="str">
        <f t="shared" si="31"/>
        <v>6期</v>
      </c>
      <c r="H399" s="21" t="str">
        <f>VLOOKUP(B399*1,[1]Sheet1!$A:$G,7,FALSE)</f>
        <v>华南</v>
      </c>
      <c r="I399" s="21" t="str">
        <f>VLOOKUP(B399*1,[1]Sheet1!$A:$G,6,FALSE)</f>
        <v>广州</v>
      </c>
      <c r="J399" s="21" t="str">
        <f>VLOOKUP(B399*1,[1]Sheet1!$A:$G,5,FALSE)</f>
        <v>三组</v>
      </c>
      <c r="K399" s="3" t="str">
        <f>I399&amp;VLOOKUP(B399*1,[1]Sheet1!$A:$G,5,FALSE)</f>
        <v>广州三组</v>
      </c>
      <c r="L399" s="3" t="str">
        <f>IF(VLOOKUP(B399*1,[1]Sheet1!$A:$G,4,FALSE)=1,"普通员工","管理人员")</f>
        <v>普通员工</v>
      </c>
      <c r="M399" s="3">
        <f t="shared" si="32"/>
        <v>13000.3933333333</v>
      </c>
      <c r="N399" s="3">
        <f t="shared" si="33"/>
        <v>2020</v>
      </c>
      <c r="O399" s="3">
        <f t="shared" si="34"/>
        <v>6</v>
      </c>
    </row>
    <row r="400" spans="1:15">
      <c r="A400" s="8">
        <f>A399</f>
        <v>43990</v>
      </c>
      <c r="B400" s="20" t="str">
        <f>B399</f>
        <v>1000000030</v>
      </c>
      <c r="C400" s="18" t="s">
        <v>12</v>
      </c>
      <c r="D400" s="11">
        <v>1</v>
      </c>
      <c r="E400" s="12">
        <v>3700.67</v>
      </c>
      <c r="F400" s="3" t="str">
        <f t="shared" si="30"/>
        <v>借呗</v>
      </c>
      <c r="G400" s="3" t="str">
        <f t="shared" si="31"/>
        <v>18期</v>
      </c>
      <c r="H400" s="21" t="str">
        <f>VLOOKUP(B400*1,[1]Sheet1!$A:$G,7,FALSE)</f>
        <v>华南</v>
      </c>
      <c r="I400" s="21" t="str">
        <f>VLOOKUP(B400*1,[1]Sheet1!$A:$G,6,FALSE)</f>
        <v>广州</v>
      </c>
      <c r="J400" s="21" t="str">
        <f>VLOOKUP(B400*1,[1]Sheet1!$A:$G,5,FALSE)</f>
        <v>三组</v>
      </c>
      <c r="K400" s="3" t="str">
        <f>I400&amp;VLOOKUP(B400*1,[1]Sheet1!$A:$G,5,FALSE)</f>
        <v>广州三组</v>
      </c>
      <c r="L400" s="3" t="str">
        <f>IF(VLOOKUP(B400*1,[1]Sheet1!$A:$G,4,FALSE)=1,"普通员工","管理人员")</f>
        <v>普通员工</v>
      </c>
      <c r="M400" s="3">
        <f t="shared" si="32"/>
        <v>3700.67</v>
      </c>
      <c r="N400" s="3">
        <f t="shared" si="33"/>
        <v>2020</v>
      </c>
      <c r="O400" s="3">
        <f t="shared" si="34"/>
        <v>6</v>
      </c>
    </row>
    <row r="401" spans="1:15">
      <c r="A401" s="8">
        <f>A400</f>
        <v>43990</v>
      </c>
      <c r="B401" s="20" t="s">
        <v>10</v>
      </c>
      <c r="C401" s="18" t="s">
        <v>7</v>
      </c>
      <c r="D401" s="11">
        <v>2</v>
      </c>
      <c r="E401" s="12">
        <v>22000.94</v>
      </c>
      <c r="F401" s="3" t="str">
        <f t="shared" si="30"/>
        <v>借呗</v>
      </c>
      <c r="G401" s="3" t="str">
        <f t="shared" si="31"/>
        <v>6期</v>
      </c>
      <c r="H401" s="21" t="str">
        <f>VLOOKUP(B401*1,[1]Sheet1!$A:$G,7,FALSE)</f>
        <v>华东</v>
      </c>
      <c r="I401" s="21" t="str">
        <f>VLOOKUP(B401*1,[1]Sheet1!$A:$G,6,FALSE)</f>
        <v>杭州</v>
      </c>
      <c r="J401" s="21" t="str">
        <f>VLOOKUP(B401*1,[1]Sheet1!$A:$G,5,FALSE)</f>
        <v>一组</v>
      </c>
      <c r="K401" s="3" t="str">
        <f>I401&amp;VLOOKUP(B401*1,[1]Sheet1!$A:$G,5,FALSE)</f>
        <v>杭州一组</v>
      </c>
      <c r="L401" s="3" t="str">
        <f>IF(VLOOKUP(B401*1,[1]Sheet1!$A:$G,4,FALSE)=1,"普通员工","管理人员")</f>
        <v>管理人员</v>
      </c>
      <c r="M401" s="3">
        <f t="shared" si="32"/>
        <v>11000.47</v>
      </c>
      <c r="N401" s="3">
        <f t="shared" si="33"/>
        <v>2020</v>
      </c>
      <c r="O401" s="3">
        <f t="shared" si="34"/>
        <v>6</v>
      </c>
    </row>
    <row r="402" spans="1:15">
      <c r="A402" s="8">
        <f>A401</f>
        <v>43990</v>
      </c>
      <c r="B402" s="20" t="s">
        <v>11</v>
      </c>
      <c r="C402" s="18" t="s">
        <v>7</v>
      </c>
      <c r="D402" s="11">
        <v>1</v>
      </c>
      <c r="E402" s="12">
        <v>1513.37</v>
      </c>
      <c r="F402" s="3" t="str">
        <f t="shared" si="30"/>
        <v>借呗</v>
      </c>
      <c r="G402" s="3" t="str">
        <f t="shared" si="31"/>
        <v>6期</v>
      </c>
      <c r="H402" s="21" t="str">
        <f>VLOOKUP(B402*1,[1]Sheet1!$A:$G,7,FALSE)</f>
        <v>华东</v>
      </c>
      <c r="I402" s="21" t="str">
        <f>VLOOKUP(B402*1,[1]Sheet1!$A:$G,6,FALSE)</f>
        <v>苏州</v>
      </c>
      <c r="J402" s="21" t="str">
        <f>VLOOKUP(B402*1,[1]Sheet1!$A:$G,5,FALSE)</f>
        <v>一组</v>
      </c>
      <c r="K402" s="3" t="str">
        <f>I402&amp;VLOOKUP(B402*1,[1]Sheet1!$A:$G,5,FALSE)</f>
        <v>苏州一组</v>
      </c>
      <c r="L402" s="3" t="str">
        <f>IF(VLOOKUP(B402*1,[1]Sheet1!$A:$G,4,FALSE)=1,"普通员工","管理人员")</f>
        <v>管理人员</v>
      </c>
      <c r="M402" s="3">
        <f t="shared" si="32"/>
        <v>1513.37</v>
      </c>
      <c r="N402" s="3">
        <f t="shared" si="33"/>
        <v>2020</v>
      </c>
      <c r="O402" s="3">
        <f t="shared" si="34"/>
        <v>6</v>
      </c>
    </row>
    <row r="403" spans="1:15">
      <c r="A403" s="8">
        <f>A402</f>
        <v>43990</v>
      </c>
      <c r="B403" s="20" t="s">
        <v>14</v>
      </c>
      <c r="C403" s="18" t="s">
        <v>7</v>
      </c>
      <c r="D403" s="11">
        <v>2</v>
      </c>
      <c r="E403" s="12">
        <v>9336.09</v>
      </c>
      <c r="F403" s="3" t="str">
        <f t="shared" si="30"/>
        <v>借呗</v>
      </c>
      <c r="G403" s="3" t="str">
        <f t="shared" si="31"/>
        <v>6期</v>
      </c>
      <c r="H403" s="21" t="str">
        <f>VLOOKUP(B403*1,[1]Sheet1!$A:$G,7,FALSE)</f>
        <v>华南</v>
      </c>
      <c r="I403" s="21" t="str">
        <f>VLOOKUP(B403*1,[1]Sheet1!$A:$G,6,FALSE)</f>
        <v>广州</v>
      </c>
      <c r="J403" s="21" t="str">
        <f>VLOOKUP(B403*1,[1]Sheet1!$A:$G,5,FALSE)</f>
        <v>三组</v>
      </c>
      <c r="K403" s="3" t="str">
        <f>I403&amp;VLOOKUP(B403*1,[1]Sheet1!$A:$G,5,FALSE)</f>
        <v>广州三组</v>
      </c>
      <c r="L403" s="3" t="str">
        <f>IF(VLOOKUP(B403*1,[1]Sheet1!$A:$G,4,FALSE)=1,"普通员工","管理人员")</f>
        <v>管理人员</v>
      </c>
      <c r="M403" s="3">
        <f t="shared" si="32"/>
        <v>4668.045</v>
      </c>
      <c r="N403" s="3">
        <f t="shared" si="33"/>
        <v>2020</v>
      </c>
      <c r="O403" s="3">
        <f t="shared" si="34"/>
        <v>6</v>
      </c>
    </row>
    <row r="404" spans="1:15">
      <c r="A404" s="8">
        <f>A403</f>
        <v>43990</v>
      </c>
      <c r="B404" s="20" t="str">
        <f>B403</f>
        <v>1000000036</v>
      </c>
      <c r="C404" s="18" t="s">
        <v>12</v>
      </c>
      <c r="D404" s="11">
        <v>2</v>
      </c>
      <c r="E404" s="12">
        <v>14500.73</v>
      </c>
      <c r="F404" s="3" t="str">
        <f t="shared" si="30"/>
        <v>借呗</v>
      </c>
      <c r="G404" s="3" t="str">
        <f t="shared" si="31"/>
        <v>18期</v>
      </c>
      <c r="H404" s="21" t="str">
        <f>VLOOKUP(B404*1,[1]Sheet1!$A:$G,7,FALSE)</f>
        <v>华南</v>
      </c>
      <c r="I404" s="21" t="str">
        <f>VLOOKUP(B404*1,[1]Sheet1!$A:$G,6,FALSE)</f>
        <v>广州</v>
      </c>
      <c r="J404" s="21" t="str">
        <f>VLOOKUP(B404*1,[1]Sheet1!$A:$G,5,FALSE)</f>
        <v>三组</v>
      </c>
      <c r="K404" s="3" t="str">
        <f>I404&amp;VLOOKUP(B404*1,[1]Sheet1!$A:$G,5,FALSE)</f>
        <v>广州三组</v>
      </c>
      <c r="L404" s="3" t="str">
        <f>IF(VLOOKUP(B404*1,[1]Sheet1!$A:$G,4,FALSE)=1,"普通员工","管理人员")</f>
        <v>管理人员</v>
      </c>
      <c r="M404" s="3">
        <f t="shared" si="32"/>
        <v>7250.365</v>
      </c>
      <c r="N404" s="3">
        <f t="shared" si="33"/>
        <v>2020</v>
      </c>
      <c r="O404" s="3">
        <f t="shared" si="34"/>
        <v>6</v>
      </c>
    </row>
    <row r="405" spans="1:15">
      <c r="A405" s="8">
        <f>A404</f>
        <v>43990</v>
      </c>
      <c r="B405" s="20" t="s">
        <v>15</v>
      </c>
      <c r="C405" s="18" t="s">
        <v>7</v>
      </c>
      <c r="D405" s="11">
        <v>1</v>
      </c>
      <c r="E405" s="12">
        <v>5500.39</v>
      </c>
      <c r="F405" s="3" t="str">
        <f t="shared" si="30"/>
        <v>借呗</v>
      </c>
      <c r="G405" s="3" t="str">
        <f t="shared" si="31"/>
        <v>6期</v>
      </c>
      <c r="H405" s="21" t="str">
        <f>VLOOKUP(B405*1,[1]Sheet1!$A:$G,7,FALSE)</f>
        <v>华东</v>
      </c>
      <c r="I405" s="21" t="str">
        <f>VLOOKUP(B405*1,[1]Sheet1!$A:$G,6,FALSE)</f>
        <v>杭州</v>
      </c>
      <c r="J405" s="21" t="str">
        <f>VLOOKUP(B405*1,[1]Sheet1!$A:$G,5,FALSE)</f>
        <v>二组</v>
      </c>
      <c r="K405" s="3" t="str">
        <f>I405&amp;VLOOKUP(B405*1,[1]Sheet1!$A:$G,5,FALSE)</f>
        <v>杭州二组</v>
      </c>
      <c r="L405" s="3" t="str">
        <f>IF(VLOOKUP(B405*1,[1]Sheet1!$A:$G,4,FALSE)=1,"普通员工","管理人员")</f>
        <v>普通员工</v>
      </c>
      <c r="M405" s="3">
        <f t="shared" si="32"/>
        <v>5500.39</v>
      </c>
      <c r="N405" s="3">
        <f t="shared" si="33"/>
        <v>2020</v>
      </c>
      <c r="O405" s="3">
        <f t="shared" si="34"/>
        <v>6</v>
      </c>
    </row>
    <row r="406" spans="1:15">
      <c r="A406" s="8">
        <f>A405</f>
        <v>43990</v>
      </c>
      <c r="B406" s="20" t="s">
        <v>41</v>
      </c>
      <c r="C406" s="18" t="s">
        <v>8</v>
      </c>
      <c r="D406" s="11">
        <v>1</v>
      </c>
      <c r="E406" s="12">
        <v>5000.41</v>
      </c>
      <c r="F406" s="3" t="str">
        <f t="shared" si="30"/>
        <v>借呗</v>
      </c>
      <c r="G406" s="3" t="str">
        <f t="shared" si="31"/>
        <v>12期</v>
      </c>
      <c r="H406" s="21" t="str">
        <f>VLOOKUP(B406*1,[1]Sheet1!$A:$G,7,FALSE)</f>
        <v>华西北</v>
      </c>
      <c r="I406" s="21" t="str">
        <f>VLOOKUP(B406*1,[1]Sheet1!$A:$G,6,FALSE)</f>
        <v>成都</v>
      </c>
      <c r="J406" s="21" t="str">
        <f>VLOOKUP(B406*1,[1]Sheet1!$A:$G,5,FALSE)</f>
        <v>一组</v>
      </c>
      <c r="K406" s="3" t="str">
        <f>I406&amp;VLOOKUP(B406*1,[1]Sheet1!$A:$G,5,FALSE)</f>
        <v>成都一组</v>
      </c>
      <c r="L406" s="3" t="str">
        <f>IF(VLOOKUP(B406*1,[1]Sheet1!$A:$G,4,FALSE)=1,"普通员工","管理人员")</f>
        <v>普通员工</v>
      </c>
      <c r="M406" s="3">
        <f t="shared" si="32"/>
        <v>5000.41</v>
      </c>
      <c r="N406" s="3">
        <f t="shared" si="33"/>
        <v>2020</v>
      </c>
      <c r="O406" s="3">
        <f t="shared" si="34"/>
        <v>6</v>
      </c>
    </row>
    <row r="407" spans="1:15">
      <c r="A407" s="8">
        <f>A406</f>
        <v>43990</v>
      </c>
      <c r="B407" s="20" t="s">
        <v>18</v>
      </c>
      <c r="C407" s="18" t="s">
        <v>7</v>
      </c>
      <c r="D407" s="11">
        <v>1</v>
      </c>
      <c r="E407" s="12">
        <v>1578.72</v>
      </c>
      <c r="F407" s="3" t="str">
        <f t="shared" si="30"/>
        <v>借呗</v>
      </c>
      <c r="G407" s="3" t="str">
        <f t="shared" si="31"/>
        <v>6期</v>
      </c>
      <c r="H407" s="21" t="str">
        <f>VLOOKUP(B407*1,[1]Sheet1!$A:$G,7,FALSE)</f>
        <v>华西北</v>
      </c>
      <c r="I407" s="21" t="str">
        <f>VLOOKUP(B407*1,[1]Sheet1!$A:$G,6,FALSE)</f>
        <v>北京</v>
      </c>
      <c r="J407" s="21" t="str">
        <f>VLOOKUP(B407*1,[1]Sheet1!$A:$G,5,FALSE)</f>
        <v>三组</v>
      </c>
      <c r="K407" s="3" t="str">
        <f>I407&amp;VLOOKUP(B407*1,[1]Sheet1!$A:$G,5,FALSE)</f>
        <v>北京三组</v>
      </c>
      <c r="L407" s="3" t="str">
        <f>IF(VLOOKUP(B407*1,[1]Sheet1!$A:$G,4,FALSE)=1,"普通员工","管理人员")</f>
        <v>管理人员</v>
      </c>
      <c r="M407" s="3">
        <f t="shared" si="32"/>
        <v>1578.72</v>
      </c>
      <c r="N407" s="3">
        <f t="shared" si="33"/>
        <v>2020</v>
      </c>
      <c r="O407" s="3">
        <f t="shared" si="34"/>
        <v>6</v>
      </c>
    </row>
    <row r="408" spans="1:15">
      <c r="A408" s="8">
        <f>A407</f>
        <v>43990</v>
      </c>
      <c r="B408" s="20" t="str">
        <f>B407</f>
        <v>1000000044</v>
      </c>
      <c r="C408" s="18" t="s">
        <v>8</v>
      </c>
      <c r="D408" s="11">
        <v>1</v>
      </c>
      <c r="E408" s="12">
        <v>10000.04</v>
      </c>
      <c r="F408" s="3" t="str">
        <f t="shared" si="30"/>
        <v>借呗</v>
      </c>
      <c r="G408" s="3" t="str">
        <f t="shared" si="31"/>
        <v>12期</v>
      </c>
      <c r="H408" s="21" t="str">
        <f>VLOOKUP(B408*1,[1]Sheet1!$A:$G,7,FALSE)</f>
        <v>华西北</v>
      </c>
      <c r="I408" s="21" t="str">
        <f>VLOOKUP(B408*1,[1]Sheet1!$A:$G,6,FALSE)</f>
        <v>北京</v>
      </c>
      <c r="J408" s="21" t="str">
        <f>VLOOKUP(B408*1,[1]Sheet1!$A:$G,5,FALSE)</f>
        <v>三组</v>
      </c>
      <c r="K408" s="3" t="str">
        <f>I408&amp;VLOOKUP(B408*1,[1]Sheet1!$A:$G,5,FALSE)</f>
        <v>北京三组</v>
      </c>
      <c r="L408" s="3" t="str">
        <f>IF(VLOOKUP(B408*1,[1]Sheet1!$A:$G,4,FALSE)=1,"普通员工","管理人员")</f>
        <v>管理人员</v>
      </c>
      <c r="M408" s="3">
        <f t="shared" si="32"/>
        <v>10000.04</v>
      </c>
      <c r="N408" s="3">
        <f t="shared" si="33"/>
        <v>2020</v>
      </c>
      <c r="O408" s="3">
        <f t="shared" si="34"/>
        <v>6</v>
      </c>
    </row>
    <row r="409" spans="1:15">
      <c r="A409" s="8">
        <f>A408</f>
        <v>43990</v>
      </c>
      <c r="B409" s="20" t="s">
        <v>19</v>
      </c>
      <c r="C409" s="18" t="s">
        <v>7</v>
      </c>
      <c r="D409" s="11">
        <v>2</v>
      </c>
      <c r="E409" s="12">
        <v>15000.6</v>
      </c>
      <c r="F409" s="3" t="str">
        <f t="shared" si="30"/>
        <v>借呗</v>
      </c>
      <c r="G409" s="3" t="str">
        <f t="shared" si="31"/>
        <v>6期</v>
      </c>
      <c r="H409" s="21" t="str">
        <f>VLOOKUP(B409*1,[1]Sheet1!$A:$G,7,FALSE)</f>
        <v>华南</v>
      </c>
      <c r="I409" s="21" t="str">
        <f>VLOOKUP(B409*1,[1]Sheet1!$A:$G,6,FALSE)</f>
        <v>深圳</v>
      </c>
      <c r="J409" s="21" t="str">
        <f>VLOOKUP(B409*1,[1]Sheet1!$A:$G,5,FALSE)</f>
        <v>一组</v>
      </c>
      <c r="K409" s="3" t="str">
        <f>I409&amp;VLOOKUP(B409*1,[1]Sheet1!$A:$G,5,FALSE)</f>
        <v>深圳一组</v>
      </c>
      <c r="L409" s="3" t="str">
        <f>IF(VLOOKUP(B409*1,[1]Sheet1!$A:$G,4,FALSE)=1,"普通员工","管理人员")</f>
        <v>普通员工</v>
      </c>
      <c r="M409" s="3">
        <f t="shared" si="32"/>
        <v>7500.3</v>
      </c>
      <c r="N409" s="3">
        <f t="shared" si="33"/>
        <v>2020</v>
      </c>
      <c r="O409" s="3">
        <f t="shared" si="34"/>
        <v>6</v>
      </c>
    </row>
    <row r="410" spans="1:15">
      <c r="A410" s="8">
        <f>A409</f>
        <v>43990</v>
      </c>
      <c r="B410" s="20" t="s">
        <v>42</v>
      </c>
      <c r="C410" s="18" t="s">
        <v>7</v>
      </c>
      <c r="D410" s="11">
        <v>2</v>
      </c>
      <c r="E410" s="12">
        <v>17501.21</v>
      </c>
      <c r="F410" s="3" t="str">
        <f t="shared" si="30"/>
        <v>借呗</v>
      </c>
      <c r="G410" s="3" t="str">
        <f t="shared" si="31"/>
        <v>6期</v>
      </c>
      <c r="H410" s="21" t="str">
        <f>VLOOKUP(B410*1,[1]Sheet1!$A:$G,7,FALSE)</f>
        <v>华西北</v>
      </c>
      <c r="I410" s="21" t="str">
        <f>VLOOKUP(B410*1,[1]Sheet1!$A:$G,6,FALSE)</f>
        <v>成都</v>
      </c>
      <c r="J410" s="21" t="str">
        <f>VLOOKUP(B410*1,[1]Sheet1!$A:$G,5,FALSE)</f>
        <v>一组</v>
      </c>
      <c r="K410" s="3" t="str">
        <f>I410&amp;VLOOKUP(B410*1,[1]Sheet1!$A:$G,5,FALSE)</f>
        <v>成都一组</v>
      </c>
      <c r="L410" s="3" t="str">
        <f>IF(VLOOKUP(B410*1,[1]Sheet1!$A:$G,4,FALSE)=1,"普通员工","管理人员")</f>
        <v>普通员工</v>
      </c>
      <c r="M410" s="3">
        <f t="shared" si="32"/>
        <v>8750.605</v>
      </c>
      <c r="N410" s="3">
        <f t="shared" si="33"/>
        <v>2020</v>
      </c>
      <c r="O410" s="3">
        <f t="shared" si="34"/>
        <v>6</v>
      </c>
    </row>
    <row r="411" spans="1:15">
      <c r="A411" s="8">
        <f>A410</f>
        <v>43990</v>
      </c>
      <c r="B411" s="20" t="s">
        <v>20</v>
      </c>
      <c r="C411" s="18" t="s">
        <v>7</v>
      </c>
      <c r="D411" s="11">
        <v>1</v>
      </c>
      <c r="E411" s="12">
        <v>1499.97</v>
      </c>
      <c r="F411" s="3" t="str">
        <f t="shared" si="30"/>
        <v>借呗</v>
      </c>
      <c r="G411" s="3" t="str">
        <f t="shared" si="31"/>
        <v>6期</v>
      </c>
      <c r="H411" s="21" t="str">
        <f>VLOOKUP(B411*1,[1]Sheet1!$A:$G,7,FALSE)</f>
        <v>华东</v>
      </c>
      <c r="I411" s="21" t="str">
        <f>VLOOKUP(B411*1,[1]Sheet1!$A:$G,6,FALSE)</f>
        <v>上海</v>
      </c>
      <c r="J411" s="21" t="str">
        <f>VLOOKUP(B411*1,[1]Sheet1!$A:$G,5,FALSE)</f>
        <v>一组</v>
      </c>
      <c r="K411" s="3" t="str">
        <f>I411&amp;VLOOKUP(B411*1,[1]Sheet1!$A:$G,5,FALSE)</f>
        <v>上海一组</v>
      </c>
      <c r="L411" s="3" t="str">
        <f>IF(VLOOKUP(B411*1,[1]Sheet1!$A:$G,4,FALSE)=1,"普通员工","管理人员")</f>
        <v>普通员工</v>
      </c>
      <c r="M411" s="3">
        <f t="shared" si="32"/>
        <v>1499.97</v>
      </c>
      <c r="N411" s="3">
        <f t="shared" si="33"/>
        <v>2020</v>
      </c>
      <c r="O411" s="3">
        <f t="shared" si="34"/>
        <v>6</v>
      </c>
    </row>
    <row r="412" spans="1:15">
      <c r="A412" s="8">
        <f>A411</f>
        <v>43990</v>
      </c>
      <c r="B412" s="20" t="str">
        <f>B411</f>
        <v>1000000054</v>
      </c>
      <c r="C412" s="18" t="s">
        <v>8</v>
      </c>
      <c r="D412" s="11">
        <v>2</v>
      </c>
      <c r="E412" s="12">
        <v>22000.93</v>
      </c>
      <c r="F412" s="3" t="str">
        <f t="shared" si="30"/>
        <v>借呗</v>
      </c>
      <c r="G412" s="3" t="str">
        <f t="shared" si="31"/>
        <v>12期</v>
      </c>
      <c r="H412" s="21" t="str">
        <f>VLOOKUP(B412*1,[1]Sheet1!$A:$G,7,FALSE)</f>
        <v>华东</v>
      </c>
      <c r="I412" s="21" t="str">
        <f>VLOOKUP(B412*1,[1]Sheet1!$A:$G,6,FALSE)</f>
        <v>上海</v>
      </c>
      <c r="J412" s="21" t="str">
        <f>VLOOKUP(B412*1,[1]Sheet1!$A:$G,5,FALSE)</f>
        <v>一组</v>
      </c>
      <c r="K412" s="3" t="str">
        <f>I412&amp;VLOOKUP(B412*1,[1]Sheet1!$A:$G,5,FALSE)</f>
        <v>上海一组</v>
      </c>
      <c r="L412" s="3" t="str">
        <f>IF(VLOOKUP(B412*1,[1]Sheet1!$A:$G,4,FALSE)=1,"普通员工","管理人员")</f>
        <v>普通员工</v>
      </c>
      <c r="M412" s="3">
        <f t="shared" si="32"/>
        <v>11000.465</v>
      </c>
      <c r="N412" s="3">
        <f t="shared" si="33"/>
        <v>2020</v>
      </c>
      <c r="O412" s="3">
        <f t="shared" si="34"/>
        <v>6</v>
      </c>
    </row>
    <row r="413" spans="1:15">
      <c r="A413" s="8">
        <f>A412</f>
        <v>43990</v>
      </c>
      <c r="B413" s="20" t="s">
        <v>21</v>
      </c>
      <c r="C413" s="18" t="s">
        <v>7</v>
      </c>
      <c r="D413" s="11">
        <v>1</v>
      </c>
      <c r="E413" s="12">
        <v>1257.23</v>
      </c>
      <c r="F413" s="3" t="str">
        <f t="shared" si="30"/>
        <v>借呗</v>
      </c>
      <c r="G413" s="3" t="str">
        <f t="shared" si="31"/>
        <v>6期</v>
      </c>
      <c r="H413" s="21" t="str">
        <f>VLOOKUP(B413*1,[1]Sheet1!$A:$G,7,FALSE)</f>
        <v>华东</v>
      </c>
      <c r="I413" s="21" t="str">
        <f>VLOOKUP(B413*1,[1]Sheet1!$A:$G,6,FALSE)</f>
        <v>上海</v>
      </c>
      <c r="J413" s="21" t="str">
        <f>VLOOKUP(B413*1,[1]Sheet1!$A:$G,5,FALSE)</f>
        <v>一组</v>
      </c>
      <c r="K413" s="3" t="str">
        <f>I413&amp;VLOOKUP(B413*1,[1]Sheet1!$A:$G,5,FALSE)</f>
        <v>上海一组</v>
      </c>
      <c r="L413" s="3" t="str">
        <f>IF(VLOOKUP(B413*1,[1]Sheet1!$A:$G,4,FALSE)=1,"普通员工","管理人员")</f>
        <v>管理人员</v>
      </c>
      <c r="M413" s="3">
        <f t="shared" si="32"/>
        <v>1257.23</v>
      </c>
      <c r="N413" s="3">
        <f t="shared" si="33"/>
        <v>2020</v>
      </c>
      <c r="O413" s="3">
        <f t="shared" si="34"/>
        <v>6</v>
      </c>
    </row>
    <row r="414" spans="1:15">
      <c r="A414" s="8">
        <f>A413</f>
        <v>43990</v>
      </c>
      <c r="B414" s="20" t="str">
        <f>B413</f>
        <v>1000000056</v>
      </c>
      <c r="C414" s="18" t="s">
        <v>12</v>
      </c>
      <c r="D414" s="11">
        <v>1</v>
      </c>
      <c r="E414" s="12">
        <v>11000.47</v>
      </c>
      <c r="F414" s="3" t="str">
        <f t="shared" si="30"/>
        <v>借呗</v>
      </c>
      <c r="G414" s="3" t="str">
        <f t="shared" si="31"/>
        <v>18期</v>
      </c>
      <c r="H414" s="21" t="str">
        <f>VLOOKUP(B414*1,[1]Sheet1!$A:$G,7,FALSE)</f>
        <v>华东</v>
      </c>
      <c r="I414" s="21" t="str">
        <f>VLOOKUP(B414*1,[1]Sheet1!$A:$G,6,FALSE)</f>
        <v>上海</v>
      </c>
      <c r="J414" s="21" t="str">
        <f>VLOOKUP(B414*1,[1]Sheet1!$A:$G,5,FALSE)</f>
        <v>一组</v>
      </c>
      <c r="K414" s="3" t="str">
        <f>I414&amp;VLOOKUP(B414*1,[1]Sheet1!$A:$G,5,FALSE)</f>
        <v>上海一组</v>
      </c>
      <c r="L414" s="3" t="str">
        <f>IF(VLOOKUP(B414*1,[1]Sheet1!$A:$G,4,FALSE)=1,"普通员工","管理人员")</f>
        <v>管理人员</v>
      </c>
      <c r="M414" s="3">
        <f t="shared" si="32"/>
        <v>11000.47</v>
      </c>
      <c r="N414" s="3">
        <f t="shared" si="33"/>
        <v>2020</v>
      </c>
      <c r="O414" s="3">
        <f t="shared" si="34"/>
        <v>6</v>
      </c>
    </row>
    <row r="415" spans="1:15">
      <c r="A415" s="8">
        <f>A414</f>
        <v>43990</v>
      </c>
      <c r="B415" s="20" t="s">
        <v>23</v>
      </c>
      <c r="C415" s="18" t="s">
        <v>7</v>
      </c>
      <c r="D415" s="11">
        <v>1</v>
      </c>
      <c r="E415" s="12">
        <v>4999.95</v>
      </c>
      <c r="F415" s="3" t="str">
        <f t="shared" si="30"/>
        <v>借呗</v>
      </c>
      <c r="G415" s="3" t="str">
        <f t="shared" si="31"/>
        <v>6期</v>
      </c>
      <c r="H415" s="21" t="str">
        <f>VLOOKUP(B415*1,[1]Sheet1!$A:$G,7,FALSE)</f>
        <v>华东</v>
      </c>
      <c r="I415" s="21" t="str">
        <f>VLOOKUP(B415*1,[1]Sheet1!$A:$G,6,FALSE)</f>
        <v>苏州</v>
      </c>
      <c r="J415" s="21" t="str">
        <f>VLOOKUP(B415*1,[1]Sheet1!$A:$G,5,FALSE)</f>
        <v>二组</v>
      </c>
      <c r="K415" s="3" t="str">
        <f>I415&amp;VLOOKUP(B415*1,[1]Sheet1!$A:$G,5,FALSE)</f>
        <v>苏州二组</v>
      </c>
      <c r="L415" s="3" t="str">
        <f>IF(VLOOKUP(B415*1,[1]Sheet1!$A:$G,4,FALSE)=1,"普通员工","管理人员")</f>
        <v>普通员工</v>
      </c>
      <c r="M415" s="3">
        <f t="shared" si="32"/>
        <v>4999.95</v>
      </c>
      <c r="N415" s="3">
        <f t="shared" si="33"/>
        <v>2020</v>
      </c>
      <c r="O415" s="3">
        <f t="shared" si="34"/>
        <v>6</v>
      </c>
    </row>
    <row r="416" spans="1:15">
      <c r="A416" s="8">
        <f>A415</f>
        <v>43990</v>
      </c>
      <c r="B416" s="20" t="str">
        <f>B415</f>
        <v>1000000067</v>
      </c>
      <c r="C416" s="18" t="s">
        <v>8</v>
      </c>
      <c r="D416" s="11">
        <v>1</v>
      </c>
      <c r="E416" s="12">
        <v>18000.04</v>
      </c>
      <c r="F416" s="3" t="str">
        <f t="shared" si="30"/>
        <v>借呗</v>
      </c>
      <c r="G416" s="3" t="str">
        <f t="shared" si="31"/>
        <v>12期</v>
      </c>
      <c r="H416" s="21" t="str">
        <f>VLOOKUP(B416*1,[1]Sheet1!$A:$G,7,FALSE)</f>
        <v>华东</v>
      </c>
      <c r="I416" s="21" t="str">
        <f>VLOOKUP(B416*1,[1]Sheet1!$A:$G,6,FALSE)</f>
        <v>苏州</v>
      </c>
      <c r="J416" s="21" t="str">
        <f>VLOOKUP(B416*1,[1]Sheet1!$A:$G,5,FALSE)</f>
        <v>二组</v>
      </c>
      <c r="K416" s="3" t="str">
        <f>I416&amp;VLOOKUP(B416*1,[1]Sheet1!$A:$G,5,FALSE)</f>
        <v>苏州二组</v>
      </c>
      <c r="L416" s="3" t="str">
        <f>IF(VLOOKUP(B416*1,[1]Sheet1!$A:$G,4,FALSE)=1,"普通员工","管理人员")</f>
        <v>普通员工</v>
      </c>
      <c r="M416" s="3">
        <f t="shared" si="32"/>
        <v>18000.04</v>
      </c>
      <c r="N416" s="3">
        <f t="shared" si="33"/>
        <v>2020</v>
      </c>
      <c r="O416" s="3">
        <f t="shared" si="34"/>
        <v>6</v>
      </c>
    </row>
    <row r="417" spans="1:15">
      <c r="A417" s="8">
        <f>A416</f>
        <v>43990</v>
      </c>
      <c r="B417" s="20" t="s">
        <v>24</v>
      </c>
      <c r="C417" s="18" t="s">
        <v>12</v>
      </c>
      <c r="D417" s="11">
        <v>1</v>
      </c>
      <c r="E417" s="12">
        <v>4400.19</v>
      </c>
      <c r="F417" s="3" t="str">
        <f t="shared" si="30"/>
        <v>借呗</v>
      </c>
      <c r="G417" s="3" t="str">
        <f t="shared" si="31"/>
        <v>18期</v>
      </c>
      <c r="H417" s="21" t="str">
        <f>VLOOKUP(B417*1,[1]Sheet1!$A:$G,7,FALSE)</f>
        <v>华西北</v>
      </c>
      <c r="I417" s="21" t="str">
        <f>VLOOKUP(B417*1,[1]Sheet1!$A:$G,6,FALSE)</f>
        <v>重庆</v>
      </c>
      <c r="J417" s="21" t="str">
        <f>VLOOKUP(B417*1,[1]Sheet1!$A:$G,5,FALSE)</f>
        <v>一组</v>
      </c>
      <c r="K417" s="3" t="str">
        <f>I417&amp;VLOOKUP(B417*1,[1]Sheet1!$A:$G,5,FALSE)</f>
        <v>重庆一组</v>
      </c>
      <c r="L417" s="3" t="str">
        <f>IF(VLOOKUP(B417*1,[1]Sheet1!$A:$G,4,FALSE)=1,"普通员工","管理人员")</f>
        <v>管理人员</v>
      </c>
      <c r="M417" s="3">
        <f t="shared" si="32"/>
        <v>4400.19</v>
      </c>
      <c r="N417" s="3">
        <f t="shared" si="33"/>
        <v>2020</v>
      </c>
      <c r="O417" s="3">
        <f t="shared" si="34"/>
        <v>6</v>
      </c>
    </row>
    <row r="418" spans="1:15">
      <c r="A418" s="8">
        <f>A417</f>
        <v>43990</v>
      </c>
      <c r="B418" s="20" t="s">
        <v>62</v>
      </c>
      <c r="C418" s="18" t="s">
        <v>7</v>
      </c>
      <c r="D418" s="11">
        <v>1</v>
      </c>
      <c r="E418" s="12">
        <v>4000.65</v>
      </c>
      <c r="F418" s="3" t="str">
        <f t="shared" si="30"/>
        <v>借呗</v>
      </c>
      <c r="G418" s="3" t="str">
        <f t="shared" si="31"/>
        <v>6期</v>
      </c>
      <c r="H418" s="21" t="str">
        <f>VLOOKUP(B418*1,[1]Sheet1!$A:$G,7,FALSE)</f>
        <v>华东</v>
      </c>
      <c r="I418" s="21" t="str">
        <f>VLOOKUP(B418*1,[1]Sheet1!$A:$G,6,FALSE)</f>
        <v>合肥</v>
      </c>
      <c r="J418" s="21" t="str">
        <f>VLOOKUP(B418*1,[1]Sheet1!$A:$G,5,FALSE)</f>
        <v>一组</v>
      </c>
      <c r="K418" s="3" t="str">
        <f>I418&amp;VLOOKUP(B418*1,[1]Sheet1!$A:$G,5,FALSE)</f>
        <v>合肥一组</v>
      </c>
      <c r="L418" s="3" t="str">
        <f>IF(VLOOKUP(B418*1,[1]Sheet1!$A:$G,4,FALSE)=1,"普通员工","管理人员")</f>
        <v>普通员工</v>
      </c>
      <c r="M418" s="3">
        <f t="shared" si="32"/>
        <v>4000.65</v>
      </c>
      <c r="N418" s="3">
        <f t="shared" si="33"/>
        <v>2020</v>
      </c>
      <c r="O418" s="3">
        <f t="shared" si="34"/>
        <v>6</v>
      </c>
    </row>
    <row r="419" spans="1:15">
      <c r="A419" s="8">
        <f>A418</f>
        <v>43990</v>
      </c>
      <c r="B419" s="20" t="s">
        <v>25</v>
      </c>
      <c r="C419" s="18" t="s">
        <v>12</v>
      </c>
      <c r="D419" s="11">
        <v>4</v>
      </c>
      <c r="E419" s="12">
        <v>60001.49</v>
      </c>
      <c r="F419" s="3" t="str">
        <f t="shared" si="30"/>
        <v>借呗</v>
      </c>
      <c r="G419" s="3" t="str">
        <f t="shared" si="31"/>
        <v>18期</v>
      </c>
      <c r="H419" s="21" t="str">
        <f>VLOOKUP(B419*1,[1]Sheet1!$A:$G,7,FALSE)</f>
        <v>华东</v>
      </c>
      <c r="I419" s="21" t="str">
        <f>VLOOKUP(B419*1,[1]Sheet1!$A:$G,6,FALSE)</f>
        <v>合肥</v>
      </c>
      <c r="J419" s="21" t="str">
        <f>VLOOKUP(B419*1,[1]Sheet1!$A:$G,5,FALSE)</f>
        <v>一组</v>
      </c>
      <c r="K419" s="3" t="str">
        <f>I419&amp;VLOOKUP(B419*1,[1]Sheet1!$A:$G,5,FALSE)</f>
        <v>合肥一组</v>
      </c>
      <c r="L419" s="3" t="str">
        <f>IF(VLOOKUP(B419*1,[1]Sheet1!$A:$G,4,FALSE)=1,"普通员工","管理人员")</f>
        <v>普通员工</v>
      </c>
      <c r="M419" s="3">
        <f t="shared" si="32"/>
        <v>15000.3725</v>
      </c>
      <c r="N419" s="3">
        <f t="shared" si="33"/>
        <v>2020</v>
      </c>
      <c r="O419" s="3">
        <f t="shared" si="34"/>
        <v>6</v>
      </c>
    </row>
    <row r="420" spans="1:15">
      <c r="A420" s="8">
        <f>A419</f>
        <v>43990</v>
      </c>
      <c r="B420" s="20" t="s">
        <v>26</v>
      </c>
      <c r="C420" s="18" t="s">
        <v>8</v>
      </c>
      <c r="D420" s="11">
        <v>1</v>
      </c>
      <c r="E420" s="12">
        <v>1379.76</v>
      </c>
      <c r="F420" s="3" t="str">
        <f t="shared" si="30"/>
        <v>借呗</v>
      </c>
      <c r="G420" s="3" t="str">
        <f t="shared" si="31"/>
        <v>12期</v>
      </c>
      <c r="H420" s="21" t="str">
        <f>VLOOKUP(B420*1,[1]Sheet1!$A:$G,7,FALSE)</f>
        <v>华南</v>
      </c>
      <c r="I420" s="21" t="str">
        <f>VLOOKUP(B420*1,[1]Sheet1!$A:$G,6,FALSE)</f>
        <v>广州</v>
      </c>
      <c r="J420" s="21" t="str">
        <f>VLOOKUP(B420*1,[1]Sheet1!$A:$G,5,FALSE)</f>
        <v>三组</v>
      </c>
      <c r="K420" s="3" t="str">
        <f>I420&amp;VLOOKUP(B420*1,[1]Sheet1!$A:$G,5,FALSE)</f>
        <v>广州三组</v>
      </c>
      <c r="L420" s="3" t="str">
        <f>IF(VLOOKUP(B420*1,[1]Sheet1!$A:$G,4,FALSE)=1,"普通员工","管理人员")</f>
        <v>普通员工</v>
      </c>
      <c r="M420" s="3">
        <f t="shared" si="32"/>
        <v>1379.76</v>
      </c>
      <c r="N420" s="3">
        <f t="shared" si="33"/>
        <v>2020</v>
      </c>
      <c r="O420" s="3">
        <f t="shared" si="34"/>
        <v>6</v>
      </c>
    </row>
    <row r="421" spans="1:15">
      <c r="A421" s="8">
        <f>A420</f>
        <v>43990</v>
      </c>
      <c r="B421" s="20" t="str">
        <f>B420</f>
        <v>1000000566</v>
      </c>
      <c r="C421" s="18" t="s">
        <v>12</v>
      </c>
      <c r="D421" s="11">
        <v>1</v>
      </c>
      <c r="E421" s="12">
        <v>13000.55</v>
      </c>
      <c r="F421" s="3" t="str">
        <f t="shared" si="30"/>
        <v>借呗</v>
      </c>
      <c r="G421" s="3" t="str">
        <f t="shared" si="31"/>
        <v>18期</v>
      </c>
      <c r="H421" s="21" t="str">
        <f>VLOOKUP(B421*1,[1]Sheet1!$A:$G,7,FALSE)</f>
        <v>华南</v>
      </c>
      <c r="I421" s="21" t="str">
        <f>VLOOKUP(B421*1,[1]Sheet1!$A:$G,6,FALSE)</f>
        <v>广州</v>
      </c>
      <c r="J421" s="21" t="str">
        <f>VLOOKUP(B421*1,[1]Sheet1!$A:$G,5,FALSE)</f>
        <v>三组</v>
      </c>
      <c r="K421" s="3" t="str">
        <f>I421&amp;VLOOKUP(B421*1,[1]Sheet1!$A:$G,5,FALSE)</f>
        <v>广州三组</v>
      </c>
      <c r="L421" s="3" t="str">
        <f>IF(VLOOKUP(B421*1,[1]Sheet1!$A:$G,4,FALSE)=1,"普通员工","管理人员")</f>
        <v>普通员工</v>
      </c>
      <c r="M421" s="3">
        <f t="shared" si="32"/>
        <v>13000.55</v>
      </c>
      <c r="N421" s="3">
        <f t="shared" si="33"/>
        <v>2020</v>
      </c>
      <c r="O421" s="3">
        <f t="shared" si="34"/>
        <v>6</v>
      </c>
    </row>
    <row r="422" spans="1:15">
      <c r="A422" s="8">
        <f>A421</f>
        <v>43990</v>
      </c>
      <c r="B422" s="20" t="s">
        <v>63</v>
      </c>
      <c r="C422" s="18" t="s">
        <v>8</v>
      </c>
      <c r="D422" s="11">
        <v>1</v>
      </c>
      <c r="E422" s="12">
        <v>13000.41</v>
      </c>
      <c r="F422" s="3" t="str">
        <f t="shared" si="30"/>
        <v>借呗</v>
      </c>
      <c r="G422" s="3" t="str">
        <f t="shared" si="31"/>
        <v>12期</v>
      </c>
      <c r="H422" s="21" t="str">
        <f>VLOOKUP(B422*1,[1]Sheet1!$A:$G,7,FALSE)</f>
        <v>华东</v>
      </c>
      <c r="I422" s="21" t="str">
        <f>VLOOKUP(B422*1,[1]Sheet1!$A:$G,6,FALSE)</f>
        <v>苏州</v>
      </c>
      <c r="J422" s="21" t="str">
        <f>VLOOKUP(B422*1,[1]Sheet1!$A:$G,5,FALSE)</f>
        <v>三组</v>
      </c>
      <c r="K422" s="3" t="str">
        <f>I422&amp;VLOOKUP(B422*1,[1]Sheet1!$A:$G,5,FALSE)</f>
        <v>苏州三组</v>
      </c>
      <c r="L422" s="3" t="str">
        <f>IF(VLOOKUP(B422*1,[1]Sheet1!$A:$G,4,FALSE)=1,"普通员工","管理人员")</f>
        <v>普通员工</v>
      </c>
      <c r="M422" s="3">
        <f t="shared" si="32"/>
        <v>13000.41</v>
      </c>
      <c r="N422" s="3">
        <f t="shared" si="33"/>
        <v>2020</v>
      </c>
      <c r="O422" s="3">
        <f t="shared" si="34"/>
        <v>6</v>
      </c>
    </row>
    <row r="423" spans="1:15">
      <c r="A423" s="8">
        <f>A422</f>
        <v>43990</v>
      </c>
      <c r="B423" s="20" t="s">
        <v>65</v>
      </c>
      <c r="C423" s="18" t="s">
        <v>8</v>
      </c>
      <c r="D423" s="11">
        <v>2</v>
      </c>
      <c r="E423" s="12">
        <v>32000.05</v>
      </c>
      <c r="F423" s="3" t="str">
        <f t="shared" si="30"/>
        <v>借呗</v>
      </c>
      <c r="G423" s="3" t="str">
        <f t="shared" si="31"/>
        <v>12期</v>
      </c>
      <c r="H423" s="21" t="str">
        <f>VLOOKUP(B423*1,[1]Sheet1!$A:$G,7,FALSE)</f>
        <v>华东</v>
      </c>
      <c r="I423" s="21" t="str">
        <f>VLOOKUP(B423*1,[1]Sheet1!$A:$G,6,FALSE)</f>
        <v>苏州</v>
      </c>
      <c r="J423" s="21" t="str">
        <f>VLOOKUP(B423*1,[1]Sheet1!$A:$G,5,FALSE)</f>
        <v>二组</v>
      </c>
      <c r="K423" s="3" t="str">
        <f>I423&amp;VLOOKUP(B423*1,[1]Sheet1!$A:$G,5,FALSE)</f>
        <v>苏州二组</v>
      </c>
      <c r="L423" s="3" t="str">
        <f>IF(VLOOKUP(B423*1,[1]Sheet1!$A:$G,4,FALSE)=1,"普通员工","管理人员")</f>
        <v>普通员工</v>
      </c>
      <c r="M423" s="3">
        <f t="shared" si="32"/>
        <v>16000.025</v>
      </c>
      <c r="N423" s="3">
        <f t="shared" si="33"/>
        <v>2020</v>
      </c>
      <c r="O423" s="3">
        <f t="shared" si="34"/>
        <v>6</v>
      </c>
    </row>
    <row r="424" spans="1:15">
      <c r="A424" s="8">
        <f>A423</f>
        <v>43990</v>
      </c>
      <c r="B424" s="20" t="s">
        <v>45</v>
      </c>
      <c r="C424" s="18" t="s">
        <v>8</v>
      </c>
      <c r="D424" s="11">
        <v>1</v>
      </c>
      <c r="E424" s="12">
        <v>500.24</v>
      </c>
      <c r="F424" s="3" t="str">
        <f t="shared" si="30"/>
        <v>借呗</v>
      </c>
      <c r="G424" s="3" t="str">
        <f t="shared" si="31"/>
        <v>12期</v>
      </c>
      <c r="H424" s="21" t="str">
        <f>VLOOKUP(B424*1,[1]Sheet1!$A:$G,7,FALSE)</f>
        <v>华东</v>
      </c>
      <c r="I424" s="21" t="str">
        <f>VLOOKUP(B424*1,[1]Sheet1!$A:$G,6,FALSE)</f>
        <v>上海</v>
      </c>
      <c r="J424" s="21" t="str">
        <f>VLOOKUP(B424*1,[1]Sheet1!$A:$G,5,FALSE)</f>
        <v>二组</v>
      </c>
      <c r="K424" s="3" t="str">
        <f>I424&amp;VLOOKUP(B424*1,[1]Sheet1!$A:$G,5,FALSE)</f>
        <v>上海二组</v>
      </c>
      <c r="L424" s="3" t="str">
        <f>IF(VLOOKUP(B424*1,[1]Sheet1!$A:$G,4,FALSE)=1,"普通员工","管理人员")</f>
        <v>普通员工</v>
      </c>
      <c r="M424" s="3">
        <f t="shared" si="32"/>
        <v>500.24</v>
      </c>
      <c r="N424" s="3">
        <f t="shared" si="33"/>
        <v>2020</v>
      </c>
      <c r="O424" s="3">
        <f t="shared" si="34"/>
        <v>6</v>
      </c>
    </row>
    <row r="425" spans="1:15">
      <c r="A425" s="8">
        <f>A424</f>
        <v>43990</v>
      </c>
      <c r="B425" s="20" t="s">
        <v>46</v>
      </c>
      <c r="C425" s="18" t="s">
        <v>12</v>
      </c>
      <c r="D425" s="11">
        <v>1</v>
      </c>
      <c r="E425" s="12">
        <v>5000.28</v>
      </c>
      <c r="F425" s="3" t="str">
        <f t="shared" si="30"/>
        <v>借呗</v>
      </c>
      <c r="G425" s="3" t="str">
        <f t="shared" si="31"/>
        <v>18期</v>
      </c>
      <c r="H425" s="21" t="str">
        <f>VLOOKUP(B425*1,[1]Sheet1!$A:$G,7,FALSE)</f>
        <v>华东</v>
      </c>
      <c r="I425" s="21" t="str">
        <f>VLOOKUP(B425*1,[1]Sheet1!$A:$G,6,FALSE)</f>
        <v>苏州</v>
      </c>
      <c r="J425" s="21" t="str">
        <f>VLOOKUP(B425*1,[1]Sheet1!$A:$G,5,FALSE)</f>
        <v>二组</v>
      </c>
      <c r="K425" s="3" t="str">
        <f>I425&amp;VLOOKUP(B425*1,[1]Sheet1!$A:$G,5,FALSE)</f>
        <v>苏州二组</v>
      </c>
      <c r="L425" s="3" t="str">
        <f>IF(VLOOKUP(B425*1,[1]Sheet1!$A:$G,4,FALSE)=1,"普通员工","管理人员")</f>
        <v>普通员工</v>
      </c>
      <c r="M425" s="3">
        <f t="shared" si="32"/>
        <v>5000.28</v>
      </c>
      <c r="N425" s="3">
        <f t="shared" si="33"/>
        <v>2020</v>
      </c>
      <c r="O425" s="3">
        <f t="shared" si="34"/>
        <v>6</v>
      </c>
    </row>
    <row r="426" spans="1:15">
      <c r="A426" s="8">
        <f>A425</f>
        <v>43990</v>
      </c>
      <c r="B426" s="20" t="s">
        <v>47</v>
      </c>
      <c r="C426" s="18" t="s">
        <v>8</v>
      </c>
      <c r="D426" s="11">
        <v>2</v>
      </c>
      <c r="E426" s="12">
        <v>21300.87</v>
      </c>
      <c r="F426" s="3" t="str">
        <f t="shared" si="30"/>
        <v>借呗</v>
      </c>
      <c r="G426" s="3" t="str">
        <f t="shared" si="31"/>
        <v>12期</v>
      </c>
      <c r="H426" s="21" t="str">
        <f>VLOOKUP(B426*1,[1]Sheet1!$A:$G,7,FALSE)</f>
        <v>华南</v>
      </c>
      <c r="I426" s="21" t="str">
        <f>VLOOKUP(B426*1,[1]Sheet1!$A:$G,6,FALSE)</f>
        <v>广州</v>
      </c>
      <c r="J426" s="21" t="str">
        <f>VLOOKUP(B426*1,[1]Sheet1!$A:$G,5,FALSE)</f>
        <v>一组</v>
      </c>
      <c r="K426" s="3" t="str">
        <f>I426&amp;VLOOKUP(B426*1,[1]Sheet1!$A:$G,5,FALSE)</f>
        <v>广州一组</v>
      </c>
      <c r="L426" s="3" t="str">
        <f>IF(VLOOKUP(B426*1,[1]Sheet1!$A:$G,4,FALSE)=1,"普通员工","管理人员")</f>
        <v>普通员工</v>
      </c>
      <c r="M426" s="3">
        <f t="shared" si="32"/>
        <v>10650.435</v>
      </c>
      <c r="N426" s="3">
        <f t="shared" si="33"/>
        <v>2020</v>
      </c>
      <c r="O426" s="3">
        <f t="shared" si="34"/>
        <v>6</v>
      </c>
    </row>
    <row r="427" spans="1:15">
      <c r="A427" s="8">
        <f>A426</f>
        <v>43990</v>
      </c>
      <c r="B427" s="20" t="s">
        <v>27</v>
      </c>
      <c r="C427" s="18" t="s">
        <v>7</v>
      </c>
      <c r="D427" s="11">
        <v>1</v>
      </c>
      <c r="E427" s="12">
        <v>7000.52</v>
      </c>
      <c r="F427" s="3" t="str">
        <f t="shared" si="30"/>
        <v>借呗</v>
      </c>
      <c r="G427" s="3" t="str">
        <f t="shared" si="31"/>
        <v>6期</v>
      </c>
      <c r="H427" s="21" t="str">
        <f>VLOOKUP(B427*1,[1]Sheet1!$A:$G,7,FALSE)</f>
        <v>华西北</v>
      </c>
      <c r="I427" s="21" t="str">
        <f>VLOOKUP(B427*1,[1]Sheet1!$A:$G,6,FALSE)</f>
        <v>北京</v>
      </c>
      <c r="J427" s="21" t="str">
        <f>VLOOKUP(B427*1,[1]Sheet1!$A:$G,5,FALSE)</f>
        <v>三组</v>
      </c>
      <c r="K427" s="3" t="str">
        <f>I427&amp;VLOOKUP(B427*1,[1]Sheet1!$A:$G,5,FALSE)</f>
        <v>北京三组</v>
      </c>
      <c r="L427" s="3" t="str">
        <f>IF(VLOOKUP(B427*1,[1]Sheet1!$A:$G,4,FALSE)=1,"普通员工","管理人员")</f>
        <v>普通员工</v>
      </c>
      <c r="M427" s="3">
        <f t="shared" si="32"/>
        <v>7000.52</v>
      </c>
      <c r="N427" s="3">
        <f t="shared" si="33"/>
        <v>2020</v>
      </c>
      <c r="O427" s="3">
        <f t="shared" si="34"/>
        <v>6</v>
      </c>
    </row>
    <row r="428" spans="1:15">
      <c r="A428" s="8">
        <f>A427</f>
        <v>43990</v>
      </c>
      <c r="B428" s="20" t="s">
        <v>29</v>
      </c>
      <c r="C428" s="18" t="s">
        <v>7</v>
      </c>
      <c r="D428" s="11">
        <v>1</v>
      </c>
      <c r="E428" s="12">
        <v>6000.03</v>
      </c>
      <c r="F428" s="3" t="str">
        <f t="shared" si="30"/>
        <v>借呗</v>
      </c>
      <c r="G428" s="3" t="str">
        <f t="shared" si="31"/>
        <v>6期</v>
      </c>
      <c r="H428" s="21" t="str">
        <f>VLOOKUP(B428*1,[1]Sheet1!$A:$G,7,FALSE)</f>
        <v>华东</v>
      </c>
      <c r="I428" s="21" t="str">
        <f>VLOOKUP(B428*1,[1]Sheet1!$A:$G,6,FALSE)</f>
        <v>上海</v>
      </c>
      <c r="J428" s="21" t="str">
        <f>VLOOKUP(B428*1,[1]Sheet1!$A:$G,5,FALSE)</f>
        <v>二组</v>
      </c>
      <c r="K428" s="3" t="str">
        <f>I428&amp;VLOOKUP(B428*1,[1]Sheet1!$A:$G,5,FALSE)</f>
        <v>上海二组</v>
      </c>
      <c r="L428" s="3" t="str">
        <f>IF(VLOOKUP(B428*1,[1]Sheet1!$A:$G,4,FALSE)=1,"普通员工","管理人员")</f>
        <v>管理人员</v>
      </c>
      <c r="M428" s="3">
        <f t="shared" si="32"/>
        <v>6000.03</v>
      </c>
      <c r="N428" s="3">
        <f t="shared" si="33"/>
        <v>2020</v>
      </c>
      <c r="O428" s="3">
        <f t="shared" si="34"/>
        <v>6</v>
      </c>
    </row>
    <row r="429" spans="1:15">
      <c r="A429" s="8">
        <f>A428</f>
        <v>43990</v>
      </c>
      <c r="B429" s="20" t="str">
        <f>B428</f>
        <v>1000004170</v>
      </c>
      <c r="C429" s="18" t="s">
        <v>8</v>
      </c>
      <c r="D429" s="11">
        <v>1</v>
      </c>
      <c r="E429" s="12">
        <v>25000.75</v>
      </c>
      <c r="F429" s="3" t="str">
        <f t="shared" si="30"/>
        <v>借呗</v>
      </c>
      <c r="G429" s="3" t="str">
        <f t="shared" si="31"/>
        <v>12期</v>
      </c>
      <c r="H429" s="21" t="str">
        <f>VLOOKUP(B429*1,[1]Sheet1!$A:$G,7,FALSE)</f>
        <v>华东</v>
      </c>
      <c r="I429" s="21" t="str">
        <f>VLOOKUP(B429*1,[1]Sheet1!$A:$G,6,FALSE)</f>
        <v>上海</v>
      </c>
      <c r="J429" s="21" t="str">
        <f>VLOOKUP(B429*1,[1]Sheet1!$A:$G,5,FALSE)</f>
        <v>二组</v>
      </c>
      <c r="K429" s="3" t="str">
        <f>I429&amp;VLOOKUP(B429*1,[1]Sheet1!$A:$G,5,FALSE)</f>
        <v>上海二组</v>
      </c>
      <c r="L429" s="3" t="str">
        <f>IF(VLOOKUP(B429*1,[1]Sheet1!$A:$G,4,FALSE)=1,"普通员工","管理人员")</f>
        <v>管理人员</v>
      </c>
      <c r="M429" s="3">
        <f t="shared" si="32"/>
        <v>25000.75</v>
      </c>
      <c r="N429" s="3">
        <f t="shared" si="33"/>
        <v>2020</v>
      </c>
      <c r="O429" s="3">
        <f t="shared" si="34"/>
        <v>6</v>
      </c>
    </row>
    <row r="430" spans="1:15">
      <c r="A430" s="8">
        <f>A429</f>
        <v>43990</v>
      </c>
      <c r="B430" s="20" t="s">
        <v>30</v>
      </c>
      <c r="C430" s="18" t="s">
        <v>8</v>
      </c>
      <c r="D430" s="11">
        <v>1</v>
      </c>
      <c r="E430" s="12">
        <v>5500.09</v>
      </c>
      <c r="F430" s="3" t="str">
        <f t="shared" si="30"/>
        <v>借呗</v>
      </c>
      <c r="G430" s="3" t="str">
        <f t="shared" si="31"/>
        <v>12期</v>
      </c>
      <c r="H430" s="21" t="str">
        <f>VLOOKUP(B430*1,[1]Sheet1!$A:$G,7,FALSE)</f>
        <v>华东</v>
      </c>
      <c r="I430" s="21" t="str">
        <f>VLOOKUP(B430*1,[1]Sheet1!$A:$G,6,FALSE)</f>
        <v>合肥</v>
      </c>
      <c r="J430" s="21" t="str">
        <f>VLOOKUP(B430*1,[1]Sheet1!$A:$G,5,FALSE)</f>
        <v>一组</v>
      </c>
      <c r="K430" s="3" t="str">
        <f>I430&amp;VLOOKUP(B430*1,[1]Sheet1!$A:$G,5,FALSE)</f>
        <v>合肥一组</v>
      </c>
      <c r="L430" s="3" t="str">
        <f>IF(VLOOKUP(B430*1,[1]Sheet1!$A:$G,4,FALSE)=1,"普通员工","管理人员")</f>
        <v>普通员工</v>
      </c>
      <c r="M430" s="3">
        <f t="shared" si="32"/>
        <v>5500.09</v>
      </c>
      <c r="N430" s="3">
        <f t="shared" si="33"/>
        <v>2020</v>
      </c>
      <c r="O430" s="3">
        <f t="shared" si="34"/>
        <v>6</v>
      </c>
    </row>
    <row r="431" spans="1:15">
      <c r="A431" s="8">
        <f>A430</f>
        <v>43990</v>
      </c>
      <c r="B431" s="20" t="str">
        <f>B430</f>
        <v>1000004256</v>
      </c>
      <c r="C431" s="18" t="s">
        <v>12</v>
      </c>
      <c r="D431" s="11">
        <v>1</v>
      </c>
      <c r="E431" s="12">
        <v>7500.13</v>
      </c>
      <c r="F431" s="3" t="str">
        <f t="shared" si="30"/>
        <v>借呗</v>
      </c>
      <c r="G431" s="3" t="str">
        <f t="shared" si="31"/>
        <v>18期</v>
      </c>
      <c r="H431" s="21" t="str">
        <f>VLOOKUP(B431*1,[1]Sheet1!$A:$G,7,FALSE)</f>
        <v>华东</v>
      </c>
      <c r="I431" s="21" t="str">
        <f>VLOOKUP(B431*1,[1]Sheet1!$A:$G,6,FALSE)</f>
        <v>合肥</v>
      </c>
      <c r="J431" s="21" t="str">
        <f>VLOOKUP(B431*1,[1]Sheet1!$A:$G,5,FALSE)</f>
        <v>一组</v>
      </c>
      <c r="K431" s="3" t="str">
        <f>I431&amp;VLOOKUP(B431*1,[1]Sheet1!$A:$G,5,FALSE)</f>
        <v>合肥一组</v>
      </c>
      <c r="L431" s="3" t="str">
        <f>IF(VLOOKUP(B431*1,[1]Sheet1!$A:$G,4,FALSE)=1,"普通员工","管理人员")</f>
        <v>普通员工</v>
      </c>
      <c r="M431" s="3">
        <f t="shared" si="32"/>
        <v>7500.13</v>
      </c>
      <c r="N431" s="3">
        <f t="shared" si="33"/>
        <v>2020</v>
      </c>
      <c r="O431" s="3">
        <f t="shared" si="34"/>
        <v>6</v>
      </c>
    </row>
    <row r="432" spans="1:15">
      <c r="A432" s="8">
        <f>A431</f>
        <v>43990</v>
      </c>
      <c r="B432" s="20" t="s">
        <v>48</v>
      </c>
      <c r="C432" s="18" t="s">
        <v>8</v>
      </c>
      <c r="D432" s="11">
        <v>2</v>
      </c>
      <c r="E432" s="12">
        <v>20000.71</v>
      </c>
      <c r="F432" s="3" t="str">
        <f t="shared" si="30"/>
        <v>借呗</v>
      </c>
      <c r="G432" s="3" t="str">
        <f t="shared" si="31"/>
        <v>12期</v>
      </c>
      <c r="H432" s="21" t="str">
        <f>VLOOKUP(B432*1,[1]Sheet1!$A:$G,7,FALSE)</f>
        <v>华东</v>
      </c>
      <c r="I432" s="21" t="str">
        <f>VLOOKUP(B432*1,[1]Sheet1!$A:$G,6,FALSE)</f>
        <v>杭州</v>
      </c>
      <c r="J432" s="21" t="str">
        <f>VLOOKUP(B432*1,[1]Sheet1!$A:$G,5,FALSE)</f>
        <v>二组</v>
      </c>
      <c r="K432" s="3" t="str">
        <f>I432&amp;VLOOKUP(B432*1,[1]Sheet1!$A:$G,5,FALSE)</f>
        <v>杭州二组</v>
      </c>
      <c r="L432" s="3" t="str">
        <f>IF(VLOOKUP(B432*1,[1]Sheet1!$A:$G,4,FALSE)=1,"普通员工","管理人员")</f>
        <v>管理人员</v>
      </c>
      <c r="M432" s="3">
        <f t="shared" si="32"/>
        <v>10000.355</v>
      </c>
      <c r="N432" s="3">
        <f t="shared" si="33"/>
        <v>2020</v>
      </c>
      <c r="O432" s="3">
        <f t="shared" si="34"/>
        <v>6</v>
      </c>
    </row>
    <row r="433" spans="1:15">
      <c r="A433" s="8">
        <f>A432</f>
        <v>43990</v>
      </c>
      <c r="B433" s="20" t="s">
        <v>49</v>
      </c>
      <c r="C433" s="18" t="s">
        <v>8</v>
      </c>
      <c r="D433" s="11">
        <v>1</v>
      </c>
      <c r="E433" s="12">
        <v>17000.12</v>
      </c>
      <c r="F433" s="3" t="str">
        <f t="shared" si="30"/>
        <v>借呗</v>
      </c>
      <c r="G433" s="3" t="str">
        <f t="shared" si="31"/>
        <v>12期</v>
      </c>
      <c r="H433" s="21" t="str">
        <f>VLOOKUP(B433*1,[1]Sheet1!$A:$G,7,FALSE)</f>
        <v>华西北</v>
      </c>
      <c r="I433" s="21" t="str">
        <f>VLOOKUP(B433*1,[1]Sheet1!$A:$G,6,FALSE)</f>
        <v>成都</v>
      </c>
      <c r="J433" s="21" t="str">
        <f>VLOOKUP(B433*1,[1]Sheet1!$A:$G,5,FALSE)</f>
        <v>一组</v>
      </c>
      <c r="K433" s="3" t="str">
        <f>I433&amp;VLOOKUP(B433*1,[1]Sheet1!$A:$G,5,FALSE)</f>
        <v>成都一组</v>
      </c>
      <c r="L433" s="3" t="str">
        <f>IF(VLOOKUP(B433*1,[1]Sheet1!$A:$G,4,FALSE)=1,"普通员工","管理人员")</f>
        <v>管理人员</v>
      </c>
      <c r="M433" s="3">
        <f t="shared" si="32"/>
        <v>17000.12</v>
      </c>
      <c r="N433" s="3">
        <f t="shared" si="33"/>
        <v>2020</v>
      </c>
      <c r="O433" s="3">
        <f t="shared" si="34"/>
        <v>6</v>
      </c>
    </row>
    <row r="434" spans="1:15">
      <c r="A434" s="8">
        <f>A433</f>
        <v>43990</v>
      </c>
      <c r="B434" s="20" t="str">
        <f>B433</f>
        <v>1000006698</v>
      </c>
      <c r="C434" s="18" t="s">
        <v>12</v>
      </c>
      <c r="D434" s="11">
        <v>1</v>
      </c>
      <c r="E434" s="12">
        <v>12000.01</v>
      </c>
      <c r="F434" s="3" t="str">
        <f t="shared" si="30"/>
        <v>借呗</v>
      </c>
      <c r="G434" s="3" t="str">
        <f t="shared" si="31"/>
        <v>18期</v>
      </c>
      <c r="H434" s="21" t="str">
        <f>VLOOKUP(B434*1,[1]Sheet1!$A:$G,7,FALSE)</f>
        <v>华西北</v>
      </c>
      <c r="I434" s="21" t="str">
        <f>VLOOKUP(B434*1,[1]Sheet1!$A:$G,6,FALSE)</f>
        <v>成都</v>
      </c>
      <c r="J434" s="21" t="str">
        <f>VLOOKUP(B434*1,[1]Sheet1!$A:$G,5,FALSE)</f>
        <v>一组</v>
      </c>
      <c r="K434" s="3" t="str">
        <f>I434&amp;VLOOKUP(B434*1,[1]Sheet1!$A:$G,5,FALSE)</f>
        <v>成都一组</v>
      </c>
      <c r="L434" s="3" t="str">
        <f>IF(VLOOKUP(B434*1,[1]Sheet1!$A:$G,4,FALSE)=1,"普通员工","管理人员")</f>
        <v>管理人员</v>
      </c>
      <c r="M434" s="3">
        <f t="shared" si="32"/>
        <v>12000.01</v>
      </c>
      <c r="N434" s="3">
        <f t="shared" si="33"/>
        <v>2020</v>
      </c>
      <c r="O434" s="3">
        <f t="shared" si="34"/>
        <v>6</v>
      </c>
    </row>
    <row r="435" spans="1:15">
      <c r="A435" s="8">
        <f>A434</f>
        <v>43990</v>
      </c>
      <c r="B435" s="20" t="s">
        <v>50</v>
      </c>
      <c r="C435" s="18" t="s">
        <v>12</v>
      </c>
      <c r="D435" s="11">
        <v>1</v>
      </c>
      <c r="E435" s="12">
        <v>9000.15</v>
      </c>
      <c r="F435" s="3" t="str">
        <f t="shared" si="30"/>
        <v>借呗</v>
      </c>
      <c r="G435" s="3" t="str">
        <f t="shared" si="31"/>
        <v>18期</v>
      </c>
      <c r="H435" s="21" t="str">
        <f>VLOOKUP(B435*1,[1]Sheet1!$A:$G,7,FALSE)</f>
        <v>华东</v>
      </c>
      <c r="I435" s="21" t="str">
        <f>VLOOKUP(B435*1,[1]Sheet1!$A:$G,6,FALSE)</f>
        <v>南京</v>
      </c>
      <c r="J435" s="21" t="str">
        <f>VLOOKUP(B435*1,[1]Sheet1!$A:$G,5,FALSE)</f>
        <v>一组</v>
      </c>
      <c r="K435" s="3" t="str">
        <f>I435&amp;VLOOKUP(B435*1,[1]Sheet1!$A:$G,5,FALSE)</f>
        <v>南京一组</v>
      </c>
      <c r="L435" s="3" t="str">
        <f>IF(VLOOKUP(B435*1,[1]Sheet1!$A:$G,4,FALSE)=1,"普通员工","管理人员")</f>
        <v>普通员工</v>
      </c>
      <c r="M435" s="3">
        <f t="shared" si="32"/>
        <v>9000.15</v>
      </c>
      <c r="N435" s="3">
        <f t="shared" si="33"/>
        <v>2020</v>
      </c>
      <c r="O435" s="3">
        <f t="shared" si="34"/>
        <v>6</v>
      </c>
    </row>
    <row r="436" spans="1:15">
      <c r="A436" s="8">
        <f>A435</f>
        <v>43990</v>
      </c>
      <c r="B436" s="20" t="s">
        <v>32</v>
      </c>
      <c r="C436" s="18" t="s">
        <v>12</v>
      </c>
      <c r="D436" s="11">
        <v>1</v>
      </c>
      <c r="E436" s="12">
        <v>16000.7</v>
      </c>
      <c r="F436" s="3" t="str">
        <f t="shared" si="30"/>
        <v>借呗</v>
      </c>
      <c r="G436" s="3" t="str">
        <f t="shared" si="31"/>
        <v>18期</v>
      </c>
      <c r="H436" s="21" t="str">
        <f>VLOOKUP(B436*1,[1]Sheet1!$A:$G,7,FALSE)</f>
        <v>华东</v>
      </c>
      <c r="I436" s="21" t="str">
        <f>VLOOKUP(B436*1,[1]Sheet1!$A:$G,6,FALSE)</f>
        <v>南京</v>
      </c>
      <c r="J436" s="21" t="str">
        <f>VLOOKUP(B436*1,[1]Sheet1!$A:$G,5,FALSE)</f>
        <v>一组</v>
      </c>
      <c r="K436" s="3" t="str">
        <f>I436&amp;VLOOKUP(B436*1,[1]Sheet1!$A:$G,5,FALSE)</f>
        <v>南京一组</v>
      </c>
      <c r="L436" s="3" t="str">
        <f>IF(VLOOKUP(B436*1,[1]Sheet1!$A:$G,4,FALSE)=1,"普通员工","管理人员")</f>
        <v>普通员工</v>
      </c>
      <c r="M436" s="3">
        <f t="shared" si="32"/>
        <v>16000.7</v>
      </c>
      <c r="N436" s="3">
        <f t="shared" si="33"/>
        <v>2020</v>
      </c>
      <c r="O436" s="3">
        <f t="shared" si="34"/>
        <v>6</v>
      </c>
    </row>
    <row r="437" spans="1:15">
      <c r="A437" s="8">
        <f>A436</f>
        <v>43990</v>
      </c>
      <c r="B437" s="20" t="s">
        <v>67</v>
      </c>
      <c r="C437" s="18" t="s">
        <v>8</v>
      </c>
      <c r="D437" s="11">
        <v>2</v>
      </c>
      <c r="E437" s="12">
        <v>11501.51</v>
      </c>
      <c r="F437" s="3" t="str">
        <f t="shared" si="30"/>
        <v>借呗</v>
      </c>
      <c r="G437" s="3" t="str">
        <f t="shared" si="31"/>
        <v>12期</v>
      </c>
      <c r="H437" s="21" t="str">
        <f>VLOOKUP(B437*1,[1]Sheet1!$A:$G,7,FALSE)</f>
        <v>华东</v>
      </c>
      <c r="I437" s="21" t="str">
        <f>VLOOKUP(B437*1,[1]Sheet1!$A:$G,6,FALSE)</f>
        <v>南京</v>
      </c>
      <c r="J437" s="21" t="str">
        <f>VLOOKUP(B437*1,[1]Sheet1!$A:$G,5,FALSE)</f>
        <v>一组</v>
      </c>
      <c r="K437" s="3" t="str">
        <f>I437&amp;VLOOKUP(B437*1,[1]Sheet1!$A:$G,5,FALSE)</f>
        <v>南京一组</v>
      </c>
      <c r="L437" s="3" t="str">
        <f>IF(VLOOKUP(B437*1,[1]Sheet1!$A:$G,4,FALSE)=1,"普通员工","管理人员")</f>
        <v>普通员工</v>
      </c>
      <c r="M437" s="3">
        <f t="shared" si="32"/>
        <v>5750.755</v>
      </c>
      <c r="N437" s="3">
        <f t="shared" si="33"/>
        <v>2020</v>
      </c>
      <c r="O437" s="3">
        <f t="shared" si="34"/>
        <v>6</v>
      </c>
    </row>
    <row r="438" spans="1:15">
      <c r="A438" s="8">
        <f>A437</f>
        <v>43990</v>
      </c>
      <c r="B438" s="20" t="str">
        <f>B437</f>
        <v>1000006869</v>
      </c>
      <c r="C438" s="18" t="s">
        <v>12</v>
      </c>
      <c r="D438" s="11">
        <v>1</v>
      </c>
      <c r="E438" s="12">
        <v>3000.1</v>
      </c>
      <c r="F438" s="3" t="str">
        <f t="shared" si="30"/>
        <v>借呗</v>
      </c>
      <c r="G438" s="3" t="str">
        <f t="shared" si="31"/>
        <v>18期</v>
      </c>
      <c r="H438" s="21" t="str">
        <f>VLOOKUP(B438*1,[1]Sheet1!$A:$G,7,FALSE)</f>
        <v>华东</v>
      </c>
      <c r="I438" s="21" t="str">
        <f>VLOOKUP(B438*1,[1]Sheet1!$A:$G,6,FALSE)</f>
        <v>南京</v>
      </c>
      <c r="J438" s="21" t="str">
        <f>VLOOKUP(B438*1,[1]Sheet1!$A:$G,5,FALSE)</f>
        <v>一组</v>
      </c>
      <c r="K438" s="3" t="str">
        <f>I438&amp;VLOOKUP(B438*1,[1]Sheet1!$A:$G,5,FALSE)</f>
        <v>南京一组</v>
      </c>
      <c r="L438" s="3" t="str">
        <f>IF(VLOOKUP(B438*1,[1]Sheet1!$A:$G,4,FALSE)=1,"普通员工","管理人员")</f>
        <v>普通员工</v>
      </c>
      <c r="M438" s="3">
        <f t="shared" si="32"/>
        <v>3000.1</v>
      </c>
      <c r="N438" s="3">
        <f t="shared" si="33"/>
        <v>2020</v>
      </c>
      <c r="O438" s="3">
        <f t="shared" si="34"/>
        <v>6</v>
      </c>
    </row>
    <row r="439" spans="1:15">
      <c r="A439" s="8">
        <f>A438</f>
        <v>43990</v>
      </c>
      <c r="B439" s="20" t="s">
        <v>52</v>
      </c>
      <c r="C439" s="18" t="s">
        <v>7</v>
      </c>
      <c r="D439" s="11">
        <v>3</v>
      </c>
      <c r="E439" s="12">
        <v>45001.09</v>
      </c>
      <c r="F439" s="3" t="str">
        <f t="shared" si="30"/>
        <v>借呗</v>
      </c>
      <c r="G439" s="3" t="str">
        <f t="shared" si="31"/>
        <v>6期</v>
      </c>
      <c r="H439" s="21" t="str">
        <f>VLOOKUP(B439*1,[1]Sheet1!$A:$G,7,FALSE)</f>
        <v>华东</v>
      </c>
      <c r="I439" s="21" t="str">
        <f>VLOOKUP(B439*1,[1]Sheet1!$A:$G,6,FALSE)</f>
        <v>上海</v>
      </c>
      <c r="J439" s="21" t="str">
        <f>VLOOKUP(B439*1,[1]Sheet1!$A:$G,5,FALSE)</f>
        <v>一组</v>
      </c>
      <c r="K439" s="3" t="str">
        <f>I439&amp;VLOOKUP(B439*1,[1]Sheet1!$A:$G,5,FALSE)</f>
        <v>上海一组</v>
      </c>
      <c r="L439" s="3" t="str">
        <f>IF(VLOOKUP(B439*1,[1]Sheet1!$A:$G,4,FALSE)=1,"普通员工","管理人员")</f>
        <v>普通员工</v>
      </c>
      <c r="M439" s="3">
        <f t="shared" si="32"/>
        <v>15000.3633333333</v>
      </c>
      <c r="N439" s="3">
        <f t="shared" si="33"/>
        <v>2020</v>
      </c>
      <c r="O439" s="3">
        <f t="shared" si="34"/>
        <v>6</v>
      </c>
    </row>
    <row r="440" spans="1:15">
      <c r="A440" s="8">
        <f>A439</f>
        <v>43990</v>
      </c>
      <c r="B440" s="20" t="s">
        <v>33</v>
      </c>
      <c r="C440" s="18" t="s">
        <v>7</v>
      </c>
      <c r="D440" s="11">
        <v>1</v>
      </c>
      <c r="E440" s="12">
        <v>15000.2</v>
      </c>
      <c r="F440" s="3" t="str">
        <f t="shared" si="30"/>
        <v>借呗</v>
      </c>
      <c r="G440" s="3" t="str">
        <f t="shared" si="31"/>
        <v>6期</v>
      </c>
      <c r="H440" s="21" t="str">
        <f>VLOOKUP(B440*1,[1]Sheet1!$A:$G,7,FALSE)</f>
        <v>华西北</v>
      </c>
      <c r="I440" s="21" t="str">
        <f>VLOOKUP(B440*1,[1]Sheet1!$A:$G,6,FALSE)</f>
        <v>北京</v>
      </c>
      <c r="J440" s="21" t="str">
        <f>VLOOKUP(B440*1,[1]Sheet1!$A:$G,5,FALSE)</f>
        <v>三组</v>
      </c>
      <c r="K440" s="3" t="str">
        <f>I440&amp;VLOOKUP(B440*1,[1]Sheet1!$A:$G,5,FALSE)</f>
        <v>北京三组</v>
      </c>
      <c r="L440" s="3" t="str">
        <f>IF(VLOOKUP(B440*1,[1]Sheet1!$A:$G,4,FALSE)=1,"普通员工","管理人员")</f>
        <v>普通员工</v>
      </c>
      <c r="M440" s="3">
        <f t="shared" si="32"/>
        <v>15000.2</v>
      </c>
      <c r="N440" s="3">
        <f t="shared" si="33"/>
        <v>2020</v>
      </c>
      <c r="O440" s="3">
        <f t="shared" si="34"/>
        <v>6</v>
      </c>
    </row>
    <row r="441" spans="1:15">
      <c r="A441" s="8">
        <f>A440</f>
        <v>43990</v>
      </c>
      <c r="B441" s="20" t="s">
        <v>53</v>
      </c>
      <c r="C441" s="18" t="s">
        <v>8</v>
      </c>
      <c r="D441" s="11">
        <v>2</v>
      </c>
      <c r="E441" s="12">
        <v>25000.59</v>
      </c>
      <c r="F441" s="3" t="str">
        <f t="shared" si="30"/>
        <v>借呗</v>
      </c>
      <c r="G441" s="3" t="str">
        <f t="shared" si="31"/>
        <v>12期</v>
      </c>
      <c r="H441" s="21" t="str">
        <f>VLOOKUP(B441*1,[1]Sheet1!$A:$G,7,FALSE)</f>
        <v>华东</v>
      </c>
      <c r="I441" s="21" t="str">
        <f>VLOOKUP(B441*1,[1]Sheet1!$A:$G,6,FALSE)</f>
        <v>南京</v>
      </c>
      <c r="J441" s="21" t="str">
        <f>VLOOKUP(B441*1,[1]Sheet1!$A:$G,5,FALSE)</f>
        <v>一组</v>
      </c>
      <c r="K441" s="3" t="str">
        <f>I441&amp;VLOOKUP(B441*1,[1]Sheet1!$A:$G,5,FALSE)</f>
        <v>南京一组</v>
      </c>
      <c r="L441" s="3" t="str">
        <f>IF(VLOOKUP(B441*1,[1]Sheet1!$A:$G,4,FALSE)=1,"普通员工","管理人员")</f>
        <v>管理人员</v>
      </c>
      <c r="M441" s="3">
        <f t="shared" si="32"/>
        <v>12500.295</v>
      </c>
      <c r="N441" s="3">
        <f t="shared" si="33"/>
        <v>2020</v>
      </c>
      <c r="O441" s="3">
        <f t="shared" si="34"/>
        <v>6</v>
      </c>
    </row>
    <row r="442" spans="1:15">
      <c r="A442" s="8">
        <f>A441</f>
        <v>43990</v>
      </c>
      <c r="B442" s="20" t="s">
        <v>71</v>
      </c>
      <c r="C442" s="18" t="s">
        <v>7</v>
      </c>
      <c r="D442" s="11">
        <v>1</v>
      </c>
      <c r="E442" s="12">
        <v>999.51</v>
      </c>
      <c r="F442" s="3" t="str">
        <f t="shared" si="30"/>
        <v>借呗</v>
      </c>
      <c r="G442" s="3" t="str">
        <f t="shared" si="31"/>
        <v>6期</v>
      </c>
      <c r="H442" s="21" t="str">
        <f>VLOOKUP(B442*1,[1]Sheet1!$A:$G,7,FALSE)</f>
        <v>华东</v>
      </c>
      <c r="I442" s="21" t="str">
        <f>VLOOKUP(B442*1,[1]Sheet1!$A:$G,6,FALSE)</f>
        <v>合肥</v>
      </c>
      <c r="J442" s="21" t="str">
        <f>VLOOKUP(B442*1,[1]Sheet1!$A:$G,5,FALSE)</f>
        <v>一组</v>
      </c>
      <c r="K442" s="3" t="str">
        <f>I442&amp;VLOOKUP(B442*1,[1]Sheet1!$A:$G,5,FALSE)</f>
        <v>合肥一组</v>
      </c>
      <c r="L442" s="3" t="str">
        <f>IF(VLOOKUP(B442*1,[1]Sheet1!$A:$G,4,FALSE)=1,"普通员工","管理人员")</f>
        <v>普通员工</v>
      </c>
      <c r="M442" s="3">
        <f t="shared" si="32"/>
        <v>999.51</v>
      </c>
      <c r="N442" s="3">
        <f t="shared" si="33"/>
        <v>2020</v>
      </c>
      <c r="O442" s="3">
        <f t="shared" si="34"/>
        <v>6</v>
      </c>
    </row>
    <row r="443" spans="1:15">
      <c r="A443" s="8">
        <f>A442</f>
        <v>43990</v>
      </c>
      <c r="B443" s="20" t="str">
        <f>B442</f>
        <v>1000008542</v>
      </c>
      <c r="C443" s="18" t="s">
        <v>8</v>
      </c>
      <c r="D443" s="11">
        <v>3</v>
      </c>
      <c r="E443" s="12">
        <v>42867.07</v>
      </c>
      <c r="F443" s="3" t="str">
        <f t="shared" si="30"/>
        <v>借呗</v>
      </c>
      <c r="G443" s="3" t="str">
        <f t="shared" si="31"/>
        <v>12期</v>
      </c>
      <c r="H443" s="21" t="str">
        <f>VLOOKUP(B443*1,[1]Sheet1!$A:$G,7,FALSE)</f>
        <v>华东</v>
      </c>
      <c r="I443" s="21" t="str">
        <f>VLOOKUP(B443*1,[1]Sheet1!$A:$G,6,FALSE)</f>
        <v>合肥</v>
      </c>
      <c r="J443" s="21" t="str">
        <f>VLOOKUP(B443*1,[1]Sheet1!$A:$G,5,FALSE)</f>
        <v>一组</v>
      </c>
      <c r="K443" s="3" t="str">
        <f>I443&amp;VLOOKUP(B443*1,[1]Sheet1!$A:$G,5,FALSE)</f>
        <v>合肥一组</v>
      </c>
      <c r="L443" s="3" t="str">
        <f>IF(VLOOKUP(B443*1,[1]Sheet1!$A:$G,4,FALSE)=1,"普通员工","管理人员")</f>
        <v>普通员工</v>
      </c>
      <c r="M443" s="3">
        <f t="shared" si="32"/>
        <v>14289.0233333333</v>
      </c>
      <c r="N443" s="3">
        <f t="shared" si="33"/>
        <v>2020</v>
      </c>
      <c r="O443" s="3">
        <f t="shared" si="34"/>
        <v>6</v>
      </c>
    </row>
    <row r="444" spans="1:15">
      <c r="A444" s="8">
        <f>A443</f>
        <v>43990</v>
      </c>
      <c r="B444" s="20" t="s">
        <v>87</v>
      </c>
      <c r="C444" s="18" t="s">
        <v>8</v>
      </c>
      <c r="D444" s="11">
        <v>1</v>
      </c>
      <c r="E444" s="12">
        <v>6000.7</v>
      </c>
      <c r="F444" s="3" t="str">
        <f t="shared" si="30"/>
        <v>借呗</v>
      </c>
      <c r="G444" s="3" t="str">
        <f t="shared" si="31"/>
        <v>12期</v>
      </c>
      <c r="H444" s="21" t="str">
        <f>VLOOKUP(B444*1,[1]Sheet1!$A:$G,7,FALSE)</f>
        <v>华东</v>
      </c>
      <c r="I444" s="21" t="str">
        <f>VLOOKUP(B444*1,[1]Sheet1!$A:$G,6,FALSE)</f>
        <v>南京</v>
      </c>
      <c r="J444" s="21" t="str">
        <f>VLOOKUP(B444*1,[1]Sheet1!$A:$G,5,FALSE)</f>
        <v>一组</v>
      </c>
      <c r="K444" s="3" t="str">
        <f>I444&amp;VLOOKUP(B444*1,[1]Sheet1!$A:$G,5,FALSE)</f>
        <v>南京一组</v>
      </c>
      <c r="L444" s="3" t="str">
        <f>IF(VLOOKUP(B444*1,[1]Sheet1!$A:$G,4,FALSE)=1,"普通员工","管理人员")</f>
        <v>普通员工</v>
      </c>
      <c r="M444" s="3">
        <f t="shared" si="32"/>
        <v>6000.7</v>
      </c>
      <c r="N444" s="3">
        <f t="shared" si="33"/>
        <v>2020</v>
      </c>
      <c r="O444" s="3">
        <f t="shared" si="34"/>
        <v>6</v>
      </c>
    </row>
    <row r="445" spans="1:15">
      <c r="A445" s="8">
        <f>A444</f>
        <v>43990</v>
      </c>
      <c r="B445" s="20" t="s">
        <v>54</v>
      </c>
      <c r="C445" s="18" t="s">
        <v>7</v>
      </c>
      <c r="D445" s="11">
        <v>1</v>
      </c>
      <c r="E445" s="12">
        <v>4000.12</v>
      </c>
      <c r="F445" s="3" t="str">
        <f t="shared" si="30"/>
        <v>借呗</v>
      </c>
      <c r="G445" s="3" t="str">
        <f t="shared" si="31"/>
        <v>6期</v>
      </c>
      <c r="H445" s="21" t="str">
        <f>VLOOKUP(B445*1,[1]Sheet1!$A:$G,7,FALSE)</f>
        <v>华东</v>
      </c>
      <c r="I445" s="21" t="str">
        <f>VLOOKUP(B445*1,[1]Sheet1!$A:$G,6,FALSE)</f>
        <v>苏州</v>
      </c>
      <c r="J445" s="21" t="str">
        <f>VLOOKUP(B445*1,[1]Sheet1!$A:$G,5,FALSE)</f>
        <v>二组</v>
      </c>
      <c r="K445" s="3" t="str">
        <f>I445&amp;VLOOKUP(B445*1,[1]Sheet1!$A:$G,5,FALSE)</f>
        <v>苏州二组</v>
      </c>
      <c r="L445" s="3" t="str">
        <f>IF(VLOOKUP(B445*1,[1]Sheet1!$A:$G,4,FALSE)=1,"普通员工","管理人员")</f>
        <v>普通员工</v>
      </c>
      <c r="M445" s="3">
        <f t="shared" si="32"/>
        <v>4000.12</v>
      </c>
      <c r="N445" s="3">
        <f t="shared" si="33"/>
        <v>2020</v>
      </c>
      <c r="O445" s="3">
        <f t="shared" si="34"/>
        <v>6</v>
      </c>
    </row>
    <row r="446" spans="1:15">
      <c r="A446" s="8">
        <f>A445</f>
        <v>43990</v>
      </c>
      <c r="B446" s="20" t="s">
        <v>55</v>
      </c>
      <c r="C446" s="18" t="s">
        <v>8</v>
      </c>
      <c r="D446" s="11">
        <v>1</v>
      </c>
      <c r="E446" s="12">
        <v>7000.09</v>
      </c>
      <c r="F446" s="3" t="str">
        <f t="shared" si="30"/>
        <v>借呗</v>
      </c>
      <c r="G446" s="3" t="str">
        <f t="shared" si="31"/>
        <v>12期</v>
      </c>
      <c r="H446" s="21" t="str">
        <f>VLOOKUP(B446*1,[1]Sheet1!$A:$G,7,FALSE)</f>
        <v>华东</v>
      </c>
      <c r="I446" s="21" t="str">
        <f>VLOOKUP(B446*1,[1]Sheet1!$A:$G,6,FALSE)</f>
        <v>南京</v>
      </c>
      <c r="J446" s="21" t="str">
        <f>VLOOKUP(B446*1,[1]Sheet1!$A:$G,5,FALSE)</f>
        <v>四组</v>
      </c>
      <c r="K446" s="3" t="str">
        <f>I446&amp;VLOOKUP(B446*1,[1]Sheet1!$A:$G,5,FALSE)</f>
        <v>南京四组</v>
      </c>
      <c r="L446" s="3" t="str">
        <f>IF(VLOOKUP(B446*1,[1]Sheet1!$A:$G,4,FALSE)=1,"普通员工","管理人员")</f>
        <v>普通员工</v>
      </c>
      <c r="M446" s="3">
        <f t="shared" si="32"/>
        <v>7000.09</v>
      </c>
      <c r="N446" s="3">
        <f t="shared" si="33"/>
        <v>2020</v>
      </c>
      <c r="O446" s="3">
        <f t="shared" si="34"/>
        <v>6</v>
      </c>
    </row>
    <row r="447" spans="1:15">
      <c r="A447" s="8">
        <f>A446</f>
        <v>43990</v>
      </c>
      <c r="B447" s="20" t="str">
        <f>B446</f>
        <v>1000010814</v>
      </c>
      <c r="C447" s="18" t="s">
        <v>12</v>
      </c>
      <c r="D447" s="11">
        <v>1</v>
      </c>
      <c r="E447" s="12">
        <v>13000.55</v>
      </c>
      <c r="F447" s="3" t="str">
        <f t="shared" si="30"/>
        <v>借呗</v>
      </c>
      <c r="G447" s="3" t="str">
        <f t="shared" si="31"/>
        <v>18期</v>
      </c>
      <c r="H447" s="21" t="str">
        <f>VLOOKUP(B447*1,[1]Sheet1!$A:$G,7,FALSE)</f>
        <v>华东</v>
      </c>
      <c r="I447" s="21" t="str">
        <f>VLOOKUP(B447*1,[1]Sheet1!$A:$G,6,FALSE)</f>
        <v>南京</v>
      </c>
      <c r="J447" s="21" t="str">
        <f>VLOOKUP(B447*1,[1]Sheet1!$A:$G,5,FALSE)</f>
        <v>四组</v>
      </c>
      <c r="K447" s="3" t="str">
        <f>I447&amp;VLOOKUP(B447*1,[1]Sheet1!$A:$G,5,FALSE)</f>
        <v>南京四组</v>
      </c>
      <c r="L447" s="3" t="str">
        <f>IF(VLOOKUP(B447*1,[1]Sheet1!$A:$G,4,FALSE)=1,"普通员工","管理人员")</f>
        <v>普通员工</v>
      </c>
      <c r="M447" s="3">
        <f t="shared" si="32"/>
        <v>13000.55</v>
      </c>
      <c r="N447" s="3">
        <f t="shared" si="33"/>
        <v>2020</v>
      </c>
      <c r="O447" s="3">
        <f t="shared" si="34"/>
        <v>6</v>
      </c>
    </row>
    <row r="448" spans="1:15">
      <c r="A448" s="8">
        <f>A447</f>
        <v>43990</v>
      </c>
      <c r="B448" s="20" t="s">
        <v>56</v>
      </c>
      <c r="C448" s="18" t="s">
        <v>8</v>
      </c>
      <c r="D448" s="11">
        <v>1</v>
      </c>
      <c r="E448" s="12">
        <v>5000.43</v>
      </c>
      <c r="F448" s="3" t="str">
        <f t="shared" si="30"/>
        <v>借呗</v>
      </c>
      <c r="G448" s="3" t="str">
        <f t="shared" si="31"/>
        <v>12期</v>
      </c>
      <c r="H448" s="21" t="str">
        <f>VLOOKUP(B448*1,[1]Sheet1!$A:$G,7,FALSE)</f>
        <v>华东</v>
      </c>
      <c r="I448" s="21" t="str">
        <f>VLOOKUP(B448*1,[1]Sheet1!$A:$G,6,FALSE)</f>
        <v>南京</v>
      </c>
      <c r="J448" s="21" t="str">
        <f>VLOOKUP(B448*1,[1]Sheet1!$A:$G,5,FALSE)</f>
        <v>一组</v>
      </c>
      <c r="K448" s="3" t="str">
        <f>I448&amp;VLOOKUP(B448*1,[1]Sheet1!$A:$G,5,FALSE)</f>
        <v>南京一组</v>
      </c>
      <c r="L448" s="3" t="str">
        <f>IF(VLOOKUP(B448*1,[1]Sheet1!$A:$G,4,FALSE)=1,"普通员工","管理人员")</f>
        <v>普通员工</v>
      </c>
      <c r="M448" s="3">
        <f t="shared" si="32"/>
        <v>5000.43</v>
      </c>
      <c r="N448" s="3">
        <f t="shared" si="33"/>
        <v>2020</v>
      </c>
      <c r="O448" s="3">
        <f t="shared" si="34"/>
        <v>6</v>
      </c>
    </row>
    <row r="449" spans="1:15">
      <c r="A449" s="8">
        <f>A448</f>
        <v>43990</v>
      </c>
      <c r="B449" s="20" t="s">
        <v>75</v>
      </c>
      <c r="C449" s="18" t="s">
        <v>7</v>
      </c>
      <c r="D449" s="11">
        <v>1</v>
      </c>
      <c r="E449" s="12">
        <v>7500.42</v>
      </c>
      <c r="F449" s="3" t="str">
        <f t="shared" si="30"/>
        <v>借呗</v>
      </c>
      <c r="G449" s="3" t="str">
        <f t="shared" si="31"/>
        <v>6期</v>
      </c>
      <c r="H449" s="21" t="str">
        <f>VLOOKUP(B449*1,[1]Sheet1!$A:$G,7,FALSE)</f>
        <v>华东</v>
      </c>
      <c r="I449" s="21" t="str">
        <f>VLOOKUP(B449*1,[1]Sheet1!$A:$G,6,FALSE)</f>
        <v>上海</v>
      </c>
      <c r="J449" s="21" t="str">
        <f>VLOOKUP(B449*1,[1]Sheet1!$A:$G,5,FALSE)</f>
        <v>二组</v>
      </c>
      <c r="K449" s="3" t="str">
        <f>I449&amp;VLOOKUP(B449*1,[1]Sheet1!$A:$G,5,FALSE)</f>
        <v>上海二组</v>
      </c>
      <c r="L449" s="3" t="str">
        <f>IF(VLOOKUP(B449*1,[1]Sheet1!$A:$G,4,FALSE)=1,"普通员工","管理人员")</f>
        <v>普通员工</v>
      </c>
      <c r="M449" s="3">
        <f t="shared" si="32"/>
        <v>7500.42</v>
      </c>
      <c r="N449" s="3">
        <f t="shared" si="33"/>
        <v>2020</v>
      </c>
      <c r="O449" s="3">
        <f t="shared" si="34"/>
        <v>6</v>
      </c>
    </row>
    <row r="450" spans="1:15">
      <c r="A450" s="8">
        <f>A449</f>
        <v>43990</v>
      </c>
      <c r="B450" s="20" t="s">
        <v>78</v>
      </c>
      <c r="C450" s="18" t="s">
        <v>8</v>
      </c>
      <c r="D450" s="11">
        <v>2</v>
      </c>
      <c r="E450" s="12">
        <v>31000.84</v>
      </c>
      <c r="F450" s="3" t="str">
        <f t="shared" si="30"/>
        <v>借呗</v>
      </c>
      <c r="G450" s="3" t="str">
        <f t="shared" si="31"/>
        <v>12期</v>
      </c>
      <c r="H450" s="21" t="str">
        <f>VLOOKUP(B450*1,[1]Sheet1!$A:$G,7,FALSE)</f>
        <v>华东</v>
      </c>
      <c r="I450" s="21" t="str">
        <f>VLOOKUP(B450*1,[1]Sheet1!$A:$G,6,FALSE)</f>
        <v>杭州</v>
      </c>
      <c r="J450" s="21" t="str">
        <f>VLOOKUP(B450*1,[1]Sheet1!$A:$G,5,FALSE)</f>
        <v>二组</v>
      </c>
      <c r="K450" s="3" t="str">
        <f>I450&amp;VLOOKUP(B450*1,[1]Sheet1!$A:$G,5,FALSE)</f>
        <v>杭州二组</v>
      </c>
      <c r="L450" s="3" t="str">
        <f>IF(VLOOKUP(B450*1,[1]Sheet1!$A:$G,4,FALSE)=1,"普通员工","管理人员")</f>
        <v>普通员工</v>
      </c>
      <c r="M450" s="3">
        <f t="shared" si="32"/>
        <v>15500.42</v>
      </c>
      <c r="N450" s="3">
        <f t="shared" si="33"/>
        <v>2020</v>
      </c>
      <c r="O450" s="3">
        <f t="shared" si="34"/>
        <v>6</v>
      </c>
    </row>
    <row r="451" spans="1:15">
      <c r="A451" s="8">
        <f>A450</f>
        <v>43990</v>
      </c>
      <c r="B451" s="20" t="str">
        <f>B450</f>
        <v>1000012099</v>
      </c>
      <c r="C451" s="18" t="s">
        <v>12</v>
      </c>
      <c r="D451" s="11">
        <v>2</v>
      </c>
      <c r="E451" s="12">
        <v>30000.4</v>
      </c>
      <c r="F451" s="3" t="str">
        <f t="shared" ref="F451:F514" si="35">LEFT(C451,2)</f>
        <v>借呗</v>
      </c>
      <c r="G451" s="3" t="str">
        <f t="shared" ref="G451:G514" si="36">MID(C451,3,LEN((C451)))</f>
        <v>18期</v>
      </c>
      <c r="H451" s="21" t="str">
        <f>VLOOKUP(B451*1,[1]Sheet1!$A:$G,7,FALSE)</f>
        <v>华东</v>
      </c>
      <c r="I451" s="21" t="str">
        <f>VLOOKUP(B451*1,[1]Sheet1!$A:$G,6,FALSE)</f>
        <v>杭州</v>
      </c>
      <c r="J451" s="21" t="str">
        <f>VLOOKUP(B451*1,[1]Sheet1!$A:$G,5,FALSE)</f>
        <v>二组</v>
      </c>
      <c r="K451" s="3" t="str">
        <f>I451&amp;VLOOKUP(B451*1,[1]Sheet1!$A:$G,5,FALSE)</f>
        <v>杭州二组</v>
      </c>
      <c r="L451" s="3" t="str">
        <f>IF(VLOOKUP(B451*1,[1]Sheet1!$A:$G,4,FALSE)=1,"普通员工","管理人员")</f>
        <v>普通员工</v>
      </c>
      <c r="M451" s="3">
        <f t="shared" ref="M451:M514" si="37">E451/D451</f>
        <v>15000.2</v>
      </c>
      <c r="N451" s="3">
        <f t="shared" ref="N451:N514" si="38">YEAR(A451)</f>
        <v>2020</v>
      </c>
      <c r="O451" s="3">
        <f t="shared" ref="O451:O514" si="39">MONTH(A451)</f>
        <v>6</v>
      </c>
    </row>
    <row r="452" spans="1:15">
      <c r="A452" s="8">
        <f>A451</f>
        <v>43990</v>
      </c>
      <c r="B452" s="20" t="s">
        <v>79</v>
      </c>
      <c r="C452" s="18" t="s">
        <v>12</v>
      </c>
      <c r="D452" s="11">
        <v>1</v>
      </c>
      <c r="E452" s="12">
        <v>9000.73</v>
      </c>
      <c r="F452" s="3" t="str">
        <f t="shared" si="35"/>
        <v>借呗</v>
      </c>
      <c r="G452" s="3" t="str">
        <f t="shared" si="36"/>
        <v>18期</v>
      </c>
      <c r="H452" s="21" t="str">
        <f>VLOOKUP(B452*1,[1]Sheet1!$A:$G,7,FALSE)</f>
        <v>华东</v>
      </c>
      <c r="I452" s="21" t="str">
        <f>VLOOKUP(B452*1,[1]Sheet1!$A:$G,6,FALSE)</f>
        <v>杭州</v>
      </c>
      <c r="J452" s="21" t="str">
        <f>VLOOKUP(B452*1,[1]Sheet1!$A:$G,5,FALSE)</f>
        <v>三组</v>
      </c>
      <c r="K452" s="3" t="str">
        <f>I452&amp;VLOOKUP(B452*1,[1]Sheet1!$A:$G,5,FALSE)</f>
        <v>杭州三组</v>
      </c>
      <c r="L452" s="3" t="str">
        <f>IF(VLOOKUP(B452*1,[1]Sheet1!$A:$G,4,FALSE)=1,"普通员工","管理人员")</f>
        <v>管理人员</v>
      </c>
      <c r="M452" s="3">
        <f t="shared" si="37"/>
        <v>9000.73</v>
      </c>
      <c r="N452" s="3">
        <f t="shared" si="38"/>
        <v>2020</v>
      </c>
      <c r="O452" s="3">
        <f t="shared" si="39"/>
        <v>6</v>
      </c>
    </row>
    <row r="453" spans="1:15">
      <c r="A453" s="8">
        <f>A452</f>
        <v>43990</v>
      </c>
      <c r="B453" s="20" t="s">
        <v>88</v>
      </c>
      <c r="C453" s="18" t="s">
        <v>7</v>
      </c>
      <c r="D453" s="11">
        <v>1</v>
      </c>
      <c r="E453" s="12">
        <v>6500.13</v>
      </c>
      <c r="F453" s="3" t="str">
        <f t="shared" si="35"/>
        <v>借呗</v>
      </c>
      <c r="G453" s="3" t="str">
        <f t="shared" si="36"/>
        <v>6期</v>
      </c>
      <c r="H453" s="21" t="str">
        <f>VLOOKUP(B453*1,[1]Sheet1!$A:$G,7,FALSE)</f>
        <v>华东</v>
      </c>
      <c r="I453" s="21" t="str">
        <f>VLOOKUP(B453*1,[1]Sheet1!$A:$G,6,FALSE)</f>
        <v>苏州</v>
      </c>
      <c r="J453" s="21" t="str">
        <f>VLOOKUP(B453*1,[1]Sheet1!$A:$G,5,FALSE)</f>
        <v>一组</v>
      </c>
      <c r="K453" s="3" t="str">
        <f>I453&amp;VLOOKUP(B453*1,[1]Sheet1!$A:$G,5,FALSE)</f>
        <v>苏州一组</v>
      </c>
      <c r="L453" s="3" t="str">
        <f>IF(VLOOKUP(B453*1,[1]Sheet1!$A:$G,4,FALSE)=1,"普通员工","管理人员")</f>
        <v>普通员工</v>
      </c>
      <c r="M453" s="3">
        <f t="shared" si="37"/>
        <v>6500.13</v>
      </c>
      <c r="N453" s="3">
        <f t="shared" si="38"/>
        <v>2020</v>
      </c>
      <c r="O453" s="3">
        <f t="shared" si="39"/>
        <v>6</v>
      </c>
    </row>
    <row r="454" spans="1:15">
      <c r="A454" s="8">
        <v>43991</v>
      </c>
      <c r="B454" s="20" t="s">
        <v>59</v>
      </c>
      <c r="C454" s="18" t="s">
        <v>8</v>
      </c>
      <c r="D454" s="11">
        <v>1</v>
      </c>
      <c r="E454" s="12">
        <v>20000.23</v>
      </c>
      <c r="F454" s="3" t="str">
        <f t="shared" si="35"/>
        <v>借呗</v>
      </c>
      <c r="G454" s="3" t="str">
        <f t="shared" si="36"/>
        <v>12期</v>
      </c>
      <c r="H454" s="21" t="str">
        <f>VLOOKUP(B454*1,[1]Sheet1!$A:$G,7,FALSE)</f>
        <v>华东</v>
      </c>
      <c r="I454" s="21" t="str">
        <f>VLOOKUP(B454*1,[1]Sheet1!$A:$G,6,FALSE)</f>
        <v>杭州</v>
      </c>
      <c r="J454" s="21" t="str">
        <f>VLOOKUP(B454*1,[1]Sheet1!$A:$G,5,FALSE)</f>
        <v>二组</v>
      </c>
      <c r="K454" s="3" t="str">
        <f>I454&amp;VLOOKUP(B454*1,[1]Sheet1!$A:$G,5,FALSE)</f>
        <v>杭州二组</v>
      </c>
      <c r="L454" s="3" t="str">
        <f>IF(VLOOKUP(B454*1,[1]Sheet1!$A:$G,4,FALSE)=1,"普通员工","管理人员")</f>
        <v>普通员工</v>
      </c>
      <c r="M454" s="3">
        <f t="shared" si="37"/>
        <v>20000.23</v>
      </c>
      <c r="N454" s="3">
        <f t="shared" si="38"/>
        <v>2020</v>
      </c>
      <c r="O454" s="3">
        <f t="shared" si="39"/>
        <v>6</v>
      </c>
    </row>
    <row r="455" spans="1:15">
      <c r="A455" s="8">
        <f>A454</f>
        <v>43991</v>
      </c>
      <c r="B455" s="20" t="s">
        <v>6</v>
      </c>
      <c r="C455" s="18" t="s">
        <v>7</v>
      </c>
      <c r="D455" s="11">
        <v>1</v>
      </c>
      <c r="E455" s="12">
        <v>10000.08</v>
      </c>
      <c r="F455" s="3" t="str">
        <f t="shared" si="35"/>
        <v>借呗</v>
      </c>
      <c r="G455" s="3" t="str">
        <f t="shared" si="36"/>
        <v>6期</v>
      </c>
      <c r="H455" s="21" t="str">
        <f>VLOOKUP(B455*1,[1]Sheet1!$A:$G,7,FALSE)</f>
        <v>华东</v>
      </c>
      <c r="I455" s="21" t="str">
        <f>VLOOKUP(B455*1,[1]Sheet1!$A:$G,6,FALSE)</f>
        <v>杭州</v>
      </c>
      <c r="J455" s="21" t="str">
        <f>VLOOKUP(B455*1,[1]Sheet1!$A:$G,5,FALSE)</f>
        <v>二组</v>
      </c>
      <c r="K455" s="3" t="str">
        <f>I455&amp;VLOOKUP(B455*1,[1]Sheet1!$A:$G,5,FALSE)</f>
        <v>杭州二组</v>
      </c>
      <c r="L455" s="3" t="str">
        <f>IF(VLOOKUP(B455*1,[1]Sheet1!$A:$G,4,FALSE)=1,"普通员工","管理人员")</f>
        <v>普通员工</v>
      </c>
      <c r="M455" s="3">
        <f t="shared" si="37"/>
        <v>10000.08</v>
      </c>
      <c r="N455" s="3">
        <f t="shared" si="38"/>
        <v>2020</v>
      </c>
      <c r="O455" s="3">
        <f t="shared" si="39"/>
        <v>6</v>
      </c>
    </row>
    <row r="456" spans="1:15">
      <c r="A456" s="8">
        <f>A455</f>
        <v>43991</v>
      </c>
      <c r="B456" s="20" t="str">
        <f>B455</f>
        <v>1000000029</v>
      </c>
      <c r="C456" s="18" t="s">
        <v>8</v>
      </c>
      <c r="D456" s="11">
        <v>1</v>
      </c>
      <c r="E456" s="12">
        <v>2000.39</v>
      </c>
      <c r="F456" s="3" t="str">
        <f t="shared" si="35"/>
        <v>借呗</v>
      </c>
      <c r="G456" s="3" t="str">
        <f t="shared" si="36"/>
        <v>12期</v>
      </c>
      <c r="H456" s="21" t="str">
        <f>VLOOKUP(B456*1,[1]Sheet1!$A:$G,7,FALSE)</f>
        <v>华东</v>
      </c>
      <c r="I456" s="21" t="str">
        <f>VLOOKUP(B456*1,[1]Sheet1!$A:$G,6,FALSE)</f>
        <v>杭州</v>
      </c>
      <c r="J456" s="21" t="str">
        <f>VLOOKUP(B456*1,[1]Sheet1!$A:$G,5,FALSE)</f>
        <v>二组</v>
      </c>
      <c r="K456" s="3" t="str">
        <f>I456&amp;VLOOKUP(B456*1,[1]Sheet1!$A:$G,5,FALSE)</f>
        <v>杭州二组</v>
      </c>
      <c r="L456" s="3" t="str">
        <f>IF(VLOOKUP(B456*1,[1]Sheet1!$A:$G,4,FALSE)=1,"普通员工","管理人员")</f>
        <v>普通员工</v>
      </c>
      <c r="M456" s="3">
        <f t="shared" si="37"/>
        <v>2000.39</v>
      </c>
      <c r="N456" s="3">
        <f t="shared" si="38"/>
        <v>2020</v>
      </c>
      <c r="O456" s="3">
        <f t="shared" si="39"/>
        <v>6</v>
      </c>
    </row>
    <row r="457" spans="1:15">
      <c r="A457" s="8">
        <f>A456</f>
        <v>43991</v>
      </c>
      <c r="B457" s="20" t="str">
        <f>B456</f>
        <v>1000000029</v>
      </c>
      <c r="C457" s="18" t="s">
        <v>12</v>
      </c>
      <c r="D457" s="11">
        <v>1</v>
      </c>
      <c r="E457" s="12">
        <v>1900.63</v>
      </c>
      <c r="F457" s="3" t="str">
        <f t="shared" si="35"/>
        <v>借呗</v>
      </c>
      <c r="G457" s="3" t="str">
        <f t="shared" si="36"/>
        <v>18期</v>
      </c>
      <c r="H457" s="21" t="str">
        <f>VLOOKUP(B457*1,[1]Sheet1!$A:$G,7,FALSE)</f>
        <v>华东</v>
      </c>
      <c r="I457" s="21" t="str">
        <f>VLOOKUP(B457*1,[1]Sheet1!$A:$G,6,FALSE)</f>
        <v>杭州</v>
      </c>
      <c r="J457" s="21" t="str">
        <f>VLOOKUP(B457*1,[1]Sheet1!$A:$G,5,FALSE)</f>
        <v>二组</v>
      </c>
      <c r="K457" s="3" t="str">
        <f>I457&amp;VLOOKUP(B457*1,[1]Sheet1!$A:$G,5,FALSE)</f>
        <v>杭州二组</v>
      </c>
      <c r="L457" s="3" t="str">
        <f>IF(VLOOKUP(B457*1,[1]Sheet1!$A:$G,4,FALSE)=1,"普通员工","管理人员")</f>
        <v>普通员工</v>
      </c>
      <c r="M457" s="3">
        <f t="shared" si="37"/>
        <v>1900.63</v>
      </c>
      <c r="N457" s="3">
        <f t="shared" si="38"/>
        <v>2020</v>
      </c>
      <c r="O457" s="3">
        <f t="shared" si="39"/>
        <v>6</v>
      </c>
    </row>
    <row r="458" spans="1:15">
      <c r="A458" s="8">
        <f>A457</f>
        <v>43991</v>
      </c>
      <c r="B458" s="20" t="s">
        <v>9</v>
      </c>
      <c r="C458" s="18" t="s">
        <v>7</v>
      </c>
      <c r="D458" s="11">
        <v>1</v>
      </c>
      <c r="E458" s="12">
        <v>7500.67</v>
      </c>
      <c r="F458" s="3" t="str">
        <f t="shared" si="35"/>
        <v>借呗</v>
      </c>
      <c r="G458" s="3" t="str">
        <f t="shared" si="36"/>
        <v>6期</v>
      </c>
      <c r="H458" s="21" t="str">
        <f>VLOOKUP(B458*1,[1]Sheet1!$A:$G,7,FALSE)</f>
        <v>华南</v>
      </c>
      <c r="I458" s="21" t="str">
        <f>VLOOKUP(B458*1,[1]Sheet1!$A:$G,6,FALSE)</f>
        <v>广州</v>
      </c>
      <c r="J458" s="21" t="str">
        <f>VLOOKUP(B458*1,[1]Sheet1!$A:$G,5,FALSE)</f>
        <v>三组</v>
      </c>
      <c r="K458" s="3" t="str">
        <f>I458&amp;VLOOKUP(B458*1,[1]Sheet1!$A:$G,5,FALSE)</f>
        <v>广州三组</v>
      </c>
      <c r="L458" s="3" t="str">
        <f>IF(VLOOKUP(B458*1,[1]Sheet1!$A:$G,4,FALSE)=1,"普通员工","管理人员")</f>
        <v>普通员工</v>
      </c>
      <c r="M458" s="3">
        <f t="shared" si="37"/>
        <v>7500.67</v>
      </c>
      <c r="N458" s="3">
        <f t="shared" si="38"/>
        <v>2020</v>
      </c>
      <c r="O458" s="3">
        <f t="shared" si="39"/>
        <v>6</v>
      </c>
    </row>
    <row r="459" spans="1:15">
      <c r="A459" s="8">
        <f>A458</f>
        <v>43991</v>
      </c>
      <c r="B459" s="20" t="s">
        <v>10</v>
      </c>
      <c r="C459" s="18" t="s">
        <v>8</v>
      </c>
      <c r="D459" s="11">
        <v>1</v>
      </c>
      <c r="E459" s="12">
        <v>10000.69</v>
      </c>
      <c r="F459" s="3" t="str">
        <f t="shared" si="35"/>
        <v>借呗</v>
      </c>
      <c r="G459" s="3" t="str">
        <f t="shared" si="36"/>
        <v>12期</v>
      </c>
      <c r="H459" s="21" t="str">
        <f>VLOOKUP(B459*1,[1]Sheet1!$A:$G,7,FALSE)</f>
        <v>华东</v>
      </c>
      <c r="I459" s="21" t="str">
        <f>VLOOKUP(B459*1,[1]Sheet1!$A:$G,6,FALSE)</f>
        <v>杭州</v>
      </c>
      <c r="J459" s="21" t="str">
        <f>VLOOKUP(B459*1,[1]Sheet1!$A:$G,5,FALSE)</f>
        <v>一组</v>
      </c>
      <c r="K459" s="3" t="str">
        <f>I459&amp;VLOOKUP(B459*1,[1]Sheet1!$A:$G,5,FALSE)</f>
        <v>杭州一组</v>
      </c>
      <c r="L459" s="3" t="str">
        <f>IF(VLOOKUP(B459*1,[1]Sheet1!$A:$G,4,FALSE)=1,"普通员工","管理人员")</f>
        <v>管理人员</v>
      </c>
      <c r="M459" s="3">
        <f t="shared" si="37"/>
        <v>10000.69</v>
      </c>
      <c r="N459" s="3">
        <f t="shared" si="38"/>
        <v>2020</v>
      </c>
      <c r="O459" s="3">
        <f t="shared" si="39"/>
        <v>6</v>
      </c>
    </row>
    <row r="460" spans="1:15">
      <c r="A460" s="8">
        <f>A459</f>
        <v>43991</v>
      </c>
      <c r="B460" s="20" t="str">
        <f>B459</f>
        <v>1000000031</v>
      </c>
      <c r="C460" s="18" t="s">
        <v>12</v>
      </c>
      <c r="D460" s="11">
        <v>1</v>
      </c>
      <c r="E460" s="12">
        <v>1500.35</v>
      </c>
      <c r="F460" s="3" t="str">
        <f t="shared" si="35"/>
        <v>借呗</v>
      </c>
      <c r="G460" s="3" t="str">
        <f t="shared" si="36"/>
        <v>18期</v>
      </c>
      <c r="H460" s="21" t="str">
        <f>VLOOKUP(B460*1,[1]Sheet1!$A:$G,7,FALSE)</f>
        <v>华东</v>
      </c>
      <c r="I460" s="21" t="str">
        <f>VLOOKUP(B460*1,[1]Sheet1!$A:$G,6,FALSE)</f>
        <v>杭州</v>
      </c>
      <c r="J460" s="21" t="str">
        <f>VLOOKUP(B460*1,[1]Sheet1!$A:$G,5,FALSE)</f>
        <v>一组</v>
      </c>
      <c r="K460" s="3" t="str">
        <f>I460&amp;VLOOKUP(B460*1,[1]Sheet1!$A:$G,5,FALSE)</f>
        <v>杭州一组</v>
      </c>
      <c r="L460" s="3" t="str">
        <f>IF(VLOOKUP(B460*1,[1]Sheet1!$A:$G,4,FALSE)=1,"普通员工","管理人员")</f>
        <v>管理人员</v>
      </c>
      <c r="M460" s="3">
        <f t="shared" si="37"/>
        <v>1500.35</v>
      </c>
      <c r="N460" s="3">
        <f t="shared" si="38"/>
        <v>2020</v>
      </c>
      <c r="O460" s="3">
        <f t="shared" si="39"/>
        <v>6</v>
      </c>
    </row>
    <row r="461" spans="1:15">
      <c r="A461" s="8">
        <f>A460</f>
        <v>43991</v>
      </c>
      <c r="B461" s="20" t="s">
        <v>38</v>
      </c>
      <c r="C461" s="18" t="s">
        <v>7</v>
      </c>
      <c r="D461" s="11">
        <v>1</v>
      </c>
      <c r="E461" s="12">
        <v>14000.04</v>
      </c>
      <c r="F461" s="3" t="str">
        <f t="shared" si="35"/>
        <v>借呗</v>
      </c>
      <c r="G461" s="3" t="str">
        <f t="shared" si="36"/>
        <v>6期</v>
      </c>
      <c r="H461" s="21" t="str">
        <f>VLOOKUP(B461*1,[1]Sheet1!$A:$G,7,FALSE)</f>
        <v>华东</v>
      </c>
      <c r="I461" s="21" t="str">
        <f>VLOOKUP(B461*1,[1]Sheet1!$A:$G,6,FALSE)</f>
        <v>苏州</v>
      </c>
      <c r="J461" s="21" t="str">
        <f>VLOOKUP(B461*1,[1]Sheet1!$A:$G,5,FALSE)</f>
        <v>一组</v>
      </c>
      <c r="K461" s="3" t="str">
        <f>I461&amp;VLOOKUP(B461*1,[1]Sheet1!$A:$G,5,FALSE)</f>
        <v>苏州一组</v>
      </c>
      <c r="L461" s="3" t="str">
        <f>IF(VLOOKUP(B461*1,[1]Sheet1!$A:$G,4,FALSE)=1,"普通员工","管理人员")</f>
        <v>普通员工</v>
      </c>
      <c r="M461" s="3">
        <f t="shared" si="37"/>
        <v>14000.04</v>
      </c>
      <c r="N461" s="3">
        <f t="shared" si="38"/>
        <v>2020</v>
      </c>
      <c r="O461" s="3">
        <f t="shared" si="39"/>
        <v>6</v>
      </c>
    </row>
    <row r="462" spans="1:15">
      <c r="A462" s="8">
        <f>A461</f>
        <v>43991</v>
      </c>
      <c r="B462" s="20" t="s">
        <v>14</v>
      </c>
      <c r="C462" s="18" t="s">
        <v>7</v>
      </c>
      <c r="D462" s="11">
        <v>4</v>
      </c>
      <c r="E462" s="12">
        <v>35636.61</v>
      </c>
      <c r="F462" s="3" t="str">
        <f t="shared" si="35"/>
        <v>借呗</v>
      </c>
      <c r="G462" s="3" t="str">
        <f t="shared" si="36"/>
        <v>6期</v>
      </c>
      <c r="H462" s="21" t="str">
        <f>VLOOKUP(B462*1,[1]Sheet1!$A:$G,7,FALSE)</f>
        <v>华南</v>
      </c>
      <c r="I462" s="21" t="str">
        <f>VLOOKUP(B462*1,[1]Sheet1!$A:$G,6,FALSE)</f>
        <v>广州</v>
      </c>
      <c r="J462" s="21" t="str">
        <f>VLOOKUP(B462*1,[1]Sheet1!$A:$G,5,FALSE)</f>
        <v>三组</v>
      </c>
      <c r="K462" s="3" t="str">
        <f>I462&amp;VLOOKUP(B462*1,[1]Sheet1!$A:$G,5,FALSE)</f>
        <v>广州三组</v>
      </c>
      <c r="L462" s="3" t="str">
        <f>IF(VLOOKUP(B462*1,[1]Sheet1!$A:$G,4,FALSE)=1,"普通员工","管理人员")</f>
        <v>管理人员</v>
      </c>
      <c r="M462" s="3">
        <f t="shared" si="37"/>
        <v>8909.1525</v>
      </c>
      <c r="N462" s="3">
        <f t="shared" si="38"/>
        <v>2020</v>
      </c>
      <c r="O462" s="3">
        <f t="shared" si="39"/>
        <v>6</v>
      </c>
    </row>
    <row r="463" spans="1:15">
      <c r="A463" s="8">
        <f>A462</f>
        <v>43991</v>
      </c>
      <c r="B463" s="20" t="str">
        <f>B462</f>
        <v>1000000036</v>
      </c>
      <c r="C463" s="18" t="s">
        <v>12</v>
      </c>
      <c r="D463" s="11">
        <v>1</v>
      </c>
      <c r="E463" s="12">
        <v>8000.49</v>
      </c>
      <c r="F463" s="3" t="str">
        <f t="shared" si="35"/>
        <v>借呗</v>
      </c>
      <c r="G463" s="3" t="str">
        <f t="shared" si="36"/>
        <v>18期</v>
      </c>
      <c r="H463" s="21" t="str">
        <f>VLOOKUP(B463*1,[1]Sheet1!$A:$G,7,FALSE)</f>
        <v>华南</v>
      </c>
      <c r="I463" s="21" t="str">
        <f>VLOOKUP(B463*1,[1]Sheet1!$A:$G,6,FALSE)</f>
        <v>广州</v>
      </c>
      <c r="J463" s="21" t="str">
        <f>VLOOKUP(B463*1,[1]Sheet1!$A:$G,5,FALSE)</f>
        <v>三组</v>
      </c>
      <c r="K463" s="3" t="str">
        <f>I463&amp;VLOOKUP(B463*1,[1]Sheet1!$A:$G,5,FALSE)</f>
        <v>广州三组</v>
      </c>
      <c r="L463" s="3" t="str">
        <f>IF(VLOOKUP(B463*1,[1]Sheet1!$A:$G,4,FALSE)=1,"普通员工","管理人员")</f>
        <v>管理人员</v>
      </c>
      <c r="M463" s="3">
        <f t="shared" si="37"/>
        <v>8000.49</v>
      </c>
      <c r="N463" s="3">
        <f t="shared" si="38"/>
        <v>2020</v>
      </c>
      <c r="O463" s="3">
        <f t="shared" si="39"/>
        <v>6</v>
      </c>
    </row>
    <row r="464" spans="1:15">
      <c r="A464" s="8">
        <f>A463</f>
        <v>43991</v>
      </c>
      <c r="B464" s="20" t="s">
        <v>15</v>
      </c>
      <c r="C464" s="18" t="s">
        <v>12</v>
      </c>
      <c r="D464" s="11">
        <v>1</v>
      </c>
      <c r="E464" s="12">
        <v>18000.16</v>
      </c>
      <c r="F464" s="3" t="str">
        <f t="shared" si="35"/>
        <v>借呗</v>
      </c>
      <c r="G464" s="3" t="str">
        <f t="shared" si="36"/>
        <v>18期</v>
      </c>
      <c r="H464" s="21" t="str">
        <f>VLOOKUP(B464*1,[1]Sheet1!$A:$G,7,FALSE)</f>
        <v>华东</v>
      </c>
      <c r="I464" s="21" t="str">
        <f>VLOOKUP(B464*1,[1]Sheet1!$A:$G,6,FALSE)</f>
        <v>杭州</v>
      </c>
      <c r="J464" s="21" t="str">
        <f>VLOOKUP(B464*1,[1]Sheet1!$A:$G,5,FALSE)</f>
        <v>二组</v>
      </c>
      <c r="K464" s="3" t="str">
        <f>I464&amp;VLOOKUP(B464*1,[1]Sheet1!$A:$G,5,FALSE)</f>
        <v>杭州二组</v>
      </c>
      <c r="L464" s="3" t="str">
        <f>IF(VLOOKUP(B464*1,[1]Sheet1!$A:$G,4,FALSE)=1,"普通员工","管理人员")</f>
        <v>普通员工</v>
      </c>
      <c r="M464" s="3">
        <f t="shared" si="37"/>
        <v>18000.16</v>
      </c>
      <c r="N464" s="3">
        <f t="shared" si="38"/>
        <v>2020</v>
      </c>
      <c r="O464" s="3">
        <f t="shared" si="39"/>
        <v>6</v>
      </c>
    </row>
    <row r="465" spans="1:15">
      <c r="A465" s="8">
        <f>A464</f>
        <v>43991</v>
      </c>
      <c r="B465" s="20" t="s">
        <v>17</v>
      </c>
      <c r="C465" s="18" t="s">
        <v>8</v>
      </c>
      <c r="D465" s="11">
        <v>2</v>
      </c>
      <c r="E465" s="12">
        <v>15440.91</v>
      </c>
      <c r="F465" s="3" t="str">
        <f t="shared" si="35"/>
        <v>借呗</v>
      </c>
      <c r="G465" s="3" t="str">
        <f t="shared" si="36"/>
        <v>12期</v>
      </c>
      <c r="H465" s="21" t="str">
        <f>VLOOKUP(B465*1,[1]Sheet1!$A:$G,7,FALSE)</f>
        <v>华西北</v>
      </c>
      <c r="I465" s="21" t="str">
        <f>VLOOKUP(B465*1,[1]Sheet1!$A:$G,6,FALSE)</f>
        <v>北京</v>
      </c>
      <c r="J465" s="21" t="str">
        <f>VLOOKUP(B465*1,[1]Sheet1!$A:$G,5,FALSE)</f>
        <v>四组</v>
      </c>
      <c r="K465" s="3" t="str">
        <f>I465&amp;VLOOKUP(B465*1,[1]Sheet1!$A:$G,5,FALSE)</f>
        <v>北京四组</v>
      </c>
      <c r="L465" s="3" t="str">
        <f>IF(VLOOKUP(B465*1,[1]Sheet1!$A:$G,4,FALSE)=1,"普通员工","管理人员")</f>
        <v>管理人员</v>
      </c>
      <c r="M465" s="3">
        <f t="shared" si="37"/>
        <v>7720.455</v>
      </c>
      <c r="N465" s="3">
        <f t="shared" si="38"/>
        <v>2020</v>
      </c>
      <c r="O465" s="3">
        <f t="shared" si="39"/>
        <v>6</v>
      </c>
    </row>
    <row r="466" spans="1:15">
      <c r="A466" s="8">
        <f>A465</f>
        <v>43991</v>
      </c>
      <c r="B466" s="20" t="str">
        <f>B465</f>
        <v>1000000040</v>
      </c>
      <c r="C466" s="18" t="s">
        <v>12</v>
      </c>
      <c r="D466" s="11">
        <v>1</v>
      </c>
      <c r="E466" s="12">
        <v>7500.29</v>
      </c>
      <c r="F466" s="3" t="str">
        <f t="shared" si="35"/>
        <v>借呗</v>
      </c>
      <c r="G466" s="3" t="str">
        <f t="shared" si="36"/>
        <v>18期</v>
      </c>
      <c r="H466" s="21" t="str">
        <f>VLOOKUP(B466*1,[1]Sheet1!$A:$G,7,FALSE)</f>
        <v>华西北</v>
      </c>
      <c r="I466" s="21" t="str">
        <f>VLOOKUP(B466*1,[1]Sheet1!$A:$G,6,FALSE)</f>
        <v>北京</v>
      </c>
      <c r="J466" s="21" t="str">
        <f>VLOOKUP(B466*1,[1]Sheet1!$A:$G,5,FALSE)</f>
        <v>四组</v>
      </c>
      <c r="K466" s="3" t="str">
        <f>I466&amp;VLOOKUP(B466*1,[1]Sheet1!$A:$G,5,FALSE)</f>
        <v>北京四组</v>
      </c>
      <c r="L466" s="3" t="str">
        <f>IF(VLOOKUP(B466*1,[1]Sheet1!$A:$G,4,FALSE)=1,"普通员工","管理人员")</f>
        <v>管理人员</v>
      </c>
      <c r="M466" s="3">
        <f t="shared" si="37"/>
        <v>7500.29</v>
      </c>
      <c r="N466" s="3">
        <f t="shared" si="38"/>
        <v>2020</v>
      </c>
      <c r="O466" s="3">
        <f t="shared" si="39"/>
        <v>6</v>
      </c>
    </row>
    <row r="467" spans="1:15">
      <c r="A467" s="8">
        <f>A466</f>
        <v>43991</v>
      </c>
      <c r="B467" s="20" t="s">
        <v>40</v>
      </c>
      <c r="C467" s="18" t="s">
        <v>7</v>
      </c>
      <c r="D467" s="11">
        <v>2</v>
      </c>
      <c r="E467" s="12">
        <v>30001.16</v>
      </c>
      <c r="F467" s="3" t="str">
        <f t="shared" si="35"/>
        <v>借呗</v>
      </c>
      <c r="G467" s="3" t="str">
        <f t="shared" si="36"/>
        <v>6期</v>
      </c>
      <c r="H467" s="21" t="str">
        <f>VLOOKUP(B467*1,[1]Sheet1!$A:$G,7,FALSE)</f>
        <v>华西北</v>
      </c>
      <c r="I467" s="21" t="str">
        <f>VLOOKUP(B467*1,[1]Sheet1!$A:$G,6,FALSE)</f>
        <v>北京</v>
      </c>
      <c r="J467" s="21" t="str">
        <f>VLOOKUP(B467*1,[1]Sheet1!$A:$G,5,FALSE)</f>
        <v>四组</v>
      </c>
      <c r="K467" s="3" t="str">
        <f>I467&amp;VLOOKUP(B467*1,[1]Sheet1!$A:$G,5,FALSE)</f>
        <v>北京四组</v>
      </c>
      <c r="L467" s="3" t="str">
        <f>IF(VLOOKUP(B467*1,[1]Sheet1!$A:$G,4,FALSE)=1,"普通员工","管理人员")</f>
        <v>普通员工</v>
      </c>
      <c r="M467" s="3">
        <f t="shared" si="37"/>
        <v>15000.58</v>
      </c>
      <c r="N467" s="3">
        <f t="shared" si="38"/>
        <v>2020</v>
      </c>
      <c r="O467" s="3">
        <f t="shared" si="39"/>
        <v>6</v>
      </c>
    </row>
    <row r="468" spans="1:15">
      <c r="A468" s="8">
        <f>A467</f>
        <v>43991</v>
      </c>
      <c r="B468" s="20" t="str">
        <f>B467</f>
        <v>1000000041</v>
      </c>
      <c r="C468" s="18" t="s">
        <v>8</v>
      </c>
      <c r="D468" s="11">
        <v>1</v>
      </c>
      <c r="E468" s="12">
        <v>13000.62</v>
      </c>
      <c r="F468" s="3" t="str">
        <f t="shared" si="35"/>
        <v>借呗</v>
      </c>
      <c r="G468" s="3" t="str">
        <f t="shared" si="36"/>
        <v>12期</v>
      </c>
      <c r="H468" s="21" t="str">
        <f>VLOOKUP(B468*1,[1]Sheet1!$A:$G,7,FALSE)</f>
        <v>华西北</v>
      </c>
      <c r="I468" s="21" t="str">
        <f>VLOOKUP(B468*1,[1]Sheet1!$A:$G,6,FALSE)</f>
        <v>北京</v>
      </c>
      <c r="J468" s="21" t="str">
        <f>VLOOKUP(B468*1,[1]Sheet1!$A:$G,5,FALSE)</f>
        <v>四组</v>
      </c>
      <c r="K468" s="3" t="str">
        <f>I468&amp;VLOOKUP(B468*1,[1]Sheet1!$A:$G,5,FALSE)</f>
        <v>北京四组</v>
      </c>
      <c r="L468" s="3" t="str">
        <f>IF(VLOOKUP(B468*1,[1]Sheet1!$A:$G,4,FALSE)=1,"普通员工","管理人员")</f>
        <v>普通员工</v>
      </c>
      <c r="M468" s="3">
        <f t="shared" si="37"/>
        <v>13000.62</v>
      </c>
      <c r="N468" s="3">
        <f t="shared" si="38"/>
        <v>2020</v>
      </c>
      <c r="O468" s="3">
        <f t="shared" si="39"/>
        <v>6</v>
      </c>
    </row>
    <row r="469" spans="1:15">
      <c r="A469" s="8">
        <f>A468</f>
        <v>43991</v>
      </c>
      <c r="B469" s="20" t="s">
        <v>41</v>
      </c>
      <c r="C469" s="18" t="s">
        <v>7</v>
      </c>
      <c r="D469" s="11">
        <v>1</v>
      </c>
      <c r="E469" s="12">
        <v>1600.6</v>
      </c>
      <c r="F469" s="3" t="str">
        <f t="shared" si="35"/>
        <v>借呗</v>
      </c>
      <c r="G469" s="3" t="str">
        <f t="shared" si="36"/>
        <v>6期</v>
      </c>
      <c r="H469" s="21" t="str">
        <f>VLOOKUP(B469*1,[1]Sheet1!$A:$G,7,FALSE)</f>
        <v>华西北</v>
      </c>
      <c r="I469" s="21" t="str">
        <f>VLOOKUP(B469*1,[1]Sheet1!$A:$G,6,FALSE)</f>
        <v>成都</v>
      </c>
      <c r="J469" s="21" t="str">
        <f>VLOOKUP(B469*1,[1]Sheet1!$A:$G,5,FALSE)</f>
        <v>一组</v>
      </c>
      <c r="K469" s="3" t="str">
        <f>I469&amp;VLOOKUP(B469*1,[1]Sheet1!$A:$G,5,FALSE)</f>
        <v>成都一组</v>
      </c>
      <c r="L469" s="3" t="str">
        <f>IF(VLOOKUP(B469*1,[1]Sheet1!$A:$G,4,FALSE)=1,"普通员工","管理人员")</f>
        <v>普通员工</v>
      </c>
      <c r="M469" s="3">
        <f t="shared" si="37"/>
        <v>1600.6</v>
      </c>
      <c r="N469" s="3">
        <f t="shared" si="38"/>
        <v>2020</v>
      </c>
      <c r="O469" s="3">
        <f t="shared" si="39"/>
        <v>6</v>
      </c>
    </row>
    <row r="470" spans="1:15">
      <c r="A470" s="8">
        <f>A469</f>
        <v>43991</v>
      </c>
      <c r="B470" s="20" t="s">
        <v>18</v>
      </c>
      <c r="C470" s="18" t="s">
        <v>7</v>
      </c>
      <c r="D470" s="11">
        <v>3</v>
      </c>
      <c r="E470" s="12">
        <v>51001.4</v>
      </c>
      <c r="F470" s="3" t="str">
        <f t="shared" si="35"/>
        <v>借呗</v>
      </c>
      <c r="G470" s="3" t="str">
        <f t="shared" si="36"/>
        <v>6期</v>
      </c>
      <c r="H470" s="21" t="str">
        <f>VLOOKUP(B470*1,[1]Sheet1!$A:$G,7,FALSE)</f>
        <v>华西北</v>
      </c>
      <c r="I470" s="21" t="str">
        <f>VLOOKUP(B470*1,[1]Sheet1!$A:$G,6,FALSE)</f>
        <v>北京</v>
      </c>
      <c r="J470" s="21" t="str">
        <f>VLOOKUP(B470*1,[1]Sheet1!$A:$G,5,FALSE)</f>
        <v>三组</v>
      </c>
      <c r="K470" s="3" t="str">
        <f>I470&amp;VLOOKUP(B470*1,[1]Sheet1!$A:$G,5,FALSE)</f>
        <v>北京三组</v>
      </c>
      <c r="L470" s="3" t="str">
        <f>IF(VLOOKUP(B470*1,[1]Sheet1!$A:$G,4,FALSE)=1,"普通员工","管理人员")</f>
        <v>管理人员</v>
      </c>
      <c r="M470" s="3">
        <f t="shared" si="37"/>
        <v>17000.4666666667</v>
      </c>
      <c r="N470" s="3">
        <f t="shared" si="38"/>
        <v>2020</v>
      </c>
      <c r="O470" s="3">
        <f t="shared" si="39"/>
        <v>6</v>
      </c>
    </row>
    <row r="471" spans="1:15">
      <c r="A471" s="8">
        <f>A470</f>
        <v>43991</v>
      </c>
      <c r="B471" s="20" t="s">
        <v>19</v>
      </c>
      <c r="C471" s="18" t="s">
        <v>7</v>
      </c>
      <c r="D471" s="11">
        <v>4</v>
      </c>
      <c r="E471" s="12">
        <v>28501.42</v>
      </c>
      <c r="F471" s="3" t="str">
        <f t="shared" si="35"/>
        <v>借呗</v>
      </c>
      <c r="G471" s="3" t="str">
        <f t="shared" si="36"/>
        <v>6期</v>
      </c>
      <c r="H471" s="21" t="str">
        <f>VLOOKUP(B471*1,[1]Sheet1!$A:$G,7,FALSE)</f>
        <v>华南</v>
      </c>
      <c r="I471" s="21" t="str">
        <f>VLOOKUP(B471*1,[1]Sheet1!$A:$G,6,FALSE)</f>
        <v>深圳</v>
      </c>
      <c r="J471" s="21" t="str">
        <f>VLOOKUP(B471*1,[1]Sheet1!$A:$G,5,FALSE)</f>
        <v>一组</v>
      </c>
      <c r="K471" s="3" t="str">
        <f>I471&amp;VLOOKUP(B471*1,[1]Sheet1!$A:$G,5,FALSE)</f>
        <v>深圳一组</v>
      </c>
      <c r="L471" s="3" t="str">
        <f>IF(VLOOKUP(B471*1,[1]Sheet1!$A:$G,4,FALSE)=1,"普通员工","管理人员")</f>
        <v>普通员工</v>
      </c>
      <c r="M471" s="3">
        <f t="shared" si="37"/>
        <v>7125.355</v>
      </c>
      <c r="N471" s="3">
        <f t="shared" si="38"/>
        <v>2020</v>
      </c>
      <c r="O471" s="3">
        <f t="shared" si="39"/>
        <v>6</v>
      </c>
    </row>
    <row r="472" spans="1:15">
      <c r="A472" s="8">
        <f>A471</f>
        <v>43991</v>
      </c>
      <c r="B472" s="20" t="s">
        <v>42</v>
      </c>
      <c r="C472" s="18" t="s">
        <v>7</v>
      </c>
      <c r="D472" s="11">
        <v>1</v>
      </c>
      <c r="E472" s="12">
        <v>13999.97</v>
      </c>
      <c r="F472" s="3" t="str">
        <f t="shared" si="35"/>
        <v>借呗</v>
      </c>
      <c r="G472" s="3" t="str">
        <f t="shared" si="36"/>
        <v>6期</v>
      </c>
      <c r="H472" s="21" t="str">
        <f>VLOOKUP(B472*1,[1]Sheet1!$A:$G,7,FALSE)</f>
        <v>华西北</v>
      </c>
      <c r="I472" s="21" t="str">
        <f>VLOOKUP(B472*1,[1]Sheet1!$A:$G,6,FALSE)</f>
        <v>成都</v>
      </c>
      <c r="J472" s="21" t="str">
        <f>VLOOKUP(B472*1,[1]Sheet1!$A:$G,5,FALSE)</f>
        <v>一组</v>
      </c>
      <c r="K472" s="3" t="str">
        <f>I472&amp;VLOOKUP(B472*1,[1]Sheet1!$A:$G,5,FALSE)</f>
        <v>成都一组</v>
      </c>
      <c r="L472" s="3" t="str">
        <f>IF(VLOOKUP(B472*1,[1]Sheet1!$A:$G,4,FALSE)=1,"普通员工","管理人员")</f>
        <v>普通员工</v>
      </c>
      <c r="M472" s="3">
        <f t="shared" si="37"/>
        <v>13999.97</v>
      </c>
      <c r="N472" s="3">
        <f t="shared" si="38"/>
        <v>2020</v>
      </c>
      <c r="O472" s="3">
        <f t="shared" si="39"/>
        <v>6</v>
      </c>
    </row>
    <row r="473" spans="1:15">
      <c r="A473" s="8">
        <f>A472</f>
        <v>43991</v>
      </c>
      <c r="B473" s="20" t="s">
        <v>73</v>
      </c>
      <c r="C473" s="18" t="s">
        <v>7</v>
      </c>
      <c r="D473" s="11">
        <v>1</v>
      </c>
      <c r="E473" s="12">
        <v>840.56</v>
      </c>
      <c r="F473" s="3" t="str">
        <f t="shared" si="35"/>
        <v>借呗</v>
      </c>
      <c r="G473" s="3" t="str">
        <f t="shared" si="36"/>
        <v>6期</v>
      </c>
      <c r="H473" s="21" t="str">
        <f>VLOOKUP(B473*1,[1]Sheet1!$A:$G,7,FALSE)</f>
        <v>华东</v>
      </c>
      <c r="I473" s="21" t="str">
        <f>VLOOKUP(B473*1,[1]Sheet1!$A:$G,6,FALSE)</f>
        <v>合肥</v>
      </c>
      <c r="J473" s="21" t="str">
        <f>VLOOKUP(B473*1,[1]Sheet1!$A:$G,5,FALSE)</f>
        <v>一组</v>
      </c>
      <c r="K473" s="3" t="str">
        <f>I473&amp;VLOOKUP(B473*1,[1]Sheet1!$A:$G,5,FALSE)</f>
        <v>合肥一组</v>
      </c>
      <c r="L473" s="3" t="str">
        <f>IF(VLOOKUP(B473*1,[1]Sheet1!$A:$G,4,FALSE)=1,"普通员工","管理人员")</f>
        <v>普通员工</v>
      </c>
      <c r="M473" s="3">
        <f t="shared" si="37"/>
        <v>840.56</v>
      </c>
      <c r="N473" s="3">
        <f t="shared" si="38"/>
        <v>2020</v>
      </c>
      <c r="O473" s="3">
        <f t="shared" si="39"/>
        <v>6</v>
      </c>
    </row>
    <row r="474" spans="1:15">
      <c r="A474" s="8">
        <f>A473</f>
        <v>43991</v>
      </c>
      <c r="B474" s="20" t="s">
        <v>44</v>
      </c>
      <c r="C474" s="18" t="s">
        <v>7</v>
      </c>
      <c r="D474" s="11">
        <v>3</v>
      </c>
      <c r="E474" s="12">
        <v>3943.84</v>
      </c>
      <c r="F474" s="3" t="str">
        <f t="shared" si="35"/>
        <v>借呗</v>
      </c>
      <c r="G474" s="3" t="str">
        <f t="shared" si="36"/>
        <v>6期</v>
      </c>
      <c r="H474" s="21" t="str">
        <f>VLOOKUP(B474*1,[1]Sheet1!$A:$G,7,FALSE)</f>
        <v>华东</v>
      </c>
      <c r="I474" s="21" t="str">
        <f>VLOOKUP(B474*1,[1]Sheet1!$A:$G,6,FALSE)</f>
        <v>合肥</v>
      </c>
      <c r="J474" s="21" t="str">
        <f>VLOOKUP(B474*1,[1]Sheet1!$A:$G,5,FALSE)</f>
        <v>一组</v>
      </c>
      <c r="K474" s="3" t="str">
        <f>I474&amp;VLOOKUP(B474*1,[1]Sheet1!$A:$G,5,FALSE)</f>
        <v>合肥一组</v>
      </c>
      <c r="L474" s="3" t="str">
        <f>IF(VLOOKUP(B474*1,[1]Sheet1!$A:$G,4,FALSE)=1,"普通员工","管理人员")</f>
        <v>普通员工</v>
      </c>
      <c r="M474" s="3">
        <f t="shared" si="37"/>
        <v>1314.61333333333</v>
      </c>
      <c r="N474" s="3">
        <f t="shared" si="38"/>
        <v>2020</v>
      </c>
      <c r="O474" s="3">
        <f t="shared" si="39"/>
        <v>6</v>
      </c>
    </row>
    <row r="475" spans="1:15">
      <c r="A475" s="8">
        <f>A474</f>
        <v>43991</v>
      </c>
      <c r="B475" s="20" t="str">
        <f>B474</f>
        <v>1000000050</v>
      </c>
      <c r="C475" s="18" t="s">
        <v>12</v>
      </c>
      <c r="D475" s="11">
        <v>2</v>
      </c>
      <c r="E475" s="12">
        <v>28000.92</v>
      </c>
      <c r="F475" s="3" t="str">
        <f t="shared" si="35"/>
        <v>借呗</v>
      </c>
      <c r="G475" s="3" t="str">
        <f t="shared" si="36"/>
        <v>18期</v>
      </c>
      <c r="H475" s="21" t="str">
        <f>VLOOKUP(B475*1,[1]Sheet1!$A:$G,7,FALSE)</f>
        <v>华东</v>
      </c>
      <c r="I475" s="21" t="str">
        <f>VLOOKUP(B475*1,[1]Sheet1!$A:$G,6,FALSE)</f>
        <v>合肥</v>
      </c>
      <c r="J475" s="21" t="str">
        <f>VLOOKUP(B475*1,[1]Sheet1!$A:$G,5,FALSE)</f>
        <v>一组</v>
      </c>
      <c r="K475" s="3" t="str">
        <f>I475&amp;VLOOKUP(B475*1,[1]Sheet1!$A:$G,5,FALSE)</f>
        <v>合肥一组</v>
      </c>
      <c r="L475" s="3" t="str">
        <f>IF(VLOOKUP(B475*1,[1]Sheet1!$A:$G,4,FALSE)=1,"普通员工","管理人员")</f>
        <v>普通员工</v>
      </c>
      <c r="M475" s="3">
        <f t="shared" si="37"/>
        <v>14000.46</v>
      </c>
      <c r="N475" s="3">
        <f t="shared" si="38"/>
        <v>2020</v>
      </c>
      <c r="O475" s="3">
        <f t="shared" si="39"/>
        <v>6</v>
      </c>
    </row>
    <row r="476" spans="1:15">
      <c r="A476" s="8">
        <f>A475</f>
        <v>43991</v>
      </c>
      <c r="B476" s="20" t="s">
        <v>20</v>
      </c>
      <c r="C476" s="18" t="s">
        <v>7</v>
      </c>
      <c r="D476" s="11">
        <v>1</v>
      </c>
      <c r="E476" s="12">
        <v>1999.98</v>
      </c>
      <c r="F476" s="3" t="str">
        <f t="shared" si="35"/>
        <v>借呗</v>
      </c>
      <c r="G476" s="3" t="str">
        <f t="shared" si="36"/>
        <v>6期</v>
      </c>
      <c r="H476" s="21" t="str">
        <f>VLOOKUP(B476*1,[1]Sheet1!$A:$G,7,FALSE)</f>
        <v>华东</v>
      </c>
      <c r="I476" s="21" t="str">
        <f>VLOOKUP(B476*1,[1]Sheet1!$A:$G,6,FALSE)</f>
        <v>上海</v>
      </c>
      <c r="J476" s="21" t="str">
        <f>VLOOKUP(B476*1,[1]Sheet1!$A:$G,5,FALSE)</f>
        <v>一组</v>
      </c>
      <c r="K476" s="3" t="str">
        <f>I476&amp;VLOOKUP(B476*1,[1]Sheet1!$A:$G,5,FALSE)</f>
        <v>上海一组</v>
      </c>
      <c r="L476" s="3" t="str">
        <f>IF(VLOOKUP(B476*1,[1]Sheet1!$A:$G,4,FALSE)=1,"普通员工","管理人员")</f>
        <v>普通员工</v>
      </c>
      <c r="M476" s="3">
        <f t="shared" si="37"/>
        <v>1999.98</v>
      </c>
      <c r="N476" s="3">
        <f t="shared" si="38"/>
        <v>2020</v>
      </c>
      <c r="O476" s="3">
        <f t="shared" si="39"/>
        <v>6</v>
      </c>
    </row>
    <row r="477" spans="1:15">
      <c r="A477" s="8">
        <f>A476</f>
        <v>43991</v>
      </c>
      <c r="B477" s="20" t="str">
        <f>B476</f>
        <v>1000000054</v>
      </c>
      <c r="C477" s="18" t="s">
        <v>8</v>
      </c>
      <c r="D477" s="11">
        <v>1</v>
      </c>
      <c r="E477" s="12">
        <v>12000.35</v>
      </c>
      <c r="F477" s="3" t="str">
        <f t="shared" si="35"/>
        <v>借呗</v>
      </c>
      <c r="G477" s="3" t="str">
        <f t="shared" si="36"/>
        <v>12期</v>
      </c>
      <c r="H477" s="21" t="str">
        <f>VLOOKUP(B477*1,[1]Sheet1!$A:$G,7,FALSE)</f>
        <v>华东</v>
      </c>
      <c r="I477" s="21" t="str">
        <f>VLOOKUP(B477*1,[1]Sheet1!$A:$G,6,FALSE)</f>
        <v>上海</v>
      </c>
      <c r="J477" s="21" t="str">
        <f>VLOOKUP(B477*1,[1]Sheet1!$A:$G,5,FALSE)</f>
        <v>一组</v>
      </c>
      <c r="K477" s="3" t="str">
        <f>I477&amp;VLOOKUP(B477*1,[1]Sheet1!$A:$G,5,FALSE)</f>
        <v>上海一组</v>
      </c>
      <c r="L477" s="3" t="str">
        <f>IF(VLOOKUP(B477*1,[1]Sheet1!$A:$G,4,FALSE)=1,"普通员工","管理人员")</f>
        <v>普通员工</v>
      </c>
      <c r="M477" s="3">
        <f t="shared" si="37"/>
        <v>12000.35</v>
      </c>
      <c r="N477" s="3">
        <f t="shared" si="38"/>
        <v>2020</v>
      </c>
      <c r="O477" s="3">
        <f t="shared" si="39"/>
        <v>6</v>
      </c>
    </row>
    <row r="478" spans="1:15">
      <c r="A478" s="8">
        <f>A477</f>
        <v>43991</v>
      </c>
      <c r="B478" s="20" t="s">
        <v>21</v>
      </c>
      <c r="C478" s="18" t="s">
        <v>7</v>
      </c>
      <c r="D478" s="11">
        <v>1</v>
      </c>
      <c r="E478" s="12">
        <v>5000.55</v>
      </c>
      <c r="F478" s="3" t="str">
        <f t="shared" si="35"/>
        <v>借呗</v>
      </c>
      <c r="G478" s="3" t="str">
        <f t="shared" si="36"/>
        <v>6期</v>
      </c>
      <c r="H478" s="21" t="str">
        <f>VLOOKUP(B478*1,[1]Sheet1!$A:$G,7,FALSE)</f>
        <v>华东</v>
      </c>
      <c r="I478" s="21" t="str">
        <f>VLOOKUP(B478*1,[1]Sheet1!$A:$G,6,FALSE)</f>
        <v>上海</v>
      </c>
      <c r="J478" s="21" t="str">
        <f>VLOOKUP(B478*1,[1]Sheet1!$A:$G,5,FALSE)</f>
        <v>一组</v>
      </c>
      <c r="K478" s="3" t="str">
        <f>I478&amp;VLOOKUP(B478*1,[1]Sheet1!$A:$G,5,FALSE)</f>
        <v>上海一组</v>
      </c>
      <c r="L478" s="3" t="str">
        <f>IF(VLOOKUP(B478*1,[1]Sheet1!$A:$G,4,FALSE)=1,"普通员工","管理人员")</f>
        <v>管理人员</v>
      </c>
      <c r="M478" s="3">
        <f t="shared" si="37"/>
        <v>5000.55</v>
      </c>
      <c r="N478" s="3">
        <f t="shared" si="38"/>
        <v>2020</v>
      </c>
      <c r="O478" s="3">
        <f t="shared" si="39"/>
        <v>6</v>
      </c>
    </row>
    <row r="479" spans="1:15">
      <c r="A479" s="8">
        <f>A478</f>
        <v>43991</v>
      </c>
      <c r="B479" s="20" t="str">
        <f>B478</f>
        <v>1000000056</v>
      </c>
      <c r="C479" s="18" t="s">
        <v>12</v>
      </c>
      <c r="D479" s="11">
        <v>1</v>
      </c>
      <c r="E479" s="12">
        <v>11000.77</v>
      </c>
      <c r="F479" s="3" t="str">
        <f t="shared" si="35"/>
        <v>借呗</v>
      </c>
      <c r="G479" s="3" t="str">
        <f t="shared" si="36"/>
        <v>18期</v>
      </c>
      <c r="H479" s="21" t="str">
        <f>VLOOKUP(B479*1,[1]Sheet1!$A:$G,7,FALSE)</f>
        <v>华东</v>
      </c>
      <c r="I479" s="21" t="str">
        <f>VLOOKUP(B479*1,[1]Sheet1!$A:$G,6,FALSE)</f>
        <v>上海</v>
      </c>
      <c r="J479" s="21" t="str">
        <f>VLOOKUP(B479*1,[1]Sheet1!$A:$G,5,FALSE)</f>
        <v>一组</v>
      </c>
      <c r="K479" s="3" t="str">
        <f>I479&amp;VLOOKUP(B479*1,[1]Sheet1!$A:$G,5,FALSE)</f>
        <v>上海一组</v>
      </c>
      <c r="L479" s="3" t="str">
        <f>IF(VLOOKUP(B479*1,[1]Sheet1!$A:$G,4,FALSE)=1,"普通员工","管理人员")</f>
        <v>管理人员</v>
      </c>
      <c r="M479" s="3">
        <f t="shared" si="37"/>
        <v>11000.77</v>
      </c>
      <c r="N479" s="3">
        <f t="shared" si="38"/>
        <v>2020</v>
      </c>
      <c r="O479" s="3">
        <f t="shared" si="39"/>
        <v>6</v>
      </c>
    </row>
    <row r="480" spans="1:15">
      <c r="A480" s="8">
        <f>A479</f>
        <v>43991</v>
      </c>
      <c r="B480" s="20" t="s">
        <v>74</v>
      </c>
      <c r="C480" s="18" t="s">
        <v>7</v>
      </c>
      <c r="D480" s="11">
        <v>1</v>
      </c>
      <c r="E480" s="12">
        <v>1564.99</v>
      </c>
      <c r="F480" s="3" t="str">
        <f t="shared" si="35"/>
        <v>借呗</v>
      </c>
      <c r="G480" s="3" t="str">
        <f t="shared" si="36"/>
        <v>6期</v>
      </c>
      <c r="H480" s="21" t="str">
        <f>VLOOKUP(B480*1,[1]Sheet1!$A:$G,7,FALSE)</f>
        <v>华东</v>
      </c>
      <c r="I480" s="21" t="str">
        <f>VLOOKUP(B480*1,[1]Sheet1!$A:$G,6,FALSE)</f>
        <v>上海</v>
      </c>
      <c r="J480" s="21" t="str">
        <f>VLOOKUP(B480*1,[1]Sheet1!$A:$G,5,FALSE)</f>
        <v>二组</v>
      </c>
      <c r="K480" s="3" t="str">
        <f>I480&amp;VLOOKUP(B480*1,[1]Sheet1!$A:$G,5,FALSE)</f>
        <v>上海二组</v>
      </c>
      <c r="L480" s="3" t="str">
        <f>IF(VLOOKUP(B480*1,[1]Sheet1!$A:$G,4,FALSE)=1,"普通员工","管理人员")</f>
        <v>普通员工</v>
      </c>
      <c r="M480" s="3">
        <f t="shared" si="37"/>
        <v>1564.99</v>
      </c>
      <c r="N480" s="3">
        <f t="shared" si="38"/>
        <v>2020</v>
      </c>
      <c r="O480" s="3">
        <f t="shared" si="39"/>
        <v>6</v>
      </c>
    </row>
    <row r="481" spans="1:15">
      <c r="A481" s="8">
        <f>A480</f>
        <v>43991</v>
      </c>
      <c r="B481" s="20" t="s">
        <v>23</v>
      </c>
      <c r="C481" s="18" t="s">
        <v>8</v>
      </c>
      <c r="D481" s="11">
        <v>2</v>
      </c>
      <c r="E481" s="12">
        <v>35001.04</v>
      </c>
      <c r="F481" s="3" t="str">
        <f t="shared" si="35"/>
        <v>借呗</v>
      </c>
      <c r="G481" s="3" t="str">
        <f t="shared" si="36"/>
        <v>12期</v>
      </c>
      <c r="H481" s="21" t="str">
        <f>VLOOKUP(B481*1,[1]Sheet1!$A:$G,7,FALSE)</f>
        <v>华东</v>
      </c>
      <c r="I481" s="21" t="str">
        <f>VLOOKUP(B481*1,[1]Sheet1!$A:$G,6,FALSE)</f>
        <v>苏州</v>
      </c>
      <c r="J481" s="21" t="str">
        <f>VLOOKUP(B481*1,[1]Sheet1!$A:$G,5,FALSE)</f>
        <v>二组</v>
      </c>
      <c r="K481" s="3" t="str">
        <f>I481&amp;VLOOKUP(B481*1,[1]Sheet1!$A:$G,5,FALSE)</f>
        <v>苏州二组</v>
      </c>
      <c r="L481" s="3" t="str">
        <f>IF(VLOOKUP(B481*1,[1]Sheet1!$A:$G,4,FALSE)=1,"普通员工","管理人员")</f>
        <v>普通员工</v>
      </c>
      <c r="M481" s="3">
        <f t="shared" si="37"/>
        <v>17500.52</v>
      </c>
      <c r="N481" s="3">
        <f t="shared" si="38"/>
        <v>2020</v>
      </c>
      <c r="O481" s="3">
        <f t="shared" si="39"/>
        <v>6</v>
      </c>
    </row>
    <row r="482" spans="1:15">
      <c r="A482" s="8">
        <f>A481</f>
        <v>43991</v>
      </c>
      <c r="B482" s="20" t="s">
        <v>24</v>
      </c>
      <c r="C482" s="18" t="s">
        <v>12</v>
      </c>
      <c r="D482" s="11">
        <v>1</v>
      </c>
      <c r="E482" s="12">
        <v>599.99</v>
      </c>
      <c r="F482" s="3" t="str">
        <f t="shared" si="35"/>
        <v>借呗</v>
      </c>
      <c r="G482" s="3" t="str">
        <f t="shared" si="36"/>
        <v>18期</v>
      </c>
      <c r="H482" s="21" t="str">
        <f>VLOOKUP(B482*1,[1]Sheet1!$A:$G,7,FALSE)</f>
        <v>华西北</v>
      </c>
      <c r="I482" s="21" t="str">
        <f>VLOOKUP(B482*1,[1]Sheet1!$A:$G,6,FALSE)</f>
        <v>重庆</v>
      </c>
      <c r="J482" s="21" t="str">
        <f>VLOOKUP(B482*1,[1]Sheet1!$A:$G,5,FALSE)</f>
        <v>一组</v>
      </c>
      <c r="K482" s="3" t="str">
        <f>I482&amp;VLOOKUP(B482*1,[1]Sheet1!$A:$G,5,FALSE)</f>
        <v>重庆一组</v>
      </c>
      <c r="L482" s="3" t="str">
        <f>IF(VLOOKUP(B482*1,[1]Sheet1!$A:$G,4,FALSE)=1,"普通员工","管理人员")</f>
        <v>管理人员</v>
      </c>
      <c r="M482" s="3">
        <f t="shared" si="37"/>
        <v>599.99</v>
      </c>
      <c r="N482" s="3">
        <f t="shared" si="38"/>
        <v>2020</v>
      </c>
      <c r="O482" s="3">
        <f t="shared" si="39"/>
        <v>6</v>
      </c>
    </row>
    <row r="483" spans="1:15">
      <c r="A483" s="8">
        <f>A482</f>
        <v>43991</v>
      </c>
      <c r="B483" s="20" t="s">
        <v>25</v>
      </c>
      <c r="C483" s="18" t="s">
        <v>12</v>
      </c>
      <c r="D483" s="11">
        <v>1</v>
      </c>
      <c r="E483" s="12">
        <v>815.24</v>
      </c>
      <c r="F483" s="3" t="str">
        <f t="shared" si="35"/>
        <v>借呗</v>
      </c>
      <c r="G483" s="3" t="str">
        <f t="shared" si="36"/>
        <v>18期</v>
      </c>
      <c r="H483" s="21" t="str">
        <f>VLOOKUP(B483*1,[1]Sheet1!$A:$G,7,FALSE)</f>
        <v>华东</v>
      </c>
      <c r="I483" s="21" t="str">
        <f>VLOOKUP(B483*1,[1]Sheet1!$A:$G,6,FALSE)</f>
        <v>合肥</v>
      </c>
      <c r="J483" s="21" t="str">
        <f>VLOOKUP(B483*1,[1]Sheet1!$A:$G,5,FALSE)</f>
        <v>一组</v>
      </c>
      <c r="K483" s="3" t="str">
        <f>I483&amp;VLOOKUP(B483*1,[1]Sheet1!$A:$G,5,FALSE)</f>
        <v>合肥一组</v>
      </c>
      <c r="L483" s="3" t="str">
        <f>IF(VLOOKUP(B483*1,[1]Sheet1!$A:$G,4,FALSE)=1,"普通员工","管理人员")</f>
        <v>普通员工</v>
      </c>
      <c r="M483" s="3">
        <f t="shared" si="37"/>
        <v>815.24</v>
      </c>
      <c r="N483" s="3">
        <f t="shared" si="38"/>
        <v>2020</v>
      </c>
      <c r="O483" s="3">
        <f t="shared" si="39"/>
        <v>6</v>
      </c>
    </row>
    <row r="484" spans="1:15">
      <c r="A484" s="8">
        <f>A483</f>
        <v>43991</v>
      </c>
      <c r="B484" s="20" t="s">
        <v>63</v>
      </c>
      <c r="C484" s="18" t="s">
        <v>7</v>
      </c>
      <c r="D484" s="11">
        <v>1</v>
      </c>
      <c r="E484" s="12">
        <v>500.71</v>
      </c>
      <c r="F484" s="3" t="str">
        <f t="shared" si="35"/>
        <v>借呗</v>
      </c>
      <c r="G484" s="3" t="str">
        <f t="shared" si="36"/>
        <v>6期</v>
      </c>
      <c r="H484" s="21" t="str">
        <f>VLOOKUP(B484*1,[1]Sheet1!$A:$G,7,FALSE)</f>
        <v>华东</v>
      </c>
      <c r="I484" s="21" t="str">
        <f>VLOOKUP(B484*1,[1]Sheet1!$A:$G,6,FALSE)</f>
        <v>苏州</v>
      </c>
      <c r="J484" s="21" t="str">
        <f>VLOOKUP(B484*1,[1]Sheet1!$A:$G,5,FALSE)</f>
        <v>三组</v>
      </c>
      <c r="K484" s="3" t="str">
        <f>I484&amp;VLOOKUP(B484*1,[1]Sheet1!$A:$G,5,FALSE)</f>
        <v>苏州三组</v>
      </c>
      <c r="L484" s="3" t="str">
        <f>IF(VLOOKUP(B484*1,[1]Sheet1!$A:$G,4,FALSE)=1,"普通员工","管理人员")</f>
        <v>普通员工</v>
      </c>
      <c r="M484" s="3">
        <f t="shared" si="37"/>
        <v>500.71</v>
      </c>
      <c r="N484" s="3">
        <f t="shared" si="38"/>
        <v>2020</v>
      </c>
      <c r="O484" s="3">
        <f t="shared" si="39"/>
        <v>6</v>
      </c>
    </row>
    <row r="485" spans="1:15">
      <c r="A485" s="8">
        <f>A484</f>
        <v>43991</v>
      </c>
      <c r="B485" s="20" t="str">
        <f>B484</f>
        <v>1000000576</v>
      </c>
      <c r="C485" s="18" t="s">
        <v>8</v>
      </c>
      <c r="D485" s="11">
        <v>1</v>
      </c>
      <c r="E485" s="12">
        <v>6000.05</v>
      </c>
      <c r="F485" s="3" t="str">
        <f t="shared" si="35"/>
        <v>借呗</v>
      </c>
      <c r="G485" s="3" t="str">
        <f t="shared" si="36"/>
        <v>12期</v>
      </c>
      <c r="H485" s="21" t="str">
        <f>VLOOKUP(B485*1,[1]Sheet1!$A:$G,7,FALSE)</f>
        <v>华东</v>
      </c>
      <c r="I485" s="21" t="str">
        <f>VLOOKUP(B485*1,[1]Sheet1!$A:$G,6,FALSE)</f>
        <v>苏州</v>
      </c>
      <c r="J485" s="21" t="str">
        <f>VLOOKUP(B485*1,[1]Sheet1!$A:$G,5,FALSE)</f>
        <v>三组</v>
      </c>
      <c r="K485" s="3" t="str">
        <f>I485&amp;VLOOKUP(B485*1,[1]Sheet1!$A:$G,5,FALSE)</f>
        <v>苏州三组</v>
      </c>
      <c r="L485" s="3" t="str">
        <f>IF(VLOOKUP(B485*1,[1]Sheet1!$A:$G,4,FALSE)=1,"普通员工","管理人员")</f>
        <v>普通员工</v>
      </c>
      <c r="M485" s="3">
        <f t="shared" si="37"/>
        <v>6000.05</v>
      </c>
      <c r="N485" s="3">
        <f t="shared" si="38"/>
        <v>2020</v>
      </c>
      <c r="O485" s="3">
        <f t="shared" si="39"/>
        <v>6</v>
      </c>
    </row>
    <row r="486" spans="1:15">
      <c r="A486" s="8">
        <f>A485</f>
        <v>43991</v>
      </c>
      <c r="B486" s="20" t="s">
        <v>66</v>
      </c>
      <c r="C486" s="18" t="s">
        <v>7</v>
      </c>
      <c r="D486" s="11">
        <v>2</v>
      </c>
      <c r="E486" s="12">
        <v>34000.86</v>
      </c>
      <c r="F486" s="3" t="str">
        <f t="shared" si="35"/>
        <v>借呗</v>
      </c>
      <c r="G486" s="3" t="str">
        <f t="shared" si="36"/>
        <v>6期</v>
      </c>
      <c r="H486" s="21" t="str">
        <f>VLOOKUP(B486*1,[1]Sheet1!$A:$G,7,FALSE)</f>
        <v>华西北</v>
      </c>
      <c r="I486" s="21" t="str">
        <f>VLOOKUP(B486*1,[1]Sheet1!$A:$G,6,FALSE)</f>
        <v>西安</v>
      </c>
      <c r="J486" s="21" t="str">
        <f>VLOOKUP(B486*1,[1]Sheet1!$A:$G,5,FALSE)</f>
        <v>一组</v>
      </c>
      <c r="K486" s="3" t="str">
        <f>I486&amp;VLOOKUP(B486*1,[1]Sheet1!$A:$G,5,FALSE)</f>
        <v>西安一组</v>
      </c>
      <c r="L486" s="3" t="str">
        <f>IF(VLOOKUP(B486*1,[1]Sheet1!$A:$G,4,FALSE)=1,"普通员工","管理人员")</f>
        <v>普通员工</v>
      </c>
      <c r="M486" s="3">
        <f t="shared" si="37"/>
        <v>17000.43</v>
      </c>
      <c r="N486" s="3">
        <f t="shared" si="38"/>
        <v>2020</v>
      </c>
      <c r="O486" s="3">
        <f t="shared" si="39"/>
        <v>6</v>
      </c>
    </row>
    <row r="487" spans="1:15">
      <c r="A487" s="8">
        <f>A486</f>
        <v>43991</v>
      </c>
      <c r="B487" s="20" t="str">
        <f>B486</f>
        <v>1000000928</v>
      </c>
      <c r="C487" s="18" t="s">
        <v>8</v>
      </c>
      <c r="D487" s="11">
        <v>2</v>
      </c>
      <c r="E487" s="12">
        <v>45001.09</v>
      </c>
      <c r="F487" s="3" t="str">
        <f t="shared" si="35"/>
        <v>借呗</v>
      </c>
      <c r="G487" s="3" t="str">
        <f t="shared" si="36"/>
        <v>12期</v>
      </c>
      <c r="H487" s="21" t="str">
        <f>VLOOKUP(B487*1,[1]Sheet1!$A:$G,7,FALSE)</f>
        <v>华西北</v>
      </c>
      <c r="I487" s="21" t="str">
        <f>VLOOKUP(B487*1,[1]Sheet1!$A:$G,6,FALSE)</f>
        <v>西安</v>
      </c>
      <c r="J487" s="21" t="str">
        <f>VLOOKUP(B487*1,[1]Sheet1!$A:$G,5,FALSE)</f>
        <v>一组</v>
      </c>
      <c r="K487" s="3" t="str">
        <f>I487&amp;VLOOKUP(B487*1,[1]Sheet1!$A:$G,5,FALSE)</f>
        <v>西安一组</v>
      </c>
      <c r="L487" s="3" t="str">
        <f>IF(VLOOKUP(B487*1,[1]Sheet1!$A:$G,4,FALSE)=1,"普通员工","管理人员")</f>
        <v>普通员工</v>
      </c>
      <c r="M487" s="3">
        <f t="shared" si="37"/>
        <v>22500.545</v>
      </c>
      <c r="N487" s="3">
        <f t="shared" si="38"/>
        <v>2020</v>
      </c>
      <c r="O487" s="3">
        <f t="shared" si="39"/>
        <v>6</v>
      </c>
    </row>
    <row r="488" spans="1:15">
      <c r="A488" s="8">
        <f>A487</f>
        <v>43991</v>
      </c>
      <c r="B488" s="20" t="s">
        <v>47</v>
      </c>
      <c r="C488" s="18" t="s">
        <v>7</v>
      </c>
      <c r="D488" s="11">
        <v>1</v>
      </c>
      <c r="E488" s="12">
        <v>5000.65</v>
      </c>
      <c r="F488" s="3" t="str">
        <f t="shared" si="35"/>
        <v>借呗</v>
      </c>
      <c r="G488" s="3" t="str">
        <f t="shared" si="36"/>
        <v>6期</v>
      </c>
      <c r="H488" s="21" t="str">
        <f>VLOOKUP(B488*1,[1]Sheet1!$A:$G,7,FALSE)</f>
        <v>华南</v>
      </c>
      <c r="I488" s="21" t="str">
        <f>VLOOKUP(B488*1,[1]Sheet1!$A:$G,6,FALSE)</f>
        <v>广州</v>
      </c>
      <c r="J488" s="21" t="str">
        <f>VLOOKUP(B488*1,[1]Sheet1!$A:$G,5,FALSE)</f>
        <v>一组</v>
      </c>
      <c r="K488" s="3" t="str">
        <f>I488&amp;VLOOKUP(B488*1,[1]Sheet1!$A:$G,5,FALSE)</f>
        <v>广州一组</v>
      </c>
      <c r="L488" s="3" t="str">
        <f>IF(VLOOKUP(B488*1,[1]Sheet1!$A:$G,4,FALSE)=1,"普通员工","管理人员")</f>
        <v>普通员工</v>
      </c>
      <c r="M488" s="3">
        <f t="shared" si="37"/>
        <v>5000.65</v>
      </c>
      <c r="N488" s="3">
        <f t="shared" si="38"/>
        <v>2020</v>
      </c>
      <c r="O488" s="3">
        <f t="shared" si="39"/>
        <v>6</v>
      </c>
    </row>
    <row r="489" spans="1:15">
      <c r="A489" s="8">
        <f>A488</f>
        <v>43991</v>
      </c>
      <c r="B489" s="20" t="s">
        <v>28</v>
      </c>
      <c r="C489" s="18" t="s">
        <v>7</v>
      </c>
      <c r="D489" s="11">
        <v>2</v>
      </c>
      <c r="E489" s="12">
        <v>7485.23</v>
      </c>
      <c r="F489" s="3" t="str">
        <f t="shared" si="35"/>
        <v>借呗</v>
      </c>
      <c r="G489" s="3" t="str">
        <f t="shared" si="36"/>
        <v>6期</v>
      </c>
      <c r="H489" s="21" t="str">
        <f>VLOOKUP(B489*1,[1]Sheet1!$A:$G,7,FALSE)</f>
        <v>华南</v>
      </c>
      <c r="I489" s="21" t="str">
        <f>VLOOKUP(B489*1,[1]Sheet1!$A:$G,6,FALSE)</f>
        <v>广州</v>
      </c>
      <c r="J489" s="21" t="str">
        <f>VLOOKUP(B489*1,[1]Sheet1!$A:$G,5,FALSE)</f>
        <v>一组</v>
      </c>
      <c r="K489" s="3" t="str">
        <f>I489&amp;VLOOKUP(B489*1,[1]Sheet1!$A:$G,5,FALSE)</f>
        <v>广州一组</v>
      </c>
      <c r="L489" s="3" t="str">
        <f>IF(VLOOKUP(B489*1,[1]Sheet1!$A:$G,4,FALSE)=1,"普通员工","管理人员")</f>
        <v>管理人员</v>
      </c>
      <c r="M489" s="3">
        <f t="shared" si="37"/>
        <v>3742.615</v>
      </c>
      <c r="N489" s="3">
        <f t="shared" si="38"/>
        <v>2020</v>
      </c>
      <c r="O489" s="3">
        <f t="shared" si="39"/>
        <v>6</v>
      </c>
    </row>
    <row r="490" spans="1:15">
      <c r="A490" s="8">
        <f>A489</f>
        <v>43991</v>
      </c>
      <c r="B490" s="20" t="str">
        <f>B489</f>
        <v>1000003926</v>
      </c>
      <c r="C490" s="18" t="s">
        <v>8</v>
      </c>
      <c r="D490" s="11">
        <v>1</v>
      </c>
      <c r="E490" s="12">
        <v>10000.11</v>
      </c>
      <c r="F490" s="3" t="str">
        <f t="shared" si="35"/>
        <v>借呗</v>
      </c>
      <c r="G490" s="3" t="str">
        <f t="shared" si="36"/>
        <v>12期</v>
      </c>
      <c r="H490" s="21" t="str">
        <f>VLOOKUP(B490*1,[1]Sheet1!$A:$G,7,FALSE)</f>
        <v>华南</v>
      </c>
      <c r="I490" s="21" t="str">
        <f>VLOOKUP(B490*1,[1]Sheet1!$A:$G,6,FALSE)</f>
        <v>广州</v>
      </c>
      <c r="J490" s="21" t="str">
        <f>VLOOKUP(B490*1,[1]Sheet1!$A:$G,5,FALSE)</f>
        <v>一组</v>
      </c>
      <c r="K490" s="3" t="str">
        <f>I490&amp;VLOOKUP(B490*1,[1]Sheet1!$A:$G,5,FALSE)</f>
        <v>广州一组</v>
      </c>
      <c r="L490" s="3" t="str">
        <f>IF(VLOOKUP(B490*1,[1]Sheet1!$A:$G,4,FALSE)=1,"普通员工","管理人员")</f>
        <v>管理人员</v>
      </c>
      <c r="M490" s="3">
        <f t="shared" si="37"/>
        <v>10000.11</v>
      </c>
      <c r="N490" s="3">
        <f t="shared" si="38"/>
        <v>2020</v>
      </c>
      <c r="O490" s="3">
        <f t="shared" si="39"/>
        <v>6</v>
      </c>
    </row>
    <row r="491" spans="1:15">
      <c r="A491" s="8">
        <f>A490</f>
        <v>43991</v>
      </c>
      <c r="B491" s="20" t="s">
        <v>70</v>
      </c>
      <c r="C491" s="18" t="s">
        <v>8</v>
      </c>
      <c r="D491" s="11">
        <v>2</v>
      </c>
      <c r="E491" s="12">
        <v>30500.71</v>
      </c>
      <c r="F491" s="3" t="str">
        <f t="shared" si="35"/>
        <v>借呗</v>
      </c>
      <c r="G491" s="3" t="str">
        <f t="shared" si="36"/>
        <v>12期</v>
      </c>
      <c r="H491" s="21" t="str">
        <f>VLOOKUP(B491*1,[1]Sheet1!$A:$G,7,FALSE)</f>
        <v>华西北</v>
      </c>
      <c r="I491" s="21" t="str">
        <f>VLOOKUP(B491*1,[1]Sheet1!$A:$G,6,FALSE)</f>
        <v>北京</v>
      </c>
      <c r="J491" s="21" t="str">
        <f>VLOOKUP(B491*1,[1]Sheet1!$A:$G,5,FALSE)</f>
        <v>三组</v>
      </c>
      <c r="K491" s="3" t="str">
        <f>I491&amp;VLOOKUP(B491*1,[1]Sheet1!$A:$G,5,FALSE)</f>
        <v>北京三组</v>
      </c>
      <c r="L491" s="3" t="str">
        <f>IF(VLOOKUP(B491*1,[1]Sheet1!$A:$G,4,FALSE)=1,"普通员工","管理人员")</f>
        <v>普通员工</v>
      </c>
      <c r="M491" s="3">
        <f t="shared" si="37"/>
        <v>15250.355</v>
      </c>
      <c r="N491" s="3">
        <f t="shared" si="38"/>
        <v>2020</v>
      </c>
      <c r="O491" s="3">
        <f t="shared" si="39"/>
        <v>6</v>
      </c>
    </row>
    <row r="492" spans="1:15">
      <c r="A492" s="8">
        <f>A491</f>
        <v>43991</v>
      </c>
      <c r="B492" s="20" t="s">
        <v>29</v>
      </c>
      <c r="C492" s="18" t="s">
        <v>7</v>
      </c>
      <c r="D492" s="11">
        <v>3</v>
      </c>
      <c r="E492" s="12">
        <v>38000.64</v>
      </c>
      <c r="F492" s="3" t="str">
        <f t="shared" si="35"/>
        <v>借呗</v>
      </c>
      <c r="G492" s="3" t="str">
        <f t="shared" si="36"/>
        <v>6期</v>
      </c>
      <c r="H492" s="21" t="str">
        <f>VLOOKUP(B492*1,[1]Sheet1!$A:$G,7,FALSE)</f>
        <v>华东</v>
      </c>
      <c r="I492" s="21" t="str">
        <f>VLOOKUP(B492*1,[1]Sheet1!$A:$G,6,FALSE)</f>
        <v>上海</v>
      </c>
      <c r="J492" s="21" t="str">
        <f>VLOOKUP(B492*1,[1]Sheet1!$A:$G,5,FALSE)</f>
        <v>二组</v>
      </c>
      <c r="K492" s="3" t="str">
        <f>I492&amp;VLOOKUP(B492*1,[1]Sheet1!$A:$G,5,FALSE)</f>
        <v>上海二组</v>
      </c>
      <c r="L492" s="3" t="str">
        <f>IF(VLOOKUP(B492*1,[1]Sheet1!$A:$G,4,FALSE)=1,"普通员工","管理人员")</f>
        <v>管理人员</v>
      </c>
      <c r="M492" s="3">
        <f t="shared" si="37"/>
        <v>12666.88</v>
      </c>
      <c r="N492" s="3">
        <f t="shared" si="38"/>
        <v>2020</v>
      </c>
      <c r="O492" s="3">
        <f t="shared" si="39"/>
        <v>6</v>
      </c>
    </row>
    <row r="493" spans="1:15">
      <c r="A493" s="8">
        <f>A492</f>
        <v>43991</v>
      </c>
      <c r="B493" s="20" t="str">
        <f>B492</f>
        <v>1000004170</v>
      </c>
      <c r="C493" s="18" t="s">
        <v>8</v>
      </c>
      <c r="D493" s="11">
        <v>1</v>
      </c>
      <c r="E493" s="12">
        <v>2000.55</v>
      </c>
      <c r="F493" s="3" t="str">
        <f t="shared" si="35"/>
        <v>借呗</v>
      </c>
      <c r="G493" s="3" t="str">
        <f t="shared" si="36"/>
        <v>12期</v>
      </c>
      <c r="H493" s="21" t="str">
        <f>VLOOKUP(B493*1,[1]Sheet1!$A:$G,7,FALSE)</f>
        <v>华东</v>
      </c>
      <c r="I493" s="21" t="str">
        <f>VLOOKUP(B493*1,[1]Sheet1!$A:$G,6,FALSE)</f>
        <v>上海</v>
      </c>
      <c r="J493" s="21" t="str">
        <f>VLOOKUP(B493*1,[1]Sheet1!$A:$G,5,FALSE)</f>
        <v>二组</v>
      </c>
      <c r="K493" s="3" t="str">
        <f>I493&amp;VLOOKUP(B493*1,[1]Sheet1!$A:$G,5,FALSE)</f>
        <v>上海二组</v>
      </c>
      <c r="L493" s="3" t="str">
        <f>IF(VLOOKUP(B493*1,[1]Sheet1!$A:$G,4,FALSE)=1,"普通员工","管理人员")</f>
        <v>管理人员</v>
      </c>
      <c r="M493" s="3">
        <f t="shared" si="37"/>
        <v>2000.55</v>
      </c>
      <c r="N493" s="3">
        <f t="shared" si="38"/>
        <v>2020</v>
      </c>
      <c r="O493" s="3">
        <f t="shared" si="39"/>
        <v>6</v>
      </c>
    </row>
    <row r="494" spans="1:15">
      <c r="A494" s="8">
        <f>A493</f>
        <v>43991</v>
      </c>
      <c r="B494" s="20" t="s">
        <v>30</v>
      </c>
      <c r="C494" s="18" t="s">
        <v>12</v>
      </c>
      <c r="D494" s="11">
        <v>1</v>
      </c>
      <c r="E494" s="12">
        <v>1182.45</v>
      </c>
      <c r="F494" s="3" t="str">
        <f t="shared" si="35"/>
        <v>借呗</v>
      </c>
      <c r="G494" s="3" t="str">
        <f t="shared" si="36"/>
        <v>18期</v>
      </c>
      <c r="H494" s="21" t="str">
        <f>VLOOKUP(B494*1,[1]Sheet1!$A:$G,7,FALSE)</f>
        <v>华东</v>
      </c>
      <c r="I494" s="21" t="str">
        <f>VLOOKUP(B494*1,[1]Sheet1!$A:$G,6,FALSE)</f>
        <v>合肥</v>
      </c>
      <c r="J494" s="21" t="str">
        <f>VLOOKUP(B494*1,[1]Sheet1!$A:$G,5,FALSE)</f>
        <v>一组</v>
      </c>
      <c r="K494" s="3" t="str">
        <f>I494&amp;VLOOKUP(B494*1,[1]Sheet1!$A:$G,5,FALSE)</f>
        <v>合肥一组</v>
      </c>
      <c r="L494" s="3" t="str">
        <f>IF(VLOOKUP(B494*1,[1]Sheet1!$A:$G,4,FALSE)=1,"普通员工","管理人员")</f>
        <v>普通员工</v>
      </c>
      <c r="M494" s="3">
        <f t="shared" si="37"/>
        <v>1182.45</v>
      </c>
      <c r="N494" s="3">
        <f t="shared" si="38"/>
        <v>2020</v>
      </c>
      <c r="O494" s="3">
        <f t="shared" si="39"/>
        <v>6</v>
      </c>
    </row>
    <row r="495" spans="1:15">
      <c r="A495" s="8">
        <f>A494</f>
        <v>43991</v>
      </c>
      <c r="B495" s="20" t="s">
        <v>48</v>
      </c>
      <c r="C495" s="18" t="s">
        <v>7</v>
      </c>
      <c r="D495" s="11">
        <v>2</v>
      </c>
      <c r="E495" s="12">
        <v>12000.69</v>
      </c>
      <c r="F495" s="3" t="str">
        <f t="shared" si="35"/>
        <v>借呗</v>
      </c>
      <c r="G495" s="3" t="str">
        <f t="shared" si="36"/>
        <v>6期</v>
      </c>
      <c r="H495" s="21" t="str">
        <f>VLOOKUP(B495*1,[1]Sheet1!$A:$G,7,FALSE)</f>
        <v>华东</v>
      </c>
      <c r="I495" s="21" t="str">
        <f>VLOOKUP(B495*1,[1]Sheet1!$A:$G,6,FALSE)</f>
        <v>杭州</v>
      </c>
      <c r="J495" s="21" t="str">
        <f>VLOOKUP(B495*1,[1]Sheet1!$A:$G,5,FALSE)</f>
        <v>二组</v>
      </c>
      <c r="K495" s="3" t="str">
        <f>I495&amp;VLOOKUP(B495*1,[1]Sheet1!$A:$G,5,FALSE)</f>
        <v>杭州二组</v>
      </c>
      <c r="L495" s="3" t="str">
        <f>IF(VLOOKUP(B495*1,[1]Sheet1!$A:$G,4,FALSE)=1,"普通员工","管理人员")</f>
        <v>管理人员</v>
      </c>
      <c r="M495" s="3">
        <f t="shared" si="37"/>
        <v>6000.345</v>
      </c>
      <c r="N495" s="3">
        <f t="shared" si="38"/>
        <v>2020</v>
      </c>
      <c r="O495" s="3">
        <f t="shared" si="39"/>
        <v>6</v>
      </c>
    </row>
    <row r="496" spans="1:15">
      <c r="A496" s="8">
        <f>A495</f>
        <v>43991</v>
      </c>
      <c r="B496" s="20" t="str">
        <f>B495</f>
        <v>1000005873</v>
      </c>
      <c r="C496" s="18" t="s">
        <v>8</v>
      </c>
      <c r="D496" s="11">
        <v>1</v>
      </c>
      <c r="E496" s="12">
        <v>17000.46</v>
      </c>
      <c r="F496" s="3" t="str">
        <f t="shared" si="35"/>
        <v>借呗</v>
      </c>
      <c r="G496" s="3" t="str">
        <f t="shared" si="36"/>
        <v>12期</v>
      </c>
      <c r="H496" s="21" t="str">
        <f>VLOOKUP(B496*1,[1]Sheet1!$A:$G,7,FALSE)</f>
        <v>华东</v>
      </c>
      <c r="I496" s="21" t="str">
        <f>VLOOKUP(B496*1,[1]Sheet1!$A:$G,6,FALSE)</f>
        <v>杭州</v>
      </c>
      <c r="J496" s="21" t="str">
        <f>VLOOKUP(B496*1,[1]Sheet1!$A:$G,5,FALSE)</f>
        <v>二组</v>
      </c>
      <c r="K496" s="3" t="str">
        <f>I496&amp;VLOOKUP(B496*1,[1]Sheet1!$A:$G,5,FALSE)</f>
        <v>杭州二组</v>
      </c>
      <c r="L496" s="3" t="str">
        <f>IF(VLOOKUP(B496*1,[1]Sheet1!$A:$G,4,FALSE)=1,"普通员工","管理人员")</f>
        <v>管理人员</v>
      </c>
      <c r="M496" s="3">
        <f t="shared" si="37"/>
        <v>17000.46</v>
      </c>
      <c r="N496" s="3">
        <f t="shared" si="38"/>
        <v>2020</v>
      </c>
      <c r="O496" s="3">
        <f t="shared" si="39"/>
        <v>6</v>
      </c>
    </row>
    <row r="497" spans="1:15">
      <c r="A497" s="8">
        <f>A496</f>
        <v>43991</v>
      </c>
      <c r="B497" s="20" t="s">
        <v>32</v>
      </c>
      <c r="C497" s="18" t="s">
        <v>8</v>
      </c>
      <c r="D497" s="11">
        <v>2</v>
      </c>
      <c r="E497" s="12">
        <v>30000.23</v>
      </c>
      <c r="F497" s="3" t="str">
        <f t="shared" si="35"/>
        <v>借呗</v>
      </c>
      <c r="G497" s="3" t="str">
        <f t="shared" si="36"/>
        <v>12期</v>
      </c>
      <c r="H497" s="21" t="str">
        <f>VLOOKUP(B497*1,[1]Sheet1!$A:$G,7,FALSE)</f>
        <v>华东</v>
      </c>
      <c r="I497" s="21" t="str">
        <f>VLOOKUP(B497*1,[1]Sheet1!$A:$G,6,FALSE)</f>
        <v>南京</v>
      </c>
      <c r="J497" s="21" t="str">
        <f>VLOOKUP(B497*1,[1]Sheet1!$A:$G,5,FALSE)</f>
        <v>一组</v>
      </c>
      <c r="K497" s="3" t="str">
        <f>I497&amp;VLOOKUP(B497*1,[1]Sheet1!$A:$G,5,FALSE)</f>
        <v>南京一组</v>
      </c>
      <c r="L497" s="3" t="str">
        <f>IF(VLOOKUP(B497*1,[1]Sheet1!$A:$G,4,FALSE)=1,"普通员工","管理人员")</f>
        <v>普通员工</v>
      </c>
      <c r="M497" s="3">
        <f t="shared" si="37"/>
        <v>15000.115</v>
      </c>
      <c r="N497" s="3">
        <f t="shared" si="38"/>
        <v>2020</v>
      </c>
      <c r="O497" s="3">
        <f t="shared" si="39"/>
        <v>6</v>
      </c>
    </row>
    <row r="498" spans="1:15">
      <c r="A498" s="8">
        <f>A497</f>
        <v>43991</v>
      </c>
      <c r="B498" s="20" t="s">
        <v>67</v>
      </c>
      <c r="C498" s="18" t="s">
        <v>8</v>
      </c>
      <c r="D498" s="11">
        <v>1</v>
      </c>
      <c r="E498" s="12">
        <v>10000.58</v>
      </c>
      <c r="F498" s="3" t="str">
        <f t="shared" si="35"/>
        <v>借呗</v>
      </c>
      <c r="G498" s="3" t="str">
        <f t="shared" si="36"/>
        <v>12期</v>
      </c>
      <c r="H498" s="21" t="str">
        <f>VLOOKUP(B498*1,[1]Sheet1!$A:$G,7,FALSE)</f>
        <v>华东</v>
      </c>
      <c r="I498" s="21" t="str">
        <f>VLOOKUP(B498*1,[1]Sheet1!$A:$G,6,FALSE)</f>
        <v>南京</v>
      </c>
      <c r="J498" s="21" t="str">
        <f>VLOOKUP(B498*1,[1]Sheet1!$A:$G,5,FALSE)</f>
        <v>一组</v>
      </c>
      <c r="K498" s="3" t="str">
        <f>I498&amp;VLOOKUP(B498*1,[1]Sheet1!$A:$G,5,FALSE)</f>
        <v>南京一组</v>
      </c>
      <c r="L498" s="3" t="str">
        <f>IF(VLOOKUP(B498*1,[1]Sheet1!$A:$G,4,FALSE)=1,"普通员工","管理人员")</f>
        <v>普通员工</v>
      </c>
      <c r="M498" s="3">
        <f t="shared" si="37"/>
        <v>10000.58</v>
      </c>
      <c r="N498" s="3">
        <f t="shared" si="38"/>
        <v>2020</v>
      </c>
      <c r="O498" s="3">
        <f t="shared" si="39"/>
        <v>6</v>
      </c>
    </row>
    <row r="499" spans="1:15">
      <c r="A499" s="8">
        <f>A498</f>
        <v>43991</v>
      </c>
      <c r="B499" s="20" t="s">
        <v>52</v>
      </c>
      <c r="C499" s="18" t="s">
        <v>7</v>
      </c>
      <c r="D499" s="11">
        <v>4</v>
      </c>
      <c r="E499" s="12">
        <v>36501.32</v>
      </c>
      <c r="F499" s="3" t="str">
        <f t="shared" si="35"/>
        <v>借呗</v>
      </c>
      <c r="G499" s="3" t="str">
        <f t="shared" si="36"/>
        <v>6期</v>
      </c>
      <c r="H499" s="21" t="str">
        <f>VLOOKUP(B499*1,[1]Sheet1!$A:$G,7,FALSE)</f>
        <v>华东</v>
      </c>
      <c r="I499" s="21" t="str">
        <f>VLOOKUP(B499*1,[1]Sheet1!$A:$G,6,FALSE)</f>
        <v>上海</v>
      </c>
      <c r="J499" s="21" t="str">
        <f>VLOOKUP(B499*1,[1]Sheet1!$A:$G,5,FALSE)</f>
        <v>一组</v>
      </c>
      <c r="K499" s="3" t="str">
        <f>I499&amp;VLOOKUP(B499*1,[1]Sheet1!$A:$G,5,FALSE)</f>
        <v>上海一组</v>
      </c>
      <c r="L499" s="3" t="str">
        <f>IF(VLOOKUP(B499*1,[1]Sheet1!$A:$G,4,FALSE)=1,"普通员工","管理人员")</f>
        <v>普通员工</v>
      </c>
      <c r="M499" s="3">
        <f t="shared" si="37"/>
        <v>9125.33</v>
      </c>
      <c r="N499" s="3">
        <f t="shared" si="38"/>
        <v>2020</v>
      </c>
      <c r="O499" s="3">
        <f t="shared" si="39"/>
        <v>6</v>
      </c>
    </row>
    <row r="500" spans="1:15">
      <c r="A500" s="8">
        <f>A499</f>
        <v>43991</v>
      </c>
      <c r="B500" s="20" t="str">
        <f>B499</f>
        <v>1000007320</v>
      </c>
      <c r="C500" s="18" t="s">
        <v>8</v>
      </c>
      <c r="D500" s="11">
        <v>1</v>
      </c>
      <c r="E500" s="12">
        <v>20000.08</v>
      </c>
      <c r="F500" s="3" t="str">
        <f t="shared" si="35"/>
        <v>借呗</v>
      </c>
      <c r="G500" s="3" t="str">
        <f t="shared" si="36"/>
        <v>12期</v>
      </c>
      <c r="H500" s="21" t="str">
        <f>VLOOKUP(B500*1,[1]Sheet1!$A:$G,7,FALSE)</f>
        <v>华东</v>
      </c>
      <c r="I500" s="21" t="str">
        <f>VLOOKUP(B500*1,[1]Sheet1!$A:$G,6,FALSE)</f>
        <v>上海</v>
      </c>
      <c r="J500" s="21" t="str">
        <f>VLOOKUP(B500*1,[1]Sheet1!$A:$G,5,FALSE)</f>
        <v>一组</v>
      </c>
      <c r="K500" s="3" t="str">
        <f>I500&amp;VLOOKUP(B500*1,[1]Sheet1!$A:$G,5,FALSE)</f>
        <v>上海一组</v>
      </c>
      <c r="L500" s="3" t="str">
        <f>IF(VLOOKUP(B500*1,[1]Sheet1!$A:$G,4,FALSE)=1,"普通员工","管理人员")</f>
        <v>普通员工</v>
      </c>
      <c r="M500" s="3">
        <f t="shared" si="37"/>
        <v>20000.08</v>
      </c>
      <c r="N500" s="3">
        <f t="shared" si="38"/>
        <v>2020</v>
      </c>
      <c r="O500" s="3">
        <f t="shared" si="39"/>
        <v>6</v>
      </c>
    </row>
    <row r="501" spans="1:15">
      <c r="A501" s="8">
        <f>A500</f>
        <v>43991</v>
      </c>
      <c r="B501" s="20" t="s">
        <v>53</v>
      </c>
      <c r="C501" s="18" t="s">
        <v>7</v>
      </c>
      <c r="D501" s="11">
        <v>1</v>
      </c>
      <c r="E501" s="12">
        <v>5000.73</v>
      </c>
      <c r="F501" s="3" t="str">
        <f t="shared" si="35"/>
        <v>借呗</v>
      </c>
      <c r="G501" s="3" t="str">
        <f t="shared" si="36"/>
        <v>6期</v>
      </c>
      <c r="H501" s="21" t="str">
        <f>VLOOKUP(B501*1,[1]Sheet1!$A:$G,7,FALSE)</f>
        <v>华东</v>
      </c>
      <c r="I501" s="21" t="str">
        <f>VLOOKUP(B501*1,[1]Sheet1!$A:$G,6,FALSE)</f>
        <v>南京</v>
      </c>
      <c r="J501" s="21" t="str">
        <f>VLOOKUP(B501*1,[1]Sheet1!$A:$G,5,FALSE)</f>
        <v>一组</v>
      </c>
      <c r="K501" s="3" t="str">
        <f>I501&amp;VLOOKUP(B501*1,[1]Sheet1!$A:$G,5,FALSE)</f>
        <v>南京一组</v>
      </c>
      <c r="L501" s="3" t="str">
        <f>IF(VLOOKUP(B501*1,[1]Sheet1!$A:$G,4,FALSE)=1,"普通员工","管理人员")</f>
        <v>管理人员</v>
      </c>
      <c r="M501" s="3">
        <f t="shared" si="37"/>
        <v>5000.73</v>
      </c>
      <c r="N501" s="3">
        <f t="shared" si="38"/>
        <v>2020</v>
      </c>
      <c r="O501" s="3">
        <f t="shared" si="39"/>
        <v>6</v>
      </c>
    </row>
    <row r="502" spans="1:15">
      <c r="A502" s="8">
        <f>A501</f>
        <v>43991</v>
      </c>
      <c r="B502" s="20" t="str">
        <f>B501</f>
        <v>1000008239</v>
      </c>
      <c r="C502" s="18" t="s">
        <v>8</v>
      </c>
      <c r="D502" s="11">
        <v>1</v>
      </c>
      <c r="E502" s="12">
        <v>15000.32</v>
      </c>
      <c r="F502" s="3" t="str">
        <f t="shared" si="35"/>
        <v>借呗</v>
      </c>
      <c r="G502" s="3" t="str">
        <f t="shared" si="36"/>
        <v>12期</v>
      </c>
      <c r="H502" s="21" t="str">
        <f>VLOOKUP(B502*1,[1]Sheet1!$A:$G,7,FALSE)</f>
        <v>华东</v>
      </c>
      <c r="I502" s="21" t="str">
        <f>VLOOKUP(B502*1,[1]Sheet1!$A:$G,6,FALSE)</f>
        <v>南京</v>
      </c>
      <c r="J502" s="21" t="str">
        <f>VLOOKUP(B502*1,[1]Sheet1!$A:$G,5,FALSE)</f>
        <v>一组</v>
      </c>
      <c r="K502" s="3" t="str">
        <f>I502&amp;VLOOKUP(B502*1,[1]Sheet1!$A:$G,5,FALSE)</f>
        <v>南京一组</v>
      </c>
      <c r="L502" s="3" t="str">
        <f>IF(VLOOKUP(B502*1,[1]Sheet1!$A:$G,4,FALSE)=1,"普通员工","管理人员")</f>
        <v>管理人员</v>
      </c>
      <c r="M502" s="3">
        <f t="shared" si="37"/>
        <v>15000.32</v>
      </c>
      <c r="N502" s="3">
        <f t="shared" si="38"/>
        <v>2020</v>
      </c>
      <c r="O502" s="3">
        <f t="shared" si="39"/>
        <v>6</v>
      </c>
    </row>
    <row r="503" spans="1:15">
      <c r="A503" s="8">
        <f>A502</f>
        <v>43991</v>
      </c>
      <c r="B503" s="20" t="s">
        <v>55</v>
      </c>
      <c r="C503" s="18" t="s">
        <v>8</v>
      </c>
      <c r="D503" s="11">
        <v>1</v>
      </c>
      <c r="E503" s="12">
        <v>5000.2</v>
      </c>
      <c r="F503" s="3" t="str">
        <f t="shared" si="35"/>
        <v>借呗</v>
      </c>
      <c r="G503" s="3" t="str">
        <f t="shared" si="36"/>
        <v>12期</v>
      </c>
      <c r="H503" s="21" t="str">
        <f>VLOOKUP(B503*1,[1]Sheet1!$A:$G,7,FALSE)</f>
        <v>华东</v>
      </c>
      <c r="I503" s="21" t="str">
        <f>VLOOKUP(B503*1,[1]Sheet1!$A:$G,6,FALSE)</f>
        <v>南京</v>
      </c>
      <c r="J503" s="21" t="str">
        <f>VLOOKUP(B503*1,[1]Sheet1!$A:$G,5,FALSE)</f>
        <v>四组</v>
      </c>
      <c r="K503" s="3" t="str">
        <f>I503&amp;VLOOKUP(B503*1,[1]Sheet1!$A:$G,5,FALSE)</f>
        <v>南京四组</v>
      </c>
      <c r="L503" s="3" t="str">
        <f>IF(VLOOKUP(B503*1,[1]Sheet1!$A:$G,4,FALSE)=1,"普通员工","管理人员")</f>
        <v>普通员工</v>
      </c>
      <c r="M503" s="3">
        <f t="shared" si="37"/>
        <v>5000.2</v>
      </c>
      <c r="N503" s="3">
        <f t="shared" si="38"/>
        <v>2020</v>
      </c>
      <c r="O503" s="3">
        <f t="shared" si="39"/>
        <v>6</v>
      </c>
    </row>
    <row r="504" spans="1:15">
      <c r="A504" s="8">
        <f>A503</f>
        <v>43991</v>
      </c>
      <c r="B504" s="20" t="str">
        <f>B503</f>
        <v>1000010814</v>
      </c>
      <c r="C504" s="18" t="s">
        <v>12</v>
      </c>
      <c r="D504" s="11">
        <v>2</v>
      </c>
      <c r="E504" s="12">
        <v>18000.89</v>
      </c>
      <c r="F504" s="3" t="str">
        <f t="shared" si="35"/>
        <v>借呗</v>
      </c>
      <c r="G504" s="3" t="str">
        <f t="shared" si="36"/>
        <v>18期</v>
      </c>
      <c r="H504" s="21" t="str">
        <f>VLOOKUP(B504*1,[1]Sheet1!$A:$G,7,FALSE)</f>
        <v>华东</v>
      </c>
      <c r="I504" s="21" t="str">
        <f>VLOOKUP(B504*1,[1]Sheet1!$A:$G,6,FALSE)</f>
        <v>南京</v>
      </c>
      <c r="J504" s="21" t="str">
        <f>VLOOKUP(B504*1,[1]Sheet1!$A:$G,5,FALSE)</f>
        <v>四组</v>
      </c>
      <c r="K504" s="3" t="str">
        <f>I504&amp;VLOOKUP(B504*1,[1]Sheet1!$A:$G,5,FALSE)</f>
        <v>南京四组</v>
      </c>
      <c r="L504" s="3" t="str">
        <f>IF(VLOOKUP(B504*1,[1]Sheet1!$A:$G,4,FALSE)=1,"普通员工","管理人员")</f>
        <v>普通员工</v>
      </c>
      <c r="M504" s="3">
        <f t="shared" si="37"/>
        <v>9000.445</v>
      </c>
      <c r="N504" s="3">
        <f t="shared" si="38"/>
        <v>2020</v>
      </c>
      <c r="O504" s="3">
        <f t="shared" si="39"/>
        <v>6</v>
      </c>
    </row>
    <row r="505" spans="1:15">
      <c r="A505" s="8">
        <f>A504</f>
        <v>43991</v>
      </c>
      <c r="B505" s="20" t="s">
        <v>57</v>
      </c>
      <c r="C505" s="18" t="s">
        <v>12</v>
      </c>
      <c r="D505" s="11">
        <v>1</v>
      </c>
      <c r="E505" s="12">
        <v>25000.59</v>
      </c>
      <c r="F505" s="3" t="str">
        <f t="shared" si="35"/>
        <v>借呗</v>
      </c>
      <c r="G505" s="3" t="str">
        <f t="shared" si="36"/>
        <v>18期</v>
      </c>
      <c r="H505" s="21" t="str">
        <f>VLOOKUP(B505*1,[1]Sheet1!$A:$G,7,FALSE)</f>
        <v>华南</v>
      </c>
      <c r="I505" s="21" t="str">
        <f>VLOOKUP(B505*1,[1]Sheet1!$A:$G,6,FALSE)</f>
        <v>广州</v>
      </c>
      <c r="J505" s="21" t="str">
        <f>VLOOKUP(B505*1,[1]Sheet1!$A:$G,5,FALSE)</f>
        <v>一组</v>
      </c>
      <c r="K505" s="3" t="str">
        <f>I505&amp;VLOOKUP(B505*1,[1]Sheet1!$A:$G,5,FALSE)</f>
        <v>广州一组</v>
      </c>
      <c r="L505" s="3" t="str">
        <f>IF(VLOOKUP(B505*1,[1]Sheet1!$A:$G,4,FALSE)=1,"普通员工","管理人员")</f>
        <v>普通员工</v>
      </c>
      <c r="M505" s="3">
        <f t="shared" si="37"/>
        <v>25000.59</v>
      </c>
      <c r="N505" s="3">
        <f t="shared" si="38"/>
        <v>2020</v>
      </c>
      <c r="O505" s="3">
        <f t="shared" si="39"/>
        <v>6</v>
      </c>
    </row>
    <row r="506" spans="1:15">
      <c r="A506" s="8">
        <f>A505</f>
        <v>43991</v>
      </c>
      <c r="B506" s="20" t="s">
        <v>82</v>
      </c>
      <c r="C506" s="18" t="s">
        <v>8</v>
      </c>
      <c r="D506" s="11">
        <v>1</v>
      </c>
      <c r="E506" s="12">
        <v>8000.62</v>
      </c>
      <c r="F506" s="3" t="str">
        <f t="shared" si="35"/>
        <v>借呗</v>
      </c>
      <c r="G506" s="3" t="str">
        <f t="shared" si="36"/>
        <v>12期</v>
      </c>
      <c r="H506" s="21" t="str">
        <f>VLOOKUP(B506*1,[1]Sheet1!$A:$G,7,FALSE)</f>
        <v>华东</v>
      </c>
      <c r="I506" s="21" t="str">
        <f>VLOOKUP(B506*1,[1]Sheet1!$A:$G,6,FALSE)</f>
        <v>上海</v>
      </c>
      <c r="J506" s="21" t="str">
        <f>VLOOKUP(B506*1,[1]Sheet1!$A:$G,5,FALSE)</f>
        <v>二组</v>
      </c>
      <c r="K506" s="3" t="str">
        <f>I506&amp;VLOOKUP(B506*1,[1]Sheet1!$A:$G,5,FALSE)</f>
        <v>上海二组</v>
      </c>
      <c r="L506" s="3" t="str">
        <f>IF(VLOOKUP(B506*1,[1]Sheet1!$A:$G,4,FALSE)=1,"普通员工","管理人员")</f>
        <v>普通员工</v>
      </c>
      <c r="M506" s="3">
        <f t="shared" si="37"/>
        <v>8000.62</v>
      </c>
      <c r="N506" s="3">
        <f t="shared" si="38"/>
        <v>2020</v>
      </c>
      <c r="O506" s="3">
        <f t="shared" si="39"/>
        <v>6</v>
      </c>
    </row>
    <row r="507" spans="1:15">
      <c r="A507" s="8">
        <f>A506</f>
        <v>43991</v>
      </c>
      <c r="B507" s="20" t="s">
        <v>78</v>
      </c>
      <c r="C507" s="18" t="s">
        <v>7</v>
      </c>
      <c r="D507" s="11">
        <v>1</v>
      </c>
      <c r="E507" s="12">
        <v>22000.06</v>
      </c>
      <c r="F507" s="3" t="str">
        <f t="shared" si="35"/>
        <v>借呗</v>
      </c>
      <c r="G507" s="3" t="str">
        <f t="shared" si="36"/>
        <v>6期</v>
      </c>
      <c r="H507" s="21" t="str">
        <f>VLOOKUP(B507*1,[1]Sheet1!$A:$G,7,FALSE)</f>
        <v>华东</v>
      </c>
      <c r="I507" s="21" t="str">
        <f>VLOOKUP(B507*1,[1]Sheet1!$A:$G,6,FALSE)</f>
        <v>杭州</v>
      </c>
      <c r="J507" s="21" t="str">
        <f>VLOOKUP(B507*1,[1]Sheet1!$A:$G,5,FALSE)</f>
        <v>二组</v>
      </c>
      <c r="K507" s="3" t="str">
        <f>I507&amp;VLOOKUP(B507*1,[1]Sheet1!$A:$G,5,FALSE)</f>
        <v>杭州二组</v>
      </c>
      <c r="L507" s="3" t="str">
        <f>IF(VLOOKUP(B507*1,[1]Sheet1!$A:$G,4,FALSE)=1,"普通员工","管理人员")</f>
        <v>普通员工</v>
      </c>
      <c r="M507" s="3">
        <f t="shared" si="37"/>
        <v>22000.06</v>
      </c>
      <c r="N507" s="3">
        <f t="shared" si="38"/>
        <v>2020</v>
      </c>
      <c r="O507" s="3">
        <f t="shared" si="39"/>
        <v>6</v>
      </c>
    </row>
    <row r="508" spans="1:15">
      <c r="A508" s="8">
        <f>A507</f>
        <v>43991</v>
      </c>
      <c r="B508" s="20" t="str">
        <f>B507</f>
        <v>1000012099</v>
      </c>
      <c r="C508" s="18" t="s">
        <v>8</v>
      </c>
      <c r="D508" s="11">
        <v>4</v>
      </c>
      <c r="E508" s="12">
        <v>68001.74</v>
      </c>
      <c r="F508" s="3" t="str">
        <f t="shared" si="35"/>
        <v>借呗</v>
      </c>
      <c r="G508" s="3" t="str">
        <f t="shared" si="36"/>
        <v>12期</v>
      </c>
      <c r="H508" s="21" t="str">
        <f>VLOOKUP(B508*1,[1]Sheet1!$A:$G,7,FALSE)</f>
        <v>华东</v>
      </c>
      <c r="I508" s="21" t="str">
        <f>VLOOKUP(B508*1,[1]Sheet1!$A:$G,6,FALSE)</f>
        <v>杭州</v>
      </c>
      <c r="J508" s="21" t="str">
        <f>VLOOKUP(B508*1,[1]Sheet1!$A:$G,5,FALSE)</f>
        <v>二组</v>
      </c>
      <c r="K508" s="3" t="str">
        <f>I508&amp;VLOOKUP(B508*1,[1]Sheet1!$A:$G,5,FALSE)</f>
        <v>杭州二组</v>
      </c>
      <c r="L508" s="3" t="str">
        <f>IF(VLOOKUP(B508*1,[1]Sheet1!$A:$G,4,FALSE)=1,"普通员工","管理人员")</f>
        <v>普通员工</v>
      </c>
      <c r="M508" s="3">
        <f t="shared" si="37"/>
        <v>17000.435</v>
      </c>
      <c r="N508" s="3">
        <f t="shared" si="38"/>
        <v>2020</v>
      </c>
      <c r="O508" s="3">
        <f t="shared" si="39"/>
        <v>6</v>
      </c>
    </row>
    <row r="509" spans="1:15">
      <c r="A509" s="8">
        <f>A508</f>
        <v>43991</v>
      </c>
      <c r="B509" s="20" t="s">
        <v>88</v>
      </c>
      <c r="C509" s="18" t="s">
        <v>7</v>
      </c>
      <c r="D509" s="11">
        <v>1</v>
      </c>
      <c r="E509" s="12">
        <v>4500.59</v>
      </c>
      <c r="F509" s="3" t="str">
        <f t="shared" si="35"/>
        <v>借呗</v>
      </c>
      <c r="G509" s="3" t="str">
        <f t="shared" si="36"/>
        <v>6期</v>
      </c>
      <c r="H509" s="21" t="str">
        <f>VLOOKUP(B509*1,[1]Sheet1!$A:$G,7,FALSE)</f>
        <v>华东</v>
      </c>
      <c r="I509" s="21" t="str">
        <f>VLOOKUP(B509*1,[1]Sheet1!$A:$G,6,FALSE)</f>
        <v>苏州</v>
      </c>
      <c r="J509" s="21" t="str">
        <f>VLOOKUP(B509*1,[1]Sheet1!$A:$G,5,FALSE)</f>
        <v>一组</v>
      </c>
      <c r="K509" s="3" t="str">
        <f>I509&amp;VLOOKUP(B509*1,[1]Sheet1!$A:$G,5,FALSE)</f>
        <v>苏州一组</v>
      </c>
      <c r="L509" s="3" t="str">
        <f>IF(VLOOKUP(B509*1,[1]Sheet1!$A:$G,4,FALSE)=1,"普通员工","管理人员")</f>
        <v>普通员工</v>
      </c>
      <c r="M509" s="3">
        <f t="shared" si="37"/>
        <v>4500.59</v>
      </c>
      <c r="N509" s="3">
        <f t="shared" si="38"/>
        <v>2020</v>
      </c>
      <c r="O509" s="3">
        <f t="shared" si="39"/>
        <v>6</v>
      </c>
    </row>
    <row r="510" spans="1:15">
      <c r="A510" s="8">
        <f>A509</f>
        <v>43991</v>
      </c>
      <c r="B510" s="20" t="s">
        <v>84</v>
      </c>
      <c r="C510" s="18" t="s">
        <v>8</v>
      </c>
      <c r="D510" s="11">
        <v>2</v>
      </c>
      <c r="E510" s="12">
        <v>20999.95</v>
      </c>
      <c r="F510" s="3" t="str">
        <f t="shared" si="35"/>
        <v>借呗</v>
      </c>
      <c r="G510" s="3" t="str">
        <f t="shared" si="36"/>
        <v>12期</v>
      </c>
      <c r="H510" s="21" t="str">
        <f>VLOOKUP(B510*1,[1]Sheet1!$A:$G,7,FALSE)</f>
        <v>华西北</v>
      </c>
      <c r="I510" s="21" t="str">
        <f>VLOOKUP(B510*1,[1]Sheet1!$A:$G,6,FALSE)</f>
        <v>北京</v>
      </c>
      <c r="J510" s="21" t="str">
        <f>VLOOKUP(B510*1,[1]Sheet1!$A:$G,5,FALSE)</f>
        <v>三组</v>
      </c>
      <c r="K510" s="3" t="str">
        <f>I510&amp;VLOOKUP(B510*1,[1]Sheet1!$A:$G,5,FALSE)</f>
        <v>北京三组</v>
      </c>
      <c r="L510" s="3" t="str">
        <f>IF(VLOOKUP(B510*1,[1]Sheet1!$A:$G,4,FALSE)=1,"普通员工","管理人员")</f>
        <v>普通员工</v>
      </c>
      <c r="M510" s="3">
        <f t="shared" si="37"/>
        <v>10499.975</v>
      </c>
      <c r="N510" s="3">
        <f t="shared" si="38"/>
        <v>2020</v>
      </c>
      <c r="O510" s="3">
        <f t="shared" si="39"/>
        <v>6</v>
      </c>
    </row>
    <row r="511" spans="1:15">
      <c r="A511" s="8">
        <f>A510</f>
        <v>43991</v>
      </c>
      <c r="B511" s="20" t="s">
        <v>90</v>
      </c>
      <c r="C511" s="18" t="s">
        <v>7</v>
      </c>
      <c r="D511" s="11">
        <v>1</v>
      </c>
      <c r="E511" s="12">
        <v>15000.18</v>
      </c>
      <c r="F511" s="3" t="str">
        <f t="shared" si="35"/>
        <v>借呗</v>
      </c>
      <c r="G511" s="3" t="str">
        <f t="shared" si="36"/>
        <v>6期</v>
      </c>
      <c r="H511" s="21" t="str">
        <f>VLOOKUP(B511*1,[1]Sheet1!$A:$G,7,FALSE)</f>
        <v>华东</v>
      </c>
      <c r="I511" s="21" t="str">
        <f>VLOOKUP(B511*1,[1]Sheet1!$A:$G,6,FALSE)</f>
        <v>上海</v>
      </c>
      <c r="J511" s="21" t="str">
        <f>VLOOKUP(B511*1,[1]Sheet1!$A:$G,5,FALSE)</f>
        <v>一组</v>
      </c>
      <c r="K511" s="3" t="str">
        <f>I511&amp;VLOOKUP(B511*1,[1]Sheet1!$A:$G,5,FALSE)</f>
        <v>上海一组</v>
      </c>
      <c r="L511" s="3" t="str">
        <f>IF(VLOOKUP(B511*1,[1]Sheet1!$A:$G,4,FALSE)=1,"普通员工","管理人员")</f>
        <v>普通员工</v>
      </c>
      <c r="M511" s="3">
        <f t="shared" si="37"/>
        <v>15000.18</v>
      </c>
      <c r="N511" s="3">
        <f t="shared" si="38"/>
        <v>2020</v>
      </c>
      <c r="O511" s="3">
        <f t="shared" si="39"/>
        <v>6</v>
      </c>
    </row>
    <row r="512" spans="1:15">
      <c r="A512" s="8">
        <v>43992</v>
      </c>
      <c r="B512" s="20" t="s">
        <v>6</v>
      </c>
      <c r="C512" s="18" t="s">
        <v>7</v>
      </c>
      <c r="D512" s="11">
        <v>3</v>
      </c>
      <c r="E512" s="12">
        <v>3070.04</v>
      </c>
      <c r="F512" s="3" t="str">
        <f t="shared" si="35"/>
        <v>借呗</v>
      </c>
      <c r="G512" s="3" t="str">
        <f t="shared" si="36"/>
        <v>6期</v>
      </c>
      <c r="H512" s="21" t="str">
        <f>VLOOKUP(B512*1,[1]Sheet1!$A:$G,7,FALSE)</f>
        <v>华东</v>
      </c>
      <c r="I512" s="21" t="str">
        <f>VLOOKUP(B512*1,[1]Sheet1!$A:$G,6,FALSE)</f>
        <v>杭州</v>
      </c>
      <c r="J512" s="21" t="str">
        <f>VLOOKUP(B512*1,[1]Sheet1!$A:$G,5,FALSE)</f>
        <v>二组</v>
      </c>
      <c r="K512" s="3" t="str">
        <f>I512&amp;VLOOKUP(B512*1,[1]Sheet1!$A:$G,5,FALSE)</f>
        <v>杭州二组</v>
      </c>
      <c r="L512" s="3" t="str">
        <f>IF(VLOOKUP(B512*1,[1]Sheet1!$A:$G,4,FALSE)=1,"普通员工","管理人员")</f>
        <v>普通员工</v>
      </c>
      <c r="M512" s="3">
        <f t="shared" si="37"/>
        <v>1023.34666666667</v>
      </c>
      <c r="N512" s="3">
        <f t="shared" si="38"/>
        <v>2020</v>
      </c>
      <c r="O512" s="3">
        <f t="shared" si="39"/>
        <v>6</v>
      </c>
    </row>
    <row r="513" spans="1:15">
      <c r="A513" s="8">
        <f>A512</f>
        <v>43992</v>
      </c>
      <c r="B513" s="20" t="s">
        <v>9</v>
      </c>
      <c r="C513" s="18" t="s">
        <v>8</v>
      </c>
      <c r="D513" s="11">
        <v>1</v>
      </c>
      <c r="E513" s="12">
        <v>17000.14</v>
      </c>
      <c r="F513" s="3" t="str">
        <f t="shared" si="35"/>
        <v>借呗</v>
      </c>
      <c r="G513" s="3" t="str">
        <f t="shared" si="36"/>
        <v>12期</v>
      </c>
      <c r="H513" s="21" t="str">
        <f>VLOOKUP(B513*1,[1]Sheet1!$A:$G,7,FALSE)</f>
        <v>华南</v>
      </c>
      <c r="I513" s="21" t="str">
        <f>VLOOKUP(B513*1,[1]Sheet1!$A:$G,6,FALSE)</f>
        <v>广州</v>
      </c>
      <c r="J513" s="21" t="str">
        <f>VLOOKUP(B513*1,[1]Sheet1!$A:$G,5,FALSE)</f>
        <v>三组</v>
      </c>
      <c r="K513" s="3" t="str">
        <f>I513&amp;VLOOKUP(B513*1,[1]Sheet1!$A:$G,5,FALSE)</f>
        <v>广州三组</v>
      </c>
      <c r="L513" s="3" t="str">
        <f>IF(VLOOKUP(B513*1,[1]Sheet1!$A:$G,4,FALSE)=1,"普通员工","管理人员")</f>
        <v>普通员工</v>
      </c>
      <c r="M513" s="3">
        <f t="shared" si="37"/>
        <v>17000.14</v>
      </c>
      <c r="N513" s="3">
        <f t="shared" si="38"/>
        <v>2020</v>
      </c>
      <c r="O513" s="3">
        <f t="shared" si="39"/>
        <v>6</v>
      </c>
    </row>
    <row r="514" spans="1:15">
      <c r="A514" s="8">
        <f>A513</f>
        <v>43992</v>
      </c>
      <c r="B514" s="20" t="s">
        <v>10</v>
      </c>
      <c r="C514" s="18" t="s">
        <v>7</v>
      </c>
      <c r="D514" s="11">
        <v>2</v>
      </c>
      <c r="E514" s="12">
        <v>10420.23</v>
      </c>
      <c r="F514" s="3" t="str">
        <f t="shared" si="35"/>
        <v>借呗</v>
      </c>
      <c r="G514" s="3" t="str">
        <f t="shared" si="36"/>
        <v>6期</v>
      </c>
      <c r="H514" s="21" t="str">
        <f>VLOOKUP(B514*1,[1]Sheet1!$A:$G,7,FALSE)</f>
        <v>华东</v>
      </c>
      <c r="I514" s="21" t="str">
        <f>VLOOKUP(B514*1,[1]Sheet1!$A:$G,6,FALSE)</f>
        <v>杭州</v>
      </c>
      <c r="J514" s="21" t="str">
        <f>VLOOKUP(B514*1,[1]Sheet1!$A:$G,5,FALSE)</f>
        <v>一组</v>
      </c>
      <c r="K514" s="3" t="str">
        <f>I514&amp;VLOOKUP(B514*1,[1]Sheet1!$A:$G,5,FALSE)</f>
        <v>杭州一组</v>
      </c>
      <c r="L514" s="3" t="str">
        <f>IF(VLOOKUP(B514*1,[1]Sheet1!$A:$G,4,FALSE)=1,"普通员工","管理人员")</f>
        <v>管理人员</v>
      </c>
      <c r="M514" s="3">
        <f t="shared" si="37"/>
        <v>5210.115</v>
      </c>
      <c r="N514" s="3">
        <f t="shared" si="38"/>
        <v>2020</v>
      </c>
      <c r="O514" s="3">
        <f t="shared" si="39"/>
        <v>6</v>
      </c>
    </row>
    <row r="515" spans="1:15">
      <c r="A515" s="8">
        <f>A514</f>
        <v>43992</v>
      </c>
      <c r="B515" s="20" t="str">
        <f>B514</f>
        <v>1000000031</v>
      </c>
      <c r="C515" s="18" t="s">
        <v>8</v>
      </c>
      <c r="D515" s="11">
        <v>2</v>
      </c>
      <c r="E515" s="12">
        <v>5562.09</v>
      </c>
      <c r="F515" s="3" t="str">
        <f t="shared" ref="F515:F578" si="40">LEFT(C515,2)</f>
        <v>借呗</v>
      </c>
      <c r="G515" s="3" t="str">
        <f t="shared" ref="G515:G578" si="41">MID(C515,3,LEN((C515)))</f>
        <v>12期</v>
      </c>
      <c r="H515" s="21" t="str">
        <f>VLOOKUP(B515*1,[1]Sheet1!$A:$G,7,FALSE)</f>
        <v>华东</v>
      </c>
      <c r="I515" s="21" t="str">
        <f>VLOOKUP(B515*1,[1]Sheet1!$A:$G,6,FALSE)</f>
        <v>杭州</v>
      </c>
      <c r="J515" s="21" t="str">
        <f>VLOOKUP(B515*1,[1]Sheet1!$A:$G,5,FALSE)</f>
        <v>一组</v>
      </c>
      <c r="K515" s="3" t="str">
        <f>I515&amp;VLOOKUP(B515*1,[1]Sheet1!$A:$G,5,FALSE)</f>
        <v>杭州一组</v>
      </c>
      <c r="L515" s="3" t="str">
        <f>IF(VLOOKUP(B515*1,[1]Sheet1!$A:$G,4,FALSE)=1,"普通员工","管理人员")</f>
        <v>管理人员</v>
      </c>
      <c r="M515" s="3">
        <f t="shared" ref="M515:M578" si="42">E515/D515</f>
        <v>2781.045</v>
      </c>
      <c r="N515" s="3">
        <f t="shared" ref="N515:N578" si="43">YEAR(A515)</f>
        <v>2020</v>
      </c>
      <c r="O515" s="3">
        <f t="shared" ref="O515:O578" si="44">MONTH(A515)</f>
        <v>6</v>
      </c>
    </row>
    <row r="516" spans="1:15">
      <c r="A516" s="8">
        <f>A515</f>
        <v>43992</v>
      </c>
      <c r="B516" s="20" t="s">
        <v>11</v>
      </c>
      <c r="C516" s="18" t="s">
        <v>7</v>
      </c>
      <c r="D516" s="11">
        <v>1</v>
      </c>
      <c r="E516" s="12">
        <v>22000.62</v>
      </c>
      <c r="F516" s="3" t="str">
        <f t="shared" si="40"/>
        <v>借呗</v>
      </c>
      <c r="G516" s="3" t="str">
        <f t="shared" si="41"/>
        <v>6期</v>
      </c>
      <c r="H516" s="21" t="str">
        <f>VLOOKUP(B516*1,[1]Sheet1!$A:$G,7,FALSE)</f>
        <v>华东</v>
      </c>
      <c r="I516" s="21" t="str">
        <f>VLOOKUP(B516*1,[1]Sheet1!$A:$G,6,FALSE)</f>
        <v>苏州</v>
      </c>
      <c r="J516" s="21" t="str">
        <f>VLOOKUP(B516*1,[1]Sheet1!$A:$G,5,FALSE)</f>
        <v>一组</v>
      </c>
      <c r="K516" s="3" t="str">
        <f>I516&amp;VLOOKUP(B516*1,[1]Sheet1!$A:$G,5,FALSE)</f>
        <v>苏州一组</v>
      </c>
      <c r="L516" s="3" t="str">
        <f>IF(VLOOKUP(B516*1,[1]Sheet1!$A:$G,4,FALSE)=1,"普通员工","管理人员")</f>
        <v>管理人员</v>
      </c>
      <c r="M516" s="3">
        <f t="shared" si="42"/>
        <v>22000.62</v>
      </c>
      <c r="N516" s="3">
        <f t="shared" si="43"/>
        <v>2020</v>
      </c>
      <c r="O516" s="3">
        <f t="shared" si="44"/>
        <v>6</v>
      </c>
    </row>
    <row r="517" spans="1:15">
      <c r="A517" s="8">
        <f>A516</f>
        <v>43992</v>
      </c>
      <c r="B517" s="20" t="str">
        <f>B516</f>
        <v>1000000032</v>
      </c>
      <c r="C517" s="18" t="s">
        <v>12</v>
      </c>
      <c r="D517" s="11">
        <v>1</v>
      </c>
      <c r="E517" s="12">
        <v>17000.77</v>
      </c>
      <c r="F517" s="3" t="str">
        <f t="shared" si="40"/>
        <v>借呗</v>
      </c>
      <c r="G517" s="3" t="str">
        <f t="shared" si="41"/>
        <v>18期</v>
      </c>
      <c r="H517" s="21" t="str">
        <f>VLOOKUP(B517*1,[1]Sheet1!$A:$G,7,FALSE)</f>
        <v>华东</v>
      </c>
      <c r="I517" s="21" t="str">
        <f>VLOOKUP(B517*1,[1]Sheet1!$A:$G,6,FALSE)</f>
        <v>苏州</v>
      </c>
      <c r="J517" s="21" t="str">
        <f>VLOOKUP(B517*1,[1]Sheet1!$A:$G,5,FALSE)</f>
        <v>一组</v>
      </c>
      <c r="K517" s="3" t="str">
        <f>I517&amp;VLOOKUP(B517*1,[1]Sheet1!$A:$G,5,FALSE)</f>
        <v>苏州一组</v>
      </c>
      <c r="L517" s="3" t="str">
        <f>IF(VLOOKUP(B517*1,[1]Sheet1!$A:$G,4,FALSE)=1,"普通员工","管理人员")</f>
        <v>管理人员</v>
      </c>
      <c r="M517" s="3">
        <f t="shared" si="42"/>
        <v>17000.77</v>
      </c>
      <c r="N517" s="3">
        <f t="shared" si="43"/>
        <v>2020</v>
      </c>
      <c r="O517" s="3">
        <f t="shared" si="44"/>
        <v>6</v>
      </c>
    </row>
    <row r="518" spans="1:15">
      <c r="A518" s="8">
        <f>A517</f>
        <v>43992</v>
      </c>
      <c r="B518" s="20" t="s">
        <v>38</v>
      </c>
      <c r="C518" s="18" t="s">
        <v>7</v>
      </c>
      <c r="D518" s="11">
        <v>1</v>
      </c>
      <c r="E518" s="12">
        <v>699.98</v>
      </c>
      <c r="F518" s="3" t="str">
        <f t="shared" si="40"/>
        <v>借呗</v>
      </c>
      <c r="G518" s="3" t="str">
        <f t="shared" si="41"/>
        <v>6期</v>
      </c>
      <c r="H518" s="21" t="str">
        <f>VLOOKUP(B518*1,[1]Sheet1!$A:$G,7,FALSE)</f>
        <v>华东</v>
      </c>
      <c r="I518" s="21" t="str">
        <f>VLOOKUP(B518*1,[1]Sheet1!$A:$G,6,FALSE)</f>
        <v>苏州</v>
      </c>
      <c r="J518" s="21" t="str">
        <f>VLOOKUP(B518*1,[1]Sheet1!$A:$G,5,FALSE)</f>
        <v>一组</v>
      </c>
      <c r="K518" s="3" t="str">
        <f>I518&amp;VLOOKUP(B518*1,[1]Sheet1!$A:$G,5,FALSE)</f>
        <v>苏州一组</v>
      </c>
      <c r="L518" s="3" t="str">
        <f>IF(VLOOKUP(B518*1,[1]Sheet1!$A:$G,4,FALSE)=1,"普通员工","管理人员")</f>
        <v>普通员工</v>
      </c>
      <c r="M518" s="3">
        <f t="shared" si="42"/>
        <v>699.98</v>
      </c>
      <c r="N518" s="3">
        <f t="shared" si="43"/>
        <v>2020</v>
      </c>
      <c r="O518" s="3">
        <f t="shared" si="44"/>
        <v>6</v>
      </c>
    </row>
    <row r="519" spans="1:15">
      <c r="A519" s="8">
        <f>A518</f>
        <v>43992</v>
      </c>
      <c r="B519" s="20" t="s">
        <v>39</v>
      </c>
      <c r="C519" s="18" t="s">
        <v>7</v>
      </c>
      <c r="D519" s="11">
        <v>1</v>
      </c>
      <c r="E519" s="12">
        <v>2570.25</v>
      </c>
      <c r="F519" s="3" t="str">
        <f t="shared" si="40"/>
        <v>借呗</v>
      </c>
      <c r="G519" s="3" t="str">
        <f t="shared" si="41"/>
        <v>6期</v>
      </c>
      <c r="H519" s="21" t="str">
        <f>VLOOKUP(B519*1,[1]Sheet1!$A:$G,7,FALSE)</f>
        <v>华东</v>
      </c>
      <c r="I519" s="21" t="str">
        <f>VLOOKUP(B519*1,[1]Sheet1!$A:$G,6,FALSE)</f>
        <v>苏州</v>
      </c>
      <c r="J519" s="21" t="str">
        <f>VLOOKUP(B519*1,[1]Sheet1!$A:$G,5,FALSE)</f>
        <v>一组</v>
      </c>
      <c r="K519" s="3" t="str">
        <f>I519&amp;VLOOKUP(B519*1,[1]Sheet1!$A:$G,5,FALSE)</f>
        <v>苏州一组</v>
      </c>
      <c r="L519" s="3" t="str">
        <f>IF(VLOOKUP(B519*1,[1]Sheet1!$A:$G,4,FALSE)=1,"普通员工","管理人员")</f>
        <v>普通员工</v>
      </c>
      <c r="M519" s="3">
        <f t="shared" si="42"/>
        <v>2570.25</v>
      </c>
      <c r="N519" s="3">
        <f t="shared" si="43"/>
        <v>2020</v>
      </c>
      <c r="O519" s="3">
        <f t="shared" si="44"/>
        <v>6</v>
      </c>
    </row>
    <row r="520" spans="1:15">
      <c r="A520" s="8">
        <f>A519</f>
        <v>43992</v>
      </c>
      <c r="B520" s="20" t="str">
        <f>B519</f>
        <v>1000000034</v>
      </c>
      <c r="C520" s="18" t="s">
        <v>8</v>
      </c>
      <c r="D520" s="11">
        <v>1</v>
      </c>
      <c r="E520" s="12">
        <v>15000.14</v>
      </c>
      <c r="F520" s="3" t="str">
        <f t="shared" si="40"/>
        <v>借呗</v>
      </c>
      <c r="G520" s="3" t="str">
        <f t="shared" si="41"/>
        <v>12期</v>
      </c>
      <c r="H520" s="21" t="str">
        <f>VLOOKUP(B520*1,[1]Sheet1!$A:$G,7,FALSE)</f>
        <v>华东</v>
      </c>
      <c r="I520" s="21" t="str">
        <f>VLOOKUP(B520*1,[1]Sheet1!$A:$G,6,FALSE)</f>
        <v>苏州</v>
      </c>
      <c r="J520" s="21" t="str">
        <f>VLOOKUP(B520*1,[1]Sheet1!$A:$G,5,FALSE)</f>
        <v>一组</v>
      </c>
      <c r="K520" s="3" t="str">
        <f>I520&amp;VLOOKUP(B520*1,[1]Sheet1!$A:$G,5,FALSE)</f>
        <v>苏州一组</v>
      </c>
      <c r="L520" s="3" t="str">
        <f>IF(VLOOKUP(B520*1,[1]Sheet1!$A:$G,4,FALSE)=1,"普通员工","管理人员")</f>
        <v>普通员工</v>
      </c>
      <c r="M520" s="3">
        <f t="shared" si="42"/>
        <v>15000.14</v>
      </c>
      <c r="N520" s="3">
        <f t="shared" si="43"/>
        <v>2020</v>
      </c>
      <c r="O520" s="3">
        <f t="shared" si="44"/>
        <v>6</v>
      </c>
    </row>
    <row r="521" spans="1:15">
      <c r="A521" s="8">
        <f>A520</f>
        <v>43992</v>
      </c>
      <c r="B521" s="20" t="s">
        <v>14</v>
      </c>
      <c r="C521" s="18" t="s">
        <v>7</v>
      </c>
      <c r="D521" s="11">
        <v>1</v>
      </c>
      <c r="E521" s="12">
        <v>4000.28</v>
      </c>
      <c r="F521" s="3" t="str">
        <f t="shared" si="40"/>
        <v>借呗</v>
      </c>
      <c r="G521" s="3" t="str">
        <f t="shared" si="41"/>
        <v>6期</v>
      </c>
      <c r="H521" s="21" t="str">
        <f>VLOOKUP(B521*1,[1]Sheet1!$A:$G,7,FALSE)</f>
        <v>华南</v>
      </c>
      <c r="I521" s="21" t="str">
        <f>VLOOKUP(B521*1,[1]Sheet1!$A:$G,6,FALSE)</f>
        <v>广州</v>
      </c>
      <c r="J521" s="21" t="str">
        <f>VLOOKUP(B521*1,[1]Sheet1!$A:$G,5,FALSE)</f>
        <v>三组</v>
      </c>
      <c r="K521" s="3" t="str">
        <f>I521&amp;VLOOKUP(B521*1,[1]Sheet1!$A:$G,5,FALSE)</f>
        <v>广州三组</v>
      </c>
      <c r="L521" s="3" t="str">
        <f>IF(VLOOKUP(B521*1,[1]Sheet1!$A:$G,4,FALSE)=1,"普通员工","管理人员")</f>
        <v>管理人员</v>
      </c>
      <c r="M521" s="3">
        <f t="shared" si="42"/>
        <v>4000.28</v>
      </c>
      <c r="N521" s="3">
        <f t="shared" si="43"/>
        <v>2020</v>
      </c>
      <c r="O521" s="3">
        <f t="shared" si="44"/>
        <v>6</v>
      </c>
    </row>
    <row r="522" spans="1:15">
      <c r="A522" s="8">
        <f>A521</f>
        <v>43992</v>
      </c>
      <c r="B522" s="20" t="str">
        <f>B521</f>
        <v>1000000036</v>
      </c>
      <c r="C522" s="18" t="s">
        <v>8</v>
      </c>
      <c r="D522" s="11">
        <v>2</v>
      </c>
      <c r="E522" s="12">
        <v>18000.98</v>
      </c>
      <c r="F522" s="3" t="str">
        <f t="shared" si="40"/>
        <v>借呗</v>
      </c>
      <c r="G522" s="3" t="str">
        <f t="shared" si="41"/>
        <v>12期</v>
      </c>
      <c r="H522" s="21" t="str">
        <f>VLOOKUP(B522*1,[1]Sheet1!$A:$G,7,FALSE)</f>
        <v>华南</v>
      </c>
      <c r="I522" s="21" t="str">
        <f>VLOOKUP(B522*1,[1]Sheet1!$A:$G,6,FALSE)</f>
        <v>广州</v>
      </c>
      <c r="J522" s="21" t="str">
        <f>VLOOKUP(B522*1,[1]Sheet1!$A:$G,5,FALSE)</f>
        <v>三组</v>
      </c>
      <c r="K522" s="3" t="str">
        <f>I522&amp;VLOOKUP(B522*1,[1]Sheet1!$A:$G,5,FALSE)</f>
        <v>广州三组</v>
      </c>
      <c r="L522" s="3" t="str">
        <f>IF(VLOOKUP(B522*1,[1]Sheet1!$A:$G,4,FALSE)=1,"普通员工","管理人员")</f>
        <v>管理人员</v>
      </c>
      <c r="M522" s="3">
        <f t="shared" si="42"/>
        <v>9000.49</v>
      </c>
      <c r="N522" s="3">
        <f t="shared" si="43"/>
        <v>2020</v>
      </c>
      <c r="O522" s="3">
        <f t="shared" si="44"/>
        <v>6</v>
      </c>
    </row>
    <row r="523" spans="1:15">
      <c r="A523" s="8">
        <f>A522</f>
        <v>43992</v>
      </c>
      <c r="B523" s="20" t="s">
        <v>15</v>
      </c>
      <c r="C523" s="18" t="s">
        <v>7</v>
      </c>
      <c r="D523" s="11">
        <v>1</v>
      </c>
      <c r="E523" s="12">
        <v>3000.36</v>
      </c>
      <c r="F523" s="3" t="str">
        <f t="shared" si="40"/>
        <v>借呗</v>
      </c>
      <c r="G523" s="3" t="str">
        <f t="shared" si="41"/>
        <v>6期</v>
      </c>
      <c r="H523" s="21" t="str">
        <f>VLOOKUP(B523*1,[1]Sheet1!$A:$G,7,FALSE)</f>
        <v>华东</v>
      </c>
      <c r="I523" s="21" t="str">
        <f>VLOOKUP(B523*1,[1]Sheet1!$A:$G,6,FALSE)</f>
        <v>杭州</v>
      </c>
      <c r="J523" s="21" t="str">
        <f>VLOOKUP(B523*1,[1]Sheet1!$A:$G,5,FALSE)</f>
        <v>二组</v>
      </c>
      <c r="K523" s="3" t="str">
        <f>I523&amp;VLOOKUP(B523*1,[1]Sheet1!$A:$G,5,FALSE)</f>
        <v>杭州二组</v>
      </c>
      <c r="L523" s="3" t="str">
        <f>IF(VLOOKUP(B523*1,[1]Sheet1!$A:$G,4,FALSE)=1,"普通员工","管理人员")</f>
        <v>普通员工</v>
      </c>
      <c r="M523" s="3">
        <f t="shared" si="42"/>
        <v>3000.36</v>
      </c>
      <c r="N523" s="3">
        <f t="shared" si="43"/>
        <v>2020</v>
      </c>
      <c r="O523" s="3">
        <f t="shared" si="44"/>
        <v>6</v>
      </c>
    </row>
    <row r="524" spans="1:15">
      <c r="A524" s="8">
        <f>A523</f>
        <v>43992</v>
      </c>
      <c r="B524" s="20" t="s">
        <v>17</v>
      </c>
      <c r="C524" s="18" t="s">
        <v>12</v>
      </c>
      <c r="D524" s="11">
        <v>1</v>
      </c>
      <c r="E524" s="12">
        <v>17000.16</v>
      </c>
      <c r="F524" s="3" t="str">
        <f t="shared" si="40"/>
        <v>借呗</v>
      </c>
      <c r="G524" s="3" t="str">
        <f t="shared" si="41"/>
        <v>18期</v>
      </c>
      <c r="H524" s="21" t="str">
        <f>VLOOKUP(B524*1,[1]Sheet1!$A:$G,7,FALSE)</f>
        <v>华西北</v>
      </c>
      <c r="I524" s="21" t="str">
        <f>VLOOKUP(B524*1,[1]Sheet1!$A:$G,6,FALSE)</f>
        <v>北京</v>
      </c>
      <c r="J524" s="21" t="str">
        <f>VLOOKUP(B524*1,[1]Sheet1!$A:$G,5,FALSE)</f>
        <v>四组</v>
      </c>
      <c r="K524" s="3" t="str">
        <f>I524&amp;VLOOKUP(B524*1,[1]Sheet1!$A:$G,5,FALSE)</f>
        <v>北京四组</v>
      </c>
      <c r="L524" s="3" t="str">
        <f>IF(VLOOKUP(B524*1,[1]Sheet1!$A:$G,4,FALSE)=1,"普通员工","管理人员")</f>
        <v>管理人员</v>
      </c>
      <c r="M524" s="3">
        <f t="shared" si="42"/>
        <v>17000.16</v>
      </c>
      <c r="N524" s="3">
        <f t="shared" si="43"/>
        <v>2020</v>
      </c>
      <c r="O524" s="3">
        <f t="shared" si="44"/>
        <v>6</v>
      </c>
    </row>
    <row r="525" spans="1:15">
      <c r="A525" s="8">
        <f>A524</f>
        <v>43992</v>
      </c>
      <c r="B525" s="20" t="s">
        <v>40</v>
      </c>
      <c r="C525" s="18" t="s">
        <v>7</v>
      </c>
      <c r="D525" s="11">
        <v>2</v>
      </c>
      <c r="E525" s="12">
        <v>12500.37</v>
      </c>
      <c r="F525" s="3" t="str">
        <f t="shared" si="40"/>
        <v>借呗</v>
      </c>
      <c r="G525" s="3" t="str">
        <f t="shared" si="41"/>
        <v>6期</v>
      </c>
      <c r="H525" s="21" t="str">
        <f>VLOOKUP(B525*1,[1]Sheet1!$A:$G,7,FALSE)</f>
        <v>华西北</v>
      </c>
      <c r="I525" s="21" t="str">
        <f>VLOOKUP(B525*1,[1]Sheet1!$A:$G,6,FALSE)</f>
        <v>北京</v>
      </c>
      <c r="J525" s="21" t="str">
        <f>VLOOKUP(B525*1,[1]Sheet1!$A:$G,5,FALSE)</f>
        <v>四组</v>
      </c>
      <c r="K525" s="3" t="str">
        <f>I525&amp;VLOOKUP(B525*1,[1]Sheet1!$A:$G,5,FALSE)</f>
        <v>北京四组</v>
      </c>
      <c r="L525" s="3" t="str">
        <f>IF(VLOOKUP(B525*1,[1]Sheet1!$A:$G,4,FALSE)=1,"普通员工","管理人员")</f>
        <v>普通员工</v>
      </c>
      <c r="M525" s="3">
        <f t="shared" si="42"/>
        <v>6250.185</v>
      </c>
      <c r="N525" s="3">
        <f t="shared" si="43"/>
        <v>2020</v>
      </c>
      <c r="O525" s="3">
        <f t="shared" si="44"/>
        <v>6</v>
      </c>
    </row>
    <row r="526" spans="1:15">
      <c r="A526" s="8">
        <f>A525</f>
        <v>43992</v>
      </c>
      <c r="B526" s="20" t="s">
        <v>41</v>
      </c>
      <c r="C526" s="18" t="s">
        <v>7</v>
      </c>
      <c r="D526" s="11">
        <v>1</v>
      </c>
      <c r="E526" s="12">
        <v>9000.74</v>
      </c>
      <c r="F526" s="3" t="str">
        <f t="shared" si="40"/>
        <v>借呗</v>
      </c>
      <c r="G526" s="3" t="str">
        <f t="shared" si="41"/>
        <v>6期</v>
      </c>
      <c r="H526" s="21" t="str">
        <f>VLOOKUP(B526*1,[1]Sheet1!$A:$G,7,FALSE)</f>
        <v>华西北</v>
      </c>
      <c r="I526" s="21" t="str">
        <f>VLOOKUP(B526*1,[1]Sheet1!$A:$G,6,FALSE)</f>
        <v>成都</v>
      </c>
      <c r="J526" s="21" t="str">
        <f>VLOOKUP(B526*1,[1]Sheet1!$A:$G,5,FALSE)</f>
        <v>一组</v>
      </c>
      <c r="K526" s="3" t="str">
        <f>I526&amp;VLOOKUP(B526*1,[1]Sheet1!$A:$G,5,FALSE)</f>
        <v>成都一组</v>
      </c>
      <c r="L526" s="3" t="str">
        <f>IF(VLOOKUP(B526*1,[1]Sheet1!$A:$G,4,FALSE)=1,"普通员工","管理人员")</f>
        <v>普通员工</v>
      </c>
      <c r="M526" s="3">
        <f t="shared" si="42"/>
        <v>9000.74</v>
      </c>
      <c r="N526" s="3">
        <f t="shared" si="43"/>
        <v>2020</v>
      </c>
      <c r="O526" s="3">
        <f t="shared" si="44"/>
        <v>6</v>
      </c>
    </row>
    <row r="527" spans="1:15">
      <c r="A527" s="8">
        <f>A526</f>
        <v>43992</v>
      </c>
      <c r="B527" s="20" t="s">
        <v>18</v>
      </c>
      <c r="C527" s="18" t="s">
        <v>7</v>
      </c>
      <c r="D527" s="11">
        <v>2</v>
      </c>
      <c r="E527" s="12">
        <v>11000.72</v>
      </c>
      <c r="F527" s="3" t="str">
        <f t="shared" si="40"/>
        <v>借呗</v>
      </c>
      <c r="G527" s="3" t="str">
        <f t="shared" si="41"/>
        <v>6期</v>
      </c>
      <c r="H527" s="21" t="str">
        <f>VLOOKUP(B527*1,[1]Sheet1!$A:$G,7,FALSE)</f>
        <v>华西北</v>
      </c>
      <c r="I527" s="21" t="str">
        <f>VLOOKUP(B527*1,[1]Sheet1!$A:$G,6,FALSE)</f>
        <v>北京</v>
      </c>
      <c r="J527" s="21" t="str">
        <f>VLOOKUP(B527*1,[1]Sheet1!$A:$G,5,FALSE)</f>
        <v>三组</v>
      </c>
      <c r="K527" s="3" t="str">
        <f>I527&amp;VLOOKUP(B527*1,[1]Sheet1!$A:$G,5,FALSE)</f>
        <v>北京三组</v>
      </c>
      <c r="L527" s="3" t="str">
        <f>IF(VLOOKUP(B527*1,[1]Sheet1!$A:$G,4,FALSE)=1,"普通员工","管理人员")</f>
        <v>管理人员</v>
      </c>
      <c r="M527" s="3">
        <f t="shared" si="42"/>
        <v>5500.36</v>
      </c>
      <c r="N527" s="3">
        <f t="shared" si="43"/>
        <v>2020</v>
      </c>
      <c r="O527" s="3">
        <f t="shared" si="44"/>
        <v>6</v>
      </c>
    </row>
    <row r="528" spans="1:15">
      <c r="A528" s="8">
        <f>A527</f>
        <v>43992</v>
      </c>
      <c r="B528" s="20" t="s">
        <v>19</v>
      </c>
      <c r="C528" s="18" t="s">
        <v>7</v>
      </c>
      <c r="D528" s="11">
        <v>1</v>
      </c>
      <c r="E528" s="12">
        <v>13000.57</v>
      </c>
      <c r="F528" s="3" t="str">
        <f t="shared" si="40"/>
        <v>借呗</v>
      </c>
      <c r="G528" s="3" t="str">
        <f t="shared" si="41"/>
        <v>6期</v>
      </c>
      <c r="H528" s="21" t="str">
        <f>VLOOKUP(B528*1,[1]Sheet1!$A:$G,7,FALSE)</f>
        <v>华南</v>
      </c>
      <c r="I528" s="21" t="str">
        <f>VLOOKUP(B528*1,[1]Sheet1!$A:$G,6,FALSE)</f>
        <v>深圳</v>
      </c>
      <c r="J528" s="21" t="str">
        <f>VLOOKUP(B528*1,[1]Sheet1!$A:$G,5,FALSE)</f>
        <v>一组</v>
      </c>
      <c r="K528" s="3" t="str">
        <f>I528&amp;VLOOKUP(B528*1,[1]Sheet1!$A:$G,5,FALSE)</f>
        <v>深圳一组</v>
      </c>
      <c r="L528" s="3" t="str">
        <f>IF(VLOOKUP(B528*1,[1]Sheet1!$A:$G,4,FALSE)=1,"普通员工","管理人员")</f>
        <v>普通员工</v>
      </c>
      <c r="M528" s="3">
        <f t="shared" si="42"/>
        <v>13000.57</v>
      </c>
      <c r="N528" s="3">
        <f t="shared" si="43"/>
        <v>2020</v>
      </c>
      <c r="O528" s="3">
        <f t="shared" si="44"/>
        <v>6</v>
      </c>
    </row>
    <row r="529" spans="1:15">
      <c r="A529" s="8">
        <f>A528</f>
        <v>43992</v>
      </c>
      <c r="B529" s="20" t="str">
        <f>B528</f>
        <v>1000000045</v>
      </c>
      <c r="C529" s="18" t="s">
        <v>8</v>
      </c>
      <c r="D529" s="11">
        <v>2</v>
      </c>
      <c r="E529" s="12">
        <v>1351.9</v>
      </c>
      <c r="F529" s="3" t="str">
        <f t="shared" si="40"/>
        <v>借呗</v>
      </c>
      <c r="G529" s="3" t="str">
        <f t="shared" si="41"/>
        <v>12期</v>
      </c>
      <c r="H529" s="21" t="str">
        <f>VLOOKUP(B529*1,[1]Sheet1!$A:$G,7,FALSE)</f>
        <v>华南</v>
      </c>
      <c r="I529" s="21" t="str">
        <f>VLOOKUP(B529*1,[1]Sheet1!$A:$G,6,FALSE)</f>
        <v>深圳</v>
      </c>
      <c r="J529" s="21" t="str">
        <f>VLOOKUP(B529*1,[1]Sheet1!$A:$G,5,FALSE)</f>
        <v>一组</v>
      </c>
      <c r="K529" s="3" t="str">
        <f>I529&amp;VLOOKUP(B529*1,[1]Sheet1!$A:$G,5,FALSE)</f>
        <v>深圳一组</v>
      </c>
      <c r="L529" s="3" t="str">
        <f>IF(VLOOKUP(B529*1,[1]Sheet1!$A:$G,4,FALSE)=1,"普通员工","管理人员")</f>
        <v>普通员工</v>
      </c>
      <c r="M529" s="3">
        <f t="shared" si="42"/>
        <v>675.95</v>
      </c>
      <c r="N529" s="3">
        <f t="shared" si="43"/>
        <v>2020</v>
      </c>
      <c r="O529" s="3">
        <f t="shared" si="44"/>
        <v>6</v>
      </c>
    </row>
    <row r="530" spans="1:15">
      <c r="A530" s="8">
        <f>A529</f>
        <v>43992</v>
      </c>
      <c r="B530" s="20" t="str">
        <f>B529</f>
        <v>1000000045</v>
      </c>
      <c r="C530" s="18" t="s">
        <v>12</v>
      </c>
      <c r="D530" s="11">
        <v>1</v>
      </c>
      <c r="E530" s="12">
        <v>9000.71</v>
      </c>
      <c r="F530" s="3" t="str">
        <f t="shared" si="40"/>
        <v>借呗</v>
      </c>
      <c r="G530" s="3" t="str">
        <f t="shared" si="41"/>
        <v>18期</v>
      </c>
      <c r="H530" s="21" t="str">
        <f>VLOOKUP(B530*1,[1]Sheet1!$A:$G,7,FALSE)</f>
        <v>华南</v>
      </c>
      <c r="I530" s="21" t="str">
        <f>VLOOKUP(B530*1,[1]Sheet1!$A:$G,6,FALSE)</f>
        <v>深圳</v>
      </c>
      <c r="J530" s="21" t="str">
        <f>VLOOKUP(B530*1,[1]Sheet1!$A:$G,5,FALSE)</f>
        <v>一组</v>
      </c>
      <c r="K530" s="3" t="str">
        <f>I530&amp;VLOOKUP(B530*1,[1]Sheet1!$A:$G,5,FALSE)</f>
        <v>深圳一组</v>
      </c>
      <c r="L530" s="3" t="str">
        <f>IF(VLOOKUP(B530*1,[1]Sheet1!$A:$G,4,FALSE)=1,"普通员工","管理人员")</f>
        <v>普通员工</v>
      </c>
      <c r="M530" s="3">
        <f t="shared" si="42"/>
        <v>9000.71</v>
      </c>
      <c r="N530" s="3">
        <f t="shared" si="43"/>
        <v>2020</v>
      </c>
      <c r="O530" s="3">
        <f t="shared" si="44"/>
        <v>6</v>
      </c>
    </row>
    <row r="531" spans="1:15">
      <c r="A531" s="8">
        <f>A530</f>
        <v>43992</v>
      </c>
      <c r="B531" s="20" t="s">
        <v>42</v>
      </c>
      <c r="C531" s="18" t="s">
        <v>7</v>
      </c>
      <c r="D531" s="11">
        <v>2</v>
      </c>
      <c r="E531" s="12">
        <v>11182.56</v>
      </c>
      <c r="F531" s="3" t="str">
        <f t="shared" si="40"/>
        <v>借呗</v>
      </c>
      <c r="G531" s="3" t="str">
        <f t="shared" si="41"/>
        <v>6期</v>
      </c>
      <c r="H531" s="21" t="str">
        <f>VLOOKUP(B531*1,[1]Sheet1!$A:$G,7,FALSE)</f>
        <v>华西北</v>
      </c>
      <c r="I531" s="21" t="str">
        <f>VLOOKUP(B531*1,[1]Sheet1!$A:$G,6,FALSE)</f>
        <v>成都</v>
      </c>
      <c r="J531" s="21" t="str">
        <f>VLOOKUP(B531*1,[1]Sheet1!$A:$G,5,FALSE)</f>
        <v>一组</v>
      </c>
      <c r="K531" s="3" t="str">
        <f>I531&amp;VLOOKUP(B531*1,[1]Sheet1!$A:$G,5,FALSE)</f>
        <v>成都一组</v>
      </c>
      <c r="L531" s="3" t="str">
        <f>IF(VLOOKUP(B531*1,[1]Sheet1!$A:$G,4,FALSE)=1,"普通员工","管理人员")</f>
        <v>普通员工</v>
      </c>
      <c r="M531" s="3">
        <f t="shared" si="42"/>
        <v>5591.28</v>
      </c>
      <c r="N531" s="3">
        <f t="shared" si="43"/>
        <v>2020</v>
      </c>
      <c r="O531" s="3">
        <f t="shared" si="44"/>
        <v>6</v>
      </c>
    </row>
    <row r="532" spans="1:15">
      <c r="A532" s="8">
        <f>A531</f>
        <v>43992</v>
      </c>
      <c r="B532" s="20" t="s">
        <v>43</v>
      </c>
      <c r="C532" s="18" t="s">
        <v>12</v>
      </c>
      <c r="D532" s="11">
        <v>1</v>
      </c>
      <c r="E532" s="12">
        <v>3899.66</v>
      </c>
      <c r="F532" s="3" t="str">
        <f t="shared" si="40"/>
        <v>借呗</v>
      </c>
      <c r="G532" s="3" t="str">
        <f t="shared" si="41"/>
        <v>18期</v>
      </c>
      <c r="H532" s="21" t="str">
        <f>VLOOKUP(B532*1,[1]Sheet1!$A:$G,7,FALSE)</f>
        <v>华南</v>
      </c>
      <c r="I532" s="21" t="str">
        <f>VLOOKUP(B532*1,[1]Sheet1!$A:$G,6,FALSE)</f>
        <v>广州</v>
      </c>
      <c r="J532" s="21" t="str">
        <f>VLOOKUP(B532*1,[1]Sheet1!$A:$G,5,FALSE)</f>
        <v>一组</v>
      </c>
      <c r="K532" s="3" t="str">
        <f>I532&amp;VLOOKUP(B532*1,[1]Sheet1!$A:$G,5,FALSE)</f>
        <v>广州一组</v>
      </c>
      <c r="L532" s="3" t="str">
        <f>IF(VLOOKUP(B532*1,[1]Sheet1!$A:$G,4,FALSE)=1,"普通员工","管理人员")</f>
        <v>普通员工</v>
      </c>
      <c r="M532" s="3">
        <f t="shared" si="42"/>
        <v>3899.66</v>
      </c>
      <c r="N532" s="3">
        <f t="shared" si="43"/>
        <v>2020</v>
      </c>
      <c r="O532" s="3">
        <f t="shared" si="44"/>
        <v>6</v>
      </c>
    </row>
    <row r="533" spans="1:15">
      <c r="A533" s="8">
        <f>A532</f>
        <v>43992</v>
      </c>
      <c r="B533" s="20" t="s">
        <v>44</v>
      </c>
      <c r="C533" s="18" t="s">
        <v>7</v>
      </c>
      <c r="D533" s="11">
        <v>1</v>
      </c>
      <c r="E533" s="12">
        <v>21999.99</v>
      </c>
      <c r="F533" s="3" t="str">
        <f t="shared" si="40"/>
        <v>借呗</v>
      </c>
      <c r="G533" s="3" t="str">
        <f t="shared" si="41"/>
        <v>6期</v>
      </c>
      <c r="H533" s="21" t="str">
        <f>VLOOKUP(B533*1,[1]Sheet1!$A:$G,7,FALSE)</f>
        <v>华东</v>
      </c>
      <c r="I533" s="21" t="str">
        <f>VLOOKUP(B533*1,[1]Sheet1!$A:$G,6,FALSE)</f>
        <v>合肥</v>
      </c>
      <c r="J533" s="21" t="str">
        <f>VLOOKUP(B533*1,[1]Sheet1!$A:$G,5,FALSE)</f>
        <v>一组</v>
      </c>
      <c r="K533" s="3" t="str">
        <f>I533&amp;VLOOKUP(B533*1,[1]Sheet1!$A:$G,5,FALSE)</f>
        <v>合肥一组</v>
      </c>
      <c r="L533" s="3" t="str">
        <f>IF(VLOOKUP(B533*1,[1]Sheet1!$A:$G,4,FALSE)=1,"普通员工","管理人员")</f>
        <v>普通员工</v>
      </c>
      <c r="M533" s="3">
        <f t="shared" si="42"/>
        <v>21999.99</v>
      </c>
      <c r="N533" s="3">
        <f t="shared" si="43"/>
        <v>2020</v>
      </c>
      <c r="O533" s="3">
        <f t="shared" si="44"/>
        <v>6</v>
      </c>
    </row>
    <row r="534" spans="1:15">
      <c r="A534" s="8">
        <f>A533</f>
        <v>43992</v>
      </c>
      <c r="B534" s="20" t="str">
        <f>B533</f>
        <v>1000000050</v>
      </c>
      <c r="C534" s="18" t="s">
        <v>12</v>
      </c>
      <c r="D534" s="11">
        <v>1</v>
      </c>
      <c r="E534" s="12">
        <v>12000.62</v>
      </c>
      <c r="F534" s="3" t="str">
        <f t="shared" si="40"/>
        <v>借呗</v>
      </c>
      <c r="G534" s="3" t="str">
        <f t="shared" si="41"/>
        <v>18期</v>
      </c>
      <c r="H534" s="21" t="str">
        <f>VLOOKUP(B534*1,[1]Sheet1!$A:$G,7,FALSE)</f>
        <v>华东</v>
      </c>
      <c r="I534" s="21" t="str">
        <f>VLOOKUP(B534*1,[1]Sheet1!$A:$G,6,FALSE)</f>
        <v>合肥</v>
      </c>
      <c r="J534" s="21" t="str">
        <f>VLOOKUP(B534*1,[1]Sheet1!$A:$G,5,FALSE)</f>
        <v>一组</v>
      </c>
      <c r="K534" s="3" t="str">
        <f>I534&amp;VLOOKUP(B534*1,[1]Sheet1!$A:$G,5,FALSE)</f>
        <v>合肥一组</v>
      </c>
      <c r="L534" s="3" t="str">
        <f>IF(VLOOKUP(B534*1,[1]Sheet1!$A:$G,4,FALSE)=1,"普通员工","管理人员")</f>
        <v>普通员工</v>
      </c>
      <c r="M534" s="3">
        <f t="shared" si="42"/>
        <v>12000.62</v>
      </c>
      <c r="N534" s="3">
        <f t="shared" si="43"/>
        <v>2020</v>
      </c>
      <c r="O534" s="3">
        <f t="shared" si="44"/>
        <v>6</v>
      </c>
    </row>
    <row r="535" spans="1:15">
      <c r="A535" s="8">
        <f>A534</f>
        <v>43992</v>
      </c>
      <c r="B535" s="20" t="s">
        <v>21</v>
      </c>
      <c r="C535" s="18" t="s">
        <v>92</v>
      </c>
      <c r="D535" s="11">
        <v>1</v>
      </c>
      <c r="E535" s="12">
        <v>1698.32</v>
      </c>
      <c r="F535" s="3" t="str">
        <f t="shared" si="40"/>
        <v>花呗</v>
      </c>
      <c r="G535" s="3" t="str">
        <f t="shared" si="41"/>
        <v>6期</v>
      </c>
      <c r="H535" s="21" t="str">
        <f>VLOOKUP(B535*1,[1]Sheet1!$A:$G,7,FALSE)</f>
        <v>华东</v>
      </c>
      <c r="I535" s="21" t="str">
        <f>VLOOKUP(B535*1,[1]Sheet1!$A:$G,6,FALSE)</f>
        <v>上海</v>
      </c>
      <c r="J535" s="21" t="str">
        <f>VLOOKUP(B535*1,[1]Sheet1!$A:$G,5,FALSE)</f>
        <v>一组</v>
      </c>
      <c r="K535" s="3" t="str">
        <f>I535&amp;VLOOKUP(B535*1,[1]Sheet1!$A:$G,5,FALSE)</f>
        <v>上海一组</v>
      </c>
      <c r="L535" s="3" t="str">
        <f>IF(VLOOKUP(B535*1,[1]Sheet1!$A:$G,4,FALSE)=1,"普通员工","管理人员")</f>
        <v>管理人员</v>
      </c>
      <c r="M535" s="3">
        <f t="shared" si="42"/>
        <v>1698.32</v>
      </c>
      <c r="N535" s="3">
        <f t="shared" si="43"/>
        <v>2020</v>
      </c>
      <c r="O535" s="3">
        <f t="shared" si="44"/>
        <v>6</v>
      </c>
    </row>
    <row r="536" spans="1:15">
      <c r="A536" s="8">
        <f>A535</f>
        <v>43992</v>
      </c>
      <c r="B536" s="20" t="str">
        <f>B535</f>
        <v>1000000056</v>
      </c>
      <c r="C536" s="18" t="s">
        <v>7</v>
      </c>
      <c r="D536" s="11">
        <v>1</v>
      </c>
      <c r="E536" s="12">
        <v>5000.47</v>
      </c>
      <c r="F536" s="3" t="str">
        <f t="shared" si="40"/>
        <v>借呗</v>
      </c>
      <c r="G536" s="3" t="str">
        <f t="shared" si="41"/>
        <v>6期</v>
      </c>
      <c r="H536" s="21" t="str">
        <f>VLOOKUP(B536*1,[1]Sheet1!$A:$G,7,FALSE)</f>
        <v>华东</v>
      </c>
      <c r="I536" s="21" t="str">
        <f>VLOOKUP(B536*1,[1]Sheet1!$A:$G,6,FALSE)</f>
        <v>上海</v>
      </c>
      <c r="J536" s="21" t="str">
        <f>VLOOKUP(B536*1,[1]Sheet1!$A:$G,5,FALSE)</f>
        <v>一组</v>
      </c>
      <c r="K536" s="3" t="str">
        <f>I536&amp;VLOOKUP(B536*1,[1]Sheet1!$A:$G,5,FALSE)</f>
        <v>上海一组</v>
      </c>
      <c r="L536" s="3" t="str">
        <f>IF(VLOOKUP(B536*1,[1]Sheet1!$A:$G,4,FALSE)=1,"普通员工","管理人员")</f>
        <v>管理人员</v>
      </c>
      <c r="M536" s="3">
        <f t="shared" si="42"/>
        <v>5000.47</v>
      </c>
      <c r="N536" s="3">
        <f t="shared" si="43"/>
        <v>2020</v>
      </c>
      <c r="O536" s="3">
        <f t="shared" si="44"/>
        <v>6</v>
      </c>
    </row>
    <row r="537" spans="1:15">
      <c r="A537" s="8">
        <f>A536</f>
        <v>43992</v>
      </c>
      <c r="B537" s="20" t="str">
        <f>B536</f>
        <v>1000000056</v>
      </c>
      <c r="C537" s="18" t="s">
        <v>8</v>
      </c>
      <c r="D537" s="11">
        <v>2</v>
      </c>
      <c r="E537" s="12">
        <v>13000.44</v>
      </c>
      <c r="F537" s="3" t="str">
        <f t="shared" si="40"/>
        <v>借呗</v>
      </c>
      <c r="G537" s="3" t="str">
        <f t="shared" si="41"/>
        <v>12期</v>
      </c>
      <c r="H537" s="21" t="str">
        <f>VLOOKUP(B537*1,[1]Sheet1!$A:$G,7,FALSE)</f>
        <v>华东</v>
      </c>
      <c r="I537" s="21" t="str">
        <f>VLOOKUP(B537*1,[1]Sheet1!$A:$G,6,FALSE)</f>
        <v>上海</v>
      </c>
      <c r="J537" s="21" t="str">
        <f>VLOOKUP(B537*1,[1]Sheet1!$A:$G,5,FALSE)</f>
        <v>一组</v>
      </c>
      <c r="K537" s="3" t="str">
        <f>I537&amp;VLOOKUP(B537*1,[1]Sheet1!$A:$G,5,FALSE)</f>
        <v>上海一组</v>
      </c>
      <c r="L537" s="3" t="str">
        <f>IF(VLOOKUP(B537*1,[1]Sheet1!$A:$G,4,FALSE)=1,"普通员工","管理人员")</f>
        <v>管理人员</v>
      </c>
      <c r="M537" s="3">
        <f t="shared" si="42"/>
        <v>6500.22</v>
      </c>
      <c r="N537" s="3">
        <f t="shared" si="43"/>
        <v>2020</v>
      </c>
      <c r="O537" s="3">
        <f t="shared" si="44"/>
        <v>6</v>
      </c>
    </row>
    <row r="538" spans="1:15">
      <c r="A538" s="8">
        <f>A537</f>
        <v>43992</v>
      </c>
      <c r="B538" s="20" t="s">
        <v>23</v>
      </c>
      <c r="C538" s="18" t="s">
        <v>7</v>
      </c>
      <c r="D538" s="11">
        <v>1</v>
      </c>
      <c r="E538" s="12">
        <v>20000.7</v>
      </c>
      <c r="F538" s="3" t="str">
        <f t="shared" si="40"/>
        <v>借呗</v>
      </c>
      <c r="G538" s="3" t="str">
        <f t="shared" si="41"/>
        <v>6期</v>
      </c>
      <c r="H538" s="21" t="str">
        <f>VLOOKUP(B538*1,[1]Sheet1!$A:$G,7,FALSE)</f>
        <v>华东</v>
      </c>
      <c r="I538" s="21" t="str">
        <f>VLOOKUP(B538*1,[1]Sheet1!$A:$G,6,FALSE)</f>
        <v>苏州</v>
      </c>
      <c r="J538" s="21" t="str">
        <f>VLOOKUP(B538*1,[1]Sheet1!$A:$G,5,FALSE)</f>
        <v>二组</v>
      </c>
      <c r="K538" s="3" t="str">
        <f>I538&amp;VLOOKUP(B538*1,[1]Sheet1!$A:$G,5,FALSE)</f>
        <v>苏州二组</v>
      </c>
      <c r="L538" s="3" t="str">
        <f>IF(VLOOKUP(B538*1,[1]Sheet1!$A:$G,4,FALSE)=1,"普通员工","管理人员")</f>
        <v>普通员工</v>
      </c>
      <c r="M538" s="3">
        <f t="shared" si="42"/>
        <v>20000.7</v>
      </c>
      <c r="N538" s="3">
        <f t="shared" si="43"/>
        <v>2020</v>
      </c>
      <c r="O538" s="3">
        <f t="shared" si="44"/>
        <v>6</v>
      </c>
    </row>
    <row r="539" spans="1:15">
      <c r="A539" s="8">
        <f>A538</f>
        <v>43992</v>
      </c>
      <c r="B539" s="20" t="str">
        <f>B538</f>
        <v>1000000067</v>
      </c>
      <c r="C539" s="18" t="s">
        <v>8</v>
      </c>
      <c r="D539" s="11">
        <v>3</v>
      </c>
      <c r="E539" s="12">
        <v>47001.25</v>
      </c>
      <c r="F539" s="3" t="str">
        <f t="shared" si="40"/>
        <v>借呗</v>
      </c>
      <c r="G539" s="3" t="str">
        <f t="shared" si="41"/>
        <v>12期</v>
      </c>
      <c r="H539" s="21" t="str">
        <f>VLOOKUP(B539*1,[1]Sheet1!$A:$G,7,FALSE)</f>
        <v>华东</v>
      </c>
      <c r="I539" s="21" t="str">
        <f>VLOOKUP(B539*1,[1]Sheet1!$A:$G,6,FALSE)</f>
        <v>苏州</v>
      </c>
      <c r="J539" s="21" t="str">
        <f>VLOOKUP(B539*1,[1]Sheet1!$A:$G,5,FALSE)</f>
        <v>二组</v>
      </c>
      <c r="K539" s="3" t="str">
        <f>I539&amp;VLOOKUP(B539*1,[1]Sheet1!$A:$G,5,FALSE)</f>
        <v>苏州二组</v>
      </c>
      <c r="L539" s="3" t="str">
        <f>IF(VLOOKUP(B539*1,[1]Sheet1!$A:$G,4,FALSE)=1,"普通员工","管理人员")</f>
        <v>普通员工</v>
      </c>
      <c r="M539" s="3">
        <f t="shared" si="42"/>
        <v>15667.0833333333</v>
      </c>
      <c r="N539" s="3">
        <f t="shared" si="43"/>
        <v>2020</v>
      </c>
      <c r="O539" s="3">
        <f t="shared" si="44"/>
        <v>6</v>
      </c>
    </row>
    <row r="540" spans="1:15">
      <c r="A540" s="8">
        <f>A539</f>
        <v>43992</v>
      </c>
      <c r="B540" s="20" t="s">
        <v>24</v>
      </c>
      <c r="C540" s="18" t="s">
        <v>7</v>
      </c>
      <c r="D540" s="11">
        <v>1</v>
      </c>
      <c r="E540" s="12">
        <v>1000.07</v>
      </c>
      <c r="F540" s="3" t="str">
        <f t="shared" si="40"/>
        <v>借呗</v>
      </c>
      <c r="G540" s="3" t="str">
        <f t="shared" si="41"/>
        <v>6期</v>
      </c>
      <c r="H540" s="21" t="str">
        <f>VLOOKUP(B540*1,[1]Sheet1!$A:$G,7,FALSE)</f>
        <v>华西北</v>
      </c>
      <c r="I540" s="21" t="str">
        <f>VLOOKUP(B540*1,[1]Sheet1!$A:$G,6,FALSE)</f>
        <v>重庆</v>
      </c>
      <c r="J540" s="21" t="str">
        <f>VLOOKUP(B540*1,[1]Sheet1!$A:$G,5,FALSE)</f>
        <v>一组</v>
      </c>
      <c r="K540" s="3" t="str">
        <f>I540&amp;VLOOKUP(B540*1,[1]Sheet1!$A:$G,5,FALSE)</f>
        <v>重庆一组</v>
      </c>
      <c r="L540" s="3" t="str">
        <f>IF(VLOOKUP(B540*1,[1]Sheet1!$A:$G,4,FALSE)=1,"普通员工","管理人员")</f>
        <v>管理人员</v>
      </c>
      <c r="M540" s="3">
        <f t="shared" si="42"/>
        <v>1000.07</v>
      </c>
      <c r="N540" s="3">
        <f t="shared" si="43"/>
        <v>2020</v>
      </c>
      <c r="O540" s="3">
        <f t="shared" si="44"/>
        <v>6</v>
      </c>
    </row>
    <row r="541" spans="1:15">
      <c r="A541" s="8">
        <f>A540</f>
        <v>43992</v>
      </c>
      <c r="B541" s="20" t="str">
        <f>B540</f>
        <v>1000000068</v>
      </c>
      <c r="C541" s="18" t="s">
        <v>8</v>
      </c>
      <c r="D541" s="11">
        <v>1</v>
      </c>
      <c r="E541" s="12">
        <v>12000.58</v>
      </c>
      <c r="F541" s="3" t="str">
        <f t="shared" si="40"/>
        <v>借呗</v>
      </c>
      <c r="G541" s="3" t="str">
        <f t="shared" si="41"/>
        <v>12期</v>
      </c>
      <c r="H541" s="21" t="str">
        <f>VLOOKUP(B541*1,[1]Sheet1!$A:$G,7,FALSE)</f>
        <v>华西北</v>
      </c>
      <c r="I541" s="21" t="str">
        <f>VLOOKUP(B541*1,[1]Sheet1!$A:$G,6,FALSE)</f>
        <v>重庆</v>
      </c>
      <c r="J541" s="21" t="str">
        <f>VLOOKUP(B541*1,[1]Sheet1!$A:$G,5,FALSE)</f>
        <v>一组</v>
      </c>
      <c r="K541" s="3" t="str">
        <f>I541&amp;VLOOKUP(B541*1,[1]Sheet1!$A:$G,5,FALSE)</f>
        <v>重庆一组</v>
      </c>
      <c r="L541" s="3" t="str">
        <f>IF(VLOOKUP(B541*1,[1]Sheet1!$A:$G,4,FALSE)=1,"普通员工","管理人员")</f>
        <v>管理人员</v>
      </c>
      <c r="M541" s="3">
        <f t="shared" si="42"/>
        <v>12000.58</v>
      </c>
      <c r="N541" s="3">
        <f t="shared" si="43"/>
        <v>2020</v>
      </c>
      <c r="O541" s="3">
        <f t="shared" si="44"/>
        <v>6</v>
      </c>
    </row>
    <row r="542" spans="1:15">
      <c r="A542" s="8">
        <f>A541</f>
        <v>43992</v>
      </c>
      <c r="B542" s="20" t="s">
        <v>62</v>
      </c>
      <c r="C542" s="18" t="s">
        <v>12</v>
      </c>
      <c r="D542" s="11">
        <v>1</v>
      </c>
      <c r="E542" s="12">
        <v>13000.59</v>
      </c>
      <c r="F542" s="3" t="str">
        <f t="shared" si="40"/>
        <v>借呗</v>
      </c>
      <c r="G542" s="3" t="str">
        <f t="shared" si="41"/>
        <v>18期</v>
      </c>
      <c r="H542" s="21" t="str">
        <f>VLOOKUP(B542*1,[1]Sheet1!$A:$G,7,FALSE)</f>
        <v>华东</v>
      </c>
      <c r="I542" s="21" t="str">
        <f>VLOOKUP(B542*1,[1]Sheet1!$A:$G,6,FALSE)</f>
        <v>合肥</v>
      </c>
      <c r="J542" s="21" t="str">
        <f>VLOOKUP(B542*1,[1]Sheet1!$A:$G,5,FALSE)</f>
        <v>一组</v>
      </c>
      <c r="K542" s="3" t="str">
        <f>I542&amp;VLOOKUP(B542*1,[1]Sheet1!$A:$G,5,FALSE)</f>
        <v>合肥一组</v>
      </c>
      <c r="L542" s="3" t="str">
        <f>IF(VLOOKUP(B542*1,[1]Sheet1!$A:$G,4,FALSE)=1,"普通员工","管理人员")</f>
        <v>普通员工</v>
      </c>
      <c r="M542" s="3">
        <f t="shared" si="42"/>
        <v>13000.59</v>
      </c>
      <c r="N542" s="3">
        <f t="shared" si="43"/>
        <v>2020</v>
      </c>
      <c r="O542" s="3">
        <f t="shared" si="44"/>
        <v>6</v>
      </c>
    </row>
    <row r="543" spans="1:15">
      <c r="A543" s="8">
        <f>A542</f>
        <v>43992</v>
      </c>
      <c r="B543" s="20" t="s">
        <v>25</v>
      </c>
      <c r="C543" s="18" t="s">
        <v>12</v>
      </c>
      <c r="D543" s="11">
        <v>1</v>
      </c>
      <c r="E543" s="12">
        <v>17000.64</v>
      </c>
      <c r="F543" s="3" t="str">
        <f t="shared" si="40"/>
        <v>借呗</v>
      </c>
      <c r="G543" s="3" t="str">
        <f t="shared" si="41"/>
        <v>18期</v>
      </c>
      <c r="H543" s="21" t="str">
        <f>VLOOKUP(B543*1,[1]Sheet1!$A:$G,7,FALSE)</f>
        <v>华东</v>
      </c>
      <c r="I543" s="21" t="str">
        <f>VLOOKUP(B543*1,[1]Sheet1!$A:$G,6,FALSE)</f>
        <v>合肥</v>
      </c>
      <c r="J543" s="21" t="str">
        <f>VLOOKUP(B543*1,[1]Sheet1!$A:$G,5,FALSE)</f>
        <v>一组</v>
      </c>
      <c r="K543" s="3" t="str">
        <f>I543&amp;VLOOKUP(B543*1,[1]Sheet1!$A:$G,5,FALSE)</f>
        <v>合肥一组</v>
      </c>
      <c r="L543" s="3" t="str">
        <f>IF(VLOOKUP(B543*1,[1]Sheet1!$A:$G,4,FALSE)=1,"普通员工","管理人员")</f>
        <v>普通员工</v>
      </c>
      <c r="M543" s="3">
        <f t="shared" si="42"/>
        <v>17000.64</v>
      </c>
      <c r="N543" s="3">
        <f t="shared" si="43"/>
        <v>2020</v>
      </c>
      <c r="O543" s="3">
        <f t="shared" si="44"/>
        <v>6</v>
      </c>
    </row>
    <row r="544" spans="1:15">
      <c r="A544" s="8">
        <f>A543</f>
        <v>43992</v>
      </c>
      <c r="B544" s="20" t="s">
        <v>26</v>
      </c>
      <c r="C544" s="18" t="s">
        <v>7</v>
      </c>
      <c r="D544" s="11">
        <v>1</v>
      </c>
      <c r="E544" s="12">
        <v>19999.95</v>
      </c>
      <c r="F544" s="3" t="str">
        <f t="shared" si="40"/>
        <v>借呗</v>
      </c>
      <c r="G544" s="3" t="str">
        <f t="shared" si="41"/>
        <v>6期</v>
      </c>
      <c r="H544" s="21" t="str">
        <f>VLOOKUP(B544*1,[1]Sheet1!$A:$G,7,FALSE)</f>
        <v>华南</v>
      </c>
      <c r="I544" s="21" t="str">
        <f>VLOOKUP(B544*1,[1]Sheet1!$A:$G,6,FALSE)</f>
        <v>广州</v>
      </c>
      <c r="J544" s="21" t="str">
        <f>VLOOKUP(B544*1,[1]Sheet1!$A:$G,5,FALSE)</f>
        <v>三组</v>
      </c>
      <c r="K544" s="3" t="str">
        <f>I544&amp;VLOOKUP(B544*1,[1]Sheet1!$A:$G,5,FALSE)</f>
        <v>广州三组</v>
      </c>
      <c r="L544" s="3" t="str">
        <f>IF(VLOOKUP(B544*1,[1]Sheet1!$A:$G,4,FALSE)=1,"普通员工","管理人员")</f>
        <v>普通员工</v>
      </c>
      <c r="M544" s="3">
        <f t="shared" si="42"/>
        <v>19999.95</v>
      </c>
      <c r="N544" s="3">
        <f t="shared" si="43"/>
        <v>2020</v>
      </c>
      <c r="O544" s="3">
        <f t="shared" si="44"/>
        <v>6</v>
      </c>
    </row>
    <row r="545" spans="1:15">
      <c r="A545" s="8">
        <f>A544</f>
        <v>43992</v>
      </c>
      <c r="B545" s="20" t="str">
        <f>B544</f>
        <v>1000000566</v>
      </c>
      <c r="C545" s="18" t="s">
        <v>8</v>
      </c>
      <c r="D545" s="11">
        <v>1</v>
      </c>
      <c r="E545" s="12">
        <v>581.17</v>
      </c>
      <c r="F545" s="3" t="str">
        <f t="shared" si="40"/>
        <v>借呗</v>
      </c>
      <c r="G545" s="3" t="str">
        <f t="shared" si="41"/>
        <v>12期</v>
      </c>
      <c r="H545" s="21" t="str">
        <f>VLOOKUP(B545*1,[1]Sheet1!$A:$G,7,FALSE)</f>
        <v>华南</v>
      </c>
      <c r="I545" s="21" t="str">
        <f>VLOOKUP(B545*1,[1]Sheet1!$A:$G,6,FALSE)</f>
        <v>广州</v>
      </c>
      <c r="J545" s="21" t="str">
        <f>VLOOKUP(B545*1,[1]Sheet1!$A:$G,5,FALSE)</f>
        <v>三组</v>
      </c>
      <c r="K545" s="3" t="str">
        <f>I545&amp;VLOOKUP(B545*1,[1]Sheet1!$A:$G,5,FALSE)</f>
        <v>广州三组</v>
      </c>
      <c r="L545" s="3" t="str">
        <f>IF(VLOOKUP(B545*1,[1]Sheet1!$A:$G,4,FALSE)=1,"普通员工","管理人员")</f>
        <v>普通员工</v>
      </c>
      <c r="M545" s="3">
        <f t="shared" si="42"/>
        <v>581.17</v>
      </c>
      <c r="N545" s="3">
        <f t="shared" si="43"/>
        <v>2020</v>
      </c>
      <c r="O545" s="3">
        <f t="shared" si="44"/>
        <v>6</v>
      </c>
    </row>
    <row r="546" spans="1:15">
      <c r="A546" s="8">
        <f>A545</f>
        <v>43992</v>
      </c>
      <c r="B546" s="20" t="s">
        <v>63</v>
      </c>
      <c r="C546" s="18" t="s">
        <v>12</v>
      </c>
      <c r="D546" s="11">
        <v>1</v>
      </c>
      <c r="E546" s="12">
        <v>16000.17</v>
      </c>
      <c r="F546" s="3" t="str">
        <f t="shared" si="40"/>
        <v>借呗</v>
      </c>
      <c r="G546" s="3" t="str">
        <f t="shared" si="41"/>
        <v>18期</v>
      </c>
      <c r="H546" s="21" t="str">
        <f>VLOOKUP(B546*1,[1]Sheet1!$A:$G,7,FALSE)</f>
        <v>华东</v>
      </c>
      <c r="I546" s="21" t="str">
        <f>VLOOKUP(B546*1,[1]Sheet1!$A:$G,6,FALSE)</f>
        <v>苏州</v>
      </c>
      <c r="J546" s="21" t="str">
        <f>VLOOKUP(B546*1,[1]Sheet1!$A:$G,5,FALSE)</f>
        <v>三组</v>
      </c>
      <c r="K546" s="3" t="str">
        <f>I546&amp;VLOOKUP(B546*1,[1]Sheet1!$A:$G,5,FALSE)</f>
        <v>苏州三组</v>
      </c>
      <c r="L546" s="3" t="str">
        <f>IF(VLOOKUP(B546*1,[1]Sheet1!$A:$G,4,FALSE)=1,"普通员工","管理人员")</f>
        <v>普通员工</v>
      </c>
      <c r="M546" s="3">
        <f t="shared" si="42"/>
        <v>16000.17</v>
      </c>
      <c r="N546" s="3">
        <f t="shared" si="43"/>
        <v>2020</v>
      </c>
      <c r="O546" s="3">
        <f t="shared" si="44"/>
        <v>6</v>
      </c>
    </row>
    <row r="547" spans="1:15">
      <c r="A547" s="8">
        <f>A546</f>
        <v>43992</v>
      </c>
      <c r="B547" s="20" t="s">
        <v>66</v>
      </c>
      <c r="C547" s="18" t="s">
        <v>7</v>
      </c>
      <c r="D547" s="11">
        <v>2</v>
      </c>
      <c r="E547" s="12">
        <v>21000.75</v>
      </c>
      <c r="F547" s="3" t="str">
        <f t="shared" si="40"/>
        <v>借呗</v>
      </c>
      <c r="G547" s="3" t="str">
        <f t="shared" si="41"/>
        <v>6期</v>
      </c>
      <c r="H547" s="21" t="str">
        <f>VLOOKUP(B547*1,[1]Sheet1!$A:$G,7,FALSE)</f>
        <v>华西北</v>
      </c>
      <c r="I547" s="21" t="str">
        <f>VLOOKUP(B547*1,[1]Sheet1!$A:$G,6,FALSE)</f>
        <v>西安</v>
      </c>
      <c r="J547" s="21" t="str">
        <f>VLOOKUP(B547*1,[1]Sheet1!$A:$G,5,FALSE)</f>
        <v>一组</v>
      </c>
      <c r="K547" s="3" t="str">
        <f>I547&amp;VLOOKUP(B547*1,[1]Sheet1!$A:$G,5,FALSE)</f>
        <v>西安一组</v>
      </c>
      <c r="L547" s="3" t="str">
        <f>IF(VLOOKUP(B547*1,[1]Sheet1!$A:$G,4,FALSE)=1,"普通员工","管理人员")</f>
        <v>普通员工</v>
      </c>
      <c r="M547" s="3">
        <f t="shared" si="42"/>
        <v>10500.375</v>
      </c>
      <c r="N547" s="3">
        <f t="shared" si="43"/>
        <v>2020</v>
      </c>
      <c r="O547" s="3">
        <f t="shared" si="44"/>
        <v>6</v>
      </c>
    </row>
    <row r="548" spans="1:15">
      <c r="A548" s="8">
        <f>A547</f>
        <v>43992</v>
      </c>
      <c r="B548" s="20" t="s">
        <v>46</v>
      </c>
      <c r="C548" s="18" t="s">
        <v>8</v>
      </c>
      <c r="D548" s="11">
        <v>2</v>
      </c>
      <c r="E548" s="12">
        <v>26000.17</v>
      </c>
      <c r="F548" s="3" t="str">
        <f t="shared" si="40"/>
        <v>借呗</v>
      </c>
      <c r="G548" s="3" t="str">
        <f t="shared" si="41"/>
        <v>12期</v>
      </c>
      <c r="H548" s="21" t="str">
        <f>VLOOKUP(B548*1,[1]Sheet1!$A:$G,7,FALSE)</f>
        <v>华东</v>
      </c>
      <c r="I548" s="21" t="str">
        <f>VLOOKUP(B548*1,[1]Sheet1!$A:$G,6,FALSE)</f>
        <v>苏州</v>
      </c>
      <c r="J548" s="21" t="str">
        <f>VLOOKUP(B548*1,[1]Sheet1!$A:$G,5,FALSE)</f>
        <v>二组</v>
      </c>
      <c r="K548" s="3" t="str">
        <f>I548&amp;VLOOKUP(B548*1,[1]Sheet1!$A:$G,5,FALSE)</f>
        <v>苏州二组</v>
      </c>
      <c r="L548" s="3" t="str">
        <f>IF(VLOOKUP(B548*1,[1]Sheet1!$A:$G,4,FALSE)=1,"普通员工","管理人员")</f>
        <v>普通员工</v>
      </c>
      <c r="M548" s="3">
        <f t="shared" si="42"/>
        <v>13000.085</v>
      </c>
      <c r="N548" s="3">
        <f t="shared" si="43"/>
        <v>2020</v>
      </c>
      <c r="O548" s="3">
        <f t="shared" si="44"/>
        <v>6</v>
      </c>
    </row>
    <row r="549" spans="1:15">
      <c r="A549" s="8">
        <f>A548</f>
        <v>43992</v>
      </c>
      <c r="B549" s="20" t="s">
        <v>47</v>
      </c>
      <c r="C549" s="18" t="s">
        <v>7</v>
      </c>
      <c r="D549" s="11">
        <v>1</v>
      </c>
      <c r="E549" s="12">
        <v>15000.29</v>
      </c>
      <c r="F549" s="3" t="str">
        <f t="shared" si="40"/>
        <v>借呗</v>
      </c>
      <c r="G549" s="3" t="str">
        <f t="shared" si="41"/>
        <v>6期</v>
      </c>
      <c r="H549" s="21" t="str">
        <f>VLOOKUP(B549*1,[1]Sheet1!$A:$G,7,FALSE)</f>
        <v>华南</v>
      </c>
      <c r="I549" s="21" t="str">
        <f>VLOOKUP(B549*1,[1]Sheet1!$A:$G,6,FALSE)</f>
        <v>广州</v>
      </c>
      <c r="J549" s="21" t="str">
        <f>VLOOKUP(B549*1,[1]Sheet1!$A:$G,5,FALSE)</f>
        <v>一组</v>
      </c>
      <c r="K549" s="3" t="str">
        <f>I549&amp;VLOOKUP(B549*1,[1]Sheet1!$A:$G,5,FALSE)</f>
        <v>广州一组</v>
      </c>
      <c r="L549" s="3" t="str">
        <f>IF(VLOOKUP(B549*1,[1]Sheet1!$A:$G,4,FALSE)=1,"普通员工","管理人员")</f>
        <v>普通员工</v>
      </c>
      <c r="M549" s="3">
        <f t="shared" si="42"/>
        <v>15000.29</v>
      </c>
      <c r="N549" s="3">
        <f t="shared" si="43"/>
        <v>2020</v>
      </c>
      <c r="O549" s="3">
        <f t="shared" si="44"/>
        <v>6</v>
      </c>
    </row>
    <row r="550" spans="1:15">
      <c r="A550" s="8">
        <f>A549</f>
        <v>43992</v>
      </c>
      <c r="B550" s="20" t="str">
        <f>B549</f>
        <v>1000003489</v>
      </c>
      <c r="C550" s="18" t="s">
        <v>12</v>
      </c>
      <c r="D550" s="11">
        <v>1</v>
      </c>
      <c r="E550" s="12">
        <v>7500.35</v>
      </c>
      <c r="F550" s="3" t="str">
        <f t="shared" si="40"/>
        <v>借呗</v>
      </c>
      <c r="G550" s="3" t="str">
        <f t="shared" si="41"/>
        <v>18期</v>
      </c>
      <c r="H550" s="21" t="str">
        <f>VLOOKUP(B550*1,[1]Sheet1!$A:$G,7,FALSE)</f>
        <v>华南</v>
      </c>
      <c r="I550" s="21" t="str">
        <f>VLOOKUP(B550*1,[1]Sheet1!$A:$G,6,FALSE)</f>
        <v>广州</v>
      </c>
      <c r="J550" s="21" t="str">
        <f>VLOOKUP(B550*1,[1]Sheet1!$A:$G,5,FALSE)</f>
        <v>一组</v>
      </c>
      <c r="K550" s="3" t="str">
        <f>I550&amp;VLOOKUP(B550*1,[1]Sheet1!$A:$G,5,FALSE)</f>
        <v>广州一组</v>
      </c>
      <c r="L550" s="3" t="str">
        <f>IF(VLOOKUP(B550*1,[1]Sheet1!$A:$G,4,FALSE)=1,"普通员工","管理人员")</f>
        <v>普通员工</v>
      </c>
      <c r="M550" s="3">
        <f t="shared" si="42"/>
        <v>7500.35</v>
      </c>
      <c r="N550" s="3">
        <f t="shared" si="43"/>
        <v>2020</v>
      </c>
      <c r="O550" s="3">
        <f t="shared" si="44"/>
        <v>6</v>
      </c>
    </row>
    <row r="551" spans="1:15">
      <c r="A551" s="8">
        <f>A550</f>
        <v>43992</v>
      </c>
      <c r="B551" s="20" t="s">
        <v>28</v>
      </c>
      <c r="C551" s="18" t="s">
        <v>7</v>
      </c>
      <c r="D551" s="11">
        <v>3</v>
      </c>
      <c r="E551" s="12">
        <v>23100.84</v>
      </c>
      <c r="F551" s="3" t="str">
        <f t="shared" si="40"/>
        <v>借呗</v>
      </c>
      <c r="G551" s="3" t="str">
        <f t="shared" si="41"/>
        <v>6期</v>
      </c>
      <c r="H551" s="21" t="str">
        <f>VLOOKUP(B551*1,[1]Sheet1!$A:$G,7,FALSE)</f>
        <v>华南</v>
      </c>
      <c r="I551" s="21" t="str">
        <f>VLOOKUP(B551*1,[1]Sheet1!$A:$G,6,FALSE)</f>
        <v>广州</v>
      </c>
      <c r="J551" s="21" t="str">
        <f>VLOOKUP(B551*1,[1]Sheet1!$A:$G,5,FALSE)</f>
        <v>一组</v>
      </c>
      <c r="K551" s="3" t="str">
        <f>I551&amp;VLOOKUP(B551*1,[1]Sheet1!$A:$G,5,FALSE)</f>
        <v>广州一组</v>
      </c>
      <c r="L551" s="3" t="str">
        <f>IF(VLOOKUP(B551*1,[1]Sheet1!$A:$G,4,FALSE)=1,"普通员工","管理人员")</f>
        <v>管理人员</v>
      </c>
      <c r="M551" s="3">
        <f t="shared" si="42"/>
        <v>7700.28</v>
      </c>
      <c r="N551" s="3">
        <f t="shared" si="43"/>
        <v>2020</v>
      </c>
      <c r="O551" s="3">
        <f t="shared" si="44"/>
        <v>6</v>
      </c>
    </row>
    <row r="552" spans="1:15">
      <c r="A552" s="8">
        <f>A551</f>
        <v>43992</v>
      </c>
      <c r="B552" s="20" t="s">
        <v>70</v>
      </c>
      <c r="C552" s="18" t="s">
        <v>8</v>
      </c>
      <c r="D552" s="11">
        <v>1</v>
      </c>
      <c r="E552" s="12">
        <v>7500.38</v>
      </c>
      <c r="F552" s="3" t="str">
        <f t="shared" si="40"/>
        <v>借呗</v>
      </c>
      <c r="G552" s="3" t="str">
        <f t="shared" si="41"/>
        <v>12期</v>
      </c>
      <c r="H552" s="21" t="str">
        <f>VLOOKUP(B552*1,[1]Sheet1!$A:$G,7,FALSE)</f>
        <v>华西北</v>
      </c>
      <c r="I552" s="21" t="str">
        <f>VLOOKUP(B552*1,[1]Sheet1!$A:$G,6,FALSE)</f>
        <v>北京</v>
      </c>
      <c r="J552" s="21" t="str">
        <f>VLOOKUP(B552*1,[1]Sheet1!$A:$G,5,FALSE)</f>
        <v>三组</v>
      </c>
      <c r="K552" s="3" t="str">
        <f>I552&amp;VLOOKUP(B552*1,[1]Sheet1!$A:$G,5,FALSE)</f>
        <v>北京三组</v>
      </c>
      <c r="L552" s="3" t="str">
        <f>IF(VLOOKUP(B552*1,[1]Sheet1!$A:$G,4,FALSE)=1,"普通员工","管理人员")</f>
        <v>普通员工</v>
      </c>
      <c r="M552" s="3">
        <f t="shared" si="42"/>
        <v>7500.38</v>
      </c>
      <c r="N552" s="3">
        <f t="shared" si="43"/>
        <v>2020</v>
      </c>
      <c r="O552" s="3">
        <f t="shared" si="44"/>
        <v>6</v>
      </c>
    </row>
    <row r="553" spans="1:15">
      <c r="A553" s="8">
        <f>A552</f>
        <v>43992</v>
      </c>
      <c r="B553" s="20" t="s">
        <v>29</v>
      </c>
      <c r="C553" s="18" t="s">
        <v>7</v>
      </c>
      <c r="D553" s="11">
        <v>2</v>
      </c>
      <c r="E553" s="12">
        <v>45000.86</v>
      </c>
      <c r="F553" s="3" t="str">
        <f t="shared" si="40"/>
        <v>借呗</v>
      </c>
      <c r="G553" s="3" t="str">
        <f t="shared" si="41"/>
        <v>6期</v>
      </c>
      <c r="H553" s="21" t="str">
        <f>VLOOKUP(B553*1,[1]Sheet1!$A:$G,7,FALSE)</f>
        <v>华东</v>
      </c>
      <c r="I553" s="21" t="str">
        <f>VLOOKUP(B553*1,[1]Sheet1!$A:$G,6,FALSE)</f>
        <v>上海</v>
      </c>
      <c r="J553" s="21" t="str">
        <f>VLOOKUP(B553*1,[1]Sheet1!$A:$G,5,FALSE)</f>
        <v>二组</v>
      </c>
      <c r="K553" s="3" t="str">
        <f>I553&amp;VLOOKUP(B553*1,[1]Sheet1!$A:$G,5,FALSE)</f>
        <v>上海二组</v>
      </c>
      <c r="L553" s="3" t="str">
        <f>IF(VLOOKUP(B553*1,[1]Sheet1!$A:$G,4,FALSE)=1,"普通员工","管理人员")</f>
        <v>管理人员</v>
      </c>
      <c r="M553" s="3">
        <f t="shared" si="42"/>
        <v>22500.43</v>
      </c>
      <c r="N553" s="3">
        <f t="shared" si="43"/>
        <v>2020</v>
      </c>
      <c r="O553" s="3">
        <f t="shared" si="44"/>
        <v>6</v>
      </c>
    </row>
    <row r="554" spans="1:15">
      <c r="A554" s="8">
        <f>A553</f>
        <v>43992</v>
      </c>
      <c r="B554" s="20" t="s">
        <v>30</v>
      </c>
      <c r="C554" s="18" t="s">
        <v>8</v>
      </c>
      <c r="D554" s="11">
        <v>1</v>
      </c>
      <c r="E554" s="12">
        <v>12999.93</v>
      </c>
      <c r="F554" s="3" t="str">
        <f t="shared" si="40"/>
        <v>借呗</v>
      </c>
      <c r="G554" s="3" t="str">
        <f t="shared" si="41"/>
        <v>12期</v>
      </c>
      <c r="H554" s="21" t="str">
        <f>VLOOKUP(B554*1,[1]Sheet1!$A:$G,7,FALSE)</f>
        <v>华东</v>
      </c>
      <c r="I554" s="21" t="str">
        <f>VLOOKUP(B554*1,[1]Sheet1!$A:$G,6,FALSE)</f>
        <v>合肥</v>
      </c>
      <c r="J554" s="21" t="str">
        <f>VLOOKUP(B554*1,[1]Sheet1!$A:$G,5,FALSE)</f>
        <v>一组</v>
      </c>
      <c r="K554" s="3" t="str">
        <f>I554&amp;VLOOKUP(B554*1,[1]Sheet1!$A:$G,5,FALSE)</f>
        <v>合肥一组</v>
      </c>
      <c r="L554" s="3" t="str">
        <f>IF(VLOOKUP(B554*1,[1]Sheet1!$A:$G,4,FALSE)=1,"普通员工","管理人员")</f>
        <v>普通员工</v>
      </c>
      <c r="M554" s="3">
        <f t="shared" si="42"/>
        <v>12999.93</v>
      </c>
      <c r="N554" s="3">
        <f t="shared" si="43"/>
        <v>2020</v>
      </c>
      <c r="O554" s="3">
        <f t="shared" si="44"/>
        <v>6</v>
      </c>
    </row>
    <row r="555" spans="1:15">
      <c r="A555" s="8">
        <f>A554</f>
        <v>43992</v>
      </c>
      <c r="B555" s="20" t="str">
        <f>B554</f>
        <v>1000004256</v>
      </c>
      <c r="C555" s="18" t="s">
        <v>12</v>
      </c>
      <c r="D555" s="11">
        <v>1</v>
      </c>
      <c r="E555" s="12">
        <v>3000.23</v>
      </c>
      <c r="F555" s="3" t="str">
        <f t="shared" si="40"/>
        <v>借呗</v>
      </c>
      <c r="G555" s="3" t="str">
        <f t="shared" si="41"/>
        <v>18期</v>
      </c>
      <c r="H555" s="21" t="str">
        <f>VLOOKUP(B555*1,[1]Sheet1!$A:$G,7,FALSE)</f>
        <v>华东</v>
      </c>
      <c r="I555" s="21" t="str">
        <f>VLOOKUP(B555*1,[1]Sheet1!$A:$G,6,FALSE)</f>
        <v>合肥</v>
      </c>
      <c r="J555" s="21" t="str">
        <f>VLOOKUP(B555*1,[1]Sheet1!$A:$G,5,FALSE)</f>
        <v>一组</v>
      </c>
      <c r="K555" s="3" t="str">
        <f>I555&amp;VLOOKUP(B555*1,[1]Sheet1!$A:$G,5,FALSE)</f>
        <v>合肥一组</v>
      </c>
      <c r="L555" s="3" t="str">
        <f>IF(VLOOKUP(B555*1,[1]Sheet1!$A:$G,4,FALSE)=1,"普通员工","管理人员")</f>
        <v>普通员工</v>
      </c>
      <c r="M555" s="3">
        <f t="shared" si="42"/>
        <v>3000.23</v>
      </c>
      <c r="N555" s="3">
        <f t="shared" si="43"/>
        <v>2020</v>
      </c>
      <c r="O555" s="3">
        <f t="shared" si="44"/>
        <v>6</v>
      </c>
    </row>
    <row r="556" spans="1:15">
      <c r="A556" s="8">
        <f>A555</f>
        <v>43992</v>
      </c>
      <c r="B556" s="20" t="s">
        <v>48</v>
      </c>
      <c r="C556" s="18" t="s">
        <v>8</v>
      </c>
      <c r="D556" s="11">
        <v>1</v>
      </c>
      <c r="E556" s="12">
        <v>1980.68</v>
      </c>
      <c r="F556" s="3" t="str">
        <f t="shared" si="40"/>
        <v>借呗</v>
      </c>
      <c r="G556" s="3" t="str">
        <f t="shared" si="41"/>
        <v>12期</v>
      </c>
      <c r="H556" s="21" t="str">
        <f>VLOOKUP(B556*1,[1]Sheet1!$A:$G,7,FALSE)</f>
        <v>华东</v>
      </c>
      <c r="I556" s="21" t="str">
        <f>VLOOKUP(B556*1,[1]Sheet1!$A:$G,6,FALSE)</f>
        <v>杭州</v>
      </c>
      <c r="J556" s="21" t="str">
        <f>VLOOKUP(B556*1,[1]Sheet1!$A:$G,5,FALSE)</f>
        <v>二组</v>
      </c>
      <c r="K556" s="3" t="str">
        <f>I556&amp;VLOOKUP(B556*1,[1]Sheet1!$A:$G,5,FALSE)</f>
        <v>杭州二组</v>
      </c>
      <c r="L556" s="3" t="str">
        <f>IF(VLOOKUP(B556*1,[1]Sheet1!$A:$G,4,FALSE)=1,"普通员工","管理人员")</f>
        <v>管理人员</v>
      </c>
      <c r="M556" s="3">
        <f t="shared" si="42"/>
        <v>1980.68</v>
      </c>
      <c r="N556" s="3">
        <f t="shared" si="43"/>
        <v>2020</v>
      </c>
      <c r="O556" s="3">
        <f t="shared" si="44"/>
        <v>6</v>
      </c>
    </row>
    <row r="557" spans="1:15">
      <c r="A557" s="8">
        <f>A556</f>
        <v>43992</v>
      </c>
      <c r="B557" s="20" t="s">
        <v>31</v>
      </c>
      <c r="C557" s="18" t="s">
        <v>8</v>
      </c>
      <c r="D557" s="11">
        <v>1</v>
      </c>
      <c r="E557" s="12">
        <v>7000.17</v>
      </c>
      <c r="F557" s="3" t="str">
        <f t="shared" si="40"/>
        <v>借呗</v>
      </c>
      <c r="G557" s="3" t="str">
        <f t="shared" si="41"/>
        <v>12期</v>
      </c>
      <c r="H557" s="21" t="str">
        <f>VLOOKUP(B557*1,[1]Sheet1!$A:$G,7,FALSE)</f>
        <v>华东</v>
      </c>
      <c r="I557" s="21" t="str">
        <f>VLOOKUP(B557*1,[1]Sheet1!$A:$G,6,FALSE)</f>
        <v>合肥</v>
      </c>
      <c r="J557" s="21" t="str">
        <f>VLOOKUP(B557*1,[1]Sheet1!$A:$G,5,FALSE)</f>
        <v>一组</v>
      </c>
      <c r="K557" s="3" t="str">
        <f>I557&amp;VLOOKUP(B557*1,[1]Sheet1!$A:$G,5,FALSE)</f>
        <v>合肥一组</v>
      </c>
      <c r="L557" s="3" t="str">
        <f>IF(VLOOKUP(B557*1,[1]Sheet1!$A:$G,4,FALSE)=1,"普通员工","管理人员")</f>
        <v>普通员工</v>
      </c>
      <c r="M557" s="3">
        <f t="shared" si="42"/>
        <v>7000.17</v>
      </c>
      <c r="N557" s="3">
        <f t="shared" si="43"/>
        <v>2020</v>
      </c>
      <c r="O557" s="3">
        <f t="shared" si="44"/>
        <v>6</v>
      </c>
    </row>
    <row r="558" spans="1:15">
      <c r="A558" s="8">
        <f>A557</f>
        <v>43992</v>
      </c>
      <c r="B558" s="20" t="str">
        <f>B557</f>
        <v>1000006064</v>
      </c>
      <c r="C558" s="18" t="s">
        <v>12</v>
      </c>
      <c r="D558" s="11">
        <v>1</v>
      </c>
      <c r="E558" s="12">
        <v>7000.07</v>
      </c>
      <c r="F558" s="3" t="str">
        <f t="shared" si="40"/>
        <v>借呗</v>
      </c>
      <c r="G558" s="3" t="str">
        <f t="shared" si="41"/>
        <v>18期</v>
      </c>
      <c r="H558" s="21" t="str">
        <f>VLOOKUP(B558*1,[1]Sheet1!$A:$G,7,FALSE)</f>
        <v>华东</v>
      </c>
      <c r="I558" s="21" t="str">
        <f>VLOOKUP(B558*1,[1]Sheet1!$A:$G,6,FALSE)</f>
        <v>合肥</v>
      </c>
      <c r="J558" s="21" t="str">
        <f>VLOOKUP(B558*1,[1]Sheet1!$A:$G,5,FALSE)</f>
        <v>一组</v>
      </c>
      <c r="K558" s="3" t="str">
        <f>I558&amp;VLOOKUP(B558*1,[1]Sheet1!$A:$G,5,FALSE)</f>
        <v>合肥一组</v>
      </c>
      <c r="L558" s="3" t="str">
        <f>IF(VLOOKUP(B558*1,[1]Sheet1!$A:$G,4,FALSE)=1,"普通员工","管理人员")</f>
        <v>普通员工</v>
      </c>
      <c r="M558" s="3">
        <f t="shared" si="42"/>
        <v>7000.07</v>
      </c>
      <c r="N558" s="3">
        <f t="shared" si="43"/>
        <v>2020</v>
      </c>
      <c r="O558" s="3">
        <f t="shared" si="44"/>
        <v>6</v>
      </c>
    </row>
    <row r="559" spans="1:15">
      <c r="A559" s="8">
        <f>A558</f>
        <v>43992</v>
      </c>
      <c r="B559" s="20" t="s">
        <v>49</v>
      </c>
      <c r="C559" s="18" t="s">
        <v>7</v>
      </c>
      <c r="D559" s="11">
        <v>2</v>
      </c>
      <c r="E559" s="12">
        <v>13000.01</v>
      </c>
      <c r="F559" s="3" t="str">
        <f t="shared" si="40"/>
        <v>借呗</v>
      </c>
      <c r="G559" s="3" t="str">
        <f t="shared" si="41"/>
        <v>6期</v>
      </c>
      <c r="H559" s="21" t="str">
        <f>VLOOKUP(B559*1,[1]Sheet1!$A:$G,7,FALSE)</f>
        <v>华西北</v>
      </c>
      <c r="I559" s="21" t="str">
        <f>VLOOKUP(B559*1,[1]Sheet1!$A:$G,6,FALSE)</f>
        <v>成都</v>
      </c>
      <c r="J559" s="21" t="str">
        <f>VLOOKUP(B559*1,[1]Sheet1!$A:$G,5,FALSE)</f>
        <v>一组</v>
      </c>
      <c r="K559" s="3" t="str">
        <f>I559&amp;VLOOKUP(B559*1,[1]Sheet1!$A:$G,5,FALSE)</f>
        <v>成都一组</v>
      </c>
      <c r="L559" s="3" t="str">
        <f>IF(VLOOKUP(B559*1,[1]Sheet1!$A:$G,4,FALSE)=1,"普通员工","管理人员")</f>
        <v>管理人员</v>
      </c>
      <c r="M559" s="3">
        <f t="shared" si="42"/>
        <v>6500.005</v>
      </c>
      <c r="N559" s="3">
        <f t="shared" si="43"/>
        <v>2020</v>
      </c>
      <c r="O559" s="3">
        <f t="shared" si="44"/>
        <v>6</v>
      </c>
    </row>
    <row r="560" spans="1:15">
      <c r="A560" s="8">
        <f>A559</f>
        <v>43992</v>
      </c>
      <c r="B560" s="20" t="s">
        <v>32</v>
      </c>
      <c r="C560" s="18" t="s">
        <v>8</v>
      </c>
      <c r="D560" s="11">
        <v>2</v>
      </c>
      <c r="E560" s="12">
        <v>38001.06</v>
      </c>
      <c r="F560" s="3" t="str">
        <f t="shared" si="40"/>
        <v>借呗</v>
      </c>
      <c r="G560" s="3" t="str">
        <f t="shared" si="41"/>
        <v>12期</v>
      </c>
      <c r="H560" s="21" t="str">
        <f>VLOOKUP(B560*1,[1]Sheet1!$A:$G,7,FALSE)</f>
        <v>华东</v>
      </c>
      <c r="I560" s="21" t="str">
        <f>VLOOKUP(B560*1,[1]Sheet1!$A:$G,6,FALSE)</f>
        <v>南京</v>
      </c>
      <c r="J560" s="21" t="str">
        <f>VLOOKUP(B560*1,[1]Sheet1!$A:$G,5,FALSE)</f>
        <v>一组</v>
      </c>
      <c r="K560" s="3" t="str">
        <f>I560&amp;VLOOKUP(B560*1,[1]Sheet1!$A:$G,5,FALSE)</f>
        <v>南京一组</v>
      </c>
      <c r="L560" s="3" t="str">
        <f>IF(VLOOKUP(B560*1,[1]Sheet1!$A:$G,4,FALSE)=1,"普通员工","管理人员")</f>
        <v>普通员工</v>
      </c>
      <c r="M560" s="3">
        <f t="shared" si="42"/>
        <v>19000.53</v>
      </c>
      <c r="N560" s="3">
        <f t="shared" si="43"/>
        <v>2020</v>
      </c>
      <c r="O560" s="3">
        <f t="shared" si="44"/>
        <v>6</v>
      </c>
    </row>
    <row r="561" spans="1:15">
      <c r="A561" s="8">
        <f>A560</f>
        <v>43992</v>
      </c>
      <c r="B561" s="20" t="str">
        <f>B560</f>
        <v>1000006867</v>
      </c>
      <c r="C561" s="18" t="s">
        <v>12</v>
      </c>
      <c r="D561" s="11">
        <v>1</v>
      </c>
      <c r="E561" s="12">
        <v>16000.06</v>
      </c>
      <c r="F561" s="3" t="str">
        <f t="shared" si="40"/>
        <v>借呗</v>
      </c>
      <c r="G561" s="3" t="str">
        <f t="shared" si="41"/>
        <v>18期</v>
      </c>
      <c r="H561" s="21" t="str">
        <f>VLOOKUP(B561*1,[1]Sheet1!$A:$G,7,FALSE)</f>
        <v>华东</v>
      </c>
      <c r="I561" s="21" t="str">
        <f>VLOOKUP(B561*1,[1]Sheet1!$A:$G,6,FALSE)</f>
        <v>南京</v>
      </c>
      <c r="J561" s="21" t="str">
        <f>VLOOKUP(B561*1,[1]Sheet1!$A:$G,5,FALSE)</f>
        <v>一组</v>
      </c>
      <c r="K561" s="3" t="str">
        <f>I561&amp;VLOOKUP(B561*1,[1]Sheet1!$A:$G,5,FALSE)</f>
        <v>南京一组</v>
      </c>
      <c r="L561" s="3" t="str">
        <f>IF(VLOOKUP(B561*1,[1]Sheet1!$A:$G,4,FALSE)=1,"普通员工","管理人员")</f>
        <v>普通员工</v>
      </c>
      <c r="M561" s="3">
        <f t="shared" si="42"/>
        <v>16000.06</v>
      </c>
      <c r="N561" s="3">
        <f t="shared" si="43"/>
        <v>2020</v>
      </c>
      <c r="O561" s="3">
        <f t="shared" si="44"/>
        <v>6</v>
      </c>
    </row>
    <row r="562" spans="1:15">
      <c r="A562" s="8">
        <f>A561</f>
        <v>43992</v>
      </c>
      <c r="B562" s="20" t="s">
        <v>67</v>
      </c>
      <c r="C562" s="18" t="s">
        <v>8</v>
      </c>
      <c r="D562" s="11">
        <v>1</v>
      </c>
      <c r="E562" s="12">
        <v>15000.37</v>
      </c>
      <c r="F562" s="3" t="str">
        <f t="shared" si="40"/>
        <v>借呗</v>
      </c>
      <c r="G562" s="3" t="str">
        <f t="shared" si="41"/>
        <v>12期</v>
      </c>
      <c r="H562" s="21" t="str">
        <f>VLOOKUP(B562*1,[1]Sheet1!$A:$G,7,FALSE)</f>
        <v>华东</v>
      </c>
      <c r="I562" s="21" t="str">
        <f>VLOOKUP(B562*1,[1]Sheet1!$A:$G,6,FALSE)</f>
        <v>南京</v>
      </c>
      <c r="J562" s="21" t="str">
        <f>VLOOKUP(B562*1,[1]Sheet1!$A:$G,5,FALSE)</f>
        <v>一组</v>
      </c>
      <c r="K562" s="3" t="str">
        <f>I562&amp;VLOOKUP(B562*1,[1]Sheet1!$A:$G,5,FALSE)</f>
        <v>南京一组</v>
      </c>
      <c r="L562" s="3" t="str">
        <f>IF(VLOOKUP(B562*1,[1]Sheet1!$A:$G,4,FALSE)=1,"普通员工","管理人员")</f>
        <v>普通员工</v>
      </c>
      <c r="M562" s="3">
        <f t="shared" si="42"/>
        <v>15000.37</v>
      </c>
      <c r="N562" s="3">
        <f t="shared" si="43"/>
        <v>2020</v>
      </c>
      <c r="O562" s="3">
        <f t="shared" si="44"/>
        <v>6</v>
      </c>
    </row>
    <row r="563" spans="1:15">
      <c r="A563" s="8">
        <f>A562</f>
        <v>43992</v>
      </c>
      <c r="B563" s="20" t="str">
        <f>B562</f>
        <v>1000006869</v>
      </c>
      <c r="C563" s="18" t="s">
        <v>12</v>
      </c>
      <c r="D563" s="11">
        <v>1</v>
      </c>
      <c r="E563" s="12">
        <v>15000.06</v>
      </c>
      <c r="F563" s="3" t="str">
        <f t="shared" si="40"/>
        <v>借呗</v>
      </c>
      <c r="G563" s="3" t="str">
        <f t="shared" si="41"/>
        <v>18期</v>
      </c>
      <c r="H563" s="21" t="str">
        <f>VLOOKUP(B563*1,[1]Sheet1!$A:$G,7,FALSE)</f>
        <v>华东</v>
      </c>
      <c r="I563" s="21" t="str">
        <f>VLOOKUP(B563*1,[1]Sheet1!$A:$G,6,FALSE)</f>
        <v>南京</v>
      </c>
      <c r="J563" s="21" t="str">
        <f>VLOOKUP(B563*1,[1]Sheet1!$A:$G,5,FALSE)</f>
        <v>一组</v>
      </c>
      <c r="K563" s="3" t="str">
        <f>I563&amp;VLOOKUP(B563*1,[1]Sheet1!$A:$G,5,FALSE)</f>
        <v>南京一组</v>
      </c>
      <c r="L563" s="3" t="str">
        <f>IF(VLOOKUP(B563*1,[1]Sheet1!$A:$G,4,FALSE)=1,"普通员工","管理人员")</f>
        <v>普通员工</v>
      </c>
      <c r="M563" s="3">
        <f t="shared" si="42"/>
        <v>15000.06</v>
      </c>
      <c r="N563" s="3">
        <f t="shared" si="43"/>
        <v>2020</v>
      </c>
      <c r="O563" s="3">
        <f t="shared" si="44"/>
        <v>6</v>
      </c>
    </row>
    <row r="564" spans="1:15">
      <c r="A564" s="8">
        <f>A563</f>
        <v>43992</v>
      </c>
      <c r="B564" s="20" t="s">
        <v>52</v>
      </c>
      <c r="C564" s="18" t="s">
        <v>8</v>
      </c>
      <c r="D564" s="11">
        <v>1</v>
      </c>
      <c r="E564" s="12">
        <v>16000.22</v>
      </c>
      <c r="F564" s="3" t="str">
        <f t="shared" si="40"/>
        <v>借呗</v>
      </c>
      <c r="G564" s="3" t="str">
        <f t="shared" si="41"/>
        <v>12期</v>
      </c>
      <c r="H564" s="21" t="str">
        <f>VLOOKUP(B564*1,[1]Sheet1!$A:$G,7,FALSE)</f>
        <v>华东</v>
      </c>
      <c r="I564" s="21" t="str">
        <f>VLOOKUP(B564*1,[1]Sheet1!$A:$G,6,FALSE)</f>
        <v>上海</v>
      </c>
      <c r="J564" s="21" t="str">
        <f>VLOOKUP(B564*1,[1]Sheet1!$A:$G,5,FALSE)</f>
        <v>一组</v>
      </c>
      <c r="K564" s="3" t="str">
        <f>I564&amp;VLOOKUP(B564*1,[1]Sheet1!$A:$G,5,FALSE)</f>
        <v>上海一组</v>
      </c>
      <c r="L564" s="3" t="str">
        <f>IF(VLOOKUP(B564*1,[1]Sheet1!$A:$G,4,FALSE)=1,"普通员工","管理人员")</f>
        <v>普通员工</v>
      </c>
      <c r="M564" s="3">
        <f t="shared" si="42"/>
        <v>16000.22</v>
      </c>
      <c r="N564" s="3">
        <f t="shared" si="43"/>
        <v>2020</v>
      </c>
      <c r="O564" s="3">
        <f t="shared" si="44"/>
        <v>6</v>
      </c>
    </row>
    <row r="565" spans="1:15">
      <c r="A565" s="8">
        <f>A564</f>
        <v>43992</v>
      </c>
      <c r="B565" s="20" t="s">
        <v>53</v>
      </c>
      <c r="C565" s="18" t="s">
        <v>7</v>
      </c>
      <c r="D565" s="11">
        <v>1</v>
      </c>
      <c r="E565" s="12">
        <v>11000.26</v>
      </c>
      <c r="F565" s="3" t="str">
        <f t="shared" si="40"/>
        <v>借呗</v>
      </c>
      <c r="G565" s="3" t="str">
        <f t="shared" si="41"/>
        <v>6期</v>
      </c>
      <c r="H565" s="21" t="str">
        <f>VLOOKUP(B565*1,[1]Sheet1!$A:$G,7,FALSE)</f>
        <v>华东</v>
      </c>
      <c r="I565" s="21" t="str">
        <f>VLOOKUP(B565*1,[1]Sheet1!$A:$G,6,FALSE)</f>
        <v>南京</v>
      </c>
      <c r="J565" s="21" t="str">
        <f>VLOOKUP(B565*1,[1]Sheet1!$A:$G,5,FALSE)</f>
        <v>一组</v>
      </c>
      <c r="K565" s="3" t="str">
        <f>I565&amp;VLOOKUP(B565*1,[1]Sheet1!$A:$G,5,FALSE)</f>
        <v>南京一组</v>
      </c>
      <c r="L565" s="3" t="str">
        <f>IF(VLOOKUP(B565*1,[1]Sheet1!$A:$G,4,FALSE)=1,"普通员工","管理人员")</f>
        <v>管理人员</v>
      </c>
      <c r="M565" s="3">
        <f t="shared" si="42"/>
        <v>11000.26</v>
      </c>
      <c r="N565" s="3">
        <f t="shared" si="43"/>
        <v>2020</v>
      </c>
      <c r="O565" s="3">
        <f t="shared" si="44"/>
        <v>6</v>
      </c>
    </row>
    <row r="566" spans="1:15">
      <c r="A566" s="8">
        <f>A565</f>
        <v>43992</v>
      </c>
      <c r="B566" s="20" t="str">
        <f>B565</f>
        <v>1000008239</v>
      </c>
      <c r="C566" s="18" t="s">
        <v>8</v>
      </c>
      <c r="D566" s="11">
        <v>2</v>
      </c>
      <c r="E566" s="12">
        <v>32000.48</v>
      </c>
      <c r="F566" s="3" t="str">
        <f t="shared" si="40"/>
        <v>借呗</v>
      </c>
      <c r="G566" s="3" t="str">
        <f t="shared" si="41"/>
        <v>12期</v>
      </c>
      <c r="H566" s="21" t="str">
        <f>VLOOKUP(B566*1,[1]Sheet1!$A:$G,7,FALSE)</f>
        <v>华东</v>
      </c>
      <c r="I566" s="21" t="str">
        <f>VLOOKUP(B566*1,[1]Sheet1!$A:$G,6,FALSE)</f>
        <v>南京</v>
      </c>
      <c r="J566" s="21" t="str">
        <f>VLOOKUP(B566*1,[1]Sheet1!$A:$G,5,FALSE)</f>
        <v>一组</v>
      </c>
      <c r="K566" s="3" t="str">
        <f>I566&amp;VLOOKUP(B566*1,[1]Sheet1!$A:$G,5,FALSE)</f>
        <v>南京一组</v>
      </c>
      <c r="L566" s="3" t="str">
        <f>IF(VLOOKUP(B566*1,[1]Sheet1!$A:$G,4,FALSE)=1,"普通员工","管理人员")</f>
        <v>管理人员</v>
      </c>
      <c r="M566" s="3">
        <f t="shared" si="42"/>
        <v>16000.24</v>
      </c>
      <c r="N566" s="3">
        <f t="shared" si="43"/>
        <v>2020</v>
      </c>
      <c r="O566" s="3">
        <f t="shared" si="44"/>
        <v>6</v>
      </c>
    </row>
    <row r="567" spans="1:15">
      <c r="A567" s="8">
        <f>A566</f>
        <v>43992</v>
      </c>
      <c r="B567" s="20" t="s">
        <v>34</v>
      </c>
      <c r="C567" s="18" t="s">
        <v>7</v>
      </c>
      <c r="D567" s="11">
        <v>1</v>
      </c>
      <c r="E567" s="12">
        <v>599.95</v>
      </c>
      <c r="F567" s="3" t="str">
        <f t="shared" si="40"/>
        <v>借呗</v>
      </c>
      <c r="G567" s="3" t="str">
        <f t="shared" si="41"/>
        <v>6期</v>
      </c>
      <c r="H567" s="21" t="str">
        <f>VLOOKUP(B567*1,[1]Sheet1!$A:$G,7,FALSE)</f>
        <v>华东</v>
      </c>
      <c r="I567" s="21" t="str">
        <f>VLOOKUP(B567*1,[1]Sheet1!$A:$G,6,FALSE)</f>
        <v>上海</v>
      </c>
      <c r="J567" s="21" t="str">
        <f>VLOOKUP(B567*1,[1]Sheet1!$A:$G,5,FALSE)</f>
        <v>二组</v>
      </c>
      <c r="K567" s="3" t="str">
        <f>I567&amp;VLOOKUP(B567*1,[1]Sheet1!$A:$G,5,FALSE)</f>
        <v>上海二组</v>
      </c>
      <c r="L567" s="3" t="str">
        <f>IF(VLOOKUP(B567*1,[1]Sheet1!$A:$G,4,FALSE)=1,"普通员工","管理人员")</f>
        <v>普通员工</v>
      </c>
      <c r="M567" s="3">
        <f t="shared" si="42"/>
        <v>599.95</v>
      </c>
      <c r="N567" s="3">
        <f t="shared" si="43"/>
        <v>2020</v>
      </c>
      <c r="O567" s="3">
        <f t="shared" si="44"/>
        <v>6</v>
      </c>
    </row>
    <row r="568" spans="1:15">
      <c r="A568" s="8">
        <f>A567</f>
        <v>43992</v>
      </c>
      <c r="B568" s="20" t="s">
        <v>54</v>
      </c>
      <c r="C568" s="18" t="s">
        <v>7</v>
      </c>
      <c r="D568" s="11">
        <v>1</v>
      </c>
      <c r="E568" s="12">
        <v>12000.39</v>
      </c>
      <c r="F568" s="3" t="str">
        <f t="shared" si="40"/>
        <v>借呗</v>
      </c>
      <c r="G568" s="3" t="str">
        <f t="shared" si="41"/>
        <v>6期</v>
      </c>
      <c r="H568" s="21" t="str">
        <f>VLOOKUP(B568*1,[1]Sheet1!$A:$G,7,FALSE)</f>
        <v>华东</v>
      </c>
      <c r="I568" s="21" t="str">
        <f>VLOOKUP(B568*1,[1]Sheet1!$A:$G,6,FALSE)</f>
        <v>苏州</v>
      </c>
      <c r="J568" s="21" t="str">
        <f>VLOOKUP(B568*1,[1]Sheet1!$A:$G,5,FALSE)</f>
        <v>二组</v>
      </c>
      <c r="K568" s="3" t="str">
        <f>I568&amp;VLOOKUP(B568*1,[1]Sheet1!$A:$G,5,FALSE)</f>
        <v>苏州二组</v>
      </c>
      <c r="L568" s="3" t="str">
        <f>IF(VLOOKUP(B568*1,[1]Sheet1!$A:$G,4,FALSE)=1,"普通员工","管理人员")</f>
        <v>普通员工</v>
      </c>
      <c r="M568" s="3">
        <f t="shared" si="42"/>
        <v>12000.39</v>
      </c>
      <c r="N568" s="3">
        <f t="shared" si="43"/>
        <v>2020</v>
      </c>
      <c r="O568" s="3">
        <f t="shared" si="44"/>
        <v>6</v>
      </c>
    </row>
    <row r="569" spans="1:15">
      <c r="A569" s="8">
        <f>A568</f>
        <v>43992</v>
      </c>
      <c r="B569" s="20" t="s">
        <v>55</v>
      </c>
      <c r="C569" s="18" t="s">
        <v>12</v>
      </c>
      <c r="D569" s="11">
        <v>1</v>
      </c>
      <c r="E569" s="12">
        <v>5500.6</v>
      </c>
      <c r="F569" s="3" t="str">
        <f t="shared" si="40"/>
        <v>借呗</v>
      </c>
      <c r="G569" s="3" t="str">
        <f t="shared" si="41"/>
        <v>18期</v>
      </c>
      <c r="H569" s="21" t="str">
        <f>VLOOKUP(B569*1,[1]Sheet1!$A:$G,7,FALSE)</f>
        <v>华东</v>
      </c>
      <c r="I569" s="21" t="str">
        <f>VLOOKUP(B569*1,[1]Sheet1!$A:$G,6,FALSE)</f>
        <v>南京</v>
      </c>
      <c r="J569" s="21" t="str">
        <f>VLOOKUP(B569*1,[1]Sheet1!$A:$G,5,FALSE)</f>
        <v>四组</v>
      </c>
      <c r="K569" s="3" t="str">
        <f>I569&amp;VLOOKUP(B569*1,[1]Sheet1!$A:$G,5,FALSE)</f>
        <v>南京四组</v>
      </c>
      <c r="L569" s="3" t="str">
        <f>IF(VLOOKUP(B569*1,[1]Sheet1!$A:$G,4,FALSE)=1,"普通员工","管理人员")</f>
        <v>普通员工</v>
      </c>
      <c r="M569" s="3">
        <f t="shared" si="42"/>
        <v>5500.6</v>
      </c>
      <c r="N569" s="3">
        <f t="shared" si="43"/>
        <v>2020</v>
      </c>
      <c r="O569" s="3">
        <f t="shared" si="44"/>
        <v>6</v>
      </c>
    </row>
    <row r="570" spans="1:15">
      <c r="A570" s="8">
        <f>A569</f>
        <v>43992</v>
      </c>
      <c r="B570" s="20" t="s">
        <v>56</v>
      </c>
      <c r="C570" s="18" t="s">
        <v>8</v>
      </c>
      <c r="D570" s="11">
        <v>1</v>
      </c>
      <c r="E570" s="12">
        <v>10000.2</v>
      </c>
      <c r="F570" s="3" t="str">
        <f t="shared" si="40"/>
        <v>借呗</v>
      </c>
      <c r="G570" s="3" t="str">
        <f t="shared" si="41"/>
        <v>12期</v>
      </c>
      <c r="H570" s="21" t="str">
        <f>VLOOKUP(B570*1,[1]Sheet1!$A:$G,7,FALSE)</f>
        <v>华东</v>
      </c>
      <c r="I570" s="21" t="str">
        <f>VLOOKUP(B570*1,[1]Sheet1!$A:$G,6,FALSE)</f>
        <v>南京</v>
      </c>
      <c r="J570" s="21" t="str">
        <f>VLOOKUP(B570*1,[1]Sheet1!$A:$G,5,FALSE)</f>
        <v>一组</v>
      </c>
      <c r="K570" s="3" t="str">
        <f>I570&amp;VLOOKUP(B570*1,[1]Sheet1!$A:$G,5,FALSE)</f>
        <v>南京一组</v>
      </c>
      <c r="L570" s="3" t="str">
        <f>IF(VLOOKUP(B570*1,[1]Sheet1!$A:$G,4,FALSE)=1,"普通员工","管理人员")</f>
        <v>普通员工</v>
      </c>
      <c r="M570" s="3">
        <f t="shared" si="42"/>
        <v>10000.2</v>
      </c>
      <c r="N570" s="3">
        <f t="shared" si="43"/>
        <v>2020</v>
      </c>
      <c r="O570" s="3">
        <f t="shared" si="44"/>
        <v>6</v>
      </c>
    </row>
    <row r="571" spans="1:15">
      <c r="A571" s="8">
        <f>A570</f>
        <v>43992</v>
      </c>
      <c r="B571" s="20" t="s">
        <v>57</v>
      </c>
      <c r="C571" s="18" t="s">
        <v>8</v>
      </c>
      <c r="D571" s="11">
        <v>1</v>
      </c>
      <c r="E571" s="12">
        <v>17000.58</v>
      </c>
      <c r="F571" s="3" t="str">
        <f t="shared" si="40"/>
        <v>借呗</v>
      </c>
      <c r="G571" s="3" t="str">
        <f t="shared" si="41"/>
        <v>12期</v>
      </c>
      <c r="H571" s="21" t="str">
        <f>VLOOKUP(B571*1,[1]Sheet1!$A:$G,7,FALSE)</f>
        <v>华南</v>
      </c>
      <c r="I571" s="21" t="str">
        <f>VLOOKUP(B571*1,[1]Sheet1!$A:$G,6,FALSE)</f>
        <v>广州</v>
      </c>
      <c r="J571" s="21" t="str">
        <f>VLOOKUP(B571*1,[1]Sheet1!$A:$G,5,FALSE)</f>
        <v>一组</v>
      </c>
      <c r="K571" s="3" t="str">
        <f>I571&amp;VLOOKUP(B571*1,[1]Sheet1!$A:$G,5,FALSE)</f>
        <v>广州一组</v>
      </c>
      <c r="L571" s="3" t="str">
        <f>IF(VLOOKUP(B571*1,[1]Sheet1!$A:$G,4,FALSE)=1,"普通员工","管理人员")</f>
        <v>普通员工</v>
      </c>
      <c r="M571" s="3">
        <f t="shared" si="42"/>
        <v>17000.58</v>
      </c>
      <c r="N571" s="3">
        <f t="shared" si="43"/>
        <v>2020</v>
      </c>
      <c r="O571" s="3">
        <f t="shared" si="44"/>
        <v>6</v>
      </c>
    </row>
    <row r="572" spans="1:15">
      <c r="A572" s="8">
        <f>A571</f>
        <v>43992</v>
      </c>
      <c r="B572" s="20" t="s">
        <v>82</v>
      </c>
      <c r="C572" s="18" t="s">
        <v>7</v>
      </c>
      <c r="D572" s="11">
        <v>1</v>
      </c>
      <c r="E572" s="12">
        <v>16000.54</v>
      </c>
      <c r="F572" s="3" t="str">
        <f t="shared" si="40"/>
        <v>借呗</v>
      </c>
      <c r="G572" s="3" t="str">
        <f t="shared" si="41"/>
        <v>6期</v>
      </c>
      <c r="H572" s="21" t="str">
        <f>VLOOKUP(B572*1,[1]Sheet1!$A:$G,7,FALSE)</f>
        <v>华东</v>
      </c>
      <c r="I572" s="21" t="str">
        <f>VLOOKUP(B572*1,[1]Sheet1!$A:$G,6,FALSE)</f>
        <v>上海</v>
      </c>
      <c r="J572" s="21" t="str">
        <f>VLOOKUP(B572*1,[1]Sheet1!$A:$G,5,FALSE)</f>
        <v>二组</v>
      </c>
      <c r="K572" s="3" t="str">
        <f>I572&amp;VLOOKUP(B572*1,[1]Sheet1!$A:$G,5,FALSE)</f>
        <v>上海二组</v>
      </c>
      <c r="L572" s="3" t="str">
        <f>IF(VLOOKUP(B572*1,[1]Sheet1!$A:$G,4,FALSE)=1,"普通员工","管理人员")</f>
        <v>普通员工</v>
      </c>
      <c r="M572" s="3">
        <f t="shared" si="42"/>
        <v>16000.54</v>
      </c>
      <c r="N572" s="3">
        <f t="shared" si="43"/>
        <v>2020</v>
      </c>
      <c r="O572" s="3">
        <f t="shared" si="44"/>
        <v>6</v>
      </c>
    </row>
    <row r="573" spans="1:15">
      <c r="A573" s="8">
        <f>A572</f>
        <v>43992</v>
      </c>
      <c r="B573" s="20" t="s">
        <v>75</v>
      </c>
      <c r="C573" s="18" t="s">
        <v>7</v>
      </c>
      <c r="D573" s="11">
        <v>2</v>
      </c>
      <c r="E573" s="12">
        <v>24000.5</v>
      </c>
      <c r="F573" s="3" t="str">
        <f t="shared" si="40"/>
        <v>借呗</v>
      </c>
      <c r="G573" s="3" t="str">
        <f t="shared" si="41"/>
        <v>6期</v>
      </c>
      <c r="H573" s="21" t="str">
        <f>VLOOKUP(B573*1,[1]Sheet1!$A:$G,7,FALSE)</f>
        <v>华东</v>
      </c>
      <c r="I573" s="21" t="str">
        <f>VLOOKUP(B573*1,[1]Sheet1!$A:$G,6,FALSE)</f>
        <v>上海</v>
      </c>
      <c r="J573" s="21" t="str">
        <f>VLOOKUP(B573*1,[1]Sheet1!$A:$G,5,FALSE)</f>
        <v>二组</v>
      </c>
      <c r="K573" s="3" t="str">
        <f>I573&amp;VLOOKUP(B573*1,[1]Sheet1!$A:$G,5,FALSE)</f>
        <v>上海二组</v>
      </c>
      <c r="L573" s="3" t="str">
        <f>IF(VLOOKUP(B573*1,[1]Sheet1!$A:$G,4,FALSE)=1,"普通员工","管理人员")</f>
        <v>普通员工</v>
      </c>
      <c r="M573" s="3">
        <f t="shared" si="42"/>
        <v>12000.25</v>
      </c>
      <c r="N573" s="3">
        <f t="shared" si="43"/>
        <v>2020</v>
      </c>
      <c r="O573" s="3">
        <f t="shared" si="44"/>
        <v>6</v>
      </c>
    </row>
    <row r="574" spans="1:15">
      <c r="A574" s="8">
        <f>A573</f>
        <v>43992</v>
      </c>
      <c r="B574" s="20" t="str">
        <f>B573</f>
        <v>1000011698</v>
      </c>
      <c r="C574" s="18" t="s">
        <v>8</v>
      </c>
      <c r="D574" s="11">
        <v>1</v>
      </c>
      <c r="E574" s="12">
        <v>8000.51</v>
      </c>
      <c r="F574" s="3" t="str">
        <f t="shared" si="40"/>
        <v>借呗</v>
      </c>
      <c r="G574" s="3" t="str">
        <f t="shared" si="41"/>
        <v>12期</v>
      </c>
      <c r="H574" s="21" t="str">
        <f>VLOOKUP(B574*1,[1]Sheet1!$A:$G,7,FALSE)</f>
        <v>华东</v>
      </c>
      <c r="I574" s="21" t="str">
        <f>VLOOKUP(B574*1,[1]Sheet1!$A:$G,6,FALSE)</f>
        <v>上海</v>
      </c>
      <c r="J574" s="21" t="str">
        <f>VLOOKUP(B574*1,[1]Sheet1!$A:$G,5,FALSE)</f>
        <v>二组</v>
      </c>
      <c r="K574" s="3" t="str">
        <f>I574&amp;VLOOKUP(B574*1,[1]Sheet1!$A:$G,5,FALSE)</f>
        <v>上海二组</v>
      </c>
      <c r="L574" s="3" t="str">
        <f>IF(VLOOKUP(B574*1,[1]Sheet1!$A:$G,4,FALSE)=1,"普通员工","管理人员")</f>
        <v>普通员工</v>
      </c>
      <c r="M574" s="3">
        <f t="shared" si="42"/>
        <v>8000.51</v>
      </c>
      <c r="N574" s="3">
        <f t="shared" si="43"/>
        <v>2020</v>
      </c>
      <c r="O574" s="3">
        <f t="shared" si="44"/>
        <v>6</v>
      </c>
    </row>
    <row r="575" spans="1:15">
      <c r="A575" s="8">
        <f>A574</f>
        <v>43992</v>
      </c>
      <c r="B575" s="20" t="str">
        <f>B574</f>
        <v>1000011698</v>
      </c>
      <c r="C575" s="18" t="s">
        <v>12</v>
      </c>
      <c r="D575" s="11">
        <v>1</v>
      </c>
      <c r="E575" s="12">
        <v>7000.12</v>
      </c>
      <c r="F575" s="3" t="str">
        <f t="shared" si="40"/>
        <v>借呗</v>
      </c>
      <c r="G575" s="3" t="str">
        <f t="shared" si="41"/>
        <v>18期</v>
      </c>
      <c r="H575" s="21" t="str">
        <f>VLOOKUP(B575*1,[1]Sheet1!$A:$G,7,FALSE)</f>
        <v>华东</v>
      </c>
      <c r="I575" s="21" t="str">
        <f>VLOOKUP(B575*1,[1]Sheet1!$A:$G,6,FALSE)</f>
        <v>上海</v>
      </c>
      <c r="J575" s="21" t="str">
        <f>VLOOKUP(B575*1,[1]Sheet1!$A:$G,5,FALSE)</f>
        <v>二组</v>
      </c>
      <c r="K575" s="3" t="str">
        <f>I575&amp;VLOOKUP(B575*1,[1]Sheet1!$A:$G,5,FALSE)</f>
        <v>上海二组</v>
      </c>
      <c r="L575" s="3" t="str">
        <f>IF(VLOOKUP(B575*1,[1]Sheet1!$A:$G,4,FALSE)=1,"普通员工","管理人员")</f>
        <v>普通员工</v>
      </c>
      <c r="M575" s="3">
        <f t="shared" si="42"/>
        <v>7000.12</v>
      </c>
      <c r="N575" s="3">
        <f t="shared" si="43"/>
        <v>2020</v>
      </c>
      <c r="O575" s="3">
        <f t="shared" si="44"/>
        <v>6</v>
      </c>
    </row>
    <row r="576" spans="1:15">
      <c r="A576" s="8">
        <f>A575</f>
        <v>43992</v>
      </c>
      <c r="B576" s="20" t="s">
        <v>77</v>
      </c>
      <c r="C576" s="18" t="s">
        <v>7</v>
      </c>
      <c r="D576" s="11">
        <v>2</v>
      </c>
      <c r="E576" s="12">
        <v>14000.51</v>
      </c>
      <c r="F576" s="3" t="str">
        <f t="shared" si="40"/>
        <v>借呗</v>
      </c>
      <c r="G576" s="3" t="str">
        <f t="shared" si="41"/>
        <v>6期</v>
      </c>
      <c r="H576" s="21" t="str">
        <f>VLOOKUP(B576*1,[1]Sheet1!$A:$G,7,FALSE)</f>
        <v>华东</v>
      </c>
      <c r="I576" s="21" t="str">
        <f>VLOOKUP(B576*1,[1]Sheet1!$A:$G,6,FALSE)</f>
        <v>杭州</v>
      </c>
      <c r="J576" s="21" t="str">
        <f>VLOOKUP(B576*1,[1]Sheet1!$A:$G,5,FALSE)</f>
        <v>一组</v>
      </c>
      <c r="K576" s="3" t="str">
        <f>I576&amp;VLOOKUP(B576*1,[1]Sheet1!$A:$G,5,FALSE)</f>
        <v>杭州一组</v>
      </c>
      <c r="L576" s="3" t="str">
        <f>IF(VLOOKUP(B576*1,[1]Sheet1!$A:$G,4,FALSE)=1,"普通员工","管理人员")</f>
        <v>普通员工</v>
      </c>
      <c r="M576" s="3">
        <f t="shared" si="42"/>
        <v>7000.255</v>
      </c>
      <c r="N576" s="3">
        <f t="shared" si="43"/>
        <v>2020</v>
      </c>
      <c r="O576" s="3">
        <f t="shared" si="44"/>
        <v>6</v>
      </c>
    </row>
    <row r="577" spans="1:15">
      <c r="A577" s="8">
        <f>A576</f>
        <v>43992</v>
      </c>
      <c r="B577" s="20" t="s">
        <v>78</v>
      </c>
      <c r="C577" s="18" t="s">
        <v>8</v>
      </c>
      <c r="D577" s="11">
        <v>4</v>
      </c>
      <c r="E577" s="12">
        <v>72001.54</v>
      </c>
      <c r="F577" s="3" t="str">
        <f t="shared" si="40"/>
        <v>借呗</v>
      </c>
      <c r="G577" s="3" t="str">
        <f t="shared" si="41"/>
        <v>12期</v>
      </c>
      <c r="H577" s="21" t="str">
        <f>VLOOKUP(B577*1,[1]Sheet1!$A:$G,7,FALSE)</f>
        <v>华东</v>
      </c>
      <c r="I577" s="21" t="str">
        <f>VLOOKUP(B577*1,[1]Sheet1!$A:$G,6,FALSE)</f>
        <v>杭州</v>
      </c>
      <c r="J577" s="21" t="str">
        <f>VLOOKUP(B577*1,[1]Sheet1!$A:$G,5,FALSE)</f>
        <v>二组</v>
      </c>
      <c r="K577" s="3" t="str">
        <f>I577&amp;VLOOKUP(B577*1,[1]Sheet1!$A:$G,5,FALSE)</f>
        <v>杭州二组</v>
      </c>
      <c r="L577" s="3" t="str">
        <f>IF(VLOOKUP(B577*1,[1]Sheet1!$A:$G,4,FALSE)=1,"普通员工","管理人员")</f>
        <v>普通员工</v>
      </c>
      <c r="M577" s="3">
        <f t="shared" si="42"/>
        <v>18000.385</v>
      </c>
      <c r="N577" s="3">
        <f t="shared" si="43"/>
        <v>2020</v>
      </c>
      <c r="O577" s="3">
        <f t="shared" si="44"/>
        <v>6</v>
      </c>
    </row>
    <row r="578" spans="1:15">
      <c r="A578" s="8">
        <f>A577</f>
        <v>43992</v>
      </c>
      <c r="B578" s="20" t="s">
        <v>79</v>
      </c>
      <c r="C578" s="18" t="s">
        <v>7</v>
      </c>
      <c r="D578" s="11">
        <v>2</v>
      </c>
      <c r="E578" s="12">
        <v>23000.8</v>
      </c>
      <c r="F578" s="3" t="str">
        <f t="shared" si="40"/>
        <v>借呗</v>
      </c>
      <c r="G578" s="3" t="str">
        <f t="shared" si="41"/>
        <v>6期</v>
      </c>
      <c r="H578" s="21" t="str">
        <f>VLOOKUP(B578*1,[1]Sheet1!$A:$G,7,FALSE)</f>
        <v>华东</v>
      </c>
      <c r="I578" s="21" t="str">
        <f>VLOOKUP(B578*1,[1]Sheet1!$A:$G,6,FALSE)</f>
        <v>杭州</v>
      </c>
      <c r="J578" s="21" t="str">
        <f>VLOOKUP(B578*1,[1]Sheet1!$A:$G,5,FALSE)</f>
        <v>三组</v>
      </c>
      <c r="K578" s="3" t="str">
        <f>I578&amp;VLOOKUP(B578*1,[1]Sheet1!$A:$G,5,FALSE)</f>
        <v>杭州三组</v>
      </c>
      <c r="L578" s="3" t="str">
        <f>IF(VLOOKUP(B578*1,[1]Sheet1!$A:$G,4,FALSE)=1,"普通员工","管理人员")</f>
        <v>管理人员</v>
      </c>
      <c r="M578" s="3">
        <f t="shared" si="42"/>
        <v>11500.4</v>
      </c>
      <c r="N578" s="3">
        <f t="shared" si="43"/>
        <v>2020</v>
      </c>
      <c r="O578" s="3">
        <f t="shared" si="44"/>
        <v>6</v>
      </c>
    </row>
    <row r="579" spans="1:15">
      <c r="A579" s="8">
        <f>A578</f>
        <v>43992</v>
      </c>
      <c r="B579" s="20" t="str">
        <f>B578</f>
        <v>1000012112</v>
      </c>
      <c r="C579" s="18" t="s">
        <v>8</v>
      </c>
      <c r="D579" s="11">
        <v>1</v>
      </c>
      <c r="E579" s="12">
        <v>9000.3</v>
      </c>
      <c r="F579" s="3" t="str">
        <f t="shared" ref="F579:F642" si="45">LEFT(C579,2)</f>
        <v>借呗</v>
      </c>
      <c r="G579" s="3" t="str">
        <f t="shared" ref="G579:G642" si="46">MID(C579,3,LEN((C579)))</f>
        <v>12期</v>
      </c>
      <c r="H579" s="21" t="str">
        <f>VLOOKUP(B579*1,[1]Sheet1!$A:$G,7,FALSE)</f>
        <v>华东</v>
      </c>
      <c r="I579" s="21" t="str">
        <f>VLOOKUP(B579*1,[1]Sheet1!$A:$G,6,FALSE)</f>
        <v>杭州</v>
      </c>
      <c r="J579" s="21" t="str">
        <f>VLOOKUP(B579*1,[1]Sheet1!$A:$G,5,FALSE)</f>
        <v>三组</v>
      </c>
      <c r="K579" s="3" t="str">
        <f>I579&amp;VLOOKUP(B579*1,[1]Sheet1!$A:$G,5,FALSE)</f>
        <v>杭州三组</v>
      </c>
      <c r="L579" s="3" t="str">
        <f>IF(VLOOKUP(B579*1,[1]Sheet1!$A:$G,4,FALSE)=1,"普通员工","管理人员")</f>
        <v>管理人员</v>
      </c>
      <c r="M579" s="3">
        <f t="shared" ref="M579:M642" si="47">E579/D579</f>
        <v>9000.3</v>
      </c>
      <c r="N579" s="3">
        <f t="shared" ref="N579:N642" si="48">YEAR(A579)</f>
        <v>2020</v>
      </c>
      <c r="O579" s="3">
        <f t="shared" ref="O579:O642" si="49">MONTH(A579)</f>
        <v>6</v>
      </c>
    </row>
    <row r="580" spans="1:15">
      <c r="A580" s="8">
        <f>A579</f>
        <v>43992</v>
      </c>
      <c r="B580" s="20" t="str">
        <f>B579</f>
        <v>1000012112</v>
      </c>
      <c r="C580" s="18" t="s">
        <v>12</v>
      </c>
      <c r="D580" s="11">
        <v>1</v>
      </c>
      <c r="E580" s="12">
        <v>15000.7</v>
      </c>
      <c r="F580" s="3" t="str">
        <f t="shared" si="45"/>
        <v>借呗</v>
      </c>
      <c r="G580" s="3" t="str">
        <f t="shared" si="46"/>
        <v>18期</v>
      </c>
      <c r="H580" s="21" t="str">
        <f>VLOOKUP(B580*1,[1]Sheet1!$A:$G,7,FALSE)</f>
        <v>华东</v>
      </c>
      <c r="I580" s="21" t="str">
        <f>VLOOKUP(B580*1,[1]Sheet1!$A:$G,6,FALSE)</f>
        <v>杭州</v>
      </c>
      <c r="J580" s="21" t="str">
        <f>VLOOKUP(B580*1,[1]Sheet1!$A:$G,5,FALSE)</f>
        <v>三组</v>
      </c>
      <c r="K580" s="3" t="str">
        <f>I580&amp;VLOOKUP(B580*1,[1]Sheet1!$A:$G,5,FALSE)</f>
        <v>杭州三组</v>
      </c>
      <c r="L580" s="3" t="str">
        <f>IF(VLOOKUP(B580*1,[1]Sheet1!$A:$G,4,FALSE)=1,"普通员工","管理人员")</f>
        <v>管理人员</v>
      </c>
      <c r="M580" s="3">
        <f t="shared" si="47"/>
        <v>15000.7</v>
      </c>
      <c r="N580" s="3">
        <f t="shared" si="48"/>
        <v>2020</v>
      </c>
      <c r="O580" s="3">
        <f t="shared" si="49"/>
        <v>6</v>
      </c>
    </row>
    <row r="581" spans="1:15">
      <c r="A581" s="8">
        <f>A580</f>
        <v>43992</v>
      </c>
      <c r="B581" s="20" t="s">
        <v>88</v>
      </c>
      <c r="C581" s="18" t="s">
        <v>8</v>
      </c>
      <c r="D581" s="11">
        <v>2</v>
      </c>
      <c r="E581" s="12">
        <v>21500.35</v>
      </c>
      <c r="F581" s="3" t="str">
        <f t="shared" si="45"/>
        <v>借呗</v>
      </c>
      <c r="G581" s="3" t="str">
        <f t="shared" si="46"/>
        <v>12期</v>
      </c>
      <c r="H581" s="21" t="str">
        <f>VLOOKUP(B581*1,[1]Sheet1!$A:$G,7,FALSE)</f>
        <v>华东</v>
      </c>
      <c r="I581" s="21" t="str">
        <f>VLOOKUP(B581*1,[1]Sheet1!$A:$G,6,FALSE)</f>
        <v>苏州</v>
      </c>
      <c r="J581" s="21" t="str">
        <f>VLOOKUP(B581*1,[1]Sheet1!$A:$G,5,FALSE)</f>
        <v>一组</v>
      </c>
      <c r="K581" s="3" t="str">
        <f>I581&amp;VLOOKUP(B581*1,[1]Sheet1!$A:$G,5,FALSE)</f>
        <v>苏州一组</v>
      </c>
      <c r="L581" s="3" t="str">
        <f>IF(VLOOKUP(B581*1,[1]Sheet1!$A:$G,4,FALSE)=1,"普通员工","管理人员")</f>
        <v>普通员工</v>
      </c>
      <c r="M581" s="3">
        <f t="shared" si="47"/>
        <v>10750.175</v>
      </c>
      <c r="N581" s="3">
        <f t="shared" si="48"/>
        <v>2020</v>
      </c>
      <c r="O581" s="3">
        <f t="shared" si="49"/>
        <v>6</v>
      </c>
    </row>
    <row r="582" spans="1:15">
      <c r="A582" s="8">
        <f>A581</f>
        <v>43992</v>
      </c>
      <c r="B582" s="20" t="s">
        <v>93</v>
      </c>
      <c r="C582" s="18" t="s">
        <v>8</v>
      </c>
      <c r="D582" s="11">
        <v>1</v>
      </c>
      <c r="E582" s="12">
        <v>11000.29</v>
      </c>
      <c r="F582" s="3" t="str">
        <f t="shared" si="45"/>
        <v>借呗</v>
      </c>
      <c r="G582" s="3" t="str">
        <f t="shared" si="46"/>
        <v>12期</v>
      </c>
      <c r="H582" s="21" t="str">
        <f>VLOOKUP(B582*1,[1]Sheet1!$A:$G,7,FALSE)</f>
        <v>华东</v>
      </c>
      <c r="I582" s="21" t="str">
        <f>VLOOKUP(B582*1,[1]Sheet1!$A:$G,6,FALSE)</f>
        <v>南京</v>
      </c>
      <c r="J582" s="21" t="str">
        <f>VLOOKUP(B582*1,[1]Sheet1!$A:$G,5,FALSE)</f>
        <v>一组</v>
      </c>
      <c r="K582" s="3" t="str">
        <f>I582&amp;VLOOKUP(B582*1,[1]Sheet1!$A:$G,5,FALSE)</f>
        <v>南京一组</v>
      </c>
      <c r="L582" s="3" t="str">
        <f>IF(VLOOKUP(B582*1,[1]Sheet1!$A:$G,4,FALSE)=1,"普通员工","管理人员")</f>
        <v>普通员工</v>
      </c>
      <c r="M582" s="3">
        <f t="shared" si="47"/>
        <v>11000.29</v>
      </c>
      <c r="N582" s="3">
        <f t="shared" si="48"/>
        <v>2020</v>
      </c>
      <c r="O582" s="3">
        <f t="shared" si="49"/>
        <v>6</v>
      </c>
    </row>
    <row r="583" spans="1:15">
      <c r="A583" s="8">
        <f>A582</f>
        <v>43992</v>
      </c>
      <c r="B583" s="20" t="s">
        <v>84</v>
      </c>
      <c r="C583" s="18" t="s">
        <v>8</v>
      </c>
      <c r="D583" s="11">
        <v>4</v>
      </c>
      <c r="E583" s="12">
        <v>37501.05</v>
      </c>
      <c r="F583" s="3" t="str">
        <f t="shared" si="45"/>
        <v>借呗</v>
      </c>
      <c r="G583" s="3" t="str">
        <f t="shared" si="46"/>
        <v>12期</v>
      </c>
      <c r="H583" s="21" t="str">
        <f>VLOOKUP(B583*1,[1]Sheet1!$A:$G,7,FALSE)</f>
        <v>华西北</v>
      </c>
      <c r="I583" s="21" t="str">
        <f>VLOOKUP(B583*1,[1]Sheet1!$A:$G,6,FALSE)</f>
        <v>北京</v>
      </c>
      <c r="J583" s="21" t="str">
        <f>VLOOKUP(B583*1,[1]Sheet1!$A:$G,5,FALSE)</f>
        <v>三组</v>
      </c>
      <c r="K583" s="3" t="str">
        <f>I583&amp;VLOOKUP(B583*1,[1]Sheet1!$A:$G,5,FALSE)</f>
        <v>北京三组</v>
      </c>
      <c r="L583" s="3" t="str">
        <f>IF(VLOOKUP(B583*1,[1]Sheet1!$A:$G,4,FALSE)=1,"普通员工","管理人员")</f>
        <v>普通员工</v>
      </c>
      <c r="M583" s="3">
        <f t="shared" si="47"/>
        <v>9375.2625</v>
      </c>
      <c r="N583" s="3">
        <f t="shared" si="48"/>
        <v>2020</v>
      </c>
      <c r="O583" s="3">
        <f t="shared" si="49"/>
        <v>6</v>
      </c>
    </row>
    <row r="584" spans="1:15">
      <c r="A584" s="8">
        <f>A583</f>
        <v>43992</v>
      </c>
      <c r="B584" s="20" t="s">
        <v>90</v>
      </c>
      <c r="C584" s="18" t="s">
        <v>7</v>
      </c>
      <c r="D584" s="11">
        <v>1</v>
      </c>
      <c r="E584" s="12">
        <v>10000.31</v>
      </c>
      <c r="F584" s="3" t="str">
        <f t="shared" si="45"/>
        <v>借呗</v>
      </c>
      <c r="G584" s="3" t="str">
        <f t="shared" si="46"/>
        <v>6期</v>
      </c>
      <c r="H584" s="21" t="str">
        <f>VLOOKUP(B584*1,[1]Sheet1!$A:$G,7,FALSE)</f>
        <v>华东</v>
      </c>
      <c r="I584" s="21" t="str">
        <f>VLOOKUP(B584*1,[1]Sheet1!$A:$G,6,FALSE)</f>
        <v>上海</v>
      </c>
      <c r="J584" s="21" t="str">
        <f>VLOOKUP(B584*1,[1]Sheet1!$A:$G,5,FALSE)</f>
        <v>一组</v>
      </c>
      <c r="K584" s="3" t="str">
        <f>I584&amp;VLOOKUP(B584*1,[1]Sheet1!$A:$G,5,FALSE)</f>
        <v>上海一组</v>
      </c>
      <c r="L584" s="3" t="str">
        <f>IF(VLOOKUP(B584*1,[1]Sheet1!$A:$G,4,FALSE)=1,"普通员工","管理人员")</f>
        <v>普通员工</v>
      </c>
      <c r="M584" s="3">
        <f t="shared" si="47"/>
        <v>10000.31</v>
      </c>
      <c r="N584" s="3">
        <f t="shared" si="48"/>
        <v>2020</v>
      </c>
      <c r="O584" s="3">
        <f t="shared" si="49"/>
        <v>6</v>
      </c>
    </row>
    <row r="585" spans="1:15">
      <c r="A585" s="8">
        <f>A584</f>
        <v>43992</v>
      </c>
      <c r="B585" s="20" t="str">
        <f>B584</f>
        <v>1000012675</v>
      </c>
      <c r="C585" s="18" t="s">
        <v>8</v>
      </c>
      <c r="D585" s="11">
        <v>1</v>
      </c>
      <c r="E585" s="12">
        <v>14000.66</v>
      </c>
      <c r="F585" s="3" t="str">
        <f t="shared" si="45"/>
        <v>借呗</v>
      </c>
      <c r="G585" s="3" t="str">
        <f t="shared" si="46"/>
        <v>12期</v>
      </c>
      <c r="H585" s="21" t="str">
        <f>VLOOKUP(B585*1,[1]Sheet1!$A:$G,7,FALSE)</f>
        <v>华东</v>
      </c>
      <c r="I585" s="21" t="str">
        <f>VLOOKUP(B585*1,[1]Sheet1!$A:$G,6,FALSE)</f>
        <v>上海</v>
      </c>
      <c r="J585" s="21" t="str">
        <f>VLOOKUP(B585*1,[1]Sheet1!$A:$G,5,FALSE)</f>
        <v>一组</v>
      </c>
      <c r="K585" s="3" t="str">
        <f>I585&amp;VLOOKUP(B585*1,[1]Sheet1!$A:$G,5,FALSE)</f>
        <v>上海一组</v>
      </c>
      <c r="L585" s="3" t="str">
        <f>IF(VLOOKUP(B585*1,[1]Sheet1!$A:$G,4,FALSE)=1,"普通员工","管理人员")</f>
        <v>普通员工</v>
      </c>
      <c r="M585" s="3">
        <f t="shared" si="47"/>
        <v>14000.66</v>
      </c>
      <c r="N585" s="3">
        <f t="shared" si="48"/>
        <v>2020</v>
      </c>
      <c r="O585" s="3">
        <f t="shared" si="49"/>
        <v>6</v>
      </c>
    </row>
    <row r="586" spans="1:15">
      <c r="A586" s="8">
        <v>43993</v>
      </c>
      <c r="B586" s="20" t="s">
        <v>6</v>
      </c>
      <c r="C586" s="18" t="s">
        <v>7</v>
      </c>
      <c r="D586" s="11">
        <v>2</v>
      </c>
      <c r="E586" s="12">
        <v>9501.13</v>
      </c>
      <c r="F586" s="3" t="str">
        <f t="shared" si="45"/>
        <v>借呗</v>
      </c>
      <c r="G586" s="3" t="str">
        <f t="shared" si="46"/>
        <v>6期</v>
      </c>
      <c r="H586" s="21" t="str">
        <f>VLOOKUP(B586*1,[1]Sheet1!$A:$G,7,FALSE)</f>
        <v>华东</v>
      </c>
      <c r="I586" s="21" t="str">
        <f>VLOOKUP(B586*1,[1]Sheet1!$A:$G,6,FALSE)</f>
        <v>杭州</v>
      </c>
      <c r="J586" s="21" t="str">
        <f>VLOOKUP(B586*1,[1]Sheet1!$A:$G,5,FALSE)</f>
        <v>二组</v>
      </c>
      <c r="K586" s="3" t="str">
        <f>I586&amp;VLOOKUP(B586*1,[1]Sheet1!$A:$G,5,FALSE)</f>
        <v>杭州二组</v>
      </c>
      <c r="L586" s="3" t="str">
        <f>IF(VLOOKUP(B586*1,[1]Sheet1!$A:$G,4,FALSE)=1,"普通员工","管理人员")</f>
        <v>普通员工</v>
      </c>
      <c r="M586" s="3">
        <f t="shared" si="47"/>
        <v>4750.565</v>
      </c>
      <c r="N586" s="3">
        <f t="shared" si="48"/>
        <v>2020</v>
      </c>
      <c r="O586" s="3">
        <f t="shared" si="49"/>
        <v>6</v>
      </c>
    </row>
    <row r="587" spans="1:15">
      <c r="A587" s="8">
        <f>A586</f>
        <v>43993</v>
      </c>
      <c r="B587" s="20" t="str">
        <f>B586</f>
        <v>1000000029</v>
      </c>
      <c r="C587" s="18" t="s">
        <v>8</v>
      </c>
      <c r="D587" s="11">
        <v>1</v>
      </c>
      <c r="E587" s="12">
        <v>15000.12</v>
      </c>
      <c r="F587" s="3" t="str">
        <f t="shared" si="45"/>
        <v>借呗</v>
      </c>
      <c r="G587" s="3" t="str">
        <f t="shared" si="46"/>
        <v>12期</v>
      </c>
      <c r="H587" s="21" t="str">
        <f>VLOOKUP(B587*1,[1]Sheet1!$A:$G,7,FALSE)</f>
        <v>华东</v>
      </c>
      <c r="I587" s="21" t="str">
        <f>VLOOKUP(B587*1,[1]Sheet1!$A:$G,6,FALSE)</f>
        <v>杭州</v>
      </c>
      <c r="J587" s="21" t="str">
        <f>VLOOKUP(B587*1,[1]Sheet1!$A:$G,5,FALSE)</f>
        <v>二组</v>
      </c>
      <c r="K587" s="3" t="str">
        <f>I587&amp;VLOOKUP(B587*1,[1]Sheet1!$A:$G,5,FALSE)</f>
        <v>杭州二组</v>
      </c>
      <c r="L587" s="3" t="str">
        <f>IF(VLOOKUP(B587*1,[1]Sheet1!$A:$G,4,FALSE)=1,"普通员工","管理人员")</f>
        <v>普通员工</v>
      </c>
      <c r="M587" s="3">
        <f t="shared" si="47"/>
        <v>15000.12</v>
      </c>
      <c r="N587" s="3">
        <f t="shared" si="48"/>
        <v>2020</v>
      </c>
      <c r="O587" s="3">
        <f t="shared" si="49"/>
        <v>6</v>
      </c>
    </row>
    <row r="588" spans="1:15">
      <c r="A588" s="8">
        <f>A587</f>
        <v>43993</v>
      </c>
      <c r="B588" s="20" t="s">
        <v>9</v>
      </c>
      <c r="C588" s="18" t="s">
        <v>7</v>
      </c>
      <c r="D588" s="11">
        <v>1</v>
      </c>
      <c r="E588" s="12">
        <v>7000.25</v>
      </c>
      <c r="F588" s="3" t="str">
        <f t="shared" si="45"/>
        <v>借呗</v>
      </c>
      <c r="G588" s="3" t="str">
        <f t="shared" si="46"/>
        <v>6期</v>
      </c>
      <c r="H588" s="21" t="str">
        <f>VLOOKUP(B588*1,[1]Sheet1!$A:$G,7,FALSE)</f>
        <v>华南</v>
      </c>
      <c r="I588" s="21" t="str">
        <f>VLOOKUP(B588*1,[1]Sheet1!$A:$G,6,FALSE)</f>
        <v>广州</v>
      </c>
      <c r="J588" s="21" t="str">
        <f>VLOOKUP(B588*1,[1]Sheet1!$A:$G,5,FALSE)</f>
        <v>三组</v>
      </c>
      <c r="K588" s="3" t="str">
        <f>I588&amp;VLOOKUP(B588*1,[1]Sheet1!$A:$G,5,FALSE)</f>
        <v>广州三组</v>
      </c>
      <c r="L588" s="3" t="str">
        <f>IF(VLOOKUP(B588*1,[1]Sheet1!$A:$G,4,FALSE)=1,"普通员工","管理人员")</f>
        <v>普通员工</v>
      </c>
      <c r="M588" s="3">
        <f t="shared" si="47"/>
        <v>7000.25</v>
      </c>
      <c r="N588" s="3">
        <f t="shared" si="48"/>
        <v>2020</v>
      </c>
      <c r="O588" s="3">
        <f t="shared" si="49"/>
        <v>6</v>
      </c>
    </row>
    <row r="589" spans="1:15">
      <c r="A589" s="8">
        <f>A588</f>
        <v>43993</v>
      </c>
      <c r="B589" s="20" t="s">
        <v>10</v>
      </c>
      <c r="C589" s="18" t="s">
        <v>7</v>
      </c>
      <c r="D589" s="11">
        <v>1</v>
      </c>
      <c r="E589" s="12">
        <v>8000.56</v>
      </c>
      <c r="F589" s="3" t="str">
        <f t="shared" si="45"/>
        <v>借呗</v>
      </c>
      <c r="G589" s="3" t="str">
        <f t="shared" si="46"/>
        <v>6期</v>
      </c>
      <c r="H589" s="21" t="str">
        <f>VLOOKUP(B589*1,[1]Sheet1!$A:$G,7,FALSE)</f>
        <v>华东</v>
      </c>
      <c r="I589" s="21" t="str">
        <f>VLOOKUP(B589*1,[1]Sheet1!$A:$G,6,FALSE)</f>
        <v>杭州</v>
      </c>
      <c r="J589" s="21" t="str">
        <f>VLOOKUP(B589*1,[1]Sheet1!$A:$G,5,FALSE)</f>
        <v>一组</v>
      </c>
      <c r="K589" s="3" t="str">
        <f>I589&amp;VLOOKUP(B589*1,[1]Sheet1!$A:$G,5,FALSE)</f>
        <v>杭州一组</v>
      </c>
      <c r="L589" s="3" t="str">
        <f>IF(VLOOKUP(B589*1,[1]Sheet1!$A:$G,4,FALSE)=1,"普通员工","管理人员")</f>
        <v>管理人员</v>
      </c>
      <c r="M589" s="3">
        <f t="shared" si="47"/>
        <v>8000.56</v>
      </c>
      <c r="N589" s="3">
        <f t="shared" si="48"/>
        <v>2020</v>
      </c>
      <c r="O589" s="3">
        <f t="shared" si="49"/>
        <v>6</v>
      </c>
    </row>
    <row r="590" spans="1:15">
      <c r="A590" s="8">
        <f>A589</f>
        <v>43993</v>
      </c>
      <c r="B590" s="20" t="str">
        <f>B589</f>
        <v>1000000031</v>
      </c>
      <c r="C590" s="18" t="s">
        <v>8</v>
      </c>
      <c r="D590" s="11">
        <v>3</v>
      </c>
      <c r="E590" s="12">
        <v>9380.96</v>
      </c>
      <c r="F590" s="3" t="str">
        <f t="shared" si="45"/>
        <v>借呗</v>
      </c>
      <c r="G590" s="3" t="str">
        <f t="shared" si="46"/>
        <v>12期</v>
      </c>
      <c r="H590" s="21" t="str">
        <f>VLOOKUP(B590*1,[1]Sheet1!$A:$G,7,FALSE)</f>
        <v>华东</v>
      </c>
      <c r="I590" s="21" t="str">
        <f>VLOOKUP(B590*1,[1]Sheet1!$A:$G,6,FALSE)</f>
        <v>杭州</v>
      </c>
      <c r="J590" s="21" t="str">
        <f>VLOOKUP(B590*1,[1]Sheet1!$A:$G,5,FALSE)</f>
        <v>一组</v>
      </c>
      <c r="K590" s="3" t="str">
        <f>I590&amp;VLOOKUP(B590*1,[1]Sheet1!$A:$G,5,FALSE)</f>
        <v>杭州一组</v>
      </c>
      <c r="L590" s="3" t="str">
        <f>IF(VLOOKUP(B590*1,[1]Sheet1!$A:$G,4,FALSE)=1,"普通员工","管理人员")</f>
        <v>管理人员</v>
      </c>
      <c r="M590" s="3">
        <f t="shared" si="47"/>
        <v>3126.98666666667</v>
      </c>
      <c r="N590" s="3">
        <f t="shared" si="48"/>
        <v>2020</v>
      </c>
      <c r="O590" s="3">
        <f t="shared" si="49"/>
        <v>6</v>
      </c>
    </row>
    <row r="591" spans="1:15">
      <c r="A591" s="8">
        <f>A590</f>
        <v>43993</v>
      </c>
      <c r="B591" s="20" t="s">
        <v>11</v>
      </c>
      <c r="C591" s="18" t="s">
        <v>8</v>
      </c>
      <c r="D591" s="11">
        <v>2</v>
      </c>
      <c r="E591" s="12">
        <v>32001.13</v>
      </c>
      <c r="F591" s="3" t="str">
        <f t="shared" si="45"/>
        <v>借呗</v>
      </c>
      <c r="G591" s="3" t="str">
        <f t="shared" si="46"/>
        <v>12期</v>
      </c>
      <c r="H591" s="21" t="str">
        <f>VLOOKUP(B591*1,[1]Sheet1!$A:$G,7,FALSE)</f>
        <v>华东</v>
      </c>
      <c r="I591" s="21" t="str">
        <f>VLOOKUP(B591*1,[1]Sheet1!$A:$G,6,FALSE)</f>
        <v>苏州</v>
      </c>
      <c r="J591" s="21" t="str">
        <f>VLOOKUP(B591*1,[1]Sheet1!$A:$G,5,FALSE)</f>
        <v>一组</v>
      </c>
      <c r="K591" s="3" t="str">
        <f>I591&amp;VLOOKUP(B591*1,[1]Sheet1!$A:$G,5,FALSE)</f>
        <v>苏州一组</v>
      </c>
      <c r="L591" s="3" t="str">
        <f>IF(VLOOKUP(B591*1,[1]Sheet1!$A:$G,4,FALSE)=1,"普通员工","管理人员")</f>
        <v>管理人员</v>
      </c>
      <c r="M591" s="3">
        <f t="shared" si="47"/>
        <v>16000.565</v>
      </c>
      <c r="N591" s="3">
        <f t="shared" si="48"/>
        <v>2020</v>
      </c>
      <c r="O591" s="3">
        <f t="shared" si="49"/>
        <v>6</v>
      </c>
    </row>
    <row r="592" spans="1:15">
      <c r="A592" s="8">
        <f>A591</f>
        <v>43993</v>
      </c>
      <c r="B592" s="20" t="s">
        <v>38</v>
      </c>
      <c r="C592" s="18" t="s">
        <v>8</v>
      </c>
      <c r="D592" s="11">
        <v>1</v>
      </c>
      <c r="E592" s="12">
        <v>20000.48</v>
      </c>
      <c r="F592" s="3" t="str">
        <f t="shared" si="45"/>
        <v>借呗</v>
      </c>
      <c r="G592" s="3" t="str">
        <f t="shared" si="46"/>
        <v>12期</v>
      </c>
      <c r="H592" s="21" t="str">
        <f>VLOOKUP(B592*1,[1]Sheet1!$A:$G,7,FALSE)</f>
        <v>华东</v>
      </c>
      <c r="I592" s="21" t="str">
        <f>VLOOKUP(B592*1,[1]Sheet1!$A:$G,6,FALSE)</f>
        <v>苏州</v>
      </c>
      <c r="J592" s="21" t="str">
        <f>VLOOKUP(B592*1,[1]Sheet1!$A:$G,5,FALSE)</f>
        <v>一组</v>
      </c>
      <c r="K592" s="3" t="str">
        <f>I592&amp;VLOOKUP(B592*1,[1]Sheet1!$A:$G,5,FALSE)</f>
        <v>苏州一组</v>
      </c>
      <c r="L592" s="3" t="str">
        <f>IF(VLOOKUP(B592*1,[1]Sheet1!$A:$G,4,FALSE)=1,"普通员工","管理人员")</f>
        <v>普通员工</v>
      </c>
      <c r="M592" s="3">
        <f t="shared" si="47"/>
        <v>20000.48</v>
      </c>
      <c r="N592" s="3">
        <f t="shared" si="48"/>
        <v>2020</v>
      </c>
      <c r="O592" s="3">
        <f t="shared" si="49"/>
        <v>6</v>
      </c>
    </row>
    <row r="593" spans="1:15">
      <c r="A593" s="8">
        <f>A592</f>
        <v>43993</v>
      </c>
      <c r="B593" s="20" t="s">
        <v>14</v>
      </c>
      <c r="C593" s="18" t="s">
        <v>7</v>
      </c>
      <c r="D593" s="11">
        <v>1</v>
      </c>
      <c r="E593" s="12">
        <v>13000.69</v>
      </c>
      <c r="F593" s="3" t="str">
        <f t="shared" si="45"/>
        <v>借呗</v>
      </c>
      <c r="G593" s="3" t="str">
        <f t="shared" si="46"/>
        <v>6期</v>
      </c>
      <c r="H593" s="21" t="str">
        <f>VLOOKUP(B593*1,[1]Sheet1!$A:$G,7,FALSE)</f>
        <v>华南</v>
      </c>
      <c r="I593" s="21" t="str">
        <f>VLOOKUP(B593*1,[1]Sheet1!$A:$G,6,FALSE)</f>
        <v>广州</v>
      </c>
      <c r="J593" s="21" t="str">
        <f>VLOOKUP(B593*1,[1]Sheet1!$A:$G,5,FALSE)</f>
        <v>三组</v>
      </c>
      <c r="K593" s="3" t="str">
        <f>I593&amp;VLOOKUP(B593*1,[1]Sheet1!$A:$G,5,FALSE)</f>
        <v>广州三组</v>
      </c>
      <c r="L593" s="3" t="str">
        <f>IF(VLOOKUP(B593*1,[1]Sheet1!$A:$G,4,FALSE)=1,"普通员工","管理人员")</f>
        <v>管理人员</v>
      </c>
      <c r="M593" s="3">
        <f t="shared" si="47"/>
        <v>13000.69</v>
      </c>
      <c r="N593" s="3">
        <f t="shared" si="48"/>
        <v>2020</v>
      </c>
      <c r="O593" s="3">
        <f t="shared" si="49"/>
        <v>6</v>
      </c>
    </row>
    <row r="594" spans="1:15">
      <c r="A594" s="8">
        <f>A593</f>
        <v>43993</v>
      </c>
      <c r="B594" s="20" t="str">
        <f>B593</f>
        <v>1000000036</v>
      </c>
      <c r="C594" s="18" t="s">
        <v>8</v>
      </c>
      <c r="D594" s="11">
        <v>1</v>
      </c>
      <c r="E594" s="12">
        <v>10999.98</v>
      </c>
      <c r="F594" s="3" t="str">
        <f t="shared" si="45"/>
        <v>借呗</v>
      </c>
      <c r="G594" s="3" t="str">
        <f t="shared" si="46"/>
        <v>12期</v>
      </c>
      <c r="H594" s="21" t="str">
        <f>VLOOKUP(B594*1,[1]Sheet1!$A:$G,7,FALSE)</f>
        <v>华南</v>
      </c>
      <c r="I594" s="21" t="str">
        <f>VLOOKUP(B594*1,[1]Sheet1!$A:$G,6,FALSE)</f>
        <v>广州</v>
      </c>
      <c r="J594" s="21" t="str">
        <f>VLOOKUP(B594*1,[1]Sheet1!$A:$G,5,FALSE)</f>
        <v>三组</v>
      </c>
      <c r="K594" s="3" t="str">
        <f>I594&amp;VLOOKUP(B594*1,[1]Sheet1!$A:$G,5,FALSE)</f>
        <v>广州三组</v>
      </c>
      <c r="L594" s="3" t="str">
        <f>IF(VLOOKUP(B594*1,[1]Sheet1!$A:$G,4,FALSE)=1,"普通员工","管理人员")</f>
        <v>管理人员</v>
      </c>
      <c r="M594" s="3">
        <f t="shared" si="47"/>
        <v>10999.98</v>
      </c>
      <c r="N594" s="3">
        <f t="shared" si="48"/>
        <v>2020</v>
      </c>
      <c r="O594" s="3">
        <f t="shared" si="49"/>
        <v>6</v>
      </c>
    </row>
    <row r="595" spans="1:15">
      <c r="A595" s="8">
        <f>A594</f>
        <v>43993</v>
      </c>
      <c r="B595" s="20" t="s">
        <v>16</v>
      </c>
      <c r="C595" s="18" t="s">
        <v>7</v>
      </c>
      <c r="D595" s="11">
        <v>1</v>
      </c>
      <c r="E595" s="12">
        <v>25000.23</v>
      </c>
      <c r="F595" s="3" t="str">
        <f t="shared" si="45"/>
        <v>借呗</v>
      </c>
      <c r="G595" s="3" t="str">
        <f t="shared" si="46"/>
        <v>6期</v>
      </c>
      <c r="H595" s="21" t="str">
        <f>VLOOKUP(B595*1,[1]Sheet1!$A:$G,7,FALSE)</f>
        <v>华东</v>
      </c>
      <c r="I595" s="21" t="str">
        <f>VLOOKUP(B595*1,[1]Sheet1!$A:$G,6,FALSE)</f>
        <v>苏州</v>
      </c>
      <c r="J595" s="21" t="str">
        <f>VLOOKUP(B595*1,[1]Sheet1!$A:$G,5,FALSE)</f>
        <v>二组</v>
      </c>
      <c r="K595" s="3" t="str">
        <f>I595&amp;VLOOKUP(B595*1,[1]Sheet1!$A:$G,5,FALSE)</f>
        <v>苏州二组</v>
      </c>
      <c r="L595" s="3" t="str">
        <f>IF(VLOOKUP(B595*1,[1]Sheet1!$A:$G,4,FALSE)=1,"普通员工","管理人员")</f>
        <v>管理人员</v>
      </c>
      <c r="M595" s="3">
        <f t="shared" si="47"/>
        <v>25000.23</v>
      </c>
      <c r="N595" s="3">
        <f t="shared" si="48"/>
        <v>2020</v>
      </c>
      <c r="O595" s="3">
        <f t="shared" si="49"/>
        <v>6</v>
      </c>
    </row>
    <row r="596" spans="1:15">
      <c r="A596" s="8">
        <f>A595</f>
        <v>43993</v>
      </c>
      <c r="B596" s="20" t="str">
        <f>B595</f>
        <v>1000000039</v>
      </c>
      <c r="C596" s="18" t="s">
        <v>8</v>
      </c>
      <c r="D596" s="11">
        <v>2</v>
      </c>
      <c r="E596" s="12">
        <v>28000.35</v>
      </c>
      <c r="F596" s="3" t="str">
        <f t="shared" si="45"/>
        <v>借呗</v>
      </c>
      <c r="G596" s="3" t="str">
        <f t="shared" si="46"/>
        <v>12期</v>
      </c>
      <c r="H596" s="21" t="str">
        <f>VLOOKUP(B596*1,[1]Sheet1!$A:$G,7,FALSE)</f>
        <v>华东</v>
      </c>
      <c r="I596" s="21" t="str">
        <f>VLOOKUP(B596*1,[1]Sheet1!$A:$G,6,FALSE)</f>
        <v>苏州</v>
      </c>
      <c r="J596" s="21" t="str">
        <f>VLOOKUP(B596*1,[1]Sheet1!$A:$G,5,FALSE)</f>
        <v>二组</v>
      </c>
      <c r="K596" s="3" t="str">
        <f>I596&amp;VLOOKUP(B596*1,[1]Sheet1!$A:$G,5,FALSE)</f>
        <v>苏州二组</v>
      </c>
      <c r="L596" s="3" t="str">
        <f>IF(VLOOKUP(B596*1,[1]Sheet1!$A:$G,4,FALSE)=1,"普通员工","管理人员")</f>
        <v>管理人员</v>
      </c>
      <c r="M596" s="3">
        <f t="shared" si="47"/>
        <v>14000.175</v>
      </c>
      <c r="N596" s="3">
        <f t="shared" si="48"/>
        <v>2020</v>
      </c>
      <c r="O596" s="3">
        <f t="shared" si="49"/>
        <v>6</v>
      </c>
    </row>
    <row r="597" spans="1:15">
      <c r="A597" s="8">
        <f>A596</f>
        <v>43993</v>
      </c>
      <c r="B597" s="20" t="str">
        <f>B596</f>
        <v>1000000039</v>
      </c>
      <c r="C597" s="18" t="s">
        <v>12</v>
      </c>
      <c r="D597" s="11">
        <v>1</v>
      </c>
      <c r="E597" s="12">
        <v>700.39</v>
      </c>
      <c r="F597" s="3" t="str">
        <f t="shared" si="45"/>
        <v>借呗</v>
      </c>
      <c r="G597" s="3" t="str">
        <f t="shared" si="46"/>
        <v>18期</v>
      </c>
      <c r="H597" s="21" t="str">
        <f>VLOOKUP(B597*1,[1]Sheet1!$A:$G,7,FALSE)</f>
        <v>华东</v>
      </c>
      <c r="I597" s="21" t="str">
        <f>VLOOKUP(B597*1,[1]Sheet1!$A:$G,6,FALSE)</f>
        <v>苏州</v>
      </c>
      <c r="J597" s="21" t="str">
        <f>VLOOKUP(B597*1,[1]Sheet1!$A:$G,5,FALSE)</f>
        <v>二组</v>
      </c>
      <c r="K597" s="3" t="str">
        <f>I597&amp;VLOOKUP(B597*1,[1]Sheet1!$A:$G,5,FALSE)</f>
        <v>苏州二组</v>
      </c>
      <c r="L597" s="3" t="str">
        <f>IF(VLOOKUP(B597*1,[1]Sheet1!$A:$G,4,FALSE)=1,"普通员工","管理人员")</f>
        <v>管理人员</v>
      </c>
      <c r="M597" s="3">
        <f t="shared" si="47"/>
        <v>700.39</v>
      </c>
      <c r="N597" s="3">
        <f t="shared" si="48"/>
        <v>2020</v>
      </c>
      <c r="O597" s="3">
        <f t="shared" si="49"/>
        <v>6</v>
      </c>
    </row>
    <row r="598" spans="1:15">
      <c r="A598" s="8">
        <f>A597</f>
        <v>43993</v>
      </c>
      <c r="B598" s="20" t="s">
        <v>17</v>
      </c>
      <c r="C598" s="18" t="s">
        <v>7</v>
      </c>
      <c r="D598" s="11">
        <v>4</v>
      </c>
      <c r="E598" s="12">
        <v>31014.38</v>
      </c>
      <c r="F598" s="3" t="str">
        <f t="shared" si="45"/>
        <v>借呗</v>
      </c>
      <c r="G598" s="3" t="str">
        <f t="shared" si="46"/>
        <v>6期</v>
      </c>
      <c r="H598" s="21" t="str">
        <f>VLOOKUP(B598*1,[1]Sheet1!$A:$G,7,FALSE)</f>
        <v>华西北</v>
      </c>
      <c r="I598" s="21" t="str">
        <f>VLOOKUP(B598*1,[1]Sheet1!$A:$G,6,FALSE)</f>
        <v>北京</v>
      </c>
      <c r="J598" s="21" t="str">
        <f>VLOOKUP(B598*1,[1]Sheet1!$A:$G,5,FALSE)</f>
        <v>四组</v>
      </c>
      <c r="K598" s="3" t="str">
        <f>I598&amp;VLOOKUP(B598*1,[1]Sheet1!$A:$G,5,FALSE)</f>
        <v>北京四组</v>
      </c>
      <c r="L598" s="3" t="str">
        <f>IF(VLOOKUP(B598*1,[1]Sheet1!$A:$G,4,FALSE)=1,"普通员工","管理人员")</f>
        <v>管理人员</v>
      </c>
      <c r="M598" s="3">
        <f t="shared" si="47"/>
        <v>7753.595</v>
      </c>
      <c r="N598" s="3">
        <f t="shared" si="48"/>
        <v>2020</v>
      </c>
      <c r="O598" s="3">
        <f t="shared" si="49"/>
        <v>6</v>
      </c>
    </row>
    <row r="599" spans="1:15">
      <c r="A599" s="8">
        <f>A598</f>
        <v>43993</v>
      </c>
      <c r="B599" s="20" t="s">
        <v>40</v>
      </c>
      <c r="C599" s="18" t="s">
        <v>8</v>
      </c>
      <c r="D599" s="11">
        <v>1</v>
      </c>
      <c r="E599" s="12">
        <v>14000.05</v>
      </c>
      <c r="F599" s="3" t="str">
        <f t="shared" si="45"/>
        <v>借呗</v>
      </c>
      <c r="G599" s="3" t="str">
        <f t="shared" si="46"/>
        <v>12期</v>
      </c>
      <c r="H599" s="21" t="str">
        <f>VLOOKUP(B599*1,[1]Sheet1!$A:$G,7,FALSE)</f>
        <v>华西北</v>
      </c>
      <c r="I599" s="21" t="str">
        <f>VLOOKUP(B599*1,[1]Sheet1!$A:$G,6,FALSE)</f>
        <v>北京</v>
      </c>
      <c r="J599" s="21" t="str">
        <f>VLOOKUP(B599*1,[1]Sheet1!$A:$G,5,FALSE)</f>
        <v>四组</v>
      </c>
      <c r="K599" s="3" t="str">
        <f>I599&amp;VLOOKUP(B599*1,[1]Sheet1!$A:$G,5,FALSE)</f>
        <v>北京四组</v>
      </c>
      <c r="L599" s="3" t="str">
        <f>IF(VLOOKUP(B599*1,[1]Sheet1!$A:$G,4,FALSE)=1,"普通员工","管理人员")</f>
        <v>普通员工</v>
      </c>
      <c r="M599" s="3">
        <f t="shared" si="47"/>
        <v>14000.05</v>
      </c>
      <c r="N599" s="3">
        <f t="shared" si="48"/>
        <v>2020</v>
      </c>
      <c r="O599" s="3">
        <f t="shared" si="49"/>
        <v>6</v>
      </c>
    </row>
    <row r="600" spans="1:15">
      <c r="A600" s="8">
        <f>A599</f>
        <v>43993</v>
      </c>
      <c r="B600" s="20" t="str">
        <f>B599</f>
        <v>1000000041</v>
      </c>
      <c r="C600" s="18" t="s">
        <v>12</v>
      </c>
      <c r="D600" s="11">
        <v>1</v>
      </c>
      <c r="E600" s="12">
        <v>1600.29</v>
      </c>
      <c r="F600" s="3" t="str">
        <f t="shared" si="45"/>
        <v>借呗</v>
      </c>
      <c r="G600" s="3" t="str">
        <f t="shared" si="46"/>
        <v>18期</v>
      </c>
      <c r="H600" s="21" t="str">
        <f>VLOOKUP(B600*1,[1]Sheet1!$A:$G,7,FALSE)</f>
        <v>华西北</v>
      </c>
      <c r="I600" s="21" t="str">
        <f>VLOOKUP(B600*1,[1]Sheet1!$A:$G,6,FALSE)</f>
        <v>北京</v>
      </c>
      <c r="J600" s="21" t="str">
        <f>VLOOKUP(B600*1,[1]Sheet1!$A:$G,5,FALSE)</f>
        <v>四组</v>
      </c>
      <c r="K600" s="3" t="str">
        <f>I600&amp;VLOOKUP(B600*1,[1]Sheet1!$A:$G,5,FALSE)</f>
        <v>北京四组</v>
      </c>
      <c r="L600" s="3" t="str">
        <f>IF(VLOOKUP(B600*1,[1]Sheet1!$A:$G,4,FALSE)=1,"普通员工","管理人员")</f>
        <v>普通员工</v>
      </c>
      <c r="M600" s="3">
        <f t="shared" si="47"/>
        <v>1600.29</v>
      </c>
      <c r="N600" s="3">
        <f t="shared" si="48"/>
        <v>2020</v>
      </c>
      <c r="O600" s="3">
        <f t="shared" si="49"/>
        <v>6</v>
      </c>
    </row>
    <row r="601" spans="1:15">
      <c r="A601" s="8">
        <f>A600</f>
        <v>43993</v>
      </c>
      <c r="B601" s="20" t="s">
        <v>41</v>
      </c>
      <c r="C601" s="18" t="s">
        <v>8</v>
      </c>
      <c r="D601" s="11">
        <v>1</v>
      </c>
      <c r="E601" s="12">
        <v>1255.32</v>
      </c>
      <c r="F601" s="3" t="str">
        <f t="shared" si="45"/>
        <v>借呗</v>
      </c>
      <c r="G601" s="3" t="str">
        <f t="shared" si="46"/>
        <v>12期</v>
      </c>
      <c r="H601" s="21" t="str">
        <f>VLOOKUP(B601*1,[1]Sheet1!$A:$G,7,FALSE)</f>
        <v>华西北</v>
      </c>
      <c r="I601" s="21" t="str">
        <f>VLOOKUP(B601*1,[1]Sheet1!$A:$G,6,FALSE)</f>
        <v>成都</v>
      </c>
      <c r="J601" s="21" t="str">
        <f>VLOOKUP(B601*1,[1]Sheet1!$A:$G,5,FALSE)</f>
        <v>一组</v>
      </c>
      <c r="K601" s="3" t="str">
        <f>I601&amp;VLOOKUP(B601*1,[1]Sheet1!$A:$G,5,FALSE)</f>
        <v>成都一组</v>
      </c>
      <c r="L601" s="3" t="str">
        <f>IF(VLOOKUP(B601*1,[1]Sheet1!$A:$G,4,FALSE)=1,"普通员工","管理人员")</f>
        <v>普通员工</v>
      </c>
      <c r="M601" s="3">
        <f t="shared" si="47"/>
        <v>1255.32</v>
      </c>
      <c r="N601" s="3">
        <f t="shared" si="48"/>
        <v>2020</v>
      </c>
      <c r="O601" s="3">
        <f t="shared" si="49"/>
        <v>6</v>
      </c>
    </row>
    <row r="602" spans="1:15">
      <c r="A602" s="8">
        <f>A601</f>
        <v>43993</v>
      </c>
      <c r="B602" s="20" t="s">
        <v>19</v>
      </c>
      <c r="C602" s="18" t="s">
        <v>7</v>
      </c>
      <c r="D602" s="11">
        <v>2</v>
      </c>
      <c r="E602" s="12">
        <v>8598.74</v>
      </c>
      <c r="F602" s="3" t="str">
        <f t="shared" si="45"/>
        <v>借呗</v>
      </c>
      <c r="G602" s="3" t="str">
        <f t="shared" si="46"/>
        <v>6期</v>
      </c>
      <c r="H602" s="21" t="str">
        <f>VLOOKUP(B602*1,[1]Sheet1!$A:$G,7,FALSE)</f>
        <v>华南</v>
      </c>
      <c r="I602" s="21" t="str">
        <f>VLOOKUP(B602*1,[1]Sheet1!$A:$G,6,FALSE)</f>
        <v>深圳</v>
      </c>
      <c r="J602" s="21" t="str">
        <f>VLOOKUP(B602*1,[1]Sheet1!$A:$G,5,FALSE)</f>
        <v>一组</v>
      </c>
      <c r="K602" s="3" t="str">
        <f>I602&amp;VLOOKUP(B602*1,[1]Sheet1!$A:$G,5,FALSE)</f>
        <v>深圳一组</v>
      </c>
      <c r="L602" s="3" t="str">
        <f>IF(VLOOKUP(B602*1,[1]Sheet1!$A:$G,4,FALSE)=1,"普通员工","管理人员")</f>
        <v>普通员工</v>
      </c>
      <c r="M602" s="3">
        <f t="shared" si="47"/>
        <v>4299.37</v>
      </c>
      <c r="N602" s="3">
        <f t="shared" si="48"/>
        <v>2020</v>
      </c>
      <c r="O602" s="3">
        <f t="shared" si="49"/>
        <v>6</v>
      </c>
    </row>
    <row r="603" spans="1:15">
      <c r="A603" s="8">
        <f>A602</f>
        <v>43993</v>
      </c>
      <c r="B603" s="20" t="s">
        <v>42</v>
      </c>
      <c r="C603" s="18" t="s">
        <v>12</v>
      </c>
      <c r="D603" s="11">
        <v>1</v>
      </c>
      <c r="E603" s="12">
        <v>12000.03</v>
      </c>
      <c r="F603" s="3" t="str">
        <f t="shared" si="45"/>
        <v>借呗</v>
      </c>
      <c r="G603" s="3" t="str">
        <f t="shared" si="46"/>
        <v>18期</v>
      </c>
      <c r="H603" s="21" t="str">
        <f>VLOOKUP(B603*1,[1]Sheet1!$A:$G,7,FALSE)</f>
        <v>华西北</v>
      </c>
      <c r="I603" s="21" t="str">
        <f>VLOOKUP(B603*1,[1]Sheet1!$A:$G,6,FALSE)</f>
        <v>成都</v>
      </c>
      <c r="J603" s="21" t="str">
        <f>VLOOKUP(B603*1,[1]Sheet1!$A:$G,5,FALSE)</f>
        <v>一组</v>
      </c>
      <c r="K603" s="3" t="str">
        <f>I603&amp;VLOOKUP(B603*1,[1]Sheet1!$A:$G,5,FALSE)</f>
        <v>成都一组</v>
      </c>
      <c r="L603" s="3" t="str">
        <f>IF(VLOOKUP(B603*1,[1]Sheet1!$A:$G,4,FALSE)=1,"普通员工","管理人员")</f>
        <v>普通员工</v>
      </c>
      <c r="M603" s="3">
        <f t="shared" si="47"/>
        <v>12000.03</v>
      </c>
      <c r="N603" s="3">
        <f t="shared" si="48"/>
        <v>2020</v>
      </c>
      <c r="O603" s="3">
        <f t="shared" si="49"/>
        <v>6</v>
      </c>
    </row>
    <row r="604" spans="1:15">
      <c r="A604" s="8">
        <f>A603</f>
        <v>43993</v>
      </c>
      <c r="B604" s="20" t="s">
        <v>73</v>
      </c>
      <c r="C604" s="18" t="s">
        <v>7</v>
      </c>
      <c r="D604" s="11">
        <v>1</v>
      </c>
      <c r="E604" s="12">
        <v>700.68</v>
      </c>
      <c r="F604" s="3" t="str">
        <f t="shared" si="45"/>
        <v>借呗</v>
      </c>
      <c r="G604" s="3" t="str">
        <f t="shared" si="46"/>
        <v>6期</v>
      </c>
      <c r="H604" s="21" t="str">
        <f>VLOOKUP(B604*1,[1]Sheet1!$A:$G,7,FALSE)</f>
        <v>华东</v>
      </c>
      <c r="I604" s="21" t="str">
        <f>VLOOKUP(B604*1,[1]Sheet1!$A:$G,6,FALSE)</f>
        <v>合肥</v>
      </c>
      <c r="J604" s="21" t="str">
        <f>VLOOKUP(B604*1,[1]Sheet1!$A:$G,5,FALSE)</f>
        <v>一组</v>
      </c>
      <c r="K604" s="3" t="str">
        <f>I604&amp;VLOOKUP(B604*1,[1]Sheet1!$A:$G,5,FALSE)</f>
        <v>合肥一组</v>
      </c>
      <c r="L604" s="3" t="str">
        <f>IF(VLOOKUP(B604*1,[1]Sheet1!$A:$G,4,FALSE)=1,"普通员工","管理人员")</f>
        <v>普通员工</v>
      </c>
      <c r="M604" s="3">
        <f t="shared" si="47"/>
        <v>700.68</v>
      </c>
      <c r="N604" s="3">
        <f t="shared" si="48"/>
        <v>2020</v>
      </c>
      <c r="O604" s="3">
        <f t="shared" si="49"/>
        <v>6</v>
      </c>
    </row>
    <row r="605" spans="1:15">
      <c r="A605" s="8">
        <f>A604</f>
        <v>43993</v>
      </c>
      <c r="B605" s="20" t="s">
        <v>44</v>
      </c>
      <c r="C605" s="18" t="s">
        <v>12</v>
      </c>
      <c r="D605" s="11">
        <v>1</v>
      </c>
      <c r="E605" s="12">
        <v>15000.24</v>
      </c>
      <c r="F605" s="3" t="str">
        <f t="shared" si="45"/>
        <v>借呗</v>
      </c>
      <c r="G605" s="3" t="str">
        <f t="shared" si="46"/>
        <v>18期</v>
      </c>
      <c r="H605" s="21" t="str">
        <f>VLOOKUP(B605*1,[1]Sheet1!$A:$G,7,FALSE)</f>
        <v>华东</v>
      </c>
      <c r="I605" s="21" t="str">
        <f>VLOOKUP(B605*1,[1]Sheet1!$A:$G,6,FALSE)</f>
        <v>合肥</v>
      </c>
      <c r="J605" s="21" t="str">
        <f>VLOOKUP(B605*1,[1]Sheet1!$A:$G,5,FALSE)</f>
        <v>一组</v>
      </c>
      <c r="K605" s="3" t="str">
        <f>I605&amp;VLOOKUP(B605*1,[1]Sheet1!$A:$G,5,FALSE)</f>
        <v>合肥一组</v>
      </c>
      <c r="L605" s="3" t="str">
        <f>IF(VLOOKUP(B605*1,[1]Sheet1!$A:$G,4,FALSE)=1,"普通员工","管理人员")</f>
        <v>普通员工</v>
      </c>
      <c r="M605" s="3">
        <f t="shared" si="47"/>
        <v>15000.24</v>
      </c>
      <c r="N605" s="3">
        <f t="shared" si="48"/>
        <v>2020</v>
      </c>
      <c r="O605" s="3">
        <f t="shared" si="49"/>
        <v>6</v>
      </c>
    </row>
    <row r="606" spans="1:15">
      <c r="A606" s="8">
        <f>A605</f>
        <v>43993</v>
      </c>
      <c r="B606" s="20" t="s">
        <v>95</v>
      </c>
      <c r="C606" s="18" t="s">
        <v>7</v>
      </c>
      <c r="D606" s="11">
        <v>1</v>
      </c>
      <c r="E606" s="12">
        <v>2000.74</v>
      </c>
      <c r="F606" s="3" t="str">
        <f t="shared" si="45"/>
        <v>借呗</v>
      </c>
      <c r="G606" s="3" t="str">
        <f t="shared" si="46"/>
        <v>6期</v>
      </c>
      <c r="H606" s="21" t="str">
        <f>VLOOKUP(B606*1,[1]Sheet1!$A:$G,7,FALSE)</f>
        <v>华东</v>
      </c>
      <c r="I606" s="21" t="str">
        <f>VLOOKUP(B606*1,[1]Sheet1!$A:$G,6,FALSE)</f>
        <v>上海</v>
      </c>
      <c r="J606" s="21" t="str">
        <f>VLOOKUP(B606*1,[1]Sheet1!$A:$G,5,FALSE)</f>
        <v>二组</v>
      </c>
      <c r="K606" s="3" t="str">
        <f>I606&amp;VLOOKUP(B606*1,[1]Sheet1!$A:$G,5,FALSE)</f>
        <v>上海二组</v>
      </c>
      <c r="L606" s="3" t="str">
        <f>IF(VLOOKUP(B606*1,[1]Sheet1!$A:$G,4,FALSE)=1,"普通员工","管理人员")</f>
        <v>普通员工</v>
      </c>
      <c r="M606" s="3">
        <f t="shared" si="47"/>
        <v>2000.74</v>
      </c>
      <c r="N606" s="3">
        <f t="shared" si="48"/>
        <v>2020</v>
      </c>
      <c r="O606" s="3">
        <f t="shared" si="49"/>
        <v>6</v>
      </c>
    </row>
    <row r="607" spans="1:15">
      <c r="A607" s="8">
        <f>A606</f>
        <v>43993</v>
      </c>
      <c r="B607" s="20" t="s">
        <v>21</v>
      </c>
      <c r="C607" s="18" t="s">
        <v>7</v>
      </c>
      <c r="D607" s="11">
        <v>2</v>
      </c>
      <c r="E607" s="12">
        <v>24000.6</v>
      </c>
      <c r="F607" s="3" t="str">
        <f t="shared" si="45"/>
        <v>借呗</v>
      </c>
      <c r="G607" s="3" t="str">
        <f t="shared" si="46"/>
        <v>6期</v>
      </c>
      <c r="H607" s="21" t="str">
        <f>VLOOKUP(B607*1,[1]Sheet1!$A:$G,7,FALSE)</f>
        <v>华东</v>
      </c>
      <c r="I607" s="21" t="str">
        <f>VLOOKUP(B607*1,[1]Sheet1!$A:$G,6,FALSE)</f>
        <v>上海</v>
      </c>
      <c r="J607" s="21" t="str">
        <f>VLOOKUP(B607*1,[1]Sheet1!$A:$G,5,FALSE)</f>
        <v>一组</v>
      </c>
      <c r="K607" s="3" t="str">
        <f>I607&amp;VLOOKUP(B607*1,[1]Sheet1!$A:$G,5,FALSE)</f>
        <v>上海一组</v>
      </c>
      <c r="L607" s="3" t="str">
        <f>IF(VLOOKUP(B607*1,[1]Sheet1!$A:$G,4,FALSE)=1,"普通员工","管理人员")</f>
        <v>管理人员</v>
      </c>
      <c r="M607" s="3">
        <f t="shared" si="47"/>
        <v>12000.3</v>
      </c>
      <c r="N607" s="3">
        <f t="shared" si="48"/>
        <v>2020</v>
      </c>
      <c r="O607" s="3">
        <f t="shared" si="49"/>
        <v>6</v>
      </c>
    </row>
    <row r="608" spans="1:15">
      <c r="A608" s="8">
        <f>A607</f>
        <v>43993</v>
      </c>
      <c r="B608" s="20" t="str">
        <f>B607</f>
        <v>1000000056</v>
      </c>
      <c r="C608" s="18" t="s">
        <v>12</v>
      </c>
      <c r="D608" s="11">
        <v>1</v>
      </c>
      <c r="E608" s="12">
        <v>15000.55</v>
      </c>
      <c r="F608" s="3" t="str">
        <f t="shared" si="45"/>
        <v>借呗</v>
      </c>
      <c r="G608" s="3" t="str">
        <f t="shared" si="46"/>
        <v>18期</v>
      </c>
      <c r="H608" s="21" t="str">
        <f>VLOOKUP(B608*1,[1]Sheet1!$A:$G,7,FALSE)</f>
        <v>华东</v>
      </c>
      <c r="I608" s="21" t="str">
        <f>VLOOKUP(B608*1,[1]Sheet1!$A:$G,6,FALSE)</f>
        <v>上海</v>
      </c>
      <c r="J608" s="21" t="str">
        <f>VLOOKUP(B608*1,[1]Sheet1!$A:$G,5,FALSE)</f>
        <v>一组</v>
      </c>
      <c r="K608" s="3" t="str">
        <f>I608&amp;VLOOKUP(B608*1,[1]Sheet1!$A:$G,5,FALSE)</f>
        <v>上海一组</v>
      </c>
      <c r="L608" s="3" t="str">
        <f>IF(VLOOKUP(B608*1,[1]Sheet1!$A:$G,4,FALSE)=1,"普通员工","管理人员")</f>
        <v>管理人员</v>
      </c>
      <c r="M608" s="3">
        <f t="shared" si="47"/>
        <v>15000.55</v>
      </c>
      <c r="N608" s="3">
        <f t="shared" si="48"/>
        <v>2020</v>
      </c>
      <c r="O608" s="3">
        <f t="shared" si="49"/>
        <v>6</v>
      </c>
    </row>
    <row r="609" spans="1:15">
      <c r="A609" s="8">
        <f>A608</f>
        <v>43993</v>
      </c>
      <c r="B609" s="20" t="s">
        <v>23</v>
      </c>
      <c r="C609" s="18" t="s">
        <v>8</v>
      </c>
      <c r="D609" s="11">
        <v>2</v>
      </c>
      <c r="E609" s="12">
        <v>27000.33</v>
      </c>
      <c r="F609" s="3" t="str">
        <f t="shared" si="45"/>
        <v>借呗</v>
      </c>
      <c r="G609" s="3" t="str">
        <f t="shared" si="46"/>
        <v>12期</v>
      </c>
      <c r="H609" s="21" t="str">
        <f>VLOOKUP(B609*1,[1]Sheet1!$A:$G,7,FALSE)</f>
        <v>华东</v>
      </c>
      <c r="I609" s="21" t="str">
        <f>VLOOKUP(B609*1,[1]Sheet1!$A:$G,6,FALSE)</f>
        <v>苏州</v>
      </c>
      <c r="J609" s="21" t="str">
        <f>VLOOKUP(B609*1,[1]Sheet1!$A:$G,5,FALSE)</f>
        <v>二组</v>
      </c>
      <c r="K609" s="3" t="str">
        <f>I609&amp;VLOOKUP(B609*1,[1]Sheet1!$A:$G,5,FALSE)</f>
        <v>苏州二组</v>
      </c>
      <c r="L609" s="3" t="str">
        <f>IF(VLOOKUP(B609*1,[1]Sheet1!$A:$G,4,FALSE)=1,"普通员工","管理人员")</f>
        <v>普通员工</v>
      </c>
      <c r="M609" s="3">
        <f t="shared" si="47"/>
        <v>13500.165</v>
      </c>
      <c r="N609" s="3">
        <f t="shared" si="48"/>
        <v>2020</v>
      </c>
      <c r="O609" s="3">
        <f t="shared" si="49"/>
        <v>6</v>
      </c>
    </row>
    <row r="610" spans="1:15">
      <c r="A610" s="8">
        <f>A609</f>
        <v>43993</v>
      </c>
      <c r="B610" s="20" t="s">
        <v>24</v>
      </c>
      <c r="C610" s="18" t="s">
        <v>8</v>
      </c>
      <c r="D610" s="11">
        <v>1</v>
      </c>
      <c r="E610" s="12">
        <v>14000.32</v>
      </c>
      <c r="F610" s="3" t="str">
        <f t="shared" si="45"/>
        <v>借呗</v>
      </c>
      <c r="G610" s="3" t="str">
        <f t="shared" si="46"/>
        <v>12期</v>
      </c>
      <c r="H610" s="21" t="str">
        <f>VLOOKUP(B610*1,[1]Sheet1!$A:$G,7,FALSE)</f>
        <v>华西北</v>
      </c>
      <c r="I610" s="21" t="str">
        <f>VLOOKUP(B610*1,[1]Sheet1!$A:$G,6,FALSE)</f>
        <v>重庆</v>
      </c>
      <c r="J610" s="21" t="str">
        <f>VLOOKUP(B610*1,[1]Sheet1!$A:$G,5,FALSE)</f>
        <v>一组</v>
      </c>
      <c r="K610" s="3" t="str">
        <f>I610&amp;VLOOKUP(B610*1,[1]Sheet1!$A:$G,5,FALSE)</f>
        <v>重庆一组</v>
      </c>
      <c r="L610" s="3" t="str">
        <f>IF(VLOOKUP(B610*1,[1]Sheet1!$A:$G,4,FALSE)=1,"普通员工","管理人员")</f>
        <v>管理人员</v>
      </c>
      <c r="M610" s="3">
        <f t="shared" si="47"/>
        <v>14000.32</v>
      </c>
      <c r="N610" s="3">
        <f t="shared" si="48"/>
        <v>2020</v>
      </c>
      <c r="O610" s="3">
        <f t="shared" si="49"/>
        <v>6</v>
      </c>
    </row>
    <row r="611" spans="1:15">
      <c r="A611" s="8">
        <f>A610</f>
        <v>43993</v>
      </c>
      <c r="B611" s="20" t="str">
        <f>B610</f>
        <v>1000000068</v>
      </c>
      <c r="C611" s="18" t="s">
        <v>12</v>
      </c>
      <c r="D611" s="11">
        <v>1</v>
      </c>
      <c r="E611" s="12">
        <v>5000.13</v>
      </c>
      <c r="F611" s="3" t="str">
        <f t="shared" si="45"/>
        <v>借呗</v>
      </c>
      <c r="G611" s="3" t="str">
        <f t="shared" si="46"/>
        <v>18期</v>
      </c>
      <c r="H611" s="21" t="str">
        <f>VLOOKUP(B611*1,[1]Sheet1!$A:$G,7,FALSE)</f>
        <v>华西北</v>
      </c>
      <c r="I611" s="21" t="str">
        <f>VLOOKUP(B611*1,[1]Sheet1!$A:$G,6,FALSE)</f>
        <v>重庆</v>
      </c>
      <c r="J611" s="21" t="str">
        <f>VLOOKUP(B611*1,[1]Sheet1!$A:$G,5,FALSE)</f>
        <v>一组</v>
      </c>
      <c r="K611" s="3" t="str">
        <f>I611&amp;VLOOKUP(B611*1,[1]Sheet1!$A:$G,5,FALSE)</f>
        <v>重庆一组</v>
      </c>
      <c r="L611" s="3" t="str">
        <f>IF(VLOOKUP(B611*1,[1]Sheet1!$A:$G,4,FALSE)=1,"普通员工","管理人员")</f>
        <v>管理人员</v>
      </c>
      <c r="M611" s="3">
        <f t="shared" si="47"/>
        <v>5000.13</v>
      </c>
      <c r="N611" s="3">
        <f t="shared" si="48"/>
        <v>2020</v>
      </c>
      <c r="O611" s="3">
        <f t="shared" si="49"/>
        <v>6</v>
      </c>
    </row>
    <row r="612" spans="1:15">
      <c r="A612" s="8">
        <f>A611</f>
        <v>43993</v>
      </c>
      <c r="B612" s="20" t="s">
        <v>62</v>
      </c>
      <c r="C612" s="18" t="s">
        <v>8</v>
      </c>
      <c r="D612" s="11">
        <v>2</v>
      </c>
      <c r="E612" s="12">
        <v>27500.68</v>
      </c>
      <c r="F612" s="3" t="str">
        <f t="shared" si="45"/>
        <v>借呗</v>
      </c>
      <c r="G612" s="3" t="str">
        <f t="shared" si="46"/>
        <v>12期</v>
      </c>
      <c r="H612" s="21" t="str">
        <f>VLOOKUP(B612*1,[1]Sheet1!$A:$G,7,FALSE)</f>
        <v>华东</v>
      </c>
      <c r="I612" s="21" t="str">
        <f>VLOOKUP(B612*1,[1]Sheet1!$A:$G,6,FALSE)</f>
        <v>合肥</v>
      </c>
      <c r="J612" s="21" t="str">
        <f>VLOOKUP(B612*1,[1]Sheet1!$A:$G,5,FALSE)</f>
        <v>一组</v>
      </c>
      <c r="K612" s="3" t="str">
        <f>I612&amp;VLOOKUP(B612*1,[1]Sheet1!$A:$G,5,FALSE)</f>
        <v>合肥一组</v>
      </c>
      <c r="L612" s="3" t="str">
        <f>IF(VLOOKUP(B612*1,[1]Sheet1!$A:$G,4,FALSE)=1,"普通员工","管理人员")</f>
        <v>普通员工</v>
      </c>
      <c r="M612" s="3">
        <f t="shared" si="47"/>
        <v>13750.34</v>
      </c>
      <c r="N612" s="3">
        <f t="shared" si="48"/>
        <v>2020</v>
      </c>
      <c r="O612" s="3">
        <f t="shared" si="49"/>
        <v>6</v>
      </c>
    </row>
    <row r="613" spans="1:15">
      <c r="A613" s="8">
        <f>A612</f>
        <v>43993</v>
      </c>
      <c r="B613" s="20" t="str">
        <f>B612</f>
        <v>1000000104</v>
      </c>
      <c r="C613" s="18" t="s">
        <v>12</v>
      </c>
      <c r="D613" s="11">
        <v>1</v>
      </c>
      <c r="E613" s="12">
        <v>11000.38</v>
      </c>
      <c r="F613" s="3" t="str">
        <f t="shared" si="45"/>
        <v>借呗</v>
      </c>
      <c r="G613" s="3" t="str">
        <f t="shared" si="46"/>
        <v>18期</v>
      </c>
      <c r="H613" s="21" t="str">
        <f>VLOOKUP(B613*1,[1]Sheet1!$A:$G,7,FALSE)</f>
        <v>华东</v>
      </c>
      <c r="I613" s="21" t="str">
        <f>VLOOKUP(B613*1,[1]Sheet1!$A:$G,6,FALSE)</f>
        <v>合肥</v>
      </c>
      <c r="J613" s="21" t="str">
        <f>VLOOKUP(B613*1,[1]Sheet1!$A:$G,5,FALSE)</f>
        <v>一组</v>
      </c>
      <c r="K613" s="3" t="str">
        <f>I613&amp;VLOOKUP(B613*1,[1]Sheet1!$A:$G,5,FALSE)</f>
        <v>合肥一组</v>
      </c>
      <c r="L613" s="3" t="str">
        <f>IF(VLOOKUP(B613*1,[1]Sheet1!$A:$G,4,FALSE)=1,"普通员工","管理人员")</f>
        <v>普通员工</v>
      </c>
      <c r="M613" s="3">
        <f t="shared" si="47"/>
        <v>11000.38</v>
      </c>
      <c r="N613" s="3">
        <f t="shared" si="48"/>
        <v>2020</v>
      </c>
      <c r="O613" s="3">
        <f t="shared" si="49"/>
        <v>6</v>
      </c>
    </row>
    <row r="614" spans="1:15">
      <c r="A614" s="8">
        <f>A613</f>
        <v>43993</v>
      </c>
      <c r="B614" s="20" t="s">
        <v>25</v>
      </c>
      <c r="C614" s="18" t="s">
        <v>8</v>
      </c>
      <c r="D614" s="11">
        <v>1</v>
      </c>
      <c r="E614" s="12">
        <v>15000.17</v>
      </c>
      <c r="F614" s="3" t="str">
        <f t="shared" si="45"/>
        <v>借呗</v>
      </c>
      <c r="G614" s="3" t="str">
        <f t="shared" si="46"/>
        <v>12期</v>
      </c>
      <c r="H614" s="21" t="str">
        <f>VLOOKUP(B614*1,[1]Sheet1!$A:$G,7,FALSE)</f>
        <v>华东</v>
      </c>
      <c r="I614" s="21" t="str">
        <f>VLOOKUP(B614*1,[1]Sheet1!$A:$G,6,FALSE)</f>
        <v>合肥</v>
      </c>
      <c r="J614" s="21" t="str">
        <f>VLOOKUP(B614*1,[1]Sheet1!$A:$G,5,FALSE)</f>
        <v>一组</v>
      </c>
      <c r="K614" s="3" t="str">
        <f>I614&amp;VLOOKUP(B614*1,[1]Sheet1!$A:$G,5,FALSE)</f>
        <v>合肥一组</v>
      </c>
      <c r="L614" s="3" t="str">
        <f>IF(VLOOKUP(B614*1,[1]Sheet1!$A:$G,4,FALSE)=1,"普通员工","管理人员")</f>
        <v>普通员工</v>
      </c>
      <c r="M614" s="3">
        <f t="shared" si="47"/>
        <v>15000.17</v>
      </c>
      <c r="N614" s="3">
        <f t="shared" si="48"/>
        <v>2020</v>
      </c>
      <c r="O614" s="3">
        <f t="shared" si="49"/>
        <v>6</v>
      </c>
    </row>
    <row r="615" spans="1:15">
      <c r="A615" s="8">
        <f>A614</f>
        <v>43993</v>
      </c>
      <c r="B615" s="20" t="s">
        <v>26</v>
      </c>
      <c r="C615" s="18" t="s">
        <v>7</v>
      </c>
      <c r="D615" s="11">
        <v>1</v>
      </c>
      <c r="E615" s="12">
        <v>7000.59</v>
      </c>
      <c r="F615" s="3" t="str">
        <f t="shared" si="45"/>
        <v>借呗</v>
      </c>
      <c r="G615" s="3" t="str">
        <f t="shared" si="46"/>
        <v>6期</v>
      </c>
      <c r="H615" s="21" t="str">
        <f>VLOOKUP(B615*1,[1]Sheet1!$A:$G,7,FALSE)</f>
        <v>华南</v>
      </c>
      <c r="I615" s="21" t="str">
        <f>VLOOKUP(B615*1,[1]Sheet1!$A:$G,6,FALSE)</f>
        <v>广州</v>
      </c>
      <c r="J615" s="21" t="str">
        <f>VLOOKUP(B615*1,[1]Sheet1!$A:$G,5,FALSE)</f>
        <v>三组</v>
      </c>
      <c r="K615" s="3" t="str">
        <f>I615&amp;VLOOKUP(B615*1,[1]Sheet1!$A:$G,5,FALSE)</f>
        <v>广州三组</v>
      </c>
      <c r="L615" s="3" t="str">
        <f>IF(VLOOKUP(B615*1,[1]Sheet1!$A:$G,4,FALSE)=1,"普通员工","管理人员")</f>
        <v>普通员工</v>
      </c>
      <c r="M615" s="3">
        <f t="shared" si="47"/>
        <v>7000.59</v>
      </c>
      <c r="N615" s="3">
        <f t="shared" si="48"/>
        <v>2020</v>
      </c>
      <c r="O615" s="3">
        <f t="shared" si="49"/>
        <v>6</v>
      </c>
    </row>
    <row r="616" spans="1:15">
      <c r="A616" s="8">
        <f>A615</f>
        <v>43993</v>
      </c>
      <c r="B616" s="20" t="s">
        <v>63</v>
      </c>
      <c r="C616" s="18" t="s">
        <v>12</v>
      </c>
      <c r="D616" s="11">
        <v>1</v>
      </c>
      <c r="E616" s="12">
        <v>1745.14</v>
      </c>
      <c r="F616" s="3" t="str">
        <f t="shared" si="45"/>
        <v>借呗</v>
      </c>
      <c r="G616" s="3" t="str">
        <f t="shared" si="46"/>
        <v>18期</v>
      </c>
      <c r="H616" s="21" t="str">
        <f>VLOOKUP(B616*1,[1]Sheet1!$A:$G,7,FALSE)</f>
        <v>华东</v>
      </c>
      <c r="I616" s="21" t="str">
        <f>VLOOKUP(B616*1,[1]Sheet1!$A:$G,6,FALSE)</f>
        <v>苏州</v>
      </c>
      <c r="J616" s="21" t="str">
        <f>VLOOKUP(B616*1,[1]Sheet1!$A:$G,5,FALSE)</f>
        <v>三组</v>
      </c>
      <c r="K616" s="3" t="str">
        <f>I616&amp;VLOOKUP(B616*1,[1]Sheet1!$A:$G,5,FALSE)</f>
        <v>苏州三组</v>
      </c>
      <c r="L616" s="3" t="str">
        <f>IF(VLOOKUP(B616*1,[1]Sheet1!$A:$G,4,FALSE)=1,"普通员工","管理人员")</f>
        <v>普通员工</v>
      </c>
      <c r="M616" s="3">
        <f t="shared" si="47"/>
        <v>1745.14</v>
      </c>
      <c r="N616" s="3">
        <f t="shared" si="48"/>
        <v>2020</v>
      </c>
      <c r="O616" s="3">
        <f t="shared" si="49"/>
        <v>6</v>
      </c>
    </row>
    <row r="617" spans="1:15">
      <c r="A617" s="8">
        <f>A616</f>
        <v>43993</v>
      </c>
      <c r="B617" s="20" t="s">
        <v>64</v>
      </c>
      <c r="C617" s="18" t="s">
        <v>12</v>
      </c>
      <c r="D617" s="11">
        <v>1</v>
      </c>
      <c r="E617" s="12">
        <v>840.68</v>
      </c>
      <c r="F617" s="3" t="str">
        <f t="shared" si="45"/>
        <v>借呗</v>
      </c>
      <c r="G617" s="3" t="str">
        <f t="shared" si="46"/>
        <v>18期</v>
      </c>
      <c r="H617" s="21" t="str">
        <f>VLOOKUP(B617*1,[1]Sheet1!$A:$G,7,FALSE)</f>
        <v>华南</v>
      </c>
      <c r="I617" s="21" t="str">
        <f>VLOOKUP(B617*1,[1]Sheet1!$A:$G,6,FALSE)</f>
        <v>广州</v>
      </c>
      <c r="J617" s="21" t="str">
        <f>VLOOKUP(B617*1,[1]Sheet1!$A:$G,5,FALSE)</f>
        <v>三组</v>
      </c>
      <c r="K617" s="3" t="str">
        <f>I617&amp;VLOOKUP(B617*1,[1]Sheet1!$A:$G,5,FALSE)</f>
        <v>广州三组</v>
      </c>
      <c r="L617" s="3" t="str">
        <f>IF(VLOOKUP(B617*1,[1]Sheet1!$A:$G,4,FALSE)=1,"普通员工","管理人员")</f>
        <v>普通员工</v>
      </c>
      <c r="M617" s="3">
        <f t="shared" si="47"/>
        <v>840.68</v>
      </c>
      <c r="N617" s="3">
        <f t="shared" si="48"/>
        <v>2020</v>
      </c>
      <c r="O617" s="3">
        <f t="shared" si="49"/>
        <v>6</v>
      </c>
    </row>
    <row r="618" spans="1:15">
      <c r="A618" s="8">
        <f>A617</f>
        <v>43993</v>
      </c>
      <c r="B618" s="20" t="s">
        <v>65</v>
      </c>
      <c r="C618" s="18" t="s">
        <v>7</v>
      </c>
      <c r="D618" s="11">
        <v>1</v>
      </c>
      <c r="E618" s="12">
        <v>20000.7</v>
      </c>
      <c r="F618" s="3" t="str">
        <f t="shared" si="45"/>
        <v>借呗</v>
      </c>
      <c r="G618" s="3" t="str">
        <f t="shared" si="46"/>
        <v>6期</v>
      </c>
      <c r="H618" s="21" t="str">
        <f>VLOOKUP(B618*1,[1]Sheet1!$A:$G,7,FALSE)</f>
        <v>华东</v>
      </c>
      <c r="I618" s="21" t="str">
        <f>VLOOKUP(B618*1,[1]Sheet1!$A:$G,6,FALSE)</f>
        <v>苏州</v>
      </c>
      <c r="J618" s="21" t="str">
        <f>VLOOKUP(B618*1,[1]Sheet1!$A:$G,5,FALSE)</f>
        <v>二组</v>
      </c>
      <c r="K618" s="3" t="str">
        <f>I618&amp;VLOOKUP(B618*1,[1]Sheet1!$A:$G,5,FALSE)</f>
        <v>苏州二组</v>
      </c>
      <c r="L618" s="3" t="str">
        <f>IF(VLOOKUP(B618*1,[1]Sheet1!$A:$G,4,FALSE)=1,"普通员工","管理人员")</f>
        <v>普通员工</v>
      </c>
      <c r="M618" s="3">
        <f t="shared" si="47"/>
        <v>20000.7</v>
      </c>
      <c r="N618" s="3">
        <f t="shared" si="48"/>
        <v>2020</v>
      </c>
      <c r="O618" s="3">
        <f t="shared" si="49"/>
        <v>6</v>
      </c>
    </row>
    <row r="619" spans="1:15">
      <c r="A619" s="8">
        <f>A618</f>
        <v>43993</v>
      </c>
      <c r="B619" s="20" t="str">
        <f>B618</f>
        <v>1000000594</v>
      </c>
      <c r="C619" s="18" t="s">
        <v>8</v>
      </c>
      <c r="D619" s="11">
        <v>1</v>
      </c>
      <c r="E619" s="12">
        <v>9000.53</v>
      </c>
      <c r="F619" s="3" t="str">
        <f t="shared" si="45"/>
        <v>借呗</v>
      </c>
      <c r="G619" s="3" t="str">
        <f t="shared" si="46"/>
        <v>12期</v>
      </c>
      <c r="H619" s="21" t="str">
        <f>VLOOKUP(B619*1,[1]Sheet1!$A:$G,7,FALSE)</f>
        <v>华东</v>
      </c>
      <c r="I619" s="21" t="str">
        <f>VLOOKUP(B619*1,[1]Sheet1!$A:$G,6,FALSE)</f>
        <v>苏州</v>
      </c>
      <c r="J619" s="21" t="str">
        <f>VLOOKUP(B619*1,[1]Sheet1!$A:$G,5,FALSE)</f>
        <v>二组</v>
      </c>
      <c r="K619" s="3" t="str">
        <f>I619&amp;VLOOKUP(B619*1,[1]Sheet1!$A:$G,5,FALSE)</f>
        <v>苏州二组</v>
      </c>
      <c r="L619" s="3" t="str">
        <f>IF(VLOOKUP(B619*1,[1]Sheet1!$A:$G,4,FALSE)=1,"普通员工","管理人员")</f>
        <v>普通员工</v>
      </c>
      <c r="M619" s="3">
        <f t="shared" si="47"/>
        <v>9000.53</v>
      </c>
      <c r="N619" s="3">
        <f t="shared" si="48"/>
        <v>2020</v>
      </c>
      <c r="O619" s="3">
        <f t="shared" si="49"/>
        <v>6</v>
      </c>
    </row>
    <row r="620" spans="1:15">
      <c r="A620" s="8">
        <f>A619</f>
        <v>43993</v>
      </c>
      <c r="B620" s="20" t="s">
        <v>66</v>
      </c>
      <c r="C620" s="18" t="s">
        <v>8</v>
      </c>
      <c r="D620" s="11">
        <v>1</v>
      </c>
      <c r="E620" s="12">
        <v>22000.62</v>
      </c>
      <c r="F620" s="3" t="str">
        <f t="shared" si="45"/>
        <v>借呗</v>
      </c>
      <c r="G620" s="3" t="str">
        <f t="shared" si="46"/>
        <v>12期</v>
      </c>
      <c r="H620" s="21" t="str">
        <f>VLOOKUP(B620*1,[1]Sheet1!$A:$G,7,FALSE)</f>
        <v>华西北</v>
      </c>
      <c r="I620" s="21" t="str">
        <f>VLOOKUP(B620*1,[1]Sheet1!$A:$G,6,FALSE)</f>
        <v>西安</v>
      </c>
      <c r="J620" s="21" t="str">
        <f>VLOOKUP(B620*1,[1]Sheet1!$A:$G,5,FALSE)</f>
        <v>一组</v>
      </c>
      <c r="K620" s="3" t="str">
        <f>I620&amp;VLOOKUP(B620*1,[1]Sheet1!$A:$G,5,FALSE)</f>
        <v>西安一组</v>
      </c>
      <c r="L620" s="3" t="str">
        <f>IF(VLOOKUP(B620*1,[1]Sheet1!$A:$G,4,FALSE)=1,"普通员工","管理人员")</f>
        <v>普通员工</v>
      </c>
      <c r="M620" s="3">
        <f t="shared" si="47"/>
        <v>22000.62</v>
      </c>
      <c r="N620" s="3">
        <f t="shared" si="48"/>
        <v>2020</v>
      </c>
      <c r="O620" s="3">
        <f t="shared" si="49"/>
        <v>6</v>
      </c>
    </row>
    <row r="621" spans="1:15">
      <c r="A621" s="8">
        <f>A620</f>
        <v>43993</v>
      </c>
      <c r="B621" s="20" t="s">
        <v>96</v>
      </c>
      <c r="C621" s="18" t="s">
        <v>8</v>
      </c>
      <c r="D621" s="11">
        <v>1</v>
      </c>
      <c r="E621" s="12">
        <v>25000.56</v>
      </c>
      <c r="F621" s="3" t="str">
        <f t="shared" si="45"/>
        <v>借呗</v>
      </c>
      <c r="G621" s="3" t="str">
        <f t="shared" si="46"/>
        <v>12期</v>
      </c>
      <c r="H621" s="21" t="str">
        <f>VLOOKUP(B621*1,[1]Sheet1!$A:$G,7,FALSE)</f>
        <v>华南</v>
      </c>
      <c r="I621" s="21" t="str">
        <f>VLOOKUP(B621*1,[1]Sheet1!$A:$G,6,FALSE)</f>
        <v>广州</v>
      </c>
      <c r="J621" s="21" t="str">
        <f>VLOOKUP(B621*1,[1]Sheet1!$A:$G,5,FALSE)</f>
        <v>三组</v>
      </c>
      <c r="K621" s="3" t="str">
        <f>I621&amp;VLOOKUP(B621*1,[1]Sheet1!$A:$G,5,FALSE)</f>
        <v>广州三组</v>
      </c>
      <c r="L621" s="3" t="str">
        <f>IF(VLOOKUP(B621*1,[1]Sheet1!$A:$G,4,FALSE)=1,"普通员工","管理人员")</f>
        <v>普通员工</v>
      </c>
      <c r="M621" s="3">
        <f t="shared" si="47"/>
        <v>25000.56</v>
      </c>
      <c r="N621" s="3">
        <f t="shared" si="48"/>
        <v>2020</v>
      </c>
      <c r="O621" s="3">
        <f t="shared" si="49"/>
        <v>6</v>
      </c>
    </row>
    <row r="622" spans="1:15">
      <c r="A622" s="8">
        <f>A621</f>
        <v>43993</v>
      </c>
      <c r="B622" s="20" t="s">
        <v>27</v>
      </c>
      <c r="C622" s="18" t="s">
        <v>7</v>
      </c>
      <c r="D622" s="11">
        <v>1</v>
      </c>
      <c r="E622" s="12">
        <v>2000.29</v>
      </c>
      <c r="F622" s="3" t="str">
        <f t="shared" si="45"/>
        <v>借呗</v>
      </c>
      <c r="G622" s="3" t="str">
        <f t="shared" si="46"/>
        <v>6期</v>
      </c>
      <c r="H622" s="21" t="str">
        <f>VLOOKUP(B622*1,[1]Sheet1!$A:$G,7,FALSE)</f>
        <v>华西北</v>
      </c>
      <c r="I622" s="21" t="str">
        <f>VLOOKUP(B622*1,[1]Sheet1!$A:$G,6,FALSE)</f>
        <v>北京</v>
      </c>
      <c r="J622" s="21" t="str">
        <f>VLOOKUP(B622*1,[1]Sheet1!$A:$G,5,FALSE)</f>
        <v>三组</v>
      </c>
      <c r="K622" s="3" t="str">
        <f>I622&amp;VLOOKUP(B622*1,[1]Sheet1!$A:$G,5,FALSE)</f>
        <v>北京三组</v>
      </c>
      <c r="L622" s="3" t="str">
        <f>IF(VLOOKUP(B622*1,[1]Sheet1!$A:$G,4,FALSE)=1,"普通员工","管理人员")</f>
        <v>普通员工</v>
      </c>
      <c r="M622" s="3">
        <f t="shared" si="47"/>
        <v>2000.29</v>
      </c>
      <c r="N622" s="3">
        <f t="shared" si="48"/>
        <v>2020</v>
      </c>
      <c r="O622" s="3">
        <f t="shared" si="49"/>
        <v>6</v>
      </c>
    </row>
    <row r="623" spans="1:15">
      <c r="A623" s="8">
        <f>A622</f>
        <v>43993</v>
      </c>
      <c r="B623" s="20" t="str">
        <f>B622</f>
        <v>1000003803</v>
      </c>
      <c r="C623" s="18" t="s">
        <v>8</v>
      </c>
      <c r="D623" s="11">
        <v>1</v>
      </c>
      <c r="E623" s="12">
        <v>8000.55</v>
      </c>
      <c r="F623" s="3" t="str">
        <f t="shared" si="45"/>
        <v>借呗</v>
      </c>
      <c r="G623" s="3" t="str">
        <f t="shared" si="46"/>
        <v>12期</v>
      </c>
      <c r="H623" s="21" t="str">
        <f>VLOOKUP(B623*1,[1]Sheet1!$A:$G,7,FALSE)</f>
        <v>华西北</v>
      </c>
      <c r="I623" s="21" t="str">
        <f>VLOOKUP(B623*1,[1]Sheet1!$A:$G,6,FALSE)</f>
        <v>北京</v>
      </c>
      <c r="J623" s="21" t="str">
        <f>VLOOKUP(B623*1,[1]Sheet1!$A:$G,5,FALSE)</f>
        <v>三组</v>
      </c>
      <c r="K623" s="3" t="str">
        <f>I623&amp;VLOOKUP(B623*1,[1]Sheet1!$A:$G,5,FALSE)</f>
        <v>北京三组</v>
      </c>
      <c r="L623" s="3" t="str">
        <f>IF(VLOOKUP(B623*1,[1]Sheet1!$A:$G,4,FALSE)=1,"普通员工","管理人员")</f>
        <v>普通员工</v>
      </c>
      <c r="M623" s="3">
        <f t="shared" si="47"/>
        <v>8000.55</v>
      </c>
      <c r="N623" s="3">
        <f t="shared" si="48"/>
        <v>2020</v>
      </c>
      <c r="O623" s="3">
        <f t="shared" si="49"/>
        <v>6</v>
      </c>
    </row>
    <row r="624" spans="1:15">
      <c r="A624" s="8">
        <f>A623</f>
        <v>43993</v>
      </c>
      <c r="B624" s="20" t="s">
        <v>28</v>
      </c>
      <c r="C624" s="18" t="s">
        <v>7</v>
      </c>
      <c r="D624" s="11">
        <v>1</v>
      </c>
      <c r="E624" s="12">
        <v>500.48</v>
      </c>
      <c r="F624" s="3" t="str">
        <f t="shared" si="45"/>
        <v>借呗</v>
      </c>
      <c r="G624" s="3" t="str">
        <f t="shared" si="46"/>
        <v>6期</v>
      </c>
      <c r="H624" s="21" t="str">
        <f>VLOOKUP(B624*1,[1]Sheet1!$A:$G,7,FALSE)</f>
        <v>华南</v>
      </c>
      <c r="I624" s="21" t="str">
        <f>VLOOKUP(B624*1,[1]Sheet1!$A:$G,6,FALSE)</f>
        <v>广州</v>
      </c>
      <c r="J624" s="21" t="str">
        <f>VLOOKUP(B624*1,[1]Sheet1!$A:$G,5,FALSE)</f>
        <v>一组</v>
      </c>
      <c r="K624" s="3" t="str">
        <f>I624&amp;VLOOKUP(B624*1,[1]Sheet1!$A:$G,5,FALSE)</f>
        <v>广州一组</v>
      </c>
      <c r="L624" s="3" t="str">
        <f>IF(VLOOKUP(B624*1,[1]Sheet1!$A:$G,4,FALSE)=1,"普通员工","管理人员")</f>
        <v>管理人员</v>
      </c>
      <c r="M624" s="3">
        <f t="shared" si="47"/>
        <v>500.48</v>
      </c>
      <c r="N624" s="3">
        <f t="shared" si="48"/>
        <v>2020</v>
      </c>
      <c r="O624" s="3">
        <f t="shared" si="49"/>
        <v>6</v>
      </c>
    </row>
    <row r="625" spans="1:15">
      <c r="A625" s="8">
        <f>A624</f>
        <v>43993</v>
      </c>
      <c r="B625" s="20" t="s">
        <v>70</v>
      </c>
      <c r="C625" s="18" t="s">
        <v>12</v>
      </c>
      <c r="D625" s="11">
        <v>1</v>
      </c>
      <c r="E625" s="12">
        <v>12000.53</v>
      </c>
      <c r="F625" s="3" t="str">
        <f t="shared" si="45"/>
        <v>借呗</v>
      </c>
      <c r="G625" s="3" t="str">
        <f t="shared" si="46"/>
        <v>18期</v>
      </c>
      <c r="H625" s="21" t="str">
        <f>VLOOKUP(B625*1,[1]Sheet1!$A:$G,7,FALSE)</f>
        <v>华西北</v>
      </c>
      <c r="I625" s="21" t="str">
        <f>VLOOKUP(B625*1,[1]Sheet1!$A:$G,6,FALSE)</f>
        <v>北京</v>
      </c>
      <c r="J625" s="21" t="str">
        <f>VLOOKUP(B625*1,[1]Sheet1!$A:$G,5,FALSE)</f>
        <v>三组</v>
      </c>
      <c r="K625" s="3" t="str">
        <f>I625&amp;VLOOKUP(B625*1,[1]Sheet1!$A:$G,5,FALSE)</f>
        <v>北京三组</v>
      </c>
      <c r="L625" s="3" t="str">
        <f>IF(VLOOKUP(B625*1,[1]Sheet1!$A:$G,4,FALSE)=1,"普通员工","管理人员")</f>
        <v>普通员工</v>
      </c>
      <c r="M625" s="3">
        <f t="shared" si="47"/>
        <v>12000.53</v>
      </c>
      <c r="N625" s="3">
        <f t="shared" si="48"/>
        <v>2020</v>
      </c>
      <c r="O625" s="3">
        <f t="shared" si="49"/>
        <v>6</v>
      </c>
    </row>
    <row r="626" spans="1:15">
      <c r="A626" s="8">
        <f>A625</f>
        <v>43993</v>
      </c>
      <c r="B626" s="20" t="s">
        <v>29</v>
      </c>
      <c r="C626" s="18" t="s">
        <v>7</v>
      </c>
      <c r="D626" s="11">
        <v>4</v>
      </c>
      <c r="E626" s="12">
        <v>33632.06</v>
      </c>
      <c r="F626" s="3" t="str">
        <f t="shared" si="45"/>
        <v>借呗</v>
      </c>
      <c r="G626" s="3" t="str">
        <f t="shared" si="46"/>
        <v>6期</v>
      </c>
      <c r="H626" s="21" t="str">
        <f>VLOOKUP(B626*1,[1]Sheet1!$A:$G,7,FALSE)</f>
        <v>华东</v>
      </c>
      <c r="I626" s="21" t="str">
        <f>VLOOKUP(B626*1,[1]Sheet1!$A:$G,6,FALSE)</f>
        <v>上海</v>
      </c>
      <c r="J626" s="21" t="str">
        <f>VLOOKUP(B626*1,[1]Sheet1!$A:$G,5,FALSE)</f>
        <v>二组</v>
      </c>
      <c r="K626" s="3" t="str">
        <f>I626&amp;VLOOKUP(B626*1,[1]Sheet1!$A:$G,5,FALSE)</f>
        <v>上海二组</v>
      </c>
      <c r="L626" s="3" t="str">
        <f>IF(VLOOKUP(B626*1,[1]Sheet1!$A:$G,4,FALSE)=1,"普通员工","管理人员")</f>
        <v>管理人员</v>
      </c>
      <c r="M626" s="3">
        <f t="shared" si="47"/>
        <v>8408.015</v>
      </c>
      <c r="N626" s="3">
        <f t="shared" si="48"/>
        <v>2020</v>
      </c>
      <c r="O626" s="3">
        <f t="shared" si="49"/>
        <v>6</v>
      </c>
    </row>
    <row r="627" spans="1:15">
      <c r="A627" s="8">
        <f>A626</f>
        <v>43993</v>
      </c>
      <c r="B627" s="20" t="str">
        <f>B626</f>
        <v>1000004170</v>
      </c>
      <c r="C627" s="18" t="s">
        <v>8</v>
      </c>
      <c r="D627" s="11">
        <v>1</v>
      </c>
      <c r="E627" s="12">
        <v>13000.12</v>
      </c>
      <c r="F627" s="3" t="str">
        <f t="shared" si="45"/>
        <v>借呗</v>
      </c>
      <c r="G627" s="3" t="str">
        <f t="shared" si="46"/>
        <v>12期</v>
      </c>
      <c r="H627" s="21" t="str">
        <f>VLOOKUP(B627*1,[1]Sheet1!$A:$G,7,FALSE)</f>
        <v>华东</v>
      </c>
      <c r="I627" s="21" t="str">
        <f>VLOOKUP(B627*1,[1]Sheet1!$A:$G,6,FALSE)</f>
        <v>上海</v>
      </c>
      <c r="J627" s="21" t="str">
        <f>VLOOKUP(B627*1,[1]Sheet1!$A:$G,5,FALSE)</f>
        <v>二组</v>
      </c>
      <c r="K627" s="3" t="str">
        <f>I627&amp;VLOOKUP(B627*1,[1]Sheet1!$A:$G,5,FALSE)</f>
        <v>上海二组</v>
      </c>
      <c r="L627" s="3" t="str">
        <f>IF(VLOOKUP(B627*1,[1]Sheet1!$A:$G,4,FALSE)=1,"普通员工","管理人员")</f>
        <v>管理人员</v>
      </c>
      <c r="M627" s="3">
        <f t="shared" si="47"/>
        <v>13000.12</v>
      </c>
      <c r="N627" s="3">
        <f t="shared" si="48"/>
        <v>2020</v>
      </c>
      <c r="O627" s="3">
        <f t="shared" si="49"/>
        <v>6</v>
      </c>
    </row>
    <row r="628" spans="1:15">
      <c r="A628" s="8">
        <f>A627</f>
        <v>43993</v>
      </c>
      <c r="B628" s="20" t="s">
        <v>30</v>
      </c>
      <c r="C628" s="18" t="s">
        <v>8</v>
      </c>
      <c r="D628" s="11">
        <v>1</v>
      </c>
      <c r="E628" s="12">
        <v>1064</v>
      </c>
      <c r="F628" s="3" t="str">
        <f t="shared" si="45"/>
        <v>借呗</v>
      </c>
      <c r="G628" s="3" t="str">
        <f t="shared" si="46"/>
        <v>12期</v>
      </c>
      <c r="H628" s="21" t="str">
        <f>VLOOKUP(B628*1,[1]Sheet1!$A:$G,7,FALSE)</f>
        <v>华东</v>
      </c>
      <c r="I628" s="21" t="str">
        <f>VLOOKUP(B628*1,[1]Sheet1!$A:$G,6,FALSE)</f>
        <v>合肥</v>
      </c>
      <c r="J628" s="21" t="str">
        <f>VLOOKUP(B628*1,[1]Sheet1!$A:$G,5,FALSE)</f>
        <v>一组</v>
      </c>
      <c r="K628" s="3" t="str">
        <f>I628&amp;VLOOKUP(B628*1,[1]Sheet1!$A:$G,5,FALSE)</f>
        <v>合肥一组</v>
      </c>
      <c r="L628" s="3" t="str">
        <f>IF(VLOOKUP(B628*1,[1]Sheet1!$A:$G,4,FALSE)=1,"普通员工","管理人员")</f>
        <v>普通员工</v>
      </c>
      <c r="M628" s="3">
        <f t="shared" si="47"/>
        <v>1064</v>
      </c>
      <c r="N628" s="3">
        <f t="shared" si="48"/>
        <v>2020</v>
      </c>
      <c r="O628" s="3">
        <f t="shared" si="49"/>
        <v>6</v>
      </c>
    </row>
    <row r="629" spans="1:15">
      <c r="A629" s="8">
        <f>A628</f>
        <v>43993</v>
      </c>
      <c r="B629" s="20" t="str">
        <f>B628</f>
        <v>1000004256</v>
      </c>
      <c r="C629" s="18" t="s">
        <v>12</v>
      </c>
      <c r="D629" s="11">
        <v>1</v>
      </c>
      <c r="E629" s="12">
        <v>12000.4</v>
      </c>
      <c r="F629" s="3" t="str">
        <f t="shared" si="45"/>
        <v>借呗</v>
      </c>
      <c r="G629" s="3" t="str">
        <f t="shared" si="46"/>
        <v>18期</v>
      </c>
      <c r="H629" s="21" t="str">
        <f>VLOOKUP(B629*1,[1]Sheet1!$A:$G,7,FALSE)</f>
        <v>华东</v>
      </c>
      <c r="I629" s="21" t="str">
        <f>VLOOKUP(B629*1,[1]Sheet1!$A:$G,6,FALSE)</f>
        <v>合肥</v>
      </c>
      <c r="J629" s="21" t="str">
        <f>VLOOKUP(B629*1,[1]Sheet1!$A:$G,5,FALSE)</f>
        <v>一组</v>
      </c>
      <c r="K629" s="3" t="str">
        <f>I629&amp;VLOOKUP(B629*1,[1]Sheet1!$A:$G,5,FALSE)</f>
        <v>合肥一组</v>
      </c>
      <c r="L629" s="3" t="str">
        <f>IF(VLOOKUP(B629*1,[1]Sheet1!$A:$G,4,FALSE)=1,"普通员工","管理人员")</f>
        <v>普通员工</v>
      </c>
      <c r="M629" s="3">
        <f t="shared" si="47"/>
        <v>12000.4</v>
      </c>
      <c r="N629" s="3">
        <f t="shared" si="48"/>
        <v>2020</v>
      </c>
      <c r="O629" s="3">
        <f t="shared" si="49"/>
        <v>6</v>
      </c>
    </row>
    <row r="630" spans="1:15">
      <c r="A630" s="8">
        <f>A629</f>
        <v>43993</v>
      </c>
      <c r="B630" s="20" t="s">
        <v>48</v>
      </c>
      <c r="C630" s="18" t="s">
        <v>8</v>
      </c>
      <c r="D630" s="11">
        <v>1</v>
      </c>
      <c r="E630" s="12">
        <v>16000.25</v>
      </c>
      <c r="F630" s="3" t="str">
        <f t="shared" si="45"/>
        <v>借呗</v>
      </c>
      <c r="G630" s="3" t="str">
        <f t="shared" si="46"/>
        <v>12期</v>
      </c>
      <c r="H630" s="21" t="str">
        <f>VLOOKUP(B630*1,[1]Sheet1!$A:$G,7,FALSE)</f>
        <v>华东</v>
      </c>
      <c r="I630" s="21" t="str">
        <f>VLOOKUP(B630*1,[1]Sheet1!$A:$G,6,FALSE)</f>
        <v>杭州</v>
      </c>
      <c r="J630" s="21" t="str">
        <f>VLOOKUP(B630*1,[1]Sheet1!$A:$G,5,FALSE)</f>
        <v>二组</v>
      </c>
      <c r="K630" s="3" t="str">
        <f>I630&amp;VLOOKUP(B630*1,[1]Sheet1!$A:$G,5,FALSE)</f>
        <v>杭州二组</v>
      </c>
      <c r="L630" s="3" t="str">
        <f>IF(VLOOKUP(B630*1,[1]Sheet1!$A:$G,4,FALSE)=1,"普通员工","管理人员")</f>
        <v>管理人员</v>
      </c>
      <c r="M630" s="3">
        <f t="shared" si="47"/>
        <v>16000.25</v>
      </c>
      <c r="N630" s="3">
        <f t="shared" si="48"/>
        <v>2020</v>
      </c>
      <c r="O630" s="3">
        <f t="shared" si="49"/>
        <v>6</v>
      </c>
    </row>
    <row r="631" spans="1:15">
      <c r="A631" s="8">
        <f>A630</f>
        <v>43993</v>
      </c>
      <c r="B631" s="20" t="str">
        <f>B630</f>
        <v>1000005873</v>
      </c>
      <c r="C631" s="18" t="s">
        <v>12</v>
      </c>
      <c r="D631" s="11">
        <v>1</v>
      </c>
      <c r="E631" s="12">
        <v>25000.52</v>
      </c>
      <c r="F631" s="3" t="str">
        <f t="shared" si="45"/>
        <v>借呗</v>
      </c>
      <c r="G631" s="3" t="str">
        <f t="shared" si="46"/>
        <v>18期</v>
      </c>
      <c r="H631" s="21" t="str">
        <f>VLOOKUP(B631*1,[1]Sheet1!$A:$G,7,FALSE)</f>
        <v>华东</v>
      </c>
      <c r="I631" s="21" t="str">
        <f>VLOOKUP(B631*1,[1]Sheet1!$A:$G,6,FALSE)</f>
        <v>杭州</v>
      </c>
      <c r="J631" s="21" t="str">
        <f>VLOOKUP(B631*1,[1]Sheet1!$A:$G,5,FALSE)</f>
        <v>二组</v>
      </c>
      <c r="K631" s="3" t="str">
        <f>I631&amp;VLOOKUP(B631*1,[1]Sheet1!$A:$G,5,FALSE)</f>
        <v>杭州二组</v>
      </c>
      <c r="L631" s="3" t="str">
        <f>IF(VLOOKUP(B631*1,[1]Sheet1!$A:$G,4,FALSE)=1,"普通员工","管理人员")</f>
        <v>管理人员</v>
      </c>
      <c r="M631" s="3">
        <f t="shared" si="47"/>
        <v>25000.52</v>
      </c>
      <c r="N631" s="3">
        <f t="shared" si="48"/>
        <v>2020</v>
      </c>
      <c r="O631" s="3">
        <f t="shared" si="49"/>
        <v>6</v>
      </c>
    </row>
    <row r="632" spans="1:15">
      <c r="A632" s="8">
        <f>A631</f>
        <v>43993</v>
      </c>
      <c r="B632" s="20" t="s">
        <v>31</v>
      </c>
      <c r="C632" s="18" t="s">
        <v>7</v>
      </c>
      <c r="D632" s="11">
        <v>1</v>
      </c>
      <c r="E632" s="12">
        <v>5000.37</v>
      </c>
      <c r="F632" s="3" t="str">
        <f t="shared" si="45"/>
        <v>借呗</v>
      </c>
      <c r="G632" s="3" t="str">
        <f t="shared" si="46"/>
        <v>6期</v>
      </c>
      <c r="H632" s="21" t="str">
        <f>VLOOKUP(B632*1,[1]Sheet1!$A:$G,7,FALSE)</f>
        <v>华东</v>
      </c>
      <c r="I632" s="21" t="str">
        <f>VLOOKUP(B632*1,[1]Sheet1!$A:$G,6,FALSE)</f>
        <v>合肥</v>
      </c>
      <c r="J632" s="21" t="str">
        <f>VLOOKUP(B632*1,[1]Sheet1!$A:$G,5,FALSE)</f>
        <v>一组</v>
      </c>
      <c r="K632" s="3" t="str">
        <f>I632&amp;VLOOKUP(B632*1,[1]Sheet1!$A:$G,5,FALSE)</f>
        <v>合肥一组</v>
      </c>
      <c r="L632" s="3" t="str">
        <f>IF(VLOOKUP(B632*1,[1]Sheet1!$A:$G,4,FALSE)=1,"普通员工","管理人员")</f>
        <v>普通员工</v>
      </c>
      <c r="M632" s="3">
        <f t="shared" si="47"/>
        <v>5000.37</v>
      </c>
      <c r="N632" s="3">
        <f t="shared" si="48"/>
        <v>2020</v>
      </c>
      <c r="O632" s="3">
        <f t="shared" si="49"/>
        <v>6</v>
      </c>
    </row>
    <row r="633" spans="1:15">
      <c r="A633" s="8">
        <f>A632</f>
        <v>43993</v>
      </c>
      <c r="B633" s="20" t="str">
        <f>B632</f>
        <v>1000006064</v>
      </c>
      <c r="C633" s="18" t="s">
        <v>8</v>
      </c>
      <c r="D633" s="11">
        <v>1</v>
      </c>
      <c r="E633" s="12">
        <v>6000.11</v>
      </c>
      <c r="F633" s="3" t="str">
        <f t="shared" si="45"/>
        <v>借呗</v>
      </c>
      <c r="G633" s="3" t="str">
        <f t="shared" si="46"/>
        <v>12期</v>
      </c>
      <c r="H633" s="21" t="str">
        <f>VLOOKUP(B633*1,[1]Sheet1!$A:$G,7,FALSE)</f>
        <v>华东</v>
      </c>
      <c r="I633" s="21" t="str">
        <f>VLOOKUP(B633*1,[1]Sheet1!$A:$G,6,FALSE)</f>
        <v>合肥</v>
      </c>
      <c r="J633" s="21" t="str">
        <f>VLOOKUP(B633*1,[1]Sheet1!$A:$G,5,FALSE)</f>
        <v>一组</v>
      </c>
      <c r="K633" s="3" t="str">
        <f>I633&amp;VLOOKUP(B633*1,[1]Sheet1!$A:$G,5,FALSE)</f>
        <v>合肥一组</v>
      </c>
      <c r="L633" s="3" t="str">
        <f>IF(VLOOKUP(B633*1,[1]Sheet1!$A:$G,4,FALSE)=1,"普通员工","管理人员")</f>
        <v>普通员工</v>
      </c>
      <c r="M633" s="3">
        <f t="shared" si="47"/>
        <v>6000.11</v>
      </c>
      <c r="N633" s="3">
        <f t="shared" si="48"/>
        <v>2020</v>
      </c>
      <c r="O633" s="3">
        <f t="shared" si="49"/>
        <v>6</v>
      </c>
    </row>
    <row r="634" spans="1:15">
      <c r="A634" s="8">
        <f>A633</f>
        <v>43993</v>
      </c>
      <c r="B634" s="20" t="str">
        <f>B633</f>
        <v>1000006064</v>
      </c>
      <c r="C634" s="18" t="s">
        <v>12</v>
      </c>
      <c r="D634" s="11">
        <v>1</v>
      </c>
      <c r="E634" s="12">
        <v>8000.56</v>
      </c>
      <c r="F634" s="3" t="str">
        <f t="shared" si="45"/>
        <v>借呗</v>
      </c>
      <c r="G634" s="3" t="str">
        <f t="shared" si="46"/>
        <v>18期</v>
      </c>
      <c r="H634" s="21" t="str">
        <f>VLOOKUP(B634*1,[1]Sheet1!$A:$G,7,FALSE)</f>
        <v>华东</v>
      </c>
      <c r="I634" s="21" t="str">
        <f>VLOOKUP(B634*1,[1]Sheet1!$A:$G,6,FALSE)</f>
        <v>合肥</v>
      </c>
      <c r="J634" s="21" t="str">
        <f>VLOOKUP(B634*1,[1]Sheet1!$A:$G,5,FALSE)</f>
        <v>一组</v>
      </c>
      <c r="K634" s="3" t="str">
        <f>I634&amp;VLOOKUP(B634*1,[1]Sheet1!$A:$G,5,FALSE)</f>
        <v>合肥一组</v>
      </c>
      <c r="L634" s="3" t="str">
        <f>IF(VLOOKUP(B634*1,[1]Sheet1!$A:$G,4,FALSE)=1,"普通员工","管理人员")</f>
        <v>普通员工</v>
      </c>
      <c r="M634" s="3">
        <f t="shared" si="47"/>
        <v>8000.56</v>
      </c>
      <c r="N634" s="3">
        <f t="shared" si="48"/>
        <v>2020</v>
      </c>
      <c r="O634" s="3">
        <f t="shared" si="49"/>
        <v>6</v>
      </c>
    </row>
    <row r="635" spans="1:15">
      <c r="A635" s="8">
        <f>A634</f>
        <v>43993</v>
      </c>
      <c r="B635" s="20" t="s">
        <v>49</v>
      </c>
      <c r="C635" s="18" t="s">
        <v>7</v>
      </c>
      <c r="D635" s="11">
        <v>2</v>
      </c>
      <c r="E635" s="12">
        <v>16000.35</v>
      </c>
      <c r="F635" s="3" t="str">
        <f t="shared" si="45"/>
        <v>借呗</v>
      </c>
      <c r="G635" s="3" t="str">
        <f t="shared" si="46"/>
        <v>6期</v>
      </c>
      <c r="H635" s="21" t="str">
        <f>VLOOKUP(B635*1,[1]Sheet1!$A:$G,7,FALSE)</f>
        <v>华西北</v>
      </c>
      <c r="I635" s="21" t="str">
        <f>VLOOKUP(B635*1,[1]Sheet1!$A:$G,6,FALSE)</f>
        <v>成都</v>
      </c>
      <c r="J635" s="21" t="str">
        <f>VLOOKUP(B635*1,[1]Sheet1!$A:$G,5,FALSE)</f>
        <v>一组</v>
      </c>
      <c r="K635" s="3" t="str">
        <f>I635&amp;VLOOKUP(B635*1,[1]Sheet1!$A:$G,5,FALSE)</f>
        <v>成都一组</v>
      </c>
      <c r="L635" s="3" t="str">
        <f>IF(VLOOKUP(B635*1,[1]Sheet1!$A:$G,4,FALSE)=1,"普通员工","管理人员")</f>
        <v>管理人员</v>
      </c>
      <c r="M635" s="3">
        <f t="shared" si="47"/>
        <v>8000.175</v>
      </c>
      <c r="N635" s="3">
        <f t="shared" si="48"/>
        <v>2020</v>
      </c>
      <c r="O635" s="3">
        <f t="shared" si="49"/>
        <v>6</v>
      </c>
    </row>
    <row r="636" spans="1:15">
      <c r="A636" s="8">
        <f>A635</f>
        <v>43993</v>
      </c>
      <c r="B636" s="20" t="s">
        <v>50</v>
      </c>
      <c r="C636" s="18" t="s">
        <v>8</v>
      </c>
      <c r="D636" s="11">
        <v>1</v>
      </c>
      <c r="E636" s="12">
        <v>9000.68</v>
      </c>
      <c r="F636" s="3" t="str">
        <f t="shared" si="45"/>
        <v>借呗</v>
      </c>
      <c r="G636" s="3" t="str">
        <f t="shared" si="46"/>
        <v>12期</v>
      </c>
      <c r="H636" s="21" t="str">
        <f>VLOOKUP(B636*1,[1]Sheet1!$A:$G,7,FALSE)</f>
        <v>华东</v>
      </c>
      <c r="I636" s="21" t="str">
        <f>VLOOKUP(B636*1,[1]Sheet1!$A:$G,6,FALSE)</f>
        <v>南京</v>
      </c>
      <c r="J636" s="21" t="str">
        <f>VLOOKUP(B636*1,[1]Sheet1!$A:$G,5,FALSE)</f>
        <v>一组</v>
      </c>
      <c r="K636" s="3" t="str">
        <f>I636&amp;VLOOKUP(B636*1,[1]Sheet1!$A:$G,5,FALSE)</f>
        <v>南京一组</v>
      </c>
      <c r="L636" s="3" t="str">
        <f>IF(VLOOKUP(B636*1,[1]Sheet1!$A:$G,4,FALSE)=1,"普通员工","管理人员")</f>
        <v>普通员工</v>
      </c>
      <c r="M636" s="3">
        <f t="shared" si="47"/>
        <v>9000.68</v>
      </c>
      <c r="N636" s="3">
        <f t="shared" si="48"/>
        <v>2020</v>
      </c>
      <c r="O636" s="3">
        <f t="shared" si="49"/>
        <v>6</v>
      </c>
    </row>
    <row r="637" spans="1:15">
      <c r="A637" s="8">
        <f>A636</f>
        <v>43993</v>
      </c>
      <c r="B637" s="20" t="s">
        <v>32</v>
      </c>
      <c r="C637" s="18" t="s">
        <v>8</v>
      </c>
      <c r="D637" s="11">
        <v>2</v>
      </c>
      <c r="E637" s="12">
        <v>18000.38</v>
      </c>
      <c r="F637" s="3" t="str">
        <f t="shared" si="45"/>
        <v>借呗</v>
      </c>
      <c r="G637" s="3" t="str">
        <f t="shared" si="46"/>
        <v>12期</v>
      </c>
      <c r="H637" s="21" t="str">
        <f>VLOOKUP(B637*1,[1]Sheet1!$A:$G,7,FALSE)</f>
        <v>华东</v>
      </c>
      <c r="I637" s="21" t="str">
        <f>VLOOKUP(B637*1,[1]Sheet1!$A:$G,6,FALSE)</f>
        <v>南京</v>
      </c>
      <c r="J637" s="21" t="str">
        <f>VLOOKUP(B637*1,[1]Sheet1!$A:$G,5,FALSE)</f>
        <v>一组</v>
      </c>
      <c r="K637" s="3" t="str">
        <f>I637&amp;VLOOKUP(B637*1,[1]Sheet1!$A:$G,5,FALSE)</f>
        <v>南京一组</v>
      </c>
      <c r="L637" s="3" t="str">
        <f>IF(VLOOKUP(B637*1,[1]Sheet1!$A:$G,4,FALSE)=1,"普通员工","管理人员")</f>
        <v>普通员工</v>
      </c>
      <c r="M637" s="3">
        <f t="shared" si="47"/>
        <v>9000.19</v>
      </c>
      <c r="N637" s="3">
        <f t="shared" si="48"/>
        <v>2020</v>
      </c>
      <c r="O637" s="3">
        <f t="shared" si="49"/>
        <v>6</v>
      </c>
    </row>
    <row r="638" spans="1:15">
      <c r="A638" s="8">
        <f>A637</f>
        <v>43993</v>
      </c>
      <c r="B638" s="20" t="s">
        <v>67</v>
      </c>
      <c r="C638" s="18" t="s">
        <v>7</v>
      </c>
      <c r="D638" s="11">
        <v>1</v>
      </c>
      <c r="E638" s="12">
        <v>10000.54</v>
      </c>
      <c r="F638" s="3" t="str">
        <f t="shared" si="45"/>
        <v>借呗</v>
      </c>
      <c r="G638" s="3" t="str">
        <f t="shared" si="46"/>
        <v>6期</v>
      </c>
      <c r="H638" s="21" t="str">
        <f>VLOOKUP(B638*1,[1]Sheet1!$A:$G,7,FALSE)</f>
        <v>华东</v>
      </c>
      <c r="I638" s="21" t="str">
        <f>VLOOKUP(B638*1,[1]Sheet1!$A:$G,6,FALSE)</f>
        <v>南京</v>
      </c>
      <c r="J638" s="21" t="str">
        <f>VLOOKUP(B638*1,[1]Sheet1!$A:$G,5,FALSE)</f>
        <v>一组</v>
      </c>
      <c r="K638" s="3" t="str">
        <f>I638&amp;VLOOKUP(B638*1,[1]Sheet1!$A:$G,5,FALSE)</f>
        <v>南京一组</v>
      </c>
      <c r="L638" s="3" t="str">
        <f>IF(VLOOKUP(B638*1,[1]Sheet1!$A:$G,4,FALSE)=1,"普通员工","管理人员")</f>
        <v>普通员工</v>
      </c>
      <c r="M638" s="3">
        <f t="shared" si="47"/>
        <v>10000.54</v>
      </c>
      <c r="N638" s="3">
        <f t="shared" si="48"/>
        <v>2020</v>
      </c>
      <c r="O638" s="3">
        <f t="shared" si="49"/>
        <v>6</v>
      </c>
    </row>
    <row r="639" spans="1:15">
      <c r="A639" s="8">
        <f>A638</f>
        <v>43993</v>
      </c>
      <c r="B639" s="20" t="str">
        <f>B638</f>
        <v>1000006869</v>
      </c>
      <c r="C639" s="18" t="s">
        <v>8</v>
      </c>
      <c r="D639" s="11">
        <v>2</v>
      </c>
      <c r="E639" s="12">
        <v>50000.22</v>
      </c>
      <c r="F639" s="3" t="str">
        <f t="shared" si="45"/>
        <v>借呗</v>
      </c>
      <c r="G639" s="3" t="str">
        <f t="shared" si="46"/>
        <v>12期</v>
      </c>
      <c r="H639" s="21" t="str">
        <f>VLOOKUP(B639*1,[1]Sheet1!$A:$G,7,FALSE)</f>
        <v>华东</v>
      </c>
      <c r="I639" s="21" t="str">
        <f>VLOOKUP(B639*1,[1]Sheet1!$A:$G,6,FALSE)</f>
        <v>南京</v>
      </c>
      <c r="J639" s="21" t="str">
        <f>VLOOKUP(B639*1,[1]Sheet1!$A:$G,5,FALSE)</f>
        <v>一组</v>
      </c>
      <c r="K639" s="3" t="str">
        <f>I639&amp;VLOOKUP(B639*1,[1]Sheet1!$A:$G,5,FALSE)</f>
        <v>南京一组</v>
      </c>
      <c r="L639" s="3" t="str">
        <f>IF(VLOOKUP(B639*1,[1]Sheet1!$A:$G,4,FALSE)=1,"普通员工","管理人员")</f>
        <v>普通员工</v>
      </c>
      <c r="M639" s="3">
        <f t="shared" si="47"/>
        <v>25000.11</v>
      </c>
      <c r="N639" s="3">
        <f t="shared" si="48"/>
        <v>2020</v>
      </c>
      <c r="O639" s="3">
        <f t="shared" si="49"/>
        <v>6</v>
      </c>
    </row>
    <row r="640" spans="1:15">
      <c r="A640" s="8">
        <f>A639</f>
        <v>43993</v>
      </c>
      <c r="B640" s="20" t="s">
        <v>52</v>
      </c>
      <c r="C640" s="18" t="s">
        <v>7</v>
      </c>
      <c r="D640" s="11">
        <v>1</v>
      </c>
      <c r="E640" s="12">
        <v>24999.99</v>
      </c>
      <c r="F640" s="3" t="str">
        <f t="shared" si="45"/>
        <v>借呗</v>
      </c>
      <c r="G640" s="3" t="str">
        <f t="shared" si="46"/>
        <v>6期</v>
      </c>
      <c r="H640" s="21" t="str">
        <f>VLOOKUP(B640*1,[1]Sheet1!$A:$G,7,FALSE)</f>
        <v>华东</v>
      </c>
      <c r="I640" s="21" t="str">
        <f>VLOOKUP(B640*1,[1]Sheet1!$A:$G,6,FALSE)</f>
        <v>上海</v>
      </c>
      <c r="J640" s="21" t="str">
        <f>VLOOKUP(B640*1,[1]Sheet1!$A:$G,5,FALSE)</f>
        <v>一组</v>
      </c>
      <c r="K640" s="3" t="str">
        <f>I640&amp;VLOOKUP(B640*1,[1]Sheet1!$A:$G,5,FALSE)</f>
        <v>上海一组</v>
      </c>
      <c r="L640" s="3" t="str">
        <f>IF(VLOOKUP(B640*1,[1]Sheet1!$A:$G,4,FALSE)=1,"普通员工","管理人员")</f>
        <v>普通员工</v>
      </c>
      <c r="M640" s="3">
        <f t="shared" si="47"/>
        <v>24999.99</v>
      </c>
      <c r="N640" s="3">
        <f t="shared" si="48"/>
        <v>2020</v>
      </c>
      <c r="O640" s="3">
        <f t="shared" si="49"/>
        <v>6</v>
      </c>
    </row>
    <row r="641" spans="1:15">
      <c r="A641" s="8">
        <f>A640</f>
        <v>43993</v>
      </c>
      <c r="B641" s="20" t="s">
        <v>53</v>
      </c>
      <c r="C641" s="18" t="s">
        <v>8</v>
      </c>
      <c r="D641" s="11">
        <v>1</v>
      </c>
      <c r="E641" s="12">
        <v>7500.02</v>
      </c>
      <c r="F641" s="3" t="str">
        <f t="shared" si="45"/>
        <v>借呗</v>
      </c>
      <c r="G641" s="3" t="str">
        <f t="shared" si="46"/>
        <v>12期</v>
      </c>
      <c r="H641" s="21" t="str">
        <f>VLOOKUP(B641*1,[1]Sheet1!$A:$G,7,FALSE)</f>
        <v>华东</v>
      </c>
      <c r="I641" s="21" t="str">
        <f>VLOOKUP(B641*1,[1]Sheet1!$A:$G,6,FALSE)</f>
        <v>南京</v>
      </c>
      <c r="J641" s="21" t="str">
        <f>VLOOKUP(B641*1,[1]Sheet1!$A:$G,5,FALSE)</f>
        <v>一组</v>
      </c>
      <c r="K641" s="3" t="str">
        <f>I641&amp;VLOOKUP(B641*1,[1]Sheet1!$A:$G,5,FALSE)</f>
        <v>南京一组</v>
      </c>
      <c r="L641" s="3" t="str">
        <f>IF(VLOOKUP(B641*1,[1]Sheet1!$A:$G,4,FALSE)=1,"普通员工","管理人员")</f>
        <v>管理人员</v>
      </c>
      <c r="M641" s="3">
        <f t="shared" si="47"/>
        <v>7500.02</v>
      </c>
      <c r="N641" s="3">
        <f t="shared" si="48"/>
        <v>2020</v>
      </c>
      <c r="O641" s="3">
        <f t="shared" si="49"/>
        <v>6</v>
      </c>
    </row>
    <row r="642" spans="1:15">
      <c r="A642" s="8">
        <f>A641</f>
        <v>43993</v>
      </c>
      <c r="B642" s="20" t="s">
        <v>34</v>
      </c>
      <c r="C642" s="18" t="s">
        <v>7</v>
      </c>
      <c r="D642" s="11">
        <v>1</v>
      </c>
      <c r="E642" s="12">
        <v>7500.67</v>
      </c>
      <c r="F642" s="3" t="str">
        <f t="shared" si="45"/>
        <v>借呗</v>
      </c>
      <c r="G642" s="3" t="str">
        <f t="shared" si="46"/>
        <v>6期</v>
      </c>
      <c r="H642" s="21" t="str">
        <f>VLOOKUP(B642*1,[1]Sheet1!$A:$G,7,FALSE)</f>
        <v>华东</v>
      </c>
      <c r="I642" s="21" t="str">
        <f>VLOOKUP(B642*1,[1]Sheet1!$A:$G,6,FALSE)</f>
        <v>上海</v>
      </c>
      <c r="J642" s="21" t="str">
        <f>VLOOKUP(B642*1,[1]Sheet1!$A:$G,5,FALSE)</f>
        <v>二组</v>
      </c>
      <c r="K642" s="3" t="str">
        <f>I642&amp;VLOOKUP(B642*1,[1]Sheet1!$A:$G,5,FALSE)</f>
        <v>上海二组</v>
      </c>
      <c r="L642" s="3" t="str">
        <f>IF(VLOOKUP(B642*1,[1]Sheet1!$A:$G,4,FALSE)=1,"普通员工","管理人员")</f>
        <v>普通员工</v>
      </c>
      <c r="M642" s="3">
        <f t="shared" si="47"/>
        <v>7500.67</v>
      </c>
      <c r="N642" s="3">
        <f t="shared" si="48"/>
        <v>2020</v>
      </c>
      <c r="O642" s="3">
        <f t="shared" si="49"/>
        <v>6</v>
      </c>
    </row>
    <row r="643" spans="1:15">
      <c r="A643" s="8">
        <f>A642</f>
        <v>43993</v>
      </c>
      <c r="B643" s="20" t="str">
        <f>B642</f>
        <v>1000008957</v>
      </c>
      <c r="C643" s="18" t="s">
        <v>12</v>
      </c>
      <c r="D643" s="11">
        <v>1</v>
      </c>
      <c r="E643" s="12">
        <v>5000.38</v>
      </c>
      <c r="F643" s="3" t="str">
        <f t="shared" ref="F643:F706" si="50">LEFT(C643,2)</f>
        <v>借呗</v>
      </c>
      <c r="G643" s="3" t="str">
        <f t="shared" ref="G643:G706" si="51">MID(C643,3,LEN((C643)))</f>
        <v>18期</v>
      </c>
      <c r="H643" s="21" t="str">
        <f>VLOOKUP(B643*1,[1]Sheet1!$A:$G,7,FALSE)</f>
        <v>华东</v>
      </c>
      <c r="I643" s="21" t="str">
        <f>VLOOKUP(B643*1,[1]Sheet1!$A:$G,6,FALSE)</f>
        <v>上海</v>
      </c>
      <c r="J643" s="21" t="str">
        <f>VLOOKUP(B643*1,[1]Sheet1!$A:$G,5,FALSE)</f>
        <v>二组</v>
      </c>
      <c r="K643" s="3" t="str">
        <f>I643&amp;VLOOKUP(B643*1,[1]Sheet1!$A:$G,5,FALSE)</f>
        <v>上海二组</v>
      </c>
      <c r="L643" s="3" t="str">
        <f>IF(VLOOKUP(B643*1,[1]Sheet1!$A:$G,4,FALSE)=1,"普通员工","管理人员")</f>
        <v>普通员工</v>
      </c>
      <c r="M643" s="3">
        <f t="shared" ref="M643:M706" si="52">E643/D643</f>
        <v>5000.38</v>
      </c>
      <c r="N643" s="3">
        <f t="shared" ref="N643:N706" si="53">YEAR(A643)</f>
        <v>2020</v>
      </c>
      <c r="O643" s="3">
        <f t="shared" ref="O643:O706" si="54">MONTH(A643)</f>
        <v>6</v>
      </c>
    </row>
    <row r="644" spans="1:15">
      <c r="A644" s="8">
        <f>A643</f>
        <v>43993</v>
      </c>
      <c r="B644" s="20" t="s">
        <v>55</v>
      </c>
      <c r="C644" s="18" t="s">
        <v>8</v>
      </c>
      <c r="D644" s="11">
        <v>2</v>
      </c>
      <c r="E644" s="12">
        <v>17000.45</v>
      </c>
      <c r="F644" s="3" t="str">
        <f t="shared" si="50"/>
        <v>借呗</v>
      </c>
      <c r="G644" s="3" t="str">
        <f t="shared" si="51"/>
        <v>12期</v>
      </c>
      <c r="H644" s="21" t="str">
        <f>VLOOKUP(B644*1,[1]Sheet1!$A:$G,7,FALSE)</f>
        <v>华东</v>
      </c>
      <c r="I644" s="21" t="str">
        <f>VLOOKUP(B644*1,[1]Sheet1!$A:$G,6,FALSE)</f>
        <v>南京</v>
      </c>
      <c r="J644" s="21" t="str">
        <f>VLOOKUP(B644*1,[1]Sheet1!$A:$G,5,FALSE)</f>
        <v>四组</v>
      </c>
      <c r="K644" s="3" t="str">
        <f>I644&amp;VLOOKUP(B644*1,[1]Sheet1!$A:$G,5,FALSE)</f>
        <v>南京四组</v>
      </c>
      <c r="L644" s="3" t="str">
        <f>IF(VLOOKUP(B644*1,[1]Sheet1!$A:$G,4,FALSE)=1,"普通员工","管理人员")</f>
        <v>普通员工</v>
      </c>
      <c r="M644" s="3">
        <f t="shared" si="52"/>
        <v>8500.225</v>
      </c>
      <c r="N644" s="3">
        <f t="shared" si="53"/>
        <v>2020</v>
      </c>
      <c r="O644" s="3">
        <f t="shared" si="54"/>
        <v>6</v>
      </c>
    </row>
    <row r="645" spans="1:15">
      <c r="A645" s="8">
        <f>A644</f>
        <v>43993</v>
      </c>
      <c r="B645" s="20" t="s">
        <v>56</v>
      </c>
      <c r="C645" s="18" t="s">
        <v>8</v>
      </c>
      <c r="D645" s="11">
        <v>2</v>
      </c>
      <c r="E645" s="12">
        <v>24000.75</v>
      </c>
      <c r="F645" s="3" t="str">
        <f t="shared" si="50"/>
        <v>借呗</v>
      </c>
      <c r="G645" s="3" t="str">
        <f t="shared" si="51"/>
        <v>12期</v>
      </c>
      <c r="H645" s="21" t="str">
        <f>VLOOKUP(B645*1,[1]Sheet1!$A:$G,7,FALSE)</f>
        <v>华东</v>
      </c>
      <c r="I645" s="21" t="str">
        <f>VLOOKUP(B645*1,[1]Sheet1!$A:$G,6,FALSE)</f>
        <v>南京</v>
      </c>
      <c r="J645" s="21" t="str">
        <f>VLOOKUP(B645*1,[1]Sheet1!$A:$G,5,FALSE)</f>
        <v>一组</v>
      </c>
      <c r="K645" s="3" t="str">
        <f>I645&amp;VLOOKUP(B645*1,[1]Sheet1!$A:$G,5,FALSE)</f>
        <v>南京一组</v>
      </c>
      <c r="L645" s="3" t="str">
        <f>IF(VLOOKUP(B645*1,[1]Sheet1!$A:$G,4,FALSE)=1,"普通员工","管理人员")</f>
        <v>普通员工</v>
      </c>
      <c r="M645" s="3">
        <f t="shared" si="52"/>
        <v>12000.375</v>
      </c>
      <c r="N645" s="3">
        <f t="shared" si="53"/>
        <v>2020</v>
      </c>
      <c r="O645" s="3">
        <f t="shared" si="54"/>
        <v>6</v>
      </c>
    </row>
    <row r="646" spans="1:15">
      <c r="A646" s="8">
        <f>A645</f>
        <v>43993</v>
      </c>
      <c r="B646" s="20" t="s">
        <v>57</v>
      </c>
      <c r="C646" s="18" t="s">
        <v>7</v>
      </c>
      <c r="D646" s="11">
        <v>1</v>
      </c>
      <c r="E646" s="12">
        <v>7000.27</v>
      </c>
      <c r="F646" s="3" t="str">
        <f t="shared" si="50"/>
        <v>借呗</v>
      </c>
      <c r="G646" s="3" t="str">
        <f t="shared" si="51"/>
        <v>6期</v>
      </c>
      <c r="H646" s="21" t="str">
        <f>VLOOKUP(B646*1,[1]Sheet1!$A:$G,7,FALSE)</f>
        <v>华南</v>
      </c>
      <c r="I646" s="21" t="str">
        <f>VLOOKUP(B646*1,[1]Sheet1!$A:$G,6,FALSE)</f>
        <v>广州</v>
      </c>
      <c r="J646" s="21" t="str">
        <f>VLOOKUP(B646*1,[1]Sheet1!$A:$G,5,FALSE)</f>
        <v>一组</v>
      </c>
      <c r="K646" s="3" t="str">
        <f>I646&amp;VLOOKUP(B646*1,[1]Sheet1!$A:$G,5,FALSE)</f>
        <v>广州一组</v>
      </c>
      <c r="L646" s="3" t="str">
        <f>IF(VLOOKUP(B646*1,[1]Sheet1!$A:$G,4,FALSE)=1,"普通员工","管理人员")</f>
        <v>普通员工</v>
      </c>
      <c r="M646" s="3">
        <f t="shared" si="52"/>
        <v>7000.27</v>
      </c>
      <c r="N646" s="3">
        <f t="shared" si="53"/>
        <v>2020</v>
      </c>
      <c r="O646" s="3">
        <f t="shared" si="54"/>
        <v>6</v>
      </c>
    </row>
    <row r="647" spans="1:15">
      <c r="A647" s="8">
        <f>A646</f>
        <v>43993</v>
      </c>
      <c r="B647" s="20" t="s">
        <v>75</v>
      </c>
      <c r="C647" s="18" t="s">
        <v>8</v>
      </c>
      <c r="D647" s="11">
        <v>1</v>
      </c>
      <c r="E647" s="12">
        <v>8999.98</v>
      </c>
      <c r="F647" s="3" t="str">
        <f t="shared" si="50"/>
        <v>借呗</v>
      </c>
      <c r="G647" s="3" t="str">
        <f t="shared" si="51"/>
        <v>12期</v>
      </c>
      <c r="H647" s="21" t="str">
        <f>VLOOKUP(B647*1,[1]Sheet1!$A:$G,7,FALSE)</f>
        <v>华东</v>
      </c>
      <c r="I647" s="21" t="str">
        <f>VLOOKUP(B647*1,[1]Sheet1!$A:$G,6,FALSE)</f>
        <v>上海</v>
      </c>
      <c r="J647" s="21" t="str">
        <f>VLOOKUP(B647*1,[1]Sheet1!$A:$G,5,FALSE)</f>
        <v>二组</v>
      </c>
      <c r="K647" s="3" t="str">
        <f>I647&amp;VLOOKUP(B647*1,[1]Sheet1!$A:$G,5,FALSE)</f>
        <v>上海二组</v>
      </c>
      <c r="L647" s="3" t="str">
        <f>IF(VLOOKUP(B647*1,[1]Sheet1!$A:$G,4,FALSE)=1,"普通员工","管理人员")</f>
        <v>普通员工</v>
      </c>
      <c r="M647" s="3">
        <f t="shared" si="52"/>
        <v>8999.98</v>
      </c>
      <c r="N647" s="3">
        <f t="shared" si="53"/>
        <v>2020</v>
      </c>
      <c r="O647" s="3">
        <f t="shared" si="54"/>
        <v>6</v>
      </c>
    </row>
    <row r="648" spans="1:15">
      <c r="A648" s="8">
        <f>A647</f>
        <v>43993</v>
      </c>
      <c r="B648" s="20" t="s">
        <v>78</v>
      </c>
      <c r="C648" s="18" t="s">
        <v>7</v>
      </c>
      <c r="D648" s="11">
        <v>1</v>
      </c>
      <c r="E648" s="12">
        <v>15000.26</v>
      </c>
      <c r="F648" s="3" t="str">
        <f t="shared" si="50"/>
        <v>借呗</v>
      </c>
      <c r="G648" s="3" t="str">
        <f t="shared" si="51"/>
        <v>6期</v>
      </c>
      <c r="H648" s="21" t="str">
        <f>VLOOKUP(B648*1,[1]Sheet1!$A:$G,7,FALSE)</f>
        <v>华东</v>
      </c>
      <c r="I648" s="21" t="str">
        <f>VLOOKUP(B648*1,[1]Sheet1!$A:$G,6,FALSE)</f>
        <v>杭州</v>
      </c>
      <c r="J648" s="21" t="str">
        <f>VLOOKUP(B648*1,[1]Sheet1!$A:$G,5,FALSE)</f>
        <v>二组</v>
      </c>
      <c r="K648" s="3" t="str">
        <f>I648&amp;VLOOKUP(B648*1,[1]Sheet1!$A:$G,5,FALSE)</f>
        <v>杭州二组</v>
      </c>
      <c r="L648" s="3" t="str">
        <f>IF(VLOOKUP(B648*1,[1]Sheet1!$A:$G,4,FALSE)=1,"普通员工","管理人员")</f>
        <v>普通员工</v>
      </c>
      <c r="M648" s="3">
        <f t="shared" si="52"/>
        <v>15000.26</v>
      </c>
      <c r="N648" s="3">
        <f t="shared" si="53"/>
        <v>2020</v>
      </c>
      <c r="O648" s="3">
        <f t="shared" si="54"/>
        <v>6</v>
      </c>
    </row>
    <row r="649" spans="1:15">
      <c r="A649" s="8">
        <f>A648</f>
        <v>43993</v>
      </c>
      <c r="B649" s="20" t="str">
        <f>B648</f>
        <v>1000012099</v>
      </c>
      <c r="C649" s="18" t="s">
        <v>8</v>
      </c>
      <c r="D649" s="11">
        <v>6</v>
      </c>
      <c r="E649" s="12">
        <v>103002.31</v>
      </c>
      <c r="F649" s="3" t="str">
        <f t="shared" si="50"/>
        <v>借呗</v>
      </c>
      <c r="G649" s="3" t="str">
        <f t="shared" si="51"/>
        <v>12期</v>
      </c>
      <c r="H649" s="21" t="str">
        <f>VLOOKUP(B649*1,[1]Sheet1!$A:$G,7,FALSE)</f>
        <v>华东</v>
      </c>
      <c r="I649" s="21" t="str">
        <f>VLOOKUP(B649*1,[1]Sheet1!$A:$G,6,FALSE)</f>
        <v>杭州</v>
      </c>
      <c r="J649" s="21" t="str">
        <f>VLOOKUP(B649*1,[1]Sheet1!$A:$G,5,FALSE)</f>
        <v>二组</v>
      </c>
      <c r="K649" s="3" t="str">
        <f>I649&amp;VLOOKUP(B649*1,[1]Sheet1!$A:$G,5,FALSE)</f>
        <v>杭州二组</v>
      </c>
      <c r="L649" s="3" t="str">
        <f>IF(VLOOKUP(B649*1,[1]Sheet1!$A:$G,4,FALSE)=1,"普通员工","管理人员")</f>
        <v>普通员工</v>
      </c>
      <c r="M649" s="3">
        <f t="shared" si="52"/>
        <v>17167.0516666667</v>
      </c>
      <c r="N649" s="3">
        <f t="shared" si="53"/>
        <v>2020</v>
      </c>
      <c r="O649" s="3">
        <f t="shared" si="54"/>
        <v>6</v>
      </c>
    </row>
    <row r="650" spans="1:15">
      <c r="A650" s="8">
        <f>A649</f>
        <v>43993</v>
      </c>
      <c r="B650" s="20" t="s">
        <v>79</v>
      </c>
      <c r="C650" s="18" t="s">
        <v>8</v>
      </c>
      <c r="D650" s="11">
        <v>2</v>
      </c>
      <c r="E650" s="12">
        <v>24999.9</v>
      </c>
      <c r="F650" s="3" t="str">
        <f t="shared" si="50"/>
        <v>借呗</v>
      </c>
      <c r="G650" s="3" t="str">
        <f t="shared" si="51"/>
        <v>12期</v>
      </c>
      <c r="H650" s="21" t="str">
        <f>VLOOKUP(B650*1,[1]Sheet1!$A:$G,7,FALSE)</f>
        <v>华东</v>
      </c>
      <c r="I650" s="21" t="str">
        <f>VLOOKUP(B650*1,[1]Sheet1!$A:$G,6,FALSE)</f>
        <v>杭州</v>
      </c>
      <c r="J650" s="21" t="str">
        <f>VLOOKUP(B650*1,[1]Sheet1!$A:$G,5,FALSE)</f>
        <v>三组</v>
      </c>
      <c r="K650" s="3" t="str">
        <f>I650&amp;VLOOKUP(B650*1,[1]Sheet1!$A:$G,5,FALSE)</f>
        <v>杭州三组</v>
      </c>
      <c r="L650" s="3" t="str">
        <f>IF(VLOOKUP(B650*1,[1]Sheet1!$A:$G,4,FALSE)=1,"普通员工","管理人员")</f>
        <v>管理人员</v>
      </c>
      <c r="M650" s="3">
        <f t="shared" si="52"/>
        <v>12499.95</v>
      </c>
      <c r="N650" s="3">
        <f t="shared" si="53"/>
        <v>2020</v>
      </c>
      <c r="O650" s="3">
        <f t="shared" si="54"/>
        <v>6</v>
      </c>
    </row>
    <row r="651" spans="1:15">
      <c r="A651" s="8">
        <f>A650</f>
        <v>43993</v>
      </c>
      <c r="B651" s="20" t="str">
        <f>B650</f>
        <v>1000012112</v>
      </c>
      <c r="C651" s="18" t="s">
        <v>12</v>
      </c>
      <c r="D651" s="11">
        <v>1</v>
      </c>
      <c r="E651" s="12">
        <v>4999.98</v>
      </c>
      <c r="F651" s="3" t="str">
        <f t="shared" si="50"/>
        <v>借呗</v>
      </c>
      <c r="G651" s="3" t="str">
        <f t="shared" si="51"/>
        <v>18期</v>
      </c>
      <c r="H651" s="21" t="str">
        <f>VLOOKUP(B651*1,[1]Sheet1!$A:$G,7,FALSE)</f>
        <v>华东</v>
      </c>
      <c r="I651" s="21" t="str">
        <f>VLOOKUP(B651*1,[1]Sheet1!$A:$G,6,FALSE)</f>
        <v>杭州</v>
      </c>
      <c r="J651" s="21" t="str">
        <f>VLOOKUP(B651*1,[1]Sheet1!$A:$G,5,FALSE)</f>
        <v>三组</v>
      </c>
      <c r="K651" s="3" t="str">
        <f>I651&amp;VLOOKUP(B651*1,[1]Sheet1!$A:$G,5,FALSE)</f>
        <v>杭州三组</v>
      </c>
      <c r="L651" s="3" t="str">
        <f>IF(VLOOKUP(B651*1,[1]Sheet1!$A:$G,4,FALSE)=1,"普通员工","管理人员")</f>
        <v>管理人员</v>
      </c>
      <c r="M651" s="3">
        <f t="shared" si="52"/>
        <v>4999.98</v>
      </c>
      <c r="N651" s="3">
        <f t="shared" si="53"/>
        <v>2020</v>
      </c>
      <c r="O651" s="3">
        <f t="shared" si="54"/>
        <v>6</v>
      </c>
    </row>
    <row r="652" spans="1:15">
      <c r="A652" s="8">
        <f>A651</f>
        <v>43993</v>
      </c>
      <c r="B652" s="20" t="s">
        <v>88</v>
      </c>
      <c r="C652" s="18" t="s">
        <v>7</v>
      </c>
      <c r="D652" s="11">
        <v>1</v>
      </c>
      <c r="E652" s="12">
        <v>4999.94</v>
      </c>
      <c r="F652" s="3" t="str">
        <f t="shared" si="50"/>
        <v>借呗</v>
      </c>
      <c r="G652" s="3" t="str">
        <f t="shared" si="51"/>
        <v>6期</v>
      </c>
      <c r="H652" s="21" t="str">
        <f>VLOOKUP(B652*1,[1]Sheet1!$A:$G,7,FALSE)</f>
        <v>华东</v>
      </c>
      <c r="I652" s="21" t="str">
        <f>VLOOKUP(B652*1,[1]Sheet1!$A:$G,6,FALSE)</f>
        <v>苏州</v>
      </c>
      <c r="J652" s="21" t="str">
        <f>VLOOKUP(B652*1,[1]Sheet1!$A:$G,5,FALSE)</f>
        <v>一组</v>
      </c>
      <c r="K652" s="3" t="str">
        <f>I652&amp;VLOOKUP(B652*1,[1]Sheet1!$A:$G,5,FALSE)</f>
        <v>苏州一组</v>
      </c>
      <c r="L652" s="3" t="str">
        <f>IF(VLOOKUP(B652*1,[1]Sheet1!$A:$G,4,FALSE)=1,"普通员工","管理人员")</f>
        <v>普通员工</v>
      </c>
      <c r="M652" s="3">
        <f t="shared" si="52"/>
        <v>4999.94</v>
      </c>
      <c r="N652" s="3">
        <f t="shared" si="53"/>
        <v>2020</v>
      </c>
      <c r="O652" s="3">
        <f t="shared" si="54"/>
        <v>6</v>
      </c>
    </row>
    <row r="653" spans="1:15">
      <c r="A653" s="8">
        <f>A652</f>
        <v>43993</v>
      </c>
      <c r="B653" s="20" t="str">
        <f>B652</f>
        <v>1000012234</v>
      </c>
      <c r="C653" s="18" t="s">
        <v>8</v>
      </c>
      <c r="D653" s="11">
        <v>1</v>
      </c>
      <c r="E653" s="12">
        <v>7000.09</v>
      </c>
      <c r="F653" s="3" t="str">
        <f t="shared" si="50"/>
        <v>借呗</v>
      </c>
      <c r="G653" s="3" t="str">
        <f t="shared" si="51"/>
        <v>12期</v>
      </c>
      <c r="H653" s="21" t="str">
        <f>VLOOKUP(B653*1,[1]Sheet1!$A:$G,7,FALSE)</f>
        <v>华东</v>
      </c>
      <c r="I653" s="21" t="str">
        <f>VLOOKUP(B653*1,[1]Sheet1!$A:$G,6,FALSE)</f>
        <v>苏州</v>
      </c>
      <c r="J653" s="21" t="str">
        <f>VLOOKUP(B653*1,[1]Sheet1!$A:$G,5,FALSE)</f>
        <v>一组</v>
      </c>
      <c r="K653" s="3" t="str">
        <f>I653&amp;VLOOKUP(B653*1,[1]Sheet1!$A:$G,5,FALSE)</f>
        <v>苏州一组</v>
      </c>
      <c r="L653" s="3" t="str">
        <f>IF(VLOOKUP(B653*1,[1]Sheet1!$A:$G,4,FALSE)=1,"普通员工","管理人员")</f>
        <v>普通员工</v>
      </c>
      <c r="M653" s="3">
        <f t="shared" si="52"/>
        <v>7000.09</v>
      </c>
      <c r="N653" s="3">
        <f t="shared" si="53"/>
        <v>2020</v>
      </c>
      <c r="O653" s="3">
        <f t="shared" si="54"/>
        <v>6</v>
      </c>
    </row>
    <row r="654" spans="1:15">
      <c r="A654" s="8">
        <f>A653</f>
        <v>43993</v>
      </c>
      <c r="B654" s="20" t="s">
        <v>83</v>
      </c>
      <c r="C654" s="18" t="s">
        <v>7</v>
      </c>
      <c r="D654" s="11">
        <v>1</v>
      </c>
      <c r="E654" s="12">
        <v>24999.96</v>
      </c>
      <c r="F654" s="3" t="str">
        <f t="shared" si="50"/>
        <v>借呗</v>
      </c>
      <c r="G654" s="3" t="str">
        <f t="shared" si="51"/>
        <v>6期</v>
      </c>
      <c r="H654" s="21" t="str">
        <f>VLOOKUP(B654*1,[1]Sheet1!$A:$G,7,FALSE)</f>
        <v>华南</v>
      </c>
      <c r="I654" s="21" t="str">
        <f>VLOOKUP(B654*1,[1]Sheet1!$A:$G,6,FALSE)</f>
        <v>南宁</v>
      </c>
      <c r="J654" s="21" t="str">
        <f>VLOOKUP(B654*1,[1]Sheet1!$A:$G,5,FALSE)</f>
        <v>一组</v>
      </c>
      <c r="K654" s="3" t="str">
        <f>I654&amp;VLOOKUP(B654*1,[1]Sheet1!$A:$G,5,FALSE)</f>
        <v>南宁一组</v>
      </c>
      <c r="L654" s="3" t="str">
        <f>IF(VLOOKUP(B654*1,[1]Sheet1!$A:$G,4,FALSE)=1,"普通员工","管理人员")</f>
        <v>普通员工</v>
      </c>
      <c r="M654" s="3">
        <f t="shared" si="52"/>
        <v>24999.96</v>
      </c>
      <c r="N654" s="3">
        <f t="shared" si="53"/>
        <v>2020</v>
      </c>
      <c r="O654" s="3">
        <f t="shared" si="54"/>
        <v>6</v>
      </c>
    </row>
    <row r="655" spans="1:15">
      <c r="A655" s="8">
        <f>A654</f>
        <v>43993</v>
      </c>
      <c r="B655" s="20" t="str">
        <f>B654</f>
        <v>1000012313</v>
      </c>
      <c r="C655" s="18" t="s">
        <v>8</v>
      </c>
      <c r="D655" s="11">
        <v>2</v>
      </c>
      <c r="E655" s="12">
        <v>21000.92</v>
      </c>
      <c r="F655" s="3" t="str">
        <f t="shared" si="50"/>
        <v>借呗</v>
      </c>
      <c r="G655" s="3" t="str">
        <f t="shared" si="51"/>
        <v>12期</v>
      </c>
      <c r="H655" s="21" t="str">
        <f>VLOOKUP(B655*1,[1]Sheet1!$A:$G,7,FALSE)</f>
        <v>华南</v>
      </c>
      <c r="I655" s="21" t="str">
        <f>VLOOKUP(B655*1,[1]Sheet1!$A:$G,6,FALSE)</f>
        <v>南宁</v>
      </c>
      <c r="J655" s="21" t="str">
        <f>VLOOKUP(B655*1,[1]Sheet1!$A:$G,5,FALSE)</f>
        <v>一组</v>
      </c>
      <c r="K655" s="3" t="str">
        <f>I655&amp;VLOOKUP(B655*1,[1]Sheet1!$A:$G,5,FALSE)</f>
        <v>南宁一组</v>
      </c>
      <c r="L655" s="3" t="str">
        <f>IF(VLOOKUP(B655*1,[1]Sheet1!$A:$G,4,FALSE)=1,"普通员工","管理人员")</f>
        <v>普通员工</v>
      </c>
      <c r="M655" s="3">
        <f t="shared" si="52"/>
        <v>10500.46</v>
      </c>
      <c r="N655" s="3">
        <f t="shared" si="53"/>
        <v>2020</v>
      </c>
      <c r="O655" s="3">
        <f t="shared" si="54"/>
        <v>6</v>
      </c>
    </row>
    <row r="656" spans="1:15">
      <c r="A656" s="8">
        <f>A655</f>
        <v>43993</v>
      </c>
      <c r="B656" s="20" t="s">
        <v>90</v>
      </c>
      <c r="C656" s="18" t="s">
        <v>7</v>
      </c>
      <c r="D656" s="11">
        <v>1</v>
      </c>
      <c r="E656" s="12">
        <v>20000.54</v>
      </c>
      <c r="F656" s="3" t="str">
        <f t="shared" si="50"/>
        <v>借呗</v>
      </c>
      <c r="G656" s="3" t="str">
        <f t="shared" si="51"/>
        <v>6期</v>
      </c>
      <c r="H656" s="21" t="str">
        <f>VLOOKUP(B656*1,[1]Sheet1!$A:$G,7,FALSE)</f>
        <v>华东</v>
      </c>
      <c r="I656" s="21" t="str">
        <f>VLOOKUP(B656*1,[1]Sheet1!$A:$G,6,FALSE)</f>
        <v>上海</v>
      </c>
      <c r="J656" s="21" t="str">
        <f>VLOOKUP(B656*1,[1]Sheet1!$A:$G,5,FALSE)</f>
        <v>一组</v>
      </c>
      <c r="K656" s="3" t="str">
        <f>I656&amp;VLOOKUP(B656*1,[1]Sheet1!$A:$G,5,FALSE)</f>
        <v>上海一组</v>
      </c>
      <c r="L656" s="3" t="str">
        <f>IF(VLOOKUP(B656*1,[1]Sheet1!$A:$G,4,FALSE)=1,"普通员工","管理人员")</f>
        <v>普通员工</v>
      </c>
      <c r="M656" s="3">
        <f t="shared" si="52"/>
        <v>20000.54</v>
      </c>
      <c r="N656" s="3">
        <f t="shared" si="53"/>
        <v>2020</v>
      </c>
      <c r="O656" s="3">
        <f t="shared" si="54"/>
        <v>6</v>
      </c>
    </row>
    <row r="657" spans="1:15">
      <c r="A657" s="8">
        <f>A656</f>
        <v>43993</v>
      </c>
      <c r="B657" s="20" t="str">
        <f>B656</f>
        <v>1000012675</v>
      </c>
      <c r="C657" s="18" t="s">
        <v>8</v>
      </c>
      <c r="D657" s="11">
        <v>3</v>
      </c>
      <c r="E657" s="12">
        <v>43001.23</v>
      </c>
      <c r="F657" s="3" t="str">
        <f t="shared" si="50"/>
        <v>借呗</v>
      </c>
      <c r="G657" s="3" t="str">
        <f t="shared" si="51"/>
        <v>12期</v>
      </c>
      <c r="H657" s="21" t="str">
        <f>VLOOKUP(B657*1,[1]Sheet1!$A:$G,7,FALSE)</f>
        <v>华东</v>
      </c>
      <c r="I657" s="21" t="str">
        <f>VLOOKUP(B657*1,[1]Sheet1!$A:$G,6,FALSE)</f>
        <v>上海</v>
      </c>
      <c r="J657" s="21" t="str">
        <f>VLOOKUP(B657*1,[1]Sheet1!$A:$G,5,FALSE)</f>
        <v>一组</v>
      </c>
      <c r="K657" s="3" t="str">
        <f>I657&amp;VLOOKUP(B657*1,[1]Sheet1!$A:$G,5,FALSE)</f>
        <v>上海一组</v>
      </c>
      <c r="L657" s="3" t="str">
        <f>IF(VLOOKUP(B657*1,[1]Sheet1!$A:$G,4,FALSE)=1,"普通员工","管理人员")</f>
        <v>普通员工</v>
      </c>
      <c r="M657" s="3">
        <f t="shared" si="52"/>
        <v>14333.7433333333</v>
      </c>
      <c r="N657" s="3">
        <f t="shared" si="53"/>
        <v>2020</v>
      </c>
      <c r="O657" s="3">
        <f t="shared" si="54"/>
        <v>6</v>
      </c>
    </row>
    <row r="658" spans="1:15">
      <c r="A658" s="8">
        <f>A657</f>
        <v>43993</v>
      </c>
      <c r="B658" s="20" t="s">
        <v>97</v>
      </c>
      <c r="C658" s="18" t="s">
        <v>7</v>
      </c>
      <c r="D658" s="11">
        <v>1</v>
      </c>
      <c r="E658" s="12">
        <v>9000.46</v>
      </c>
      <c r="F658" s="3" t="str">
        <f t="shared" si="50"/>
        <v>借呗</v>
      </c>
      <c r="G658" s="3" t="str">
        <f t="shared" si="51"/>
        <v>6期</v>
      </c>
      <c r="H658" s="21" t="str">
        <f>VLOOKUP(B658*1,[1]Sheet1!$A:$G,7,FALSE)</f>
        <v>华南</v>
      </c>
      <c r="I658" s="21" t="str">
        <f>VLOOKUP(B658*1,[1]Sheet1!$A:$G,6,FALSE)</f>
        <v>南宁</v>
      </c>
      <c r="J658" s="21" t="str">
        <f>VLOOKUP(B658*1,[1]Sheet1!$A:$G,5,FALSE)</f>
        <v>一组</v>
      </c>
      <c r="K658" s="3" t="str">
        <f>I658&amp;VLOOKUP(B658*1,[1]Sheet1!$A:$G,5,FALSE)</f>
        <v>南宁一组</v>
      </c>
      <c r="L658" s="3" t="str">
        <f>IF(VLOOKUP(B658*1,[1]Sheet1!$A:$G,4,FALSE)=1,"普通员工","管理人员")</f>
        <v>普通员工</v>
      </c>
      <c r="M658" s="3">
        <f t="shared" si="52"/>
        <v>9000.46</v>
      </c>
      <c r="N658" s="3">
        <f t="shared" si="53"/>
        <v>2020</v>
      </c>
      <c r="O658" s="3">
        <f t="shared" si="54"/>
        <v>6</v>
      </c>
    </row>
    <row r="659" spans="1:15">
      <c r="A659" s="8">
        <v>43994</v>
      </c>
      <c r="B659" s="20" t="s">
        <v>6</v>
      </c>
      <c r="C659" s="18" t="s">
        <v>7</v>
      </c>
      <c r="D659" s="11">
        <v>1</v>
      </c>
      <c r="E659" s="12">
        <v>1808.28</v>
      </c>
      <c r="F659" s="3" t="str">
        <f t="shared" si="50"/>
        <v>借呗</v>
      </c>
      <c r="G659" s="3" t="str">
        <f t="shared" si="51"/>
        <v>6期</v>
      </c>
      <c r="H659" s="21" t="str">
        <f>VLOOKUP(B659*1,[1]Sheet1!$A:$G,7,FALSE)</f>
        <v>华东</v>
      </c>
      <c r="I659" s="21" t="str">
        <f>VLOOKUP(B659*1,[1]Sheet1!$A:$G,6,FALSE)</f>
        <v>杭州</v>
      </c>
      <c r="J659" s="21" t="str">
        <f>VLOOKUP(B659*1,[1]Sheet1!$A:$G,5,FALSE)</f>
        <v>二组</v>
      </c>
      <c r="K659" s="3" t="str">
        <f>I659&amp;VLOOKUP(B659*1,[1]Sheet1!$A:$G,5,FALSE)</f>
        <v>杭州二组</v>
      </c>
      <c r="L659" s="3" t="str">
        <f>IF(VLOOKUP(B659*1,[1]Sheet1!$A:$G,4,FALSE)=1,"普通员工","管理人员")</f>
        <v>普通员工</v>
      </c>
      <c r="M659" s="3">
        <f t="shared" si="52"/>
        <v>1808.28</v>
      </c>
      <c r="N659" s="3">
        <f t="shared" si="53"/>
        <v>2020</v>
      </c>
      <c r="O659" s="3">
        <f t="shared" si="54"/>
        <v>6</v>
      </c>
    </row>
    <row r="660" spans="1:15">
      <c r="A660" s="8">
        <f>A659</f>
        <v>43994</v>
      </c>
      <c r="B660" s="20" t="str">
        <f>B659</f>
        <v>1000000029</v>
      </c>
      <c r="C660" s="18" t="s">
        <v>8</v>
      </c>
      <c r="D660" s="11">
        <v>2</v>
      </c>
      <c r="E660" s="12">
        <v>20500.47</v>
      </c>
      <c r="F660" s="3" t="str">
        <f t="shared" si="50"/>
        <v>借呗</v>
      </c>
      <c r="G660" s="3" t="str">
        <f t="shared" si="51"/>
        <v>12期</v>
      </c>
      <c r="H660" s="21" t="str">
        <f>VLOOKUP(B660*1,[1]Sheet1!$A:$G,7,FALSE)</f>
        <v>华东</v>
      </c>
      <c r="I660" s="21" t="str">
        <f>VLOOKUP(B660*1,[1]Sheet1!$A:$G,6,FALSE)</f>
        <v>杭州</v>
      </c>
      <c r="J660" s="21" t="str">
        <f>VLOOKUP(B660*1,[1]Sheet1!$A:$G,5,FALSE)</f>
        <v>二组</v>
      </c>
      <c r="K660" s="3" t="str">
        <f>I660&amp;VLOOKUP(B660*1,[1]Sheet1!$A:$G,5,FALSE)</f>
        <v>杭州二组</v>
      </c>
      <c r="L660" s="3" t="str">
        <f>IF(VLOOKUP(B660*1,[1]Sheet1!$A:$G,4,FALSE)=1,"普通员工","管理人员")</f>
        <v>普通员工</v>
      </c>
      <c r="M660" s="3">
        <f t="shared" si="52"/>
        <v>10250.235</v>
      </c>
      <c r="N660" s="3">
        <f t="shared" si="53"/>
        <v>2020</v>
      </c>
      <c r="O660" s="3">
        <f t="shared" si="54"/>
        <v>6</v>
      </c>
    </row>
    <row r="661" spans="1:15">
      <c r="A661" s="8">
        <f>A660</f>
        <v>43994</v>
      </c>
      <c r="B661" s="20" t="s">
        <v>9</v>
      </c>
      <c r="C661" s="18" t="s">
        <v>8</v>
      </c>
      <c r="D661" s="11">
        <v>1</v>
      </c>
      <c r="E661" s="12">
        <v>3999.98</v>
      </c>
      <c r="F661" s="3" t="str">
        <f t="shared" si="50"/>
        <v>借呗</v>
      </c>
      <c r="G661" s="3" t="str">
        <f t="shared" si="51"/>
        <v>12期</v>
      </c>
      <c r="H661" s="21" t="str">
        <f>VLOOKUP(B661*1,[1]Sheet1!$A:$G,7,FALSE)</f>
        <v>华南</v>
      </c>
      <c r="I661" s="21" t="str">
        <f>VLOOKUP(B661*1,[1]Sheet1!$A:$G,6,FALSE)</f>
        <v>广州</v>
      </c>
      <c r="J661" s="21" t="str">
        <f>VLOOKUP(B661*1,[1]Sheet1!$A:$G,5,FALSE)</f>
        <v>三组</v>
      </c>
      <c r="K661" s="3" t="str">
        <f>I661&amp;VLOOKUP(B661*1,[1]Sheet1!$A:$G,5,FALSE)</f>
        <v>广州三组</v>
      </c>
      <c r="L661" s="3" t="str">
        <f>IF(VLOOKUP(B661*1,[1]Sheet1!$A:$G,4,FALSE)=1,"普通员工","管理人员")</f>
        <v>普通员工</v>
      </c>
      <c r="M661" s="3">
        <f t="shared" si="52"/>
        <v>3999.98</v>
      </c>
      <c r="N661" s="3">
        <f t="shared" si="53"/>
        <v>2020</v>
      </c>
      <c r="O661" s="3">
        <f t="shared" si="54"/>
        <v>6</v>
      </c>
    </row>
    <row r="662" spans="1:15">
      <c r="A662" s="8">
        <f>A661</f>
        <v>43994</v>
      </c>
      <c r="B662" s="20" t="s">
        <v>10</v>
      </c>
      <c r="C662" s="18" t="s">
        <v>7</v>
      </c>
      <c r="D662" s="11">
        <v>2</v>
      </c>
      <c r="E662" s="12">
        <v>2000.58</v>
      </c>
      <c r="F662" s="3" t="str">
        <f t="shared" si="50"/>
        <v>借呗</v>
      </c>
      <c r="G662" s="3" t="str">
        <f t="shared" si="51"/>
        <v>6期</v>
      </c>
      <c r="H662" s="21" t="str">
        <f>VLOOKUP(B662*1,[1]Sheet1!$A:$G,7,FALSE)</f>
        <v>华东</v>
      </c>
      <c r="I662" s="21" t="str">
        <f>VLOOKUP(B662*1,[1]Sheet1!$A:$G,6,FALSE)</f>
        <v>杭州</v>
      </c>
      <c r="J662" s="21" t="str">
        <f>VLOOKUP(B662*1,[1]Sheet1!$A:$G,5,FALSE)</f>
        <v>一组</v>
      </c>
      <c r="K662" s="3" t="str">
        <f>I662&amp;VLOOKUP(B662*1,[1]Sheet1!$A:$G,5,FALSE)</f>
        <v>杭州一组</v>
      </c>
      <c r="L662" s="3" t="str">
        <f>IF(VLOOKUP(B662*1,[1]Sheet1!$A:$G,4,FALSE)=1,"普通员工","管理人员")</f>
        <v>管理人员</v>
      </c>
      <c r="M662" s="3">
        <f t="shared" si="52"/>
        <v>1000.29</v>
      </c>
      <c r="N662" s="3">
        <f t="shared" si="53"/>
        <v>2020</v>
      </c>
      <c r="O662" s="3">
        <f t="shared" si="54"/>
        <v>6</v>
      </c>
    </row>
    <row r="663" spans="1:15">
      <c r="A663" s="8">
        <f>A662</f>
        <v>43994</v>
      </c>
      <c r="B663" s="20" t="str">
        <f>B662</f>
        <v>1000000031</v>
      </c>
      <c r="C663" s="18" t="s">
        <v>8</v>
      </c>
      <c r="D663" s="11">
        <v>1</v>
      </c>
      <c r="E663" s="12">
        <v>17000.67</v>
      </c>
      <c r="F663" s="3" t="str">
        <f t="shared" si="50"/>
        <v>借呗</v>
      </c>
      <c r="G663" s="3" t="str">
        <f t="shared" si="51"/>
        <v>12期</v>
      </c>
      <c r="H663" s="21" t="str">
        <f>VLOOKUP(B663*1,[1]Sheet1!$A:$G,7,FALSE)</f>
        <v>华东</v>
      </c>
      <c r="I663" s="21" t="str">
        <f>VLOOKUP(B663*1,[1]Sheet1!$A:$G,6,FALSE)</f>
        <v>杭州</v>
      </c>
      <c r="J663" s="21" t="str">
        <f>VLOOKUP(B663*1,[1]Sheet1!$A:$G,5,FALSE)</f>
        <v>一组</v>
      </c>
      <c r="K663" s="3" t="str">
        <f>I663&amp;VLOOKUP(B663*1,[1]Sheet1!$A:$G,5,FALSE)</f>
        <v>杭州一组</v>
      </c>
      <c r="L663" s="3" t="str">
        <f>IF(VLOOKUP(B663*1,[1]Sheet1!$A:$G,4,FALSE)=1,"普通员工","管理人员")</f>
        <v>管理人员</v>
      </c>
      <c r="M663" s="3">
        <f t="shared" si="52"/>
        <v>17000.67</v>
      </c>
      <c r="N663" s="3">
        <f t="shared" si="53"/>
        <v>2020</v>
      </c>
      <c r="O663" s="3">
        <f t="shared" si="54"/>
        <v>6</v>
      </c>
    </row>
    <row r="664" spans="1:15">
      <c r="A664" s="8">
        <f>A663</f>
        <v>43994</v>
      </c>
      <c r="B664" s="20" t="s">
        <v>11</v>
      </c>
      <c r="C664" s="18" t="s">
        <v>8</v>
      </c>
      <c r="D664" s="11">
        <v>1</v>
      </c>
      <c r="E664" s="12">
        <v>10000.36</v>
      </c>
      <c r="F664" s="3" t="str">
        <f t="shared" si="50"/>
        <v>借呗</v>
      </c>
      <c r="G664" s="3" t="str">
        <f t="shared" si="51"/>
        <v>12期</v>
      </c>
      <c r="H664" s="21" t="str">
        <f>VLOOKUP(B664*1,[1]Sheet1!$A:$G,7,FALSE)</f>
        <v>华东</v>
      </c>
      <c r="I664" s="21" t="str">
        <f>VLOOKUP(B664*1,[1]Sheet1!$A:$G,6,FALSE)</f>
        <v>苏州</v>
      </c>
      <c r="J664" s="21" t="str">
        <f>VLOOKUP(B664*1,[1]Sheet1!$A:$G,5,FALSE)</f>
        <v>一组</v>
      </c>
      <c r="K664" s="3" t="str">
        <f>I664&amp;VLOOKUP(B664*1,[1]Sheet1!$A:$G,5,FALSE)</f>
        <v>苏州一组</v>
      </c>
      <c r="L664" s="3" t="str">
        <f>IF(VLOOKUP(B664*1,[1]Sheet1!$A:$G,4,FALSE)=1,"普通员工","管理人员")</f>
        <v>管理人员</v>
      </c>
      <c r="M664" s="3">
        <f t="shared" si="52"/>
        <v>10000.36</v>
      </c>
      <c r="N664" s="3">
        <f t="shared" si="53"/>
        <v>2020</v>
      </c>
      <c r="O664" s="3">
        <f t="shared" si="54"/>
        <v>6</v>
      </c>
    </row>
    <row r="665" spans="1:15">
      <c r="A665" s="8">
        <f>A664</f>
        <v>43994</v>
      </c>
      <c r="B665" s="20" t="s">
        <v>38</v>
      </c>
      <c r="C665" s="18" t="s">
        <v>7</v>
      </c>
      <c r="D665" s="11">
        <v>1</v>
      </c>
      <c r="E665" s="12">
        <v>1000.49</v>
      </c>
      <c r="F665" s="3" t="str">
        <f t="shared" si="50"/>
        <v>借呗</v>
      </c>
      <c r="G665" s="3" t="str">
        <f t="shared" si="51"/>
        <v>6期</v>
      </c>
      <c r="H665" s="21" t="str">
        <f>VLOOKUP(B665*1,[1]Sheet1!$A:$G,7,FALSE)</f>
        <v>华东</v>
      </c>
      <c r="I665" s="21" t="str">
        <f>VLOOKUP(B665*1,[1]Sheet1!$A:$G,6,FALSE)</f>
        <v>苏州</v>
      </c>
      <c r="J665" s="21" t="str">
        <f>VLOOKUP(B665*1,[1]Sheet1!$A:$G,5,FALSE)</f>
        <v>一组</v>
      </c>
      <c r="K665" s="3" t="str">
        <f>I665&amp;VLOOKUP(B665*1,[1]Sheet1!$A:$G,5,FALSE)</f>
        <v>苏州一组</v>
      </c>
      <c r="L665" s="3" t="str">
        <f>IF(VLOOKUP(B665*1,[1]Sheet1!$A:$G,4,FALSE)=1,"普通员工","管理人员")</f>
        <v>普通员工</v>
      </c>
      <c r="M665" s="3">
        <f t="shared" si="52"/>
        <v>1000.49</v>
      </c>
      <c r="N665" s="3">
        <f t="shared" si="53"/>
        <v>2020</v>
      </c>
      <c r="O665" s="3">
        <f t="shared" si="54"/>
        <v>6</v>
      </c>
    </row>
    <row r="666" spans="1:15">
      <c r="A666" s="8">
        <f>A665</f>
        <v>43994</v>
      </c>
      <c r="B666" s="20" t="s">
        <v>14</v>
      </c>
      <c r="C666" s="18" t="s">
        <v>7</v>
      </c>
      <c r="D666" s="11">
        <v>2</v>
      </c>
      <c r="E666" s="12">
        <v>16001.15</v>
      </c>
      <c r="F666" s="3" t="str">
        <f t="shared" si="50"/>
        <v>借呗</v>
      </c>
      <c r="G666" s="3" t="str">
        <f t="shared" si="51"/>
        <v>6期</v>
      </c>
      <c r="H666" s="21" t="str">
        <f>VLOOKUP(B666*1,[1]Sheet1!$A:$G,7,FALSE)</f>
        <v>华南</v>
      </c>
      <c r="I666" s="21" t="str">
        <f>VLOOKUP(B666*1,[1]Sheet1!$A:$G,6,FALSE)</f>
        <v>广州</v>
      </c>
      <c r="J666" s="21" t="str">
        <f>VLOOKUP(B666*1,[1]Sheet1!$A:$G,5,FALSE)</f>
        <v>三组</v>
      </c>
      <c r="K666" s="3" t="str">
        <f>I666&amp;VLOOKUP(B666*1,[1]Sheet1!$A:$G,5,FALSE)</f>
        <v>广州三组</v>
      </c>
      <c r="L666" s="3" t="str">
        <f>IF(VLOOKUP(B666*1,[1]Sheet1!$A:$G,4,FALSE)=1,"普通员工","管理人员")</f>
        <v>管理人员</v>
      </c>
      <c r="M666" s="3">
        <f t="shared" si="52"/>
        <v>8000.575</v>
      </c>
      <c r="N666" s="3">
        <f t="shared" si="53"/>
        <v>2020</v>
      </c>
      <c r="O666" s="3">
        <f t="shared" si="54"/>
        <v>6</v>
      </c>
    </row>
    <row r="667" spans="1:15">
      <c r="A667" s="8">
        <f>A666</f>
        <v>43994</v>
      </c>
      <c r="B667" s="20" t="s">
        <v>15</v>
      </c>
      <c r="C667" s="18" t="s">
        <v>7</v>
      </c>
      <c r="D667" s="11">
        <v>1</v>
      </c>
      <c r="E667" s="12">
        <v>2000.44</v>
      </c>
      <c r="F667" s="3" t="str">
        <f t="shared" si="50"/>
        <v>借呗</v>
      </c>
      <c r="G667" s="3" t="str">
        <f t="shared" si="51"/>
        <v>6期</v>
      </c>
      <c r="H667" s="21" t="str">
        <f>VLOOKUP(B667*1,[1]Sheet1!$A:$G,7,FALSE)</f>
        <v>华东</v>
      </c>
      <c r="I667" s="21" t="str">
        <f>VLOOKUP(B667*1,[1]Sheet1!$A:$G,6,FALSE)</f>
        <v>杭州</v>
      </c>
      <c r="J667" s="21" t="str">
        <f>VLOOKUP(B667*1,[1]Sheet1!$A:$G,5,FALSE)</f>
        <v>二组</v>
      </c>
      <c r="K667" s="3" t="str">
        <f>I667&amp;VLOOKUP(B667*1,[1]Sheet1!$A:$G,5,FALSE)</f>
        <v>杭州二组</v>
      </c>
      <c r="L667" s="3" t="str">
        <f>IF(VLOOKUP(B667*1,[1]Sheet1!$A:$G,4,FALSE)=1,"普通员工","管理人员")</f>
        <v>普通员工</v>
      </c>
      <c r="M667" s="3">
        <f t="shared" si="52"/>
        <v>2000.44</v>
      </c>
      <c r="N667" s="3">
        <f t="shared" si="53"/>
        <v>2020</v>
      </c>
      <c r="O667" s="3">
        <f t="shared" si="54"/>
        <v>6</v>
      </c>
    </row>
    <row r="668" spans="1:15">
      <c r="A668" s="8">
        <f>A667</f>
        <v>43994</v>
      </c>
      <c r="B668" s="20" t="s">
        <v>16</v>
      </c>
      <c r="C668" s="18" t="s">
        <v>7</v>
      </c>
      <c r="D668" s="11">
        <v>1</v>
      </c>
      <c r="E668" s="12">
        <v>6000.15</v>
      </c>
      <c r="F668" s="3" t="str">
        <f t="shared" si="50"/>
        <v>借呗</v>
      </c>
      <c r="G668" s="3" t="str">
        <f t="shared" si="51"/>
        <v>6期</v>
      </c>
      <c r="H668" s="21" t="str">
        <f>VLOOKUP(B668*1,[1]Sheet1!$A:$G,7,FALSE)</f>
        <v>华东</v>
      </c>
      <c r="I668" s="21" t="str">
        <f>VLOOKUP(B668*1,[1]Sheet1!$A:$G,6,FALSE)</f>
        <v>苏州</v>
      </c>
      <c r="J668" s="21" t="str">
        <f>VLOOKUP(B668*1,[1]Sheet1!$A:$G,5,FALSE)</f>
        <v>二组</v>
      </c>
      <c r="K668" s="3" t="str">
        <f>I668&amp;VLOOKUP(B668*1,[1]Sheet1!$A:$G,5,FALSE)</f>
        <v>苏州二组</v>
      </c>
      <c r="L668" s="3" t="str">
        <f>IF(VLOOKUP(B668*1,[1]Sheet1!$A:$G,4,FALSE)=1,"普通员工","管理人员")</f>
        <v>管理人员</v>
      </c>
      <c r="M668" s="3">
        <f t="shared" si="52"/>
        <v>6000.15</v>
      </c>
      <c r="N668" s="3">
        <f t="shared" si="53"/>
        <v>2020</v>
      </c>
      <c r="O668" s="3">
        <f t="shared" si="54"/>
        <v>6</v>
      </c>
    </row>
    <row r="669" spans="1:15">
      <c r="A669" s="8">
        <f>A668</f>
        <v>43994</v>
      </c>
      <c r="B669" s="20" t="s">
        <v>17</v>
      </c>
      <c r="C669" s="18" t="s">
        <v>7</v>
      </c>
      <c r="D669" s="11">
        <v>1</v>
      </c>
      <c r="E669" s="12">
        <v>15000.7</v>
      </c>
      <c r="F669" s="3" t="str">
        <f t="shared" si="50"/>
        <v>借呗</v>
      </c>
      <c r="G669" s="3" t="str">
        <f t="shared" si="51"/>
        <v>6期</v>
      </c>
      <c r="H669" s="21" t="str">
        <f>VLOOKUP(B669*1,[1]Sheet1!$A:$G,7,FALSE)</f>
        <v>华西北</v>
      </c>
      <c r="I669" s="21" t="str">
        <f>VLOOKUP(B669*1,[1]Sheet1!$A:$G,6,FALSE)</f>
        <v>北京</v>
      </c>
      <c r="J669" s="21" t="str">
        <f>VLOOKUP(B669*1,[1]Sheet1!$A:$G,5,FALSE)</f>
        <v>四组</v>
      </c>
      <c r="K669" s="3" t="str">
        <f>I669&amp;VLOOKUP(B669*1,[1]Sheet1!$A:$G,5,FALSE)</f>
        <v>北京四组</v>
      </c>
      <c r="L669" s="3" t="str">
        <f>IF(VLOOKUP(B669*1,[1]Sheet1!$A:$G,4,FALSE)=1,"普通员工","管理人员")</f>
        <v>管理人员</v>
      </c>
      <c r="M669" s="3">
        <f t="shared" si="52"/>
        <v>15000.7</v>
      </c>
      <c r="N669" s="3">
        <f t="shared" si="53"/>
        <v>2020</v>
      </c>
      <c r="O669" s="3">
        <f t="shared" si="54"/>
        <v>6</v>
      </c>
    </row>
    <row r="670" spans="1:15">
      <c r="A670" s="8">
        <f>A669</f>
        <v>43994</v>
      </c>
      <c r="B670" s="20" t="str">
        <f>B669</f>
        <v>1000000040</v>
      </c>
      <c r="C670" s="18" t="s">
        <v>8</v>
      </c>
      <c r="D670" s="11">
        <v>1</v>
      </c>
      <c r="E670" s="12">
        <v>15000.05</v>
      </c>
      <c r="F670" s="3" t="str">
        <f t="shared" si="50"/>
        <v>借呗</v>
      </c>
      <c r="G670" s="3" t="str">
        <f t="shared" si="51"/>
        <v>12期</v>
      </c>
      <c r="H670" s="21" t="str">
        <f>VLOOKUP(B670*1,[1]Sheet1!$A:$G,7,FALSE)</f>
        <v>华西北</v>
      </c>
      <c r="I670" s="21" t="str">
        <f>VLOOKUP(B670*1,[1]Sheet1!$A:$G,6,FALSE)</f>
        <v>北京</v>
      </c>
      <c r="J670" s="21" t="str">
        <f>VLOOKUP(B670*1,[1]Sheet1!$A:$G,5,FALSE)</f>
        <v>四组</v>
      </c>
      <c r="K670" s="3" t="str">
        <f>I670&amp;VLOOKUP(B670*1,[1]Sheet1!$A:$G,5,FALSE)</f>
        <v>北京四组</v>
      </c>
      <c r="L670" s="3" t="str">
        <f>IF(VLOOKUP(B670*1,[1]Sheet1!$A:$G,4,FALSE)=1,"普通员工","管理人员")</f>
        <v>管理人员</v>
      </c>
      <c r="M670" s="3">
        <f t="shared" si="52"/>
        <v>15000.05</v>
      </c>
      <c r="N670" s="3">
        <f t="shared" si="53"/>
        <v>2020</v>
      </c>
      <c r="O670" s="3">
        <f t="shared" si="54"/>
        <v>6</v>
      </c>
    </row>
    <row r="671" spans="1:15">
      <c r="A671" s="8">
        <f>A670</f>
        <v>43994</v>
      </c>
      <c r="B671" s="20" t="s">
        <v>40</v>
      </c>
      <c r="C671" s="18" t="s">
        <v>7</v>
      </c>
      <c r="D671" s="11">
        <v>2</v>
      </c>
      <c r="E671" s="12">
        <v>20625.13</v>
      </c>
      <c r="F671" s="3" t="str">
        <f t="shared" si="50"/>
        <v>借呗</v>
      </c>
      <c r="G671" s="3" t="str">
        <f t="shared" si="51"/>
        <v>6期</v>
      </c>
      <c r="H671" s="21" t="str">
        <f>VLOOKUP(B671*1,[1]Sheet1!$A:$G,7,FALSE)</f>
        <v>华西北</v>
      </c>
      <c r="I671" s="21" t="str">
        <f>VLOOKUP(B671*1,[1]Sheet1!$A:$G,6,FALSE)</f>
        <v>北京</v>
      </c>
      <c r="J671" s="21" t="str">
        <f>VLOOKUP(B671*1,[1]Sheet1!$A:$G,5,FALSE)</f>
        <v>四组</v>
      </c>
      <c r="K671" s="3" t="str">
        <f>I671&amp;VLOOKUP(B671*1,[1]Sheet1!$A:$G,5,FALSE)</f>
        <v>北京四组</v>
      </c>
      <c r="L671" s="3" t="str">
        <f>IF(VLOOKUP(B671*1,[1]Sheet1!$A:$G,4,FALSE)=1,"普通员工","管理人员")</f>
        <v>普通员工</v>
      </c>
      <c r="M671" s="3">
        <f t="shared" si="52"/>
        <v>10312.565</v>
      </c>
      <c r="N671" s="3">
        <f t="shared" si="53"/>
        <v>2020</v>
      </c>
      <c r="O671" s="3">
        <f t="shared" si="54"/>
        <v>6</v>
      </c>
    </row>
    <row r="672" spans="1:15">
      <c r="A672" s="8">
        <f>A671</f>
        <v>43994</v>
      </c>
      <c r="B672" s="20" t="str">
        <f>B671</f>
        <v>1000000041</v>
      </c>
      <c r="C672" s="18" t="s">
        <v>8</v>
      </c>
      <c r="D672" s="11">
        <v>1</v>
      </c>
      <c r="E672" s="12">
        <v>10000.47</v>
      </c>
      <c r="F672" s="3" t="str">
        <f t="shared" si="50"/>
        <v>借呗</v>
      </c>
      <c r="G672" s="3" t="str">
        <f t="shared" si="51"/>
        <v>12期</v>
      </c>
      <c r="H672" s="21" t="str">
        <f>VLOOKUP(B672*1,[1]Sheet1!$A:$G,7,FALSE)</f>
        <v>华西北</v>
      </c>
      <c r="I672" s="21" t="str">
        <f>VLOOKUP(B672*1,[1]Sheet1!$A:$G,6,FALSE)</f>
        <v>北京</v>
      </c>
      <c r="J672" s="21" t="str">
        <f>VLOOKUP(B672*1,[1]Sheet1!$A:$G,5,FALSE)</f>
        <v>四组</v>
      </c>
      <c r="K672" s="3" t="str">
        <f>I672&amp;VLOOKUP(B672*1,[1]Sheet1!$A:$G,5,FALSE)</f>
        <v>北京四组</v>
      </c>
      <c r="L672" s="3" t="str">
        <f>IF(VLOOKUP(B672*1,[1]Sheet1!$A:$G,4,FALSE)=1,"普通员工","管理人员")</f>
        <v>普通员工</v>
      </c>
      <c r="M672" s="3">
        <f t="shared" si="52"/>
        <v>10000.47</v>
      </c>
      <c r="N672" s="3">
        <f t="shared" si="53"/>
        <v>2020</v>
      </c>
      <c r="O672" s="3">
        <f t="shared" si="54"/>
        <v>6</v>
      </c>
    </row>
    <row r="673" spans="1:15">
      <c r="A673" s="8">
        <f>A672</f>
        <v>43994</v>
      </c>
      <c r="B673" s="20" t="s">
        <v>41</v>
      </c>
      <c r="C673" s="18" t="s">
        <v>8</v>
      </c>
      <c r="D673" s="11">
        <v>2</v>
      </c>
      <c r="E673" s="12">
        <v>5538.35</v>
      </c>
      <c r="F673" s="3" t="str">
        <f t="shared" si="50"/>
        <v>借呗</v>
      </c>
      <c r="G673" s="3" t="str">
        <f t="shared" si="51"/>
        <v>12期</v>
      </c>
      <c r="H673" s="21" t="str">
        <f>VLOOKUP(B673*1,[1]Sheet1!$A:$G,7,FALSE)</f>
        <v>华西北</v>
      </c>
      <c r="I673" s="21" t="str">
        <f>VLOOKUP(B673*1,[1]Sheet1!$A:$G,6,FALSE)</f>
        <v>成都</v>
      </c>
      <c r="J673" s="21" t="str">
        <f>VLOOKUP(B673*1,[1]Sheet1!$A:$G,5,FALSE)</f>
        <v>一组</v>
      </c>
      <c r="K673" s="3" t="str">
        <f>I673&amp;VLOOKUP(B673*1,[1]Sheet1!$A:$G,5,FALSE)</f>
        <v>成都一组</v>
      </c>
      <c r="L673" s="3" t="str">
        <f>IF(VLOOKUP(B673*1,[1]Sheet1!$A:$G,4,FALSE)=1,"普通员工","管理人员")</f>
        <v>普通员工</v>
      </c>
      <c r="M673" s="3">
        <f t="shared" si="52"/>
        <v>2769.175</v>
      </c>
      <c r="N673" s="3">
        <f t="shared" si="53"/>
        <v>2020</v>
      </c>
      <c r="O673" s="3">
        <f t="shared" si="54"/>
        <v>6</v>
      </c>
    </row>
    <row r="674" spans="1:15">
      <c r="A674" s="8">
        <f>A673</f>
        <v>43994</v>
      </c>
      <c r="B674" s="20" t="s">
        <v>18</v>
      </c>
      <c r="C674" s="18" t="s">
        <v>7</v>
      </c>
      <c r="D674" s="11">
        <v>2</v>
      </c>
      <c r="E674" s="12">
        <v>18500.61</v>
      </c>
      <c r="F674" s="3" t="str">
        <f t="shared" si="50"/>
        <v>借呗</v>
      </c>
      <c r="G674" s="3" t="str">
        <f t="shared" si="51"/>
        <v>6期</v>
      </c>
      <c r="H674" s="21" t="str">
        <f>VLOOKUP(B674*1,[1]Sheet1!$A:$G,7,FALSE)</f>
        <v>华西北</v>
      </c>
      <c r="I674" s="21" t="str">
        <f>VLOOKUP(B674*1,[1]Sheet1!$A:$G,6,FALSE)</f>
        <v>北京</v>
      </c>
      <c r="J674" s="21" t="str">
        <f>VLOOKUP(B674*1,[1]Sheet1!$A:$G,5,FALSE)</f>
        <v>三组</v>
      </c>
      <c r="K674" s="3" t="str">
        <f>I674&amp;VLOOKUP(B674*1,[1]Sheet1!$A:$G,5,FALSE)</f>
        <v>北京三组</v>
      </c>
      <c r="L674" s="3" t="str">
        <f>IF(VLOOKUP(B674*1,[1]Sheet1!$A:$G,4,FALSE)=1,"普通员工","管理人员")</f>
        <v>管理人员</v>
      </c>
      <c r="M674" s="3">
        <f t="shared" si="52"/>
        <v>9250.305</v>
      </c>
      <c r="N674" s="3">
        <f t="shared" si="53"/>
        <v>2020</v>
      </c>
      <c r="O674" s="3">
        <f t="shared" si="54"/>
        <v>6</v>
      </c>
    </row>
    <row r="675" spans="1:15">
      <c r="A675" s="8">
        <f>A674</f>
        <v>43994</v>
      </c>
      <c r="B675" s="20" t="str">
        <f>B674</f>
        <v>1000000044</v>
      </c>
      <c r="C675" s="18" t="s">
        <v>8</v>
      </c>
      <c r="D675" s="11">
        <v>1</v>
      </c>
      <c r="E675" s="12">
        <v>6000.77</v>
      </c>
      <c r="F675" s="3" t="str">
        <f t="shared" si="50"/>
        <v>借呗</v>
      </c>
      <c r="G675" s="3" t="str">
        <f t="shared" si="51"/>
        <v>12期</v>
      </c>
      <c r="H675" s="21" t="str">
        <f>VLOOKUP(B675*1,[1]Sheet1!$A:$G,7,FALSE)</f>
        <v>华西北</v>
      </c>
      <c r="I675" s="21" t="str">
        <f>VLOOKUP(B675*1,[1]Sheet1!$A:$G,6,FALSE)</f>
        <v>北京</v>
      </c>
      <c r="J675" s="21" t="str">
        <f>VLOOKUP(B675*1,[1]Sheet1!$A:$G,5,FALSE)</f>
        <v>三组</v>
      </c>
      <c r="K675" s="3" t="str">
        <f>I675&amp;VLOOKUP(B675*1,[1]Sheet1!$A:$G,5,FALSE)</f>
        <v>北京三组</v>
      </c>
      <c r="L675" s="3" t="str">
        <f>IF(VLOOKUP(B675*1,[1]Sheet1!$A:$G,4,FALSE)=1,"普通员工","管理人员")</f>
        <v>管理人员</v>
      </c>
      <c r="M675" s="3">
        <f t="shared" si="52"/>
        <v>6000.77</v>
      </c>
      <c r="N675" s="3">
        <f t="shared" si="53"/>
        <v>2020</v>
      </c>
      <c r="O675" s="3">
        <f t="shared" si="54"/>
        <v>6</v>
      </c>
    </row>
    <row r="676" spans="1:15">
      <c r="A676" s="8">
        <f>A675</f>
        <v>43994</v>
      </c>
      <c r="B676" s="20" t="str">
        <f>B675</f>
        <v>1000000044</v>
      </c>
      <c r="C676" s="18" t="s">
        <v>12</v>
      </c>
      <c r="D676" s="11">
        <v>1</v>
      </c>
      <c r="E676" s="12">
        <v>9999.94</v>
      </c>
      <c r="F676" s="3" t="str">
        <f t="shared" si="50"/>
        <v>借呗</v>
      </c>
      <c r="G676" s="3" t="str">
        <f t="shared" si="51"/>
        <v>18期</v>
      </c>
      <c r="H676" s="21" t="str">
        <f>VLOOKUP(B676*1,[1]Sheet1!$A:$G,7,FALSE)</f>
        <v>华西北</v>
      </c>
      <c r="I676" s="21" t="str">
        <f>VLOOKUP(B676*1,[1]Sheet1!$A:$G,6,FALSE)</f>
        <v>北京</v>
      </c>
      <c r="J676" s="21" t="str">
        <f>VLOOKUP(B676*1,[1]Sheet1!$A:$G,5,FALSE)</f>
        <v>三组</v>
      </c>
      <c r="K676" s="3" t="str">
        <f>I676&amp;VLOOKUP(B676*1,[1]Sheet1!$A:$G,5,FALSE)</f>
        <v>北京三组</v>
      </c>
      <c r="L676" s="3" t="str">
        <f>IF(VLOOKUP(B676*1,[1]Sheet1!$A:$G,4,FALSE)=1,"普通员工","管理人员")</f>
        <v>管理人员</v>
      </c>
      <c r="M676" s="3">
        <f t="shared" si="52"/>
        <v>9999.94</v>
      </c>
      <c r="N676" s="3">
        <f t="shared" si="53"/>
        <v>2020</v>
      </c>
      <c r="O676" s="3">
        <f t="shared" si="54"/>
        <v>6</v>
      </c>
    </row>
    <row r="677" spans="1:15">
      <c r="A677" s="8">
        <f>A676</f>
        <v>43994</v>
      </c>
      <c r="B677" s="20" t="s">
        <v>19</v>
      </c>
      <c r="C677" s="18" t="s">
        <v>7</v>
      </c>
      <c r="D677" s="11">
        <v>1</v>
      </c>
      <c r="E677" s="12">
        <v>12000.13</v>
      </c>
      <c r="F677" s="3" t="str">
        <f t="shared" si="50"/>
        <v>借呗</v>
      </c>
      <c r="G677" s="3" t="str">
        <f t="shared" si="51"/>
        <v>6期</v>
      </c>
      <c r="H677" s="21" t="str">
        <f>VLOOKUP(B677*1,[1]Sheet1!$A:$G,7,FALSE)</f>
        <v>华南</v>
      </c>
      <c r="I677" s="21" t="str">
        <f>VLOOKUP(B677*1,[1]Sheet1!$A:$G,6,FALSE)</f>
        <v>深圳</v>
      </c>
      <c r="J677" s="21" t="str">
        <f>VLOOKUP(B677*1,[1]Sheet1!$A:$G,5,FALSE)</f>
        <v>一组</v>
      </c>
      <c r="K677" s="3" t="str">
        <f>I677&amp;VLOOKUP(B677*1,[1]Sheet1!$A:$G,5,FALSE)</f>
        <v>深圳一组</v>
      </c>
      <c r="L677" s="3" t="str">
        <f>IF(VLOOKUP(B677*1,[1]Sheet1!$A:$G,4,FALSE)=1,"普通员工","管理人员")</f>
        <v>普通员工</v>
      </c>
      <c r="M677" s="3">
        <f t="shared" si="52"/>
        <v>12000.13</v>
      </c>
      <c r="N677" s="3">
        <f t="shared" si="53"/>
        <v>2020</v>
      </c>
      <c r="O677" s="3">
        <f t="shared" si="54"/>
        <v>6</v>
      </c>
    </row>
    <row r="678" spans="1:15">
      <c r="A678" s="8">
        <f>A677</f>
        <v>43994</v>
      </c>
      <c r="B678" s="20" t="s">
        <v>44</v>
      </c>
      <c r="C678" s="18" t="s">
        <v>8</v>
      </c>
      <c r="D678" s="11">
        <v>1</v>
      </c>
      <c r="E678" s="12">
        <v>5500.32</v>
      </c>
      <c r="F678" s="3" t="str">
        <f t="shared" si="50"/>
        <v>借呗</v>
      </c>
      <c r="G678" s="3" t="str">
        <f t="shared" si="51"/>
        <v>12期</v>
      </c>
      <c r="H678" s="21" t="str">
        <f>VLOOKUP(B678*1,[1]Sheet1!$A:$G,7,FALSE)</f>
        <v>华东</v>
      </c>
      <c r="I678" s="21" t="str">
        <f>VLOOKUP(B678*1,[1]Sheet1!$A:$G,6,FALSE)</f>
        <v>合肥</v>
      </c>
      <c r="J678" s="21" t="str">
        <f>VLOOKUP(B678*1,[1]Sheet1!$A:$G,5,FALSE)</f>
        <v>一组</v>
      </c>
      <c r="K678" s="3" t="str">
        <f>I678&amp;VLOOKUP(B678*1,[1]Sheet1!$A:$G,5,FALSE)</f>
        <v>合肥一组</v>
      </c>
      <c r="L678" s="3" t="str">
        <f>IF(VLOOKUP(B678*1,[1]Sheet1!$A:$G,4,FALSE)=1,"普通员工","管理人员")</f>
        <v>普通员工</v>
      </c>
      <c r="M678" s="3">
        <f t="shared" si="52"/>
        <v>5500.32</v>
      </c>
      <c r="N678" s="3">
        <f t="shared" si="53"/>
        <v>2020</v>
      </c>
      <c r="O678" s="3">
        <f t="shared" si="54"/>
        <v>6</v>
      </c>
    </row>
    <row r="679" spans="1:15">
      <c r="A679" s="8">
        <f>A678</f>
        <v>43994</v>
      </c>
      <c r="B679" s="20" t="str">
        <f>B678</f>
        <v>1000000050</v>
      </c>
      <c r="C679" s="18" t="s">
        <v>12</v>
      </c>
      <c r="D679" s="11">
        <v>2</v>
      </c>
      <c r="E679" s="12">
        <v>25001.29</v>
      </c>
      <c r="F679" s="3" t="str">
        <f t="shared" si="50"/>
        <v>借呗</v>
      </c>
      <c r="G679" s="3" t="str">
        <f t="shared" si="51"/>
        <v>18期</v>
      </c>
      <c r="H679" s="21" t="str">
        <f>VLOOKUP(B679*1,[1]Sheet1!$A:$G,7,FALSE)</f>
        <v>华东</v>
      </c>
      <c r="I679" s="21" t="str">
        <f>VLOOKUP(B679*1,[1]Sheet1!$A:$G,6,FALSE)</f>
        <v>合肥</v>
      </c>
      <c r="J679" s="21" t="str">
        <f>VLOOKUP(B679*1,[1]Sheet1!$A:$G,5,FALSE)</f>
        <v>一组</v>
      </c>
      <c r="K679" s="3" t="str">
        <f>I679&amp;VLOOKUP(B679*1,[1]Sheet1!$A:$G,5,FALSE)</f>
        <v>合肥一组</v>
      </c>
      <c r="L679" s="3" t="str">
        <f>IF(VLOOKUP(B679*1,[1]Sheet1!$A:$G,4,FALSE)=1,"普通员工","管理人员")</f>
        <v>普通员工</v>
      </c>
      <c r="M679" s="3">
        <f t="shared" si="52"/>
        <v>12500.645</v>
      </c>
      <c r="N679" s="3">
        <f t="shared" si="53"/>
        <v>2020</v>
      </c>
      <c r="O679" s="3">
        <f t="shared" si="54"/>
        <v>6</v>
      </c>
    </row>
    <row r="680" spans="1:15">
      <c r="A680" s="8">
        <f>A679</f>
        <v>43994</v>
      </c>
      <c r="B680" s="20" t="s">
        <v>20</v>
      </c>
      <c r="C680" s="18" t="s">
        <v>8</v>
      </c>
      <c r="D680" s="11">
        <v>2</v>
      </c>
      <c r="E680" s="12">
        <v>29000.97</v>
      </c>
      <c r="F680" s="3" t="str">
        <f t="shared" si="50"/>
        <v>借呗</v>
      </c>
      <c r="G680" s="3" t="str">
        <f t="shared" si="51"/>
        <v>12期</v>
      </c>
      <c r="H680" s="21" t="str">
        <f>VLOOKUP(B680*1,[1]Sheet1!$A:$G,7,FALSE)</f>
        <v>华东</v>
      </c>
      <c r="I680" s="21" t="str">
        <f>VLOOKUP(B680*1,[1]Sheet1!$A:$G,6,FALSE)</f>
        <v>上海</v>
      </c>
      <c r="J680" s="21" t="str">
        <f>VLOOKUP(B680*1,[1]Sheet1!$A:$G,5,FALSE)</f>
        <v>一组</v>
      </c>
      <c r="K680" s="3" t="str">
        <f>I680&amp;VLOOKUP(B680*1,[1]Sheet1!$A:$G,5,FALSE)</f>
        <v>上海一组</v>
      </c>
      <c r="L680" s="3" t="str">
        <f>IF(VLOOKUP(B680*1,[1]Sheet1!$A:$G,4,FALSE)=1,"普通员工","管理人员")</f>
        <v>普通员工</v>
      </c>
      <c r="M680" s="3">
        <f t="shared" si="52"/>
        <v>14500.485</v>
      </c>
      <c r="N680" s="3">
        <f t="shared" si="53"/>
        <v>2020</v>
      </c>
      <c r="O680" s="3">
        <f t="shared" si="54"/>
        <v>6</v>
      </c>
    </row>
    <row r="681" spans="1:15">
      <c r="A681" s="8">
        <f>A680</f>
        <v>43994</v>
      </c>
      <c r="B681" s="20" t="s">
        <v>21</v>
      </c>
      <c r="C681" s="18" t="s">
        <v>8</v>
      </c>
      <c r="D681" s="11">
        <v>2</v>
      </c>
      <c r="E681" s="12">
        <v>19001.09</v>
      </c>
      <c r="F681" s="3" t="str">
        <f t="shared" si="50"/>
        <v>借呗</v>
      </c>
      <c r="G681" s="3" t="str">
        <f t="shared" si="51"/>
        <v>12期</v>
      </c>
      <c r="H681" s="21" t="str">
        <f>VLOOKUP(B681*1,[1]Sheet1!$A:$G,7,FALSE)</f>
        <v>华东</v>
      </c>
      <c r="I681" s="21" t="str">
        <f>VLOOKUP(B681*1,[1]Sheet1!$A:$G,6,FALSE)</f>
        <v>上海</v>
      </c>
      <c r="J681" s="21" t="str">
        <f>VLOOKUP(B681*1,[1]Sheet1!$A:$G,5,FALSE)</f>
        <v>一组</v>
      </c>
      <c r="K681" s="3" t="str">
        <f>I681&amp;VLOOKUP(B681*1,[1]Sheet1!$A:$G,5,FALSE)</f>
        <v>上海一组</v>
      </c>
      <c r="L681" s="3" t="str">
        <f>IF(VLOOKUP(B681*1,[1]Sheet1!$A:$G,4,FALSE)=1,"普通员工","管理人员")</f>
        <v>管理人员</v>
      </c>
      <c r="M681" s="3">
        <f t="shared" si="52"/>
        <v>9500.545</v>
      </c>
      <c r="N681" s="3">
        <f t="shared" si="53"/>
        <v>2020</v>
      </c>
      <c r="O681" s="3">
        <f t="shared" si="54"/>
        <v>6</v>
      </c>
    </row>
    <row r="682" spans="1:15">
      <c r="A682" s="8">
        <f>A681</f>
        <v>43994</v>
      </c>
      <c r="B682" s="20" t="s">
        <v>74</v>
      </c>
      <c r="C682" s="18" t="s">
        <v>8</v>
      </c>
      <c r="D682" s="11">
        <v>1</v>
      </c>
      <c r="E682" s="12">
        <v>2400.36</v>
      </c>
      <c r="F682" s="3" t="str">
        <f t="shared" si="50"/>
        <v>借呗</v>
      </c>
      <c r="G682" s="3" t="str">
        <f t="shared" si="51"/>
        <v>12期</v>
      </c>
      <c r="H682" s="21" t="str">
        <f>VLOOKUP(B682*1,[1]Sheet1!$A:$G,7,FALSE)</f>
        <v>华东</v>
      </c>
      <c r="I682" s="21" t="str">
        <f>VLOOKUP(B682*1,[1]Sheet1!$A:$G,6,FALSE)</f>
        <v>上海</v>
      </c>
      <c r="J682" s="21" t="str">
        <f>VLOOKUP(B682*1,[1]Sheet1!$A:$G,5,FALSE)</f>
        <v>二组</v>
      </c>
      <c r="K682" s="3" t="str">
        <f>I682&amp;VLOOKUP(B682*1,[1]Sheet1!$A:$G,5,FALSE)</f>
        <v>上海二组</v>
      </c>
      <c r="L682" s="3" t="str">
        <f>IF(VLOOKUP(B682*1,[1]Sheet1!$A:$G,4,FALSE)=1,"普通员工","管理人员")</f>
        <v>普通员工</v>
      </c>
      <c r="M682" s="3">
        <f t="shared" si="52"/>
        <v>2400.36</v>
      </c>
      <c r="N682" s="3">
        <f t="shared" si="53"/>
        <v>2020</v>
      </c>
      <c r="O682" s="3">
        <f t="shared" si="54"/>
        <v>6</v>
      </c>
    </row>
    <row r="683" spans="1:15">
      <c r="A683" s="8">
        <f>A682</f>
        <v>43994</v>
      </c>
      <c r="B683" s="20" t="s">
        <v>24</v>
      </c>
      <c r="C683" s="18" t="s">
        <v>7</v>
      </c>
      <c r="D683" s="11">
        <v>2</v>
      </c>
      <c r="E683" s="12">
        <v>13601.07</v>
      </c>
      <c r="F683" s="3" t="str">
        <f t="shared" si="50"/>
        <v>借呗</v>
      </c>
      <c r="G683" s="3" t="str">
        <f t="shared" si="51"/>
        <v>6期</v>
      </c>
      <c r="H683" s="21" t="str">
        <f>VLOOKUP(B683*1,[1]Sheet1!$A:$G,7,FALSE)</f>
        <v>华西北</v>
      </c>
      <c r="I683" s="21" t="str">
        <f>VLOOKUP(B683*1,[1]Sheet1!$A:$G,6,FALSE)</f>
        <v>重庆</v>
      </c>
      <c r="J683" s="21" t="str">
        <f>VLOOKUP(B683*1,[1]Sheet1!$A:$G,5,FALSE)</f>
        <v>一组</v>
      </c>
      <c r="K683" s="3" t="str">
        <f>I683&amp;VLOOKUP(B683*1,[1]Sheet1!$A:$G,5,FALSE)</f>
        <v>重庆一组</v>
      </c>
      <c r="L683" s="3" t="str">
        <f>IF(VLOOKUP(B683*1,[1]Sheet1!$A:$G,4,FALSE)=1,"普通员工","管理人员")</f>
        <v>管理人员</v>
      </c>
      <c r="M683" s="3">
        <f t="shared" si="52"/>
        <v>6800.535</v>
      </c>
      <c r="N683" s="3">
        <f t="shared" si="53"/>
        <v>2020</v>
      </c>
      <c r="O683" s="3">
        <f t="shared" si="54"/>
        <v>6</v>
      </c>
    </row>
    <row r="684" spans="1:15">
      <c r="A684" s="8">
        <f>A683</f>
        <v>43994</v>
      </c>
      <c r="B684" s="20" t="str">
        <f>B683</f>
        <v>1000000068</v>
      </c>
      <c r="C684" s="18" t="s">
        <v>8</v>
      </c>
      <c r="D684" s="11">
        <v>3</v>
      </c>
      <c r="E684" s="12">
        <v>34000.44</v>
      </c>
      <c r="F684" s="3" t="str">
        <f t="shared" si="50"/>
        <v>借呗</v>
      </c>
      <c r="G684" s="3" t="str">
        <f t="shared" si="51"/>
        <v>12期</v>
      </c>
      <c r="H684" s="21" t="str">
        <f>VLOOKUP(B684*1,[1]Sheet1!$A:$G,7,FALSE)</f>
        <v>华西北</v>
      </c>
      <c r="I684" s="21" t="str">
        <f>VLOOKUP(B684*1,[1]Sheet1!$A:$G,6,FALSE)</f>
        <v>重庆</v>
      </c>
      <c r="J684" s="21" t="str">
        <f>VLOOKUP(B684*1,[1]Sheet1!$A:$G,5,FALSE)</f>
        <v>一组</v>
      </c>
      <c r="K684" s="3" t="str">
        <f>I684&amp;VLOOKUP(B684*1,[1]Sheet1!$A:$G,5,FALSE)</f>
        <v>重庆一组</v>
      </c>
      <c r="L684" s="3" t="str">
        <f>IF(VLOOKUP(B684*1,[1]Sheet1!$A:$G,4,FALSE)=1,"普通员工","管理人员")</f>
        <v>管理人员</v>
      </c>
      <c r="M684" s="3">
        <f t="shared" si="52"/>
        <v>11333.48</v>
      </c>
      <c r="N684" s="3">
        <f t="shared" si="53"/>
        <v>2020</v>
      </c>
      <c r="O684" s="3">
        <f t="shared" si="54"/>
        <v>6</v>
      </c>
    </row>
    <row r="685" spans="1:15">
      <c r="A685" s="8">
        <f>A684</f>
        <v>43994</v>
      </c>
      <c r="B685" s="20" t="s">
        <v>62</v>
      </c>
      <c r="C685" s="18" t="s">
        <v>12</v>
      </c>
      <c r="D685" s="11">
        <v>1</v>
      </c>
      <c r="E685" s="12">
        <v>8000.71</v>
      </c>
      <c r="F685" s="3" t="str">
        <f t="shared" si="50"/>
        <v>借呗</v>
      </c>
      <c r="G685" s="3" t="str">
        <f t="shared" si="51"/>
        <v>18期</v>
      </c>
      <c r="H685" s="21" t="str">
        <f>VLOOKUP(B685*1,[1]Sheet1!$A:$G,7,FALSE)</f>
        <v>华东</v>
      </c>
      <c r="I685" s="21" t="str">
        <f>VLOOKUP(B685*1,[1]Sheet1!$A:$G,6,FALSE)</f>
        <v>合肥</v>
      </c>
      <c r="J685" s="21" t="str">
        <f>VLOOKUP(B685*1,[1]Sheet1!$A:$G,5,FALSE)</f>
        <v>一组</v>
      </c>
      <c r="K685" s="3" t="str">
        <f>I685&amp;VLOOKUP(B685*1,[1]Sheet1!$A:$G,5,FALSE)</f>
        <v>合肥一组</v>
      </c>
      <c r="L685" s="3" t="str">
        <f>IF(VLOOKUP(B685*1,[1]Sheet1!$A:$G,4,FALSE)=1,"普通员工","管理人员")</f>
        <v>普通员工</v>
      </c>
      <c r="M685" s="3">
        <f t="shared" si="52"/>
        <v>8000.71</v>
      </c>
      <c r="N685" s="3">
        <f t="shared" si="53"/>
        <v>2020</v>
      </c>
      <c r="O685" s="3">
        <f t="shared" si="54"/>
        <v>6</v>
      </c>
    </row>
    <row r="686" spans="1:15">
      <c r="A686" s="8">
        <f>A685</f>
        <v>43994</v>
      </c>
      <c r="B686" s="20" t="s">
        <v>25</v>
      </c>
      <c r="C686" s="18" t="s">
        <v>8</v>
      </c>
      <c r="D686" s="11">
        <v>1</v>
      </c>
      <c r="E686" s="12">
        <v>788.46</v>
      </c>
      <c r="F686" s="3" t="str">
        <f t="shared" si="50"/>
        <v>借呗</v>
      </c>
      <c r="G686" s="3" t="str">
        <f t="shared" si="51"/>
        <v>12期</v>
      </c>
      <c r="H686" s="21" t="str">
        <f>VLOOKUP(B686*1,[1]Sheet1!$A:$G,7,FALSE)</f>
        <v>华东</v>
      </c>
      <c r="I686" s="21" t="str">
        <f>VLOOKUP(B686*1,[1]Sheet1!$A:$G,6,FALSE)</f>
        <v>合肥</v>
      </c>
      <c r="J686" s="21" t="str">
        <f>VLOOKUP(B686*1,[1]Sheet1!$A:$G,5,FALSE)</f>
        <v>一组</v>
      </c>
      <c r="K686" s="3" t="str">
        <f>I686&amp;VLOOKUP(B686*1,[1]Sheet1!$A:$G,5,FALSE)</f>
        <v>合肥一组</v>
      </c>
      <c r="L686" s="3" t="str">
        <f>IF(VLOOKUP(B686*1,[1]Sheet1!$A:$G,4,FALSE)=1,"普通员工","管理人员")</f>
        <v>普通员工</v>
      </c>
      <c r="M686" s="3">
        <f t="shared" si="52"/>
        <v>788.46</v>
      </c>
      <c r="N686" s="3">
        <f t="shared" si="53"/>
        <v>2020</v>
      </c>
      <c r="O686" s="3">
        <f t="shared" si="54"/>
        <v>6</v>
      </c>
    </row>
    <row r="687" spans="1:15">
      <c r="A687" s="8">
        <f>A686</f>
        <v>43994</v>
      </c>
      <c r="B687" s="20" t="str">
        <f>B686</f>
        <v>1000000237</v>
      </c>
      <c r="C687" s="18" t="s">
        <v>12</v>
      </c>
      <c r="D687" s="11">
        <v>3</v>
      </c>
      <c r="E687" s="12">
        <v>33800.65</v>
      </c>
      <c r="F687" s="3" t="str">
        <f t="shared" si="50"/>
        <v>借呗</v>
      </c>
      <c r="G687" s="3" t="str">
        <f t="shared" si="51"/>
        <v>18期</v>
      </c>
      <c r="H687" s="21" t="str">
        <f>VLOOKUP(B687*1,[1]Sheet1!$A:$G,7,FALSE)</f>
        <v>华东</v>
      </c>
      <c r="I687" s="21" t="str">
        <f>VLOOKUP(B687*1,[1]Sheet1!$A:$G,6,FALSE)</f>
        <v>合肥</v>
      </c>
      <c r="J687" s="21" t="str">
        <f>VLOOKUP(B687*1,[1]Sheet1!$A:$G,5,FALSE)</f>
        <v>一组</v>
      </c>
      <c r="K687" s="3" t="str">
        <f>I687&amp;VLOOKUP(B687*1,[1]Sheet1!$A:$G,5,FALSE)</f>
        <v>合肥一组</v>
      </c>
      <c r="L687" s="3" t="str">
        <f>IF(VLOOKUP(B687*1,[1]Sheet1!$A:$G,4,FALSE)=1,"普通员工","管理人员")</f>
        <v>普通员工</v>
      </c>
      <c r="M687" s="3">
        <f t="shared" si="52"/>
        <v>11266.8833333333</v>
      </c>
      <c r="N687" s="3">
        <f t="shared" si="53"/>
        <v>2020</v>
      </c>
      <c r="O687" s="3">
        <f t="shared" si="54"/>
        <v>6</v>
      </c>
    </row>
    <row r="688" spans="1:15">
      <c r="A688" s="8">
        <f>A687</f>
        <v>43994</v>
      </c>
      <c r="B688" s="20" t="s">
        <v>26</v>
      </c>
      <c r="C688" s="18" t="s">
        <v>12</v>
      </c>
      <c r="D688" s="11">
        <v>1</v>
      </c>
      <c r="E688" s="12">
        <v>20000.19</v>
      </c>
      <c r="F688" s="3" t="str">
        <f t="shared" si="50"/>
        <v>借呗</v>
      </c>
      <c r="G688" s="3" t="str">
        <f t="shared" si="51"/>
        <v>18期</v>
      </c>
      <c r="H688" s="21" t="str">
        <f>VLOOKUP(B688*1,[1]Sheet1!$A:$G,7,FALSE)</f>
        <v>华南</v>
      </c>
      <c r="I688" s="21" t="str">
        <f>VLOOKUP(B688*1,[1]Sheet1!$A:$G,6,FALSE)</f>
        <v>广州</v>
      </c>
      <c r="J688" s="21" t="str">
        <f>VLOOKUP(B688*1,[1]Sheet1!$A:$G,5,FALSE)</f>
        <v>三组</v>
      </c>
      <c r="K688" s="3" t="str">
        <f>I688&amp;VLOOKUP(B688*1,[1]Sheet1!$A:$G,5,FALSE)</f>
        <v>广州三组</v>
      </c>
      <c r="L688" s="3" t="str">
        <f>IF(VLOOKUP(B688*1,[1]Sheet1!$A:$G,4,FALSE)=1,"普通员工","管理人员")</f>
        <v>普通员工</v>
      </c>
      <c r="M688" s="3">
        <f t="shared" si="52"/>
        <v>20000.19</v>
      </c>
      <c r="N688" s="3">
        <f t="shared" si="53"/>
        <v>2020</v>
      </c>
      <c r="O688" s="3">
        <f t="shared" si="54"/>
        <v>6</v>
      </c>
    </row>
    <row r="689" spans="1:15">
      <c r="A689" s="8">
        <f>A688</f>
        <v>43994</v>
      </c>
      <c r="B689" s="20" t="s">
        <v>63</v>
      </c>
      <c r="C689" s="18" t="s">
        <v>8</v>
      </c>
      <c r="D689" s="11">
        <v>3</v>
      </c>
      <c r="E689" s="12">
        <v>36001.67</v>
      </c>
      <c r="F689" s="3" t="str">
        <f t="shared" si="50"/>
        <v>借呗</v>
      </c>
      <c r="G689" s="3" t="str">
        <f t="shared" si="51"/>
        <v>12期</v>
      </c>
      <c r="H689" s="21" t="str">
        <f>VLOOKUP(B689*1,[1]Sheet1!$A:$G,7,FALSE)</f>
        <v>华东</v>
      </c>
      <c r="I689" s="21" t="str">
        <f>VLOOKUP(B689*1,[1]Sheet1!$A:$G,6,FALSE)</f>
        <v>苏州</v>
      </c>
      <c r="J689" s="21" t="str">
        <f>VLOOKUP(B689*1,[1]Sheet1!$A:$G,5,FALSE)</f>
        <v>三组</v>
      </c>
      <c r="K689" s="3" t="str">
        <f>I689&amp;VLOOKUP(B689*1,[1]Sheet1!$A:$G,5,FALSE)</f>
        <v>苏州三组</v>
      </c>
      <c r="L689" s="3" t="str">
        <f>IF(VLOOKUP(B689*1,[1]Sheet1!$A:$G,4,FALSE)=1,"普通员工","管理人员")</f>
        <v>普通员工</v>
      </c>
      <c r="M689" s="3">
        <f t="shared" si="52"/>
        <v>12000.5566666667</v>
      </c>
      <c r="N689" s="3">
        <f t="shared" si="53"/>
        <v>2020</v>
      </c>
      <c r="O689" s="3">
        <f t="shared" si="54"/>
        <v>6</v>
      </c>
    </row>
    <row r="690" spans="1:15">
      <c r="A690" s="8">
        <f>A689</f>
        <v>43994</v>
      </c>
      <c r="B690" s="20" t="s">
        <v>65</v>
      </c>
      <c r="C690" s="18" t="s">
        <v>8</v>
      </c>
      <c r="D690" s="11">
        <v>2</v>
      </c>
      <c r="E690" s="12">
        <v>17501.19</v>
      </c>
      <c r="F690" s="3" t="str">
        <f t="shared" si="50"/>
        <v>借呗</v>
      </c>
      <c r="G690" s="3" t="str">
        <f t="shared" si="51"/>
        <v>12期</v>
      </c>
      <c r="H690" s="21" t="str">
        <f>VLOOKUP(B690*1,[1]Sheet1!$A:$G,7,FALSE)</f>
        <v>华东</v>
      </c>
      <c r="I690" s="21" t="str">
        <f>VLOOKUP(B690*1,[1]Sheet1!$A:$G,6,FALSE)</f>
        <v>苏州</v>
      </c>
      <c r="J690" s="21" t="str">
        <f>VLOOKUP(B690*1,[1]Sheet1!$A:$G,5,FALSE)</f>
        <v>二组</v>
      </c>
      <c r="K690" s="3" t="str">
        <f>I690&amp;VLOOKUP(B690*1,[1]Sheet1!$A:$G,5,FALSE)</f>
        <v>苏州二组</v>
      </c>
      <c r="L690" s="3" t="str">
        <f>IF(VLOOKUP(B690*1,[1]Sheet1!$A:$G,4,FALSE)=1,"普通员工","管理人员")</f>
        <v>普通员工</v>
      </c>
      <c r="M690" s="3">
        <f t="shared" si="52"/>
        <v>8750.595</v>
      </c>
      <c r="N690" s="3">
        <f t="shared" si="53"/>
        <v>2020</v>
      </c>
      <c r="O690" s="3">
        <f t="shared" si="54"/>
        <v>6</v>
      </c>
    </row>
    <row r="691" spans="1:15">
      <c r="A691" s="8">
        <f>A690</f>
        <v>43994</v>
      </c>
      <c r="B691" s="20" t="s">
        <v>66</v>
      </c>
      <c r="C691" s="18" t="s">
        <v>8</v>
      </c>
      <c r="D691" s="11">
        <v>1</v>
      </c>
      <c r="E691" s="12">
        <v>24000.16</v>
      </c>
      <c r="F691" s="3" t="str">
        <f t="shared" si="50"/>
        <v>借呗</v>
      </c>
      <c r="G691" s="3" t="str">
        <f t="shared" si="51"/>
        <v>12期</v>
      </c>
      <c r="H691" s="21" t="str">
        <f>VLOOKUP(B691*1,[1]Sheet1!$A:$G,7,FALSE)</f>
        <v>华西北</v>
      </c>
      <c r="I691" s="21" t="str">
        <f>VLOOKUP(B691*1,[1]Sheet1!$A:$G,6,FALSE)</f>
        <v>西安</v>
      </c>
      <c r="J691" s="21" t="str">
        <f>VLOOKUP(B691*1,[1]Sheet1!$A:$G,5,FALSE)</f>
        <v>一组</v>
      </c>
      <c r="K691" s="3" t="str">
        <f>I691&amp;VLOOKUP(B691*1,[1]Sheet1!$A:$G,5,FALSE)</f>
        <v>西安一组</v>
      </c>
      <c r="L691" s="3" t="str">
        <f>IF(VLOOKUP(B691*1,[1]Sheet1!$A:$G,4,FALSE)=1,"普通员工","管理人员")</f>
        <v>普通员工</v>
      </c>
      <c r="M691" s="3">
        <f t="shared" si="52"/>
        <v>24000.16</v>
      </c>
      <c r="N691" s="3">
        <f t="shared" si="53"/>
        <v>2020</v>
      </c>
      <c r="O691" s="3">
        <f t="shared" si="54"/>
        <v>6</v>
      </c>
    </row>
    <row r="692" spans="1:15">
      <c r="A692" s="8">
        <f>A691</f>
        <v>43994</v>
      </c>
      <c r="B692" s="20" t="s">
        <v>46</v>
      </c>
      <c r="C692" s="18" t="s">
        <v>7</v>
      </c>
      <c r="D692" s="11">
        <v>1</v>
      </c>
      <c r="E692" s="12">
        <v>10000.2</v>
      </c>
      <c r="F692" s="3" t="str">
        <f t="shared" si="50"/>
        <v>借呗</v>
      </c>
      <c r="G692" s="3" t="str">
        <f t="shared" si="51"/>
        <v>6期</v>
      </c>
      <c r="H692" s="21" t="str">
        <f>VLOOKUP(B692*1,[1]Sheet1!$A:$G,7,FALSE)</f>
        <v>华东</v>
      </c>
      <c r="I692" s="21" t="str">
        <f>VLOOKUP(B692*1,[1]Sheet1!$A:$G,6,FALSE)</f>
        <v>苏州</v>
      </c>
      <c r="J692" s="21" t="str">
        <f>VLOOKUP(B692*1,[1]Sheet1!$A:$G,5,FALSE)</f>
        <v>二组</v>
      </c>
      <c r="K692" s="3" t="str">
        <f>I692&amp;VLOOKUP(B692*1,[1]Sheet1!$A:$G,5,FALSE)</f>
        <v>苏州二组</v>
      </c>
      <c r="L692" s="3" t="str">
        <f>IF(VLOOKUP(B692*1,[1]Sheet1!$A:$G,4,FALSE)=1,"普通员工","管理人员")</f>
        <v>普通员工</v>
      </c>
      <c r="M692" s="3">
        <f t="shared" si="52"/>
        <v>10000.2</v>
      </c>
      <c r="N692" s="3">
        <f t="shared" si="53"/>
        <v>2020</v>
      </c>
      <c r="O692" s="3">
        <f t="shared" si="54"/>
        <v>6</v>
      </c>
    </row>
    <row r="693" spans="1:15">
      <c r="A693" s="8">
        <f>A692</f>
        <v>43994</v>
      </c>
      <c r="B693" s="20" t="s">
        <v>47</v>
      </c>
      <c r="C693" s="18" t="s">
        <v>12</v>
      </c>
      <c r="D693" s="11">
        <v>1</v>
      </c>
      <c r="E693" s="12">
        <v>6499.98</v>
      </c>
      <c r="F693" s="3" t="str">
        <f t="shared" si="50"/>
        <v>借呗</v>
      </c>
      <c r="G693" s="3" t="str">
        <f t="shared" si="51"/>
        <v>18期</v>
      </c>
      <c r="H693" s="21" t="str">
        <f>VLOOKUP(B693*1,[1]Sheet1!$A:$G,7,FALSE)</f>
        <v>华南</v>
      </c>
      <c r="I693" s="21" t="str">
        <f>VLOOKUP(B693*1,[1]Sheet1!$A:$G,6,FALSE)</f>
        <v>广州</v>
      </c>
      <c r="J693" s="21" t="str">
        <f>VLOOKUP(B693*1,[1]Sheet1!$A:$G,5,FALSE)</f>
        <v>一组</v>
      </c>
      <c r="K693" s="3" t="str">
        <f>I693&amp;VLOOKUP(B693*1,[1]Sheet1!$A:$G,5,FALSE)</f>
        <v>广州一组</v>
      </c>
      <c r="L693" s="3" t="str">
        <f>IF(VLOOKUP(B693*1,[1]Sheet1!$A:$G,4,FALSE)=1,"普通员工","管理人员")</f>
        <v>普通员工</v>
      </c>
      <c r="M693" s="3">
        <f t="shared" si="52"/>
        <v>6499.98</v>
      </c>
      <c r="N693" s="3">
        <f t="shared" si="53"/>
        <v>2020</v>
      </c>
      <c r="O693" s="3">
        <f t="shared" si="54"/>
        <v>6</v>
      </c>
    </row>
    <row r="694" spans="1:15">
      <c r="A694" s="8">
        <f>A693</f>
        <v>43994</v>
      </c>
      <c r="B694" s="20" t="s">
        <v>27</v>
      </c>
      <c r="C694" s="18" t="s">
        <v>12</v>
      </c>
      <c r="D694" s="11">
        <v>1</v>
      </c>
      <c r="E694" s="12">
        <v>15000.71</v>
      </c>
      <c r="F694" s="3" t="str">
        <f t="shared" si="50"/>
        <v>借呗</v>
      </c>
      <c r="G694" s="3" t="str">
        <f t="shared" si="51"/>
        <v>18期</v>
      </c>
      <c r="H694" s="21" t="str">
        <f>VLOOKUP(B694*1,[1]Sheet1!$A:$G,7,FALSE)</f>
        <v>华西北</v>
      </c>
      <c r="I694" s="21" t="str">
        <f>VLOOKUP(B694*1,[1]Sheet1!$A:$G,6,FALSE)</f>
        <v>北京</v>
      </c>
      <c r="J694" s="21" t="str">
        <f>VLOOKUP(B694*1,[1]Sheet1!$A:$G,5,FALSE)</f>
        <v>三组</v>
      </c>
      <c r="K694" s="3" t="str">
        <f>I694&amp;VLOOKUP(B694*1,[1]Sheet1!$A:$G,5,FALSE)</f>
        <v>北京三组</v>
      </c>
      <c r="L694" s="3" t="str">
        <f>IF(VLOOKUP(B694*1,[1]Sheet1!$A:$G,4,FALSE)=1,"普通员工","管理人员")</f>
        <v>普通员工</v>
      </c>
      <c r="M694" s="3">
        <f t="shared" si="52"/>
        <v>15000.71</v>
      </c>
      <c r="N694" s="3">
        <f t="shared" si="53"/>
        <v>2020</v>
      </c>
      <c r="O694" s="3">
        <f t="shared" si="54"/>
        <v>6</v>
      </c>
    </row>
    <row r="695" spans="1:15">
      <c r="A695" s="8">
        <f>A694</f>
        <v>43994</v>
      </c>
      <c r="B695" s="20" t="s">
        <v>28</v>
      </c>
      <c r="C695" s="18" t="s">
        <v>7</v>
      </c>
      <c r="D695" s="11">
        <v>1</v>
      </c>
      <c r="E695" s="12">
        <v>13000.28</v>
      </c>
      <c r="F695" s="3" t="str">
        <f t="shared" si="50"/>
        <v>借呗</v>
      </c>
      <c r="G695" s="3" t="str">
        <f t="shared" si="51"/>
        <v>6期</v>
      </c>
      <c r="H695" s="21" t="str">
        <f>VLOOKUP(B695*1,[1]Sheet1!$A:$G,7,FALSE)</f>
        <v>华南</v>
      </c>
      <c r="I695" s="21" t="str">
        <f>VLOOKUP(B695*1,[1]Sheet1!$A:$G,6,FALSE)</f>
        <v>广州</v>
      </c>
      <c r="J695" s="21" t="str">
        <f>VLOOKUP(B695*1,[1]Sheet1!$A:$G,5,FALSE)</f>
        <v>一组</v>
      </c>
      <c r="K695" s="3" t="str">
        <f>I695&amp;VLOOKUP(B695*1,[1]Sheet1!$A:$G,5,FALSE)</f>
        <v>广州一组</v>
      </c>
      <c r="L695" s="3" t="str">
        <f>IF(VLOOKUP(B695*1,[1]Sheet1!$A:$G,4,FALSE)=1,"普通员工","管理人员")</f>
        <v>管理人员</v>
      </c>
      <c r="M695" s="3">
        <f t="shared" si="52"/>
        <v>13000.28</v>
      </c>
      <c r="N695" s="3">
        <f t="shared" si="53"/>
        <v>2020</v>
      </c>
      <c r="O695" s="3">
        <f t="shared" si="54"/>
        <v>6</v>
      </c>
    </row>
    <row r="696" spans="1:15">
      <c r="A696" s="8">
        <f>A695</f>
        <v>43994</v>
      </c>
      <c r="B696" s="20" t="str">
        <f>B695</f>
        <v>1000003926</v>
      </c>
      <c r="C696" s="18" t="s">
        <v>8</v>
      </c>
      <c r="D696" s="11">
        <v>4</v>
      </c>
      <c r="E696" s="12">
        <v>63001.48</v>
      </c>
      <c r="F696" s="3" t="str">
        <f t="shared" si="50"/>
        <v>借呗</v>
      </c>
      <c r="G696" s="3" t="str">
        <f t="shared" si="51"/>
        <v>12期</v>
      </c>
      <c r="H696" s="21" t="str">
        <f>VLOOKUP(B696*1,[1]Sheet1!$A:$G,7,FALSE)</f>
        <v>华南</v>
      </c>
      <c r="I696" s="21" t="str">
        <f>VLOOKUP(B696*1,[1]Sheet1!$A:$G,6,FALSE)</f>
        <v>广州</v>
      </c>
      <c r="J696" s="21" t="str">
        <f>VLOOKUP(B696*1,[1]Sheet1!$A:$G,5,FALSE)</f>
        <v>一组</v>
      </c>
      <c r="K696" s="3" t="str">
        <f>I696&amp;VLOOKUP(B696*1,[1]Sheet1!$A:$G,5,FALSE)</f>
        <v>广州一组</v>
      </c>
      <c r="L696" s="3" t="str">
        <f>IF(VLOOKUP(B696*1,[1]Sheet1!$A:$G,4,FALSE)=1,"普通员工","管理人员")</f>
        <v>管理人员</v>
      </c>
      <c r="M696" s="3">
        <f t="shared" si="52"/>
        <v>15750.37</v>
      </c>
      <c r="N696" s="3">
        <f t="shared" si="53"/>
        <v>2020</v>
      </c>
      <c r="O696" s="3">
        <f t="shared" si="54"/>
        <v>6</v>
      </c>
    </row>
    <row r="697" spans="1:15">
      <c r="A697" s="8">
        <f>A696</f>
        <v>43994</v>
      </c>
      <c r="B697" s="20" t="str">
        <f>B696</f>
        <v>1000003926</v>
      </c>
      <c r="C697" s="18" t="s">
        <v>12</v>
      </c>
      <c r="D697" s="11">
        <v>1</v>
      </c>
      <c r="E697" s="12">
        <v>25000.44</v>
      </c>
      <c r="F697" s="3" t="str">
        <f t="shared" si="50"/>
        <v>借呗</v>
      </c>
      <c r="G697" s="3" t="str">
        <f t="shared" si="51"/>
        <v>18期</v>
      </c>
      <c r="H697" s="21" t="str">
        <f>VLOOKUP(B697*1,[1]Sheet1!$A:$G,7,FALSE)</f>
        <v>华南</v>
      </c>
      <c r="I697" s="21" t="str">
        <f>VLOOKUP(B697*1,[1]Sheet1!$A:$G,6,FALSE)</f>
        <v>广州</v>
      </c>
      <c r="J697" s="21" t="str">
        <f>VLOOKUP(B697*1,[1]Sheet1!$A:$G,5,FALSE)</f>
        <v>一组</v>
      </c>
      <c r="K697" s="3" t="str">
        <f>I697&amp;VLOOKUP(B697*1,[1]Sheet1!$A:$G,5,FALSE)</f>
        <v>广州一组</v>
      </c>
      <c r="L697" s="3" t="str">
        <f>IF(VLOOKUP(B697*1,[1]Sheet1!$A:$G,4,FALSE)=1,"普通员工","管理人员")</f>
        <v>管理人员</v>
      </c>
      <c r="M697" s="3">
        <f t="shared" si="52"/>
        <v>25000.44</v>
      </c>
      <c r="N697" s="3">
        <f t="shared" si="53"/>
        <v>2020</v>
      </c>
      <c r="O697" s="3">
        <f t="shared" si="54"/>
        <v>6</v>
      </c>
    </row>
    <row r="698" spans="1:15">
      <c r="A698" s="8">
        <f>A697</f>
        <v>43994</v>
      </c>
      <c r="B698" s="20" t="s">
        <v>29</v>
      </c>
      <c r="C698" s="18" t="s">
        <v>7</v>
      </c>
      <c r="D698" s="11">
        <v>2</v>
      </c>
      <c r="E698" s="12">
        <v>22000.63</v>
      </c>
      <c r="F698" s="3" t="str">
        <f t="shared" si="50"/>
        <v>借呗</v>
      </c>
      <c r="G698" s="3" t="str">
        <f t="shared" si="51"/>
        <v>6期</v>
      </c>
      <c r="H698" s="21" t="str">
        <f>VLOOKUP(B698*1,[1]Sheet1!$A:$G,7,FALSE)</f>
        <v>华东</v>
      </c>
      <c r="I698" s="21" t="str">
        <f>VLOOKUP(B698*1,[1]Sheet1!$A:$G,6,FALSE)</f>
        <v>上海</v>
      </c>
      <c r="J698" s="21" t="str">
        <f>VLOOKUP(B698*1,[1]Sheet1!$A:$G,5,FALSE)</f>
        <v>二组</v>
      </c>
      <c r="K698" s="3" t="str">
        <f>I698&amp;VLOOKUP(B698*1,[1]Sheet1!$A:$G,5,FALSE)</f>
        <v>上海二组</v>
      </c>
      <c r="L698" s="3" t="str">
        <f>IF(VLOOKUP(B698*1,[1]Sheet1!$A:$G,4,FALSE)=1,"普通员工","管理人员")</f>
        <v>管理人员</v>
      </c>
      <c r="M698" s="3">
        <f t="shared" si="52"/>
        <v>11000.315</v>
      </c>
      <c r="N698" s="3">
        <f t="shared" si="53"/>
        <v>2020</v>
      </c>
      <c r="O698" s="3">
        <f t="shared" si="54"/>
        <v>6</v>
      </c>
    </row>
    <row r="699" spans="1:15">
      <c r="A699" s="8">
        <f>A698</f>
        <v>43994</v>
      </c>
      <c r="B699" s="20" t="str">
        <f>B698</f>
        <v>1000004170</v>
      </c>
      <c r="C699" s="18" t="s">
        <v>8</v>
      </c>
      <c r="D699" s="11">
        <v>1</v>
      </c>
      <c r="E699" s="12">
        <v>13000.65</v>
      </c>
      <c r="F699" s="3" t="str">
        <f t="shared" si="50"/>
        <v>借呗</v>
      </c>
      <c r="G699" s="3" t="str">
        <f t="shared" si="51"/>
        <v>12期</v>
      </c>
      <c r="H699" s="21" t="str">
        <f>VLOOKUP(B699*1,[1]Sheet1!$A:$G,7,FALSE)</f>
        <v>华东</v>
      </c>
      <c r="I699" s="21" t="str">
        <f>VLOOKUP(B699*1,[1]Sheet1!$A:$G,6,FALSE)</f>
        <v>上海</v>
      </c>
      <c r="J699" s="21" t="str">
        <f>VLOOKUP(B699*1,[1]Sheet1!$A:$G,5,FALSE)</f>
        <v>二组</v>
      </c>
      <c r="K699" s="3" t="str">
        <f>I699&amp;VLOOKUP(B699*1,[1]Sheet1!$A:$G,5,FALSE)</f>
        <v>上海二组</v>
      </c>
      <c r="L699" s="3" t="str">
        <f>IF(VLOOKUP(B699*1,[1]Sheet1!$A:$G,4,FALSE)=1,"普通员工","管理人员")</f>
        <v>管理人员</v>
      </c>
      <c r="M699" s="3">
        <f t="shared" si="52"/>
        <v>13000.65</v>
      </c>
      <c r="N699" s="3">
        <f t="shared" si="53"/>
        <v>2020</v>
      </c>
      <c r="O699" s="3">
        <f t="shared" si="54"/>
        <v>6</v>
      </c>
    </row>
    <row r="700" spans="1:15">
      <c r="A700" s="8">
        <f>A699</f>
        <v>43994</v>
      </c>
      <c r="B700" s="20" t="str">
        <f>B699</f>
        <v>1000004170</v>
      </c>
      <c r="C700" s="18" t="s">
        <v>12</v>
      </c>
      <c r="D700" s="11">
        <v>2</v>
      </c>
      <c r="E700" s="12">
        <v>22800.76</v>
      </c>
      <c r="F700" s="3" t="str">
        <f t="shared" si="50"/>
        <v>借呗</v>
      </c>
      <c r="G700" s="3" t="str">
        <f t="shared" si="51"/>
        <v>18期</v>
      </c>
      <c r="H700" s="21" t="str">
        <f>VLOOKUP(B700*1,[1]Sheet1!$A:$G,7,FALSE)</f>
        <v>华东</v>
      </c>
      <c r="I700" s="21" t="str">
        <f>VLOOKUP(B700*1,[1]Sheet1!$A:$G,6,FALSE)</f>
        <v>上海</v>
      </c>
      <c r="J700" s="21" t="str">
        <f>VLOOKUP(B700*1,[1]Sheet1!$A:$G,5,FALSE)</f>
        <v>二组</v>
      </c>
      <c r="K700" s="3" t="str">
        <f>I700&amp;VLOOKUP(B700*1,[1]Sheet1!$A:$G,5,FALSE)</f>
        <v>上海二组</v>
      </c>
      <c r="L700" s="3" t="str">
        <f>IF(VLOOKUP(B700*1,[1]Sheet1!$A:$G,4,FALSE)=1,"普通员工","管理人员")</f>
        <v>管理人员</v>
      </c>
      <c r="M700" s="3">
        <f t="shared" si="52"/>
        <v>11400.38</v>
      </c>
      <c r="N700" s="3">
        <f t="shared" si="53"/>
        <v>2020</v>
      </c>
      <c r="O700" s="3">
        <f t="shared" si="54"/>
        <v>6</v>
      </c>
    </row>
    <row r="701" spans="1:15">
      <c r="A701" s="8">
        <f>A700</f>
        <v>43994</v>
      </c>
      <c r="B701" s="20" t="s">
        <v>30</v>
      </c>
      <c r="C701" s="18" t="s">
        <v>7</v>
      </c>
      <c r="D701" s="11">
        <v>1</v>
      </c>
      <c r="E701" s="12">
        <v>941.57</v>
      </c>
      <c r="F701" s="3" t="str">
        <f t="shared" si="50"/>
        <v>借呗</v>
      </c>
      <c r="G701" s="3" t="str">
        <f t="shared" si="51"/>
        <v>6期</v>
      </c>
      <c r="H701" s="21" t="str">
        <f>VLOOKUP(B701*1,[1]Sheet1!$A:$G,7,FALSE)</f>
        <v>华东</v>
      </c>
      <c r="I701" s="21" t="str">
        <f>VLOOKUP(B701*1,[1]Sheet1!$A:$G,6,FALSE)</f>
        <v>合肥</v>
      </c>
      <c r="J701" s="21" t="str">
        <f>VLOOKUP(B701*1,[1]Sheet1!$A:$G,5,FALSE)</f>
        <v>一组</v>
      </c>
      <c r="K701" s="3" t="str">
        <f>I701&amp;VLOOKUP(B701*1,[1]Sheet1!$A:$G,5,FALSE)</f>
        <v>合肥一组</v>
      </c>
      <c r="L701" s="3" t="str">
        <f>IF(VLOOKUP(B701*1,[1]Sheet1!$A:$G,4,FALSE)=1,"普通员工","管理人员")</f>
        <v>普通员工</v>
      </c>
      <c r="M701" s="3">
        <f t="shared" si="52"/>
        <v>941.57</v>
      </c>
      <c r="N701" s="3">
        <f t="shared" si="53"/>
        <v>2020</v>
      </c>
      <c r="O701" s="3">
        <f t="shared" si="54"/>
        <v>6</v>
      </c>
    </row>
    <row r="702" spans="1:15">
      <c r="A702" s="8">
        <f>A701</f>
        <v>43994</v>
      </c>
      <c r="B702" s="20" t="str">
        <f>B701</f>
        <v>1000004256</v>
      </c>
      <c r="C702" s="18" t="s">
        <v>12</v>
      </c>
      <c r="D702" s="11">
        <v>3</v>
      </c>
      <c r="E702" s="12">
        <v>14000.98</v>
      </c>
      <c r="F702" s="3" t="str">
        <f t="shared" si="50"/>
        <v>借呗</v>
      </c>
      <c r="G702" s="3" t="str">
        <f t="shared" si="51"/>
        <v>18期</v>
      </c>
      <c r="H702" s="21" t="str">
        <f>VLOOKUP(B702*1,[1]Sheet1!$A:$G,7,FALSE)</f>
        <v>华东</v>
      </c>
      <c r="I702" s="21" t="str">
        <f>VLOOKUP(B702*1,[1]Sheet1!$A:$G,6,FALSE)</f>
        <v>合肥</v>
      </c>
      <c r="J702" s="21" t="str">
        <f>VLOOKUP(B702*1,[1]Sheet1!$A:$G,5,FALSE)</f>
        <v>一组</v>
      </c>
      <c r="K702" s="3" t="str">
        <f>I702&amp;VLOOKUP(B702*1,[1]Sheet1!$A:$G,5,FALSE)</f>
        <v>合肥一组</v>
      </c>
      <c r="L702" s="3" t="str">
        <f>IF(VLOOKUP(B702*1,[1]Sheet1!$A:$G,4,FALSE)=1,"普通员工","管理人员")</f>
        <v>普通员工</v>
      </c>
      <c r="M702" s="3">
        <f t="shared" si="52"/>
        <v>4666.99333333333</v>
      </c>
      <c r="N702" s="3">
        <f t="shared" si="53"/>
        <v>2020</v>
      </c>
      <c r="O702" s="3">
        <f t="shared" si="54"/>
        <v>6</v>
      </c>
    </row>
    <row r="703" spans="1:15">
      <c r="A703" s="8">
        <f>A702</f>
        <v>43994</v>
      </c>
      <c r="B703" s="20" t="s">
        <v>49</v>
      </c>
      <c r="C703" s="18" t="s">
        <v>8</v>
      </c>
      <c r="D703" s="11">
        <v>1</v>
      </c>
      <c r="E703" s="12">
        <v>17000.45</v>
      </c>
      <c r="F703" s="3" t="str">
        <f t="shared" si="50"/>
        <v>借呗</v>
      </c>
      <c r="G703" s="3" t="str">
        <f t="shared" si="51"/>
        <v>12期</v>
      </c>
      <c r="H703" s="21" t="str">
        <f>VLOOKUP(B703*1,[1]Sheet1!$A:$G,7,FALSE)</f>
        <v>华西北</v>
      </c>
      <c r="I703" s="21" t="str">
        <f>VLOOKUP(B703*1,[1]Sheet1!$A:$G,6,FALSE)</f>
        <v>成都</v>
      </c>
      <c r="J703" s="21" t="str">
        <f>VLOOKUP(B703*1,[1]Sheet1!$A:$G,5,FALSE)</f>
        <v>一组</v>
      </c>
      <c r="K703" s="3" t="str">
        <f>I703&amp;VLOOKUP(B703*1,[1]Sheet1!$A:$G,5,FALSE)</f>
        <v>成都一组</v>
      </c>
      <c r="L703" s="3" t="str">
        <f>IF(VLOOKUP(B703*1,[1]Sheet1!$A:$G,4,FALSE)=1,"普通员工","管理人员")</f>
        <v>管理人员</v>
      </c>
      <c r="M703" s="3">
        <f t="shared" si="52"/>
        <v>17000.45</v>
      </c>
      <c r="N703" s="3">
        <f t="shared" si="53"/>
        <v>2020</v>
      </c>
      <c r="O703" s="3">
        <f t="shared" si="54"/>
        <v>6</v>
      </c>
    </row>
    <row r="704" spans="1:15">
      <c r="A704" s="8">
        <f>A703</f>
        <v>43994</v>
      </c>
      <c r="B704" s="20" t="str">
        <f>B703</f>
        <v>1000006698</v>
      </c>
      <c r="C704" s="18" t="s">
        <v>12</v>
      </c>
      <c r="D704" s="11">
        <v>1</v>
      </c>
      <c r="E704" s="12">
        <v>14000.05</v>
      </c>
      <c r="F704" s="3" t="str">
        <f t="shared" si="50"/>
        <v>借呗</v>
      </c>
      <c r="G704" s="3" t="str">
        <f t="shared" si="51"/>
        <v>18期</v>
      </c>
      <c r="H704" s="21" t="str">
        <f>VLOOKUP(B704*1,[1]Sheet1!$A:$G,7,FALSE)</f>
        <v>华西北</v>
      </c>
      <c r="I704" s="21" t="str">
        <f>VLOOKUP(B704*1,[1]Sheet1!$A:$G,6,FALSE)</f>
        <v>成都</v>
      </c>
      <c r="J704" s="21" t="str">
        <f>VLOOKUP(B704*1,[1]Sheet1!$A:$G,5,FALSE)</f>
        <v>一组</v>
      </c>
      <c r="K704" s="3" t="str">
        <f>I704&amp;VLOOKUP(B704*1,[1]Sheet1!$A:$G,5,FALSE)</f>
        <v>成都一组</v>
      </c>
      <c r="L704" s="3" t="str">
        <f>IF(VLOOKUP(B704*1,[1]Sheet1!$A:$G,4,FALSE)=1,"普通员工","管理人员")</f>
        <v>管理人员</v>
      </c>
      <c r="M704" s="3">
        <f t="shared" si="52"/>
        <v>14000.05</v>
      </c>
      <c r="N704" s="3">
        <f t="shared" si="53"/>
        <v>2020</v>
      </c>
      <c r="O704" s="3">
        <f t="shared" si="54"/>
        <v>6</v>
      </c>
    </row>
    <row r="705" spans="1:15">
      <c r="A705" s="8">
        <f>A704</f>
        <v>43994</v>
      </c>
      <c r="B705" s="20" t="s">
        <v>32</v>
      </c>
      <c r="C705" s="18" t="s">
        <v>12</v>
      </c>
      <c r="D705" s="11">
        <v>2</v>
      </c>
      <c r="E705" s="12">
        <v>14500.72</v>
      </c>
      <c r="F705" s="3" t="str">
        <f t="shared" si="50"/>
        <v>借呗</v>
      </c>
      <c r="G705" s="3" t="str">
        <f t="shared" si="51"/>
        <v>18期</v>
      </c>
      <c r="H705" s="21" t="str">
        <f>VLOOKUP(B705*1,[1]Sheet1!$A:$G,7,FALSE)</f>
        <v>华东</v>
      </c>
      <c r="I705" s="21" t="str">
        <f>VLOOKUP(B705*1,[1]Sheet1!$A:$G,6,FALSE)</f>
        <v>南京</v>
      </c>
      <c r="J705" s="21" t="str">
        <f>VLOOKUP(B705*1,[1]Sheet1!$A:$G,5,FALSE)</f>
        <v>一组</v>
      </c>
      <c r="K705" s="3" t="str">
        <f>I705&amp;VLOOKUP(B705*1,[1]Sheet1!$A:$G,5,FALSE)</f>
        <v>南京一组</v>
      </c>
      <c r="L705" s="3" t="str">
        <f>IF(VLOOKUP(B705*1,[1]Sheet1!$A:$G,4,FALSE)=1,"普通员工","管理人员")</f>
        <v>普通员工</v>
      </c>
      <c r="M705" s="3">
        <f t="shared" si="52"/>
        <v>7250.36</v>
      </c>
      <c r="N705" s="3">
        <f t="shared" si="53"/>
        <v>2020</v>
      </c>
      <c r="O705" s="3">
        <f t="shared" si="54"/>
        <v>6</v>
      </c>
    </row>
    <row r="706" spans="1:15">
      <c r="A706" s="8">
        <f>A705</f>
        <v>43994</v>
      </c>
      <c r="B706" s="20" t="s">
        <v>67</v>
      </c>
      <c r="C706" s="18" t="s">
        <v>8</v>
      </c>
      <c r="D706" s="11">
        <v>1</v>
      </c>
      <c r="E706" s="12">
        <v>16000.57</v>
      </c>
      <c r="F706" s="3" t="str">
        <f t="shared" si="50"/>
        <v>借呗</v>
      </c>
      <c r="G706" s="3" t="str">
        <f t="shared" si="51"/>
        <v>12期</v>
      </c>
      <c r="H706" s="21" t="str">
        <f>VLOOKUP(B706*1,[1]Sheet1!$A:$G,7,FALSE)</f>
        <v>华东</v>
      </c>
      <c r="I706" s="21" t="str">
        <f>VLOOKUP(B706*1,[1]Sheet1!$A:$G,6,FALSE)</f>
        <v>南京</v>
      </c>
      <c r="J706" s="21" t="str">
        <f>VLOOKUP(B706*1,[1]Sheet1!$A:$G,5,FALSE)</f>
        <v>一组</v>
      </c>
      <c r="K706" s="3" t="str">
        <f>I706&amp;VLOOKUP(B706*1,[1]Sheet1!$A:$G,5,FALSE)</f>
        <v>南京一组</v>
      </c>
      <c r="L706" s="3" t="str">
        <f>IF(VLOOKUP(B706*1,[1]Sheet1!$A:$G,4,FALSE)=1,"普通员工","管理人员")</f>
        <v>普通员工</v>
      </c>
      <c r="M706" s="3">
        <f t="shared" si="52"/>
        <v>16000.57</v>
      </c>
      <c r="N706" s="3">
        <f t="shared" si="53"/>
        <v>2020</v>
      </c>
      <c r="O706" s="3">
        <f t="shared" si="54"/>
        <v>6</v>
      </c>
    </row>
    <row r="707" spans="1:15">
      <c r="A707" s="8">
        <f>A706</f>
        <v>43994</v>
      </c>
      <c r="B707" s="20" t="s">
        <v>52</v>
      </c>
      <c r="C707" s="18" t="s">
        <v>7</v>
      </c>
      <c r="D707" s="11">
        <v>1</v>
      </c>
      <c r="E707" s="12">
        <v>9000.23</v>
      </c>
      <c r="F707" s="3" t="str">
        <f t="shared" ref="F707:F770" si="55">LEFT(C707,2)</f>
        <v>借呗</v>
      </c>
      <c r="G707" s="3" t="str">
        <f t="shared" ref="G707:G770" si="56">MID(C707,3,LEN((C707)))</f>
        <v>6期</v>
      </c>
      <c r="H707" s="21" t="str">
        <f>VLOOKUP(B707*1,[1]Sheet1!$A:$G,7,FALSE)</f>
        <v>华东</v>
      </c>
      <c r="I707" s="21" t="str">
        <f>VLOOKUP(B707*1,[1]Sheet1!$A:$G,6,FALSE)</f>
        <v>上海</v>
      </c>
      <c r="J707" s="21" t="str">
        <f>VLOOKUP(B707*1,[1]Sheet1!$A:$G,5,FALSE)</f>
        <v>一组</v>
      </c>
      <c r="K707" s="3" t="str">
        <f>I707&amp;VLOOKUP(B707*1,[1]Sheet1!$A:$G,5,FALSE)</f>
        <v>上海一组</v>
      </c>
      <c r="L707" s="3" t="str">
        <f>IF(VLOOKUP(B707*1,[1]Sheet1!$A:$G,4,FALSE)=1,"普通员工","管理人员")</f>
        <v>普通员工</v>
      </c>
      <c r="M707" s="3">
        <f t="shared" ref="M707:M770" si="57">E707/D707</f>
        <v>9000.23</v>
      </c>
      <c r="N707" s="3">
        <f t="shared" ref="N707:N770" si="58">YEAR(A707)</f>
        <v>2020</v>
      </c>
      <c r="O707" s="3">
        <f t="shared" ref="O707:O770" si="59">MONTH(A707)</f>
        <v>6</v>
      </c>
    </row>
    <row r="708" spans="1:15">
      <c r="A708" s="8">
        <f>A707</f>
        <v>43994</v>
      </c>
      <c r="B708" s="20" t="str">
        <f>B707</f>
        <v>1000007320</v>
      </c>
      <c r="C708" s="18" t="s">
        <v>8</v>
      </c>
      <c r="D708" s="11">
        <v>1</v>
      </c>
      <c r="E708" s="12">
        <v>18000.41</v>
      </c>
      <c r="F708" s="3" t="str">
        <f t="shared" si="55"/>
        <v>借呗</v>
      </c>
      <c r="G708" s="3" t="str">
        <f t="shared" si="56"/>
        <v>12期</v>
      </c>
      <c r="H708" s="21" t="str">
        <f>VLOOKUP(B708*1,[1]Sheet1!$A:$G,7,FALSE)</f>
        <v>华东</v>
      </c>
      <c r="I708" s="21" t="str">
        <f>VLOOKUP(B708*1,[1]Sheet1!$A:$G,6,FALSE)</f>
        <v>上海</v>
      </c>
      <c r="J708" s="21" t="str">
        <f>VLOOKUP(B708*1,[1]Sheet1!$A:$G,5,FALSE)</f>
        <v>一组</v>
      </c>
      <c r="K708" s="3" t="str">
        <f>I708&amp;VLOOKUP(B708*1,[1]Sheet1!$A:$G,5,FALSE)</f>
        <v>上海一组</v>
      </c>
      <c r="L708" s="3" t="str">
        <f>IF(VLOOKUP(B708*1,[1]Sheet1!$A:$G,4,FALSE)=1,"普通员工","管理人员")</f>
        <v>普通员工</v>
      </c>
      <c r="M708" s="3">
        <f t="shared" si="57"/>
        <v>18000.41</v>
      </c>
      <c r="N708" s="3">
        <f t="shared" si="58"/>
        <v>2020</v>
      </c>
      <c r="O708" s="3">
        <f t="shared" si="59"/>
        <v>6</v>
      </c>
    </row>
    <row r="709" spans="1:15">
      <c r="A709" s="8">
        <f>A708</f>
        <v>43994</v>
      </c>
      <c r="B709" s="20" t="s">
        <v>53</v>
      </c>
      <c r="C709" s="18" t="s">
        <v>7</v>
      </c>
      <c r="D709" s="11">
        <v>1</v>
      </c>
      <c r="E709" s="12">
        <v>1999.98</v>
      </c>
      <c r="F709" s="3" t="str">
        <f t="shared" si="55"/>
        <v>借呗</v>
      </c>
      <c r="G709" s="3" t="str">
        <f t="shared" si="56"/>
        <v>6期</v>
      </c>
      <c r="H709" s="21" t="str">
        <f>VLOOKUP(B709*1,[1]Sheet1!$A:$G,7,FALSE)</f>
        <v>华东</v>
      </c>
      <c r="I709" s="21" t="str">
        <f>VLOOKUP(B709*1,[1]Sheet1!$A:$G,6,FALSE)</f>
        <v>南京</v>
      </c>
      <c r="J709" s="21" t="str">
        <f>VLOOKUP(B709*1,[1]Sheet1!$A:$G,5,FALSE)</f>
        <v>一组</v>
      </c>
      <c r="K709" s="3" t="str">
        <f>I709&amp;VLOOKUP(B709*1,[1]Sheet1!$A:$G,5,FALSE)</f>
        <v>南京一组</v>
      </c>
      <c r="L709" s="3" t="str">
        <f>IF(VLOOKUP(B709*1,[1]Sheet1!$A:$G,4,FALSE)=1,"普通员工","管理人员")</f>
        <v>管理人员</v>
      </c>
      <c r="M709" s="3">
        <f t="shared" si="57"/>
        <v>1999.98</v>
      </c>
      <c r="N709" s="3">
        <f t="shared" si="58"/>
        <v>2020</v>
      </c>
      <c r="O709" s="3">
        <f t="shared" si="59"/>
        <v>6</v>
      </c>
    </row>
    <row r="710" spans="1:15">
      <c r="A710" s="8">
        <f>A709</f>
        <v>43994</v>
      </c>
      <c r="B710" s="20" t="str">
        <f>B709</f>
        <v>1000008239</v>
      </c>
      <c r="C710" s="18" t="s">
        <v>8</v>
      </c>
      <c r="D710" s="11">
        <v>1</v>
      </c>
      <c r="E710" s="12">
        <v>8999.98</v>
      </c>
      <c r="F710" s="3" t="str">
        <f t="shared" si="55"/>
        <v>借呗</v>
      </c>
      <c r="G710" s="3" t="str">
        <f t="shared" si="56"/>
        <v>12期</v>
      </c>
      <c r="H710" s="21" t="str">
        <f>VLOOKUP(B710*1,[1]Sheet1!$A:$G,7,FALSE)</f>
        <v>华东</v>
      </c>
      <c r="I710" s="21" t="str">
        <f>VLOOKUP(B710*1,[1]Sheet1!$A:$G,6,FALSE)</f>
        <v>南京</v>
      </c>
      <c r="J710" s="21" t="str">
        <f>VLOOKUP(B710*1,[1]Sheet1!$A:$G,5,FALSE)</f>
        <v>一组</v>
      </c>
      <c r="K710" s="3" t="str">
        <f>I710&amp;VLOOKUP(B710*1,[1]Sheet1!$A:$G,5,FALSE)</f>
        <v>南京一组</v>
      </c>
      <c r="L710" s="3" t="str">
        <f>IF(VLOOKUP(B710*1,[1]Sheet1!$A:$G,4,FALSE)=1,"普通员工","管理人员")</f>
        <v>管理人员</v>
      </c>
      <c r="M710" s="3">
        <f t="shared" si="57"/>
        <v>8999.98</v>
      </c>
      <c r="N710" s="3">
        <f t="shared" si="58"/>
        <v>2020</v>
      </c>
      <c r="O710" s="3">
        <f t="shared" si="59"/>
        <v>6</v>
      </c>
    </row>
    <row r="711" spans="1:15">
      <c r="A711" s="8">
        <f>A710</f>
        <v>43994</v>
      </c>
      <c r="B711" s="20" t="s">
        <v>87</v>
      </c>
      <c r="C711" s="18" t="s">
        <v>8</v>
      </c>
      <c r="D711" s="11">
        <v>1</v>
      </c>
      <c r="E711" s="12">
        <v>10000.27</v>
      </c>
      <c r="F711" s="3" t="str">
        <f t="shared" si="55"/>
        <v>借呗</v>
      </c>
      <c r="G711" s="3" t="str">
        <f t="shared" si="56"/>
        <v>12期</v>
      </c>
      <c r="H711" s="21" t="str">
        <f>VLOOKUP(B711*1,[1]Sheet1!$A:$G,7,FALSE)</f>
        <v>华东</v>
      </c>
      <c r="I711" s="21" t="str">
        <f>VLOOKUP(B711*1,[1]Sheet1!$A:$G,6,FALSE)</f>
        <v>南京</v>
      </c>
      <c r="J711" s="21" t="str">
        <f>VLOOKUP(B711*1,[1]Sheet1!$A:$G,5,FALSE)</f>
        <v>一组</v>
      </c>
      <c r="K711" s="3" t="str">
        <f>I711&amp;VLOOKUP(B711*1,[1]Sheet1!$A:$G,5,FALSE)</f>
        <v>南京一组</v>
      </c>
      <c r="L711" s="3" t="str">
        <f>IF(VLOOKUP(B711*1,[1]Sheet1!$A:$G,4,FALSE)=1,"普通员工","管理人员")</f>
        <v>普通员工</v>
      </c>
      <c r="M711" s="3">
        <f t="shared" si="57"/>
        <v>10000.27</v>
      </c>
      <c r="N711" s="3">
        <f t="shared" si="58"/>
        <v>2020</v>
      </c>
      <c r="O711" s="3">
        <f t="shared" si="59"/>
        <v>6</v>
      </c>
    </row>
    <row r="712" spans="1:15">
      <c r="A712" s="8">
        <f>A711</f>
        <v>43994</v>
      </c>
      <c r="B712" s="20" t="s">
        <v>34</v>
      </c>
      <c r="C712" s="18" t="s">
        <v>7</v>
      </c>
      <c r="D712" s="11">
        <v>1</v>
      </c>
      <c r="E712" s="12">
        <v>16999.94</v>
      </c>
      <c r="F712" s="3" t="str">
        <f t="shared" si="55"/>
        <v>借呗</v>
      </c>
      <c r="G712" s="3" t="str">
        <f t="shared" si="56"/>
        <v>6期</v>
      </c>
      <c r="H712" s="21" t="str">
        <f>VLOOKUP(B712*1,[1]Sheet1!$A:$G,7,FALSE)</f>
        <v>华东</v>
      </c>
      <c r="I712" s="21" t="str">
        <f>VLOOKUP(B712*1,[1]Sheet1!$A:$G,6,FALSE)</f>
        <v>上海</v>
      </c>
      <c r="J712" s="21" t="str">
        <f>VLOOKUP(B712*1,[1]Sheet1!$A:$G,5,FALSE)</f>
        <v>二组</v>
      </c>
      <c r="K712" s="3" t="str">
        <f>I712&amp;VLOOKUP(B712*1,[1]Sheet1!$A:$G,5,FALSE)</f>
        <v>上海二组</v>
      </c>
      <c r="L712" s="3" t="str">
        <f>IF(VLOOKUP(B712*1,[1]Sheet1!$A:$G,4,FALSE)=1,"普通员工","管理人员")</f>
        <v>普通员工</v>
      </c>
      <c r="M712" s="3">
        <f t="shared" si="57"/>
        <v>16999.94</v>
      </c>
      <c r="N712" s="3">
        <f t="shared" si="58"/>
        <v>2020</v>
      </c>
      <c r="O712" s="3">
        <f t="shared" si="59"/>
        <v>6</v>
      </c>
    </row>
    <row r="713" spans="1:15">
      <c r="A713" s="8">
        <f>A712</f>
        <v>43994</v>
      </c>
      <c r="B713" s="20" t="s">
        <v>55</v>
      </c>
      <c r="C713" s="18" t="s">
        <v>8</v>
      </c>
      <c r="D713" s="11">
        <v>1</v>
      </c>
      <c r="E713" s="12">
        <v>10000.26</v>
      </c>
      <c r="F713" s="3" t="str">
        <f t="shared" si="55"/>
        <v>借呗</v>
      </c>
      <c r="G713" s="3" t="str">
        <f t="shared" si="56"/>
        <v>12期</v>
      </c>
      <c r="H713" s="21" t="str">
        <f>VLOOKUP(B713*1,[1]Sheet1!$A:$G,7,FALSE)</f>
        <v>华东</v>
      </c>
      <c r="I713" s="21" t="str">
        <f>VLOOKUP(B713*1,[1]Sheet1!$A:$G,6,FALSE)</f>
        <v>南京</v>
      </c>
      <c r="J713" s="21" t="str">
        <f>VLOOKUP(B713*1,[1]Sheet1!$A:$G,5,FALSE)</f>
        <v>四组</v>
      </c>
      <c r="K713" s="3" t="str">
        <f>I713&amp;VLOOKUP(B713*1,[1]Sheet1!$A:$G,5,FALSE)</f>
        <v>南京四组</v>
      </c>
      <c r="L713" s="3" t="str">
        <f>IF(VLOOKUP(B713*1,[1]Sheet1!$A:$G,4,FALSE)=1,"普通员工","管理人员")</f>
        <v>普通员工</v>
      </c>
      <c r="M713" s="3">
        <f t="shared" si="57"/>
        <v>10000.26</v>
      </c>
      <c r="N713" s="3">
        <f t="shared" si="58"/>
        <v>2020</v>
      </c>
      <c r="O713" s="3">
        <f t="shared" si="59"/>
        <v>6</v>
      </c>
    </row>
    <row r="714" spans="1:15">
      <c r="A714" s="8">
        <f>A713</f>
        <v>43994</v>
      </c>
      <c r="B714" s="20" t="s">
        <v>57</v>
      </c>
      <c r="C714" s="18" t="s">
        <v>8</v>
      </c>
      <c r="D714" s="11">
        <v>2</v>
      </c>
      <c r="E714" s="12">
        <v>31000.22</v>
      </c>
      <c r="F714" s="3" t="str">
        <f t="shared" si="55"/>
        <v>借呗</v>
      </c>
      <c r="G714" s="3" t="str">
        <f t="shared" si="56"/>
        <v>12期</v>
      </c>
      <c r="H714" s="21" t="str">
        <f>VLOOKUP(B714*1,[1]Sheet1!$A:$G,7,FALSE)</f>
        <v>华南</v>
      </c>
      <c r="I714" s="21" t="str">
        <f>VLOOKUP(B714*1,[1]Sheet1!$A:$G,6,FALSE)</f>
        <v>广州</v>
      </c>
      <c r="J714" s="21" t="str">
        <f>VLOOKUP(B714*1,[1]Sheet1!$A:$G,5,FALSE)</f>
        <v>一组</v>
      </c>
      <c r="K714" s="3" t="str">
        <f>I714&amp;VLOOKUP(B714*1,[1]Sheet1!$A:$G,5,FALSE)</f>
        <v>广州一组</v>
      </c>
      <c r="L714" s="3" t="str">
        <f>IF(VLOOKUP(B714*1,[1]Sheet1!$A:$G,4,FALSE)=1,"普通员工","管理人员")</f>
        <v>普通员工</v>
      </c>
      <c r="M714" s="3">
        <f t="shared" si="57"/>
        <v>15500.11</v>
      </c>
      <c r="N714" s="3">
        <f t="shared" si="58"/>
        <v>2020</v>
      </c>
      <c r="O714" s="3">
        <f t="shared" si="59"/>
        <v>6</v>
      </c>
    </row>
    <row r="715" spans="1:15">
      <c r="A715" s="8">
        <f>A714</f>
        <v>43994</v>
      </c>
      <c r="B715" s="20" t="s">
        <v>82</v>
      </c>
      <c r="C715" s="18" t="s">
        <v>7</v>
      </c>
      <c r="D715" s="11">
        <v>2</v>
      </c>
      <c r="E715" s="12">
        <v>30000.26</v>
      </c>
      <c r="F715" s="3" t="str">
        <f t="shared" si="55"/>
        <v>借呗</v>
      </c>
      <c r="G715" s="3" t="str">
        <f t="shared" si="56"/>
        <v>6期</v>
      </c>
      <c r="H715" s="21" t="str">
        <f>VLOOKUP(B715*1,[1]Sheet1!$A:$G,7,FALSE)</f>
        <v>华东</v>
      </c>
      <c r="I715" s="21" t="str">
        <f>VLOOKUP(B715*1,[1]Sheet1!$A:$G,6,FALSE)</f>
        <v>上海</v>
      </c>
      <c r="J715" s="21" t="str">
        <f>VLOOKUP(B715*1,[1]Sheet1!$A:$G,5,FALSE)</f>
        <v>二组</v>
      </c>
      <c r="K715" s="3" t="str">
        <f>I715&amp;VLOOKUP(B715*1,[1]Sheet1!$A:$G,5,FALSE)</f>
        <v>上海二组</v>
      </c>
      <c r="L715" s="3" t="str">
        <f>IF(VLOOKUP(B715*1,[1]Sheet1!$A:$G,4,FALSE)=1,"普通员工","管理人员")</f>
        <v>普通员工</v>
      </c>
      <c r="M715" s="3">
        <f t="shared" si="57"/>
        <v>15000.13</v>
      </c>
      <c r="N715" s="3">
        <f t="shared" si="58"/>
        <v>2020</v>
      </c>
      <c r="O715" s="3">
        <f t="shared" si="59"/>
        <v>6</v>
      </c>
    </row>
    <row r="716" spans="1:15">
      <c r="A716" s="8">
        <f>A715</f>
        <v>43994</v>
      </c>
      <c r="B716" s="20" t="s">
        <v>75</v>
      </c>
      <c r="C716" s="18" t="s">
        <v>8</v>
      </c>
      <c r="D716" s="11">
        <v>2</v>
      </c>
      <c r="E716" s="12">
        <v>25000.62</v>
      </c>
      <c r="F716" s="3" t="str">
        <f t="shared" si="55"/>
        <v>借呗</v>
      </c>
      <c r="G716" s="3" t="str">
        <f t="shared" si="56"/>
        <v>12期</v>
      </c>
      <c r="H716" s="21" t="str">
        <f>VLOOKUP(B716*1,[1]Sheet1!$A:$G,7,FALSE)</f>
        <v>华东</v>
      </c>
      <c r="I716" s="21" t="str">
        <f>VLOOKUP(B716*1,[1]Sheet1!$A:$G,6,FALSE)</f>
        <v>上海</v>
      </c>
      <c r="J716" s="21" t="str">
        <f>VLOOKUP(B716*1,[1]Sheet1!$A:$G,5,FALSE)</f>
        <v>二组</v>
      </c>
      <c r="K716" s="3" t="str">
        <f>I716&amp;VLOOKUP(B716*1,[1]Sheet1!$A:$G,5,FALSE)</f>
        <v>上海二组</v>
      </c>
      <c r="L716" s="3" t="str">
        <f>IF(VLOOKUP(B716*1,[1]Sheet1!$A:$G,4,FALSE)=1,"普通员工","管理人员")</f>
        <v>普通员工</v>
      </c>
      <c r="M716" s="3">
        <f t="shared" si="57"/>
        <v>12500.31</v>
      </c>
      <c r="N716" s="3">
        <f t="shared" si="58"/>
        <v>2020</v>
      </c>
      <c r="O716" s="3">
        <f t="shared" si="59"/>
        <v>6</v>
      </c>
    </row>
    <row r="717" spans="1:15">
      <c r="A717" s="8">
        <f>A716</f>
        <v>43994</v>
      </c>
      <c r="B717" s="20" t="str">
        <f>B716</f>
        <v>1000011698</v>
      </c>
      <c r="C717" s="18" t="s">
        <v>12</v>
      </c>
      <c r="D717" s="11">
        <v>1</v>
      </c>
      <c r="E717" s="12">
        <v>20000.39</v>
      </c>
      <c r="F717" s="3" t="str">
        <f t="shared" si="55"/>
        <v>借呗</v>
      </c>
      <c r="G717" s="3" t="str">
        <f t="shared" si="56"/>
        <v>18期</v>
      </c>
      <c r="H717" s="21" t="str">
        <f>VLOOKUP(B717*1,[1]Sheet1!$A:$G,7,FALSE)</f>
        <v>华东</v>
      </c>
      <c r="I717" s="21" t="str">
        <f>VLOOKUP(B717*1,[1]Sheet1!$A:$G,6,FALSE)</f>
        <v>上海</v>
      </c>
      <c r="J717" s="21" t="str">
        <f>VLOOKUP(B717*1,[1]Sheet1!$A:$G,5,FALSE)</f>
        <v>二组</v>
      </c>
      <c r="K717" s="3" t="str">
        <f>I717&amp;VLOOKUP(B717*1,[1]Sheet1!$A:$G,5,FALSE)</f>
        <v>上海二组</v>
      </c>
      <c r="L717" s="3" t="str">
        <f>IF(VLOOKUP(B717*1,[1]Sheet1!$A:$G,4,FALSE)=1,"普通员工","管理人员")</f>
        <v>普通员工</v>
      </c>
      <c r="M717" s="3">
        <f t="shared" si="57"/>
        <v>20000.39</v>
      </c>
      <c r="N717" s="3">
        <f t="shared" si="58"/>
        <v>2020</v>
      </c>
      <c r="O717" s="3">
        <f t="shared" si="59"/>
        <v>6</v>
      </c>
    </row>
    <row r="718" spans="1:15">
      <c r="A718" s="8">
        <f>A717</f>
        <v>43994</v>
      </c>
      <c r="B718" s="20" t="s">
        <v>77</v>
      </c>
      <c r="C718" s="18" t="s">
        <v>12</v>
      </c>
      <c r="D718" s="11">
        <v>1</v>
      </c>
      <c r="E718" s="12">
        <v>10000.11</v>
      </c>
      <c r="F718" s="3" t="str">
        <f t="shared" si="55"/>
        <v>借呗</v>
      </c>
      <c r="G718" s="3" t="str">
        <f t="shared" si="56"/>
        <v>18期</v>
      </c>
      <c r="H718" s="21" t="str">
        <f>VLOOKUP(B718*1,[1]Sheet1!$A:$G,7,FALSE)</f>
        <v>华东</v>
      </c>
      <c r="I718" s="21" t="str">
        <f>VLOOKUP(B718*1,[1]Sheet1!$A:$G,6,FALSE)</f>
        <v>杭州</v>
      </c>
      <c r="J718" s="21" t="str">
        <f>VLOOKUP(B718*1,[1]Sheet1!$A:$G,5,FALSE)</f>
        <v>一组</v>
      </c>
      <c r="K718" s="3" t="str">
        <f>I718&amp;VLOOKUP(B718*1,[1]Sheet1!$A:$G,5,FALSE)</f>
        <v>杭州一组</v>
      </c>
      <c r="L718" s="3" t="str">
        <f>IF(VLOOKUP(B718*1,[1]Sheet1!$A:$G,4,FALSE)=1,"普通员工","管理人员")</f>
        <v>普通员工</v>
      </c>
      <c r="M718" s="3">
        <f t="shared" si="57"/>
        <v>10000.11</v>
      </c>
      <c r="N718" s="3">
        <f t="shared" si="58"/>
        <v>2020</v>
      </c>
      <c r="O718" s="3">
        <f t="shared" si="59"/>
        <v>6</v>
      </c>
    </row>
    <row r="719" spans="1:15">
      <c r="A719" s="8">
        <f>A718</f>
        <v>43994</v>
      </c>
      <c r="B719" s="20" t="s">
        <v>78</v>
      </c>
      <c r="C719" s="18" t="s">
        <v>7</v>
      </c>
      <c r="D719" s="11">
        <v>2</v>
      </c>
      <c r="E719" s="12">
        <v>40000.32</v>
      </c>
      <c r="F719" s="3" t="str">
        <f t="shared" si="55"/>
        <v>借呗</v>
      </c>
      <c r="G719" s="3" t="str">
        <f t="shared" si="56"/>
        <v>6期</v>
      </c>
      <c r="H719" s="21" t="str">
        <f>VLOOKUP(B719*1,[1]Sheet1!$A:$G,7,FALSE)</f>
        <v>华东</v>
      </c>
      <c r="I719" s="21" t="str">
        <f>VLOOKUP(B719*1,[1]Sheet1!$A:$G,6,FALSE)</f>
        <v>杭州</v>
      </c>
      <c r="J719" s="21" t="str">
        <f>VLOOKUP(B719*1,[1]Sheet1!$A:$G,5,FALSE)</f>
        <v>二组</v>
      </c>
      <c r="K719" s="3" t="str">
        <f>I719&amp;VLOOKUP(B719*1,[1]Sheet1!$A:$G,5,FALSE)</f>
        <v>杭州二组</v>
      </c>
      <c r="L719" s="3" t="str">
        <f>IF(VLOOKUP(B719*1,[1]Sheet1!$A:$G,4,FALSE)=1,"普通员工","管理人员")</f>
        <v>普通员工</v>
      </c>
      <c r="M719" s="3">
        <f t="shared" si="57"/>
        <v>20000.16</v>
      </c>
      <c r="N719" s="3">
        <f t="shared" si="58"/>
        <v>2020</v>
      </c>
      <c r="O719" s="3">
        <f t="shared" si="59"/>
        <v>6</v>
      </c>
    </row>
    <row r="720" spans="1:15">
      <c r="A720" s="8">
        <f>A719</f>
        <v>43994</v>
      </c>
      <c r="B720" s="20" t="str">
        <f>B719</f>
        <v>1000012099</v>
      </c>
      <c r="C720" s="18" t="s">
        <v>8</v>
      </c>
      <c r="D720" s="11">
        <v>1</v>
      </c>
      <c r="E720" s="12">
        <v>25000.71</v>
      </c>
      <c r="F720" s="3" t="str">
        <f t="shared" si="55"/>
        <v>借呗</v>
      </c>
      <c r="G720" s="3" t="str">
        <f t="shared" si="56"/>
        <v>12期</v>
      </c>
      <c r="H720" s="21" t="str">
        <f>VLOOKUP(B720*1,[1]Sheet1!$A:$G,7,FALSE)</f>
        <v>华东</v>
      </c>
      <c r="I720" s="21" t="str">
        <f>VLOOKUP(B720*1,[1]Sheet1!$A:$G,6,FALSE)</f>
        <v>杭州</v>
      </c>
      <c r="J720" s="21" t="str">
        <f>VLOOKUP(B720*1,[1]Sheet1!$A:$G,5,FALSE)</f>
        <v>二组</v>
      </c>
      <c r="K720" s="3" t="str">
        <f>I720&amp;VLOOKUP(B720*1,[1]Sheet1!$A:$G,5,FALSE)</f>
        <v>杭州二组</v>
      </c>
      <c r="L720" s="3" t="str">
        <f>IF(VLOOKUP(B720*1,[1]Sheet1!$A:$G,4,FALSE)=1,"普通员工","管理人员")</f>
        <v>普通员工</v>
      </c>
      <c r="M720" s="3">
        <f t="shared" si="57"/>
        <v>25000.71</v>
      </c>
      <c r="N720" s="3">
        <f t="shared" si="58"/>
        <v>2020</v>
      </c>
      <c r="O720" s="3">
        <f t="shared" si="59"/>
        <v>6</v>
      </c>
    </row>
    <row r="721" spans="1:15">
      <c r="A721" s="8">
        <f>A720</f>
        <v>43994</v>
      </c>
      <c r="B721" s="20" t="s">
        <v>79</v>
      </c>
      <c r="C721" s="18" t="s">
        <v>7</v>
      </c>
      <c r="D721" s="11">
        <v>1</v>
      </c>
      <c r="E721" s="12">
        <v>13000</v>
      </c>
      <c r="F721" s="3" t="str">
        <f t="shared" si="55"/>
        <v>借呗</v>
      </c>
      <c r="G721" s="3" t="str">
        <f t="shared" si="56"/>
        <v>6期</v>
      </c>
      <c r="H721" s="21" t="str">
        <f>VLOOKUP(B721*1,[1]Sheet1!$A:$G,7,FALSE)</f>
        <v>华东</v>
      </c>
      <c r="I721" s="21" t="str">
        <f>VLOOKUP(B721*1,[1]Sheet1!$A:$G,6,FALSE)</f>
        <v>杭州</v>
      </c>
      <c r="J721" s="21" t="str">
        <f>VLOOKUP(B721*1,[1]Sheet1!$A:$G,5,FALSE)</f>
        <v>三组</v>
      </c>
      <c r="K721" s="3" t="str">
        <f>I721&amp;VLOOKUP(B721*1,[1]Sheet1!$A:$G,5,FALSE)</f>
        <v>杭州三组</v>
      </c>
      <c r="L721" s="3" t="str">
        <f>IF(VLOOKUP(B721*1,[1]Sheet1!$A:$G,4,FALSE)=1,"普通员工","管理人员")</f>
        <v>管理人员</v>
      </c>
      <c r="M721" s="3">
        <f t="shared" si="57"/>
        <v>13000</v>
      </c>
      <c r="N721" s="3">
        <f t="shared" si="58"/>
        <v>2020</v>
      </c>
      <c r="O721" s="3">
        <f t="shared" si="59"/>
        <v>6</v>
      </c>
    </row>
    <row r="722" spans="1:15">
      <c r="A722" s="8">
        <f>A721</f>
        <v>43994</v>
      </c>
      <c r="B722" s="20" t="s">
        <v>80</v>
      </c>
      <c r="C722" s="18" t="s">
        <v>12</v>
      </c>
      <c r="D722" s="11">
        <v>1</v>
      </c>
      <c r="E722" s="12">
        <v>17000.03</v>
      </c>
      <c r="F722" s="3" t="str">
        <f t="shared" si="55"/>
        <v>借呗</v>
      </c>
      <c r="G722" s="3" t="str">
        <f t="shared" si="56"/>
        <v>18期</v>
      </c>
      <c r="H722" s="21" t="str">
        <f>VLOOKUP(B722*1,[1]Sheet1!$A:$G,7,FALSE)</f>
        <v>华东</v>
      </c>
      <c r="I722" s="21" t="str">
        <f>VLOOKUP(B722*1,[1]Sheet1!$A:$G,6,FALSE)</f>
        <v>杭州</v>
      </c>
      <c r="J722" s="21" t="str">
        <f>VLOOKUP(B722*1,[1]Sheet1!$A:$G,5,FALSE)</f>
        <v>一组</v>
      </c>
      <c r="K722" s="3" t="str">
        <f>I722&amp;VLOOKUP(B722*1,[1]Sheet1!$A:$G,5,FALSE)</f>
        <v>杭州一组</v>
      </c>
      <c r="L722" s="3" t="str">
        <f>IF(VLOOKUP(B722*1,[1]Sheet1!$A:$G,4,FALSE)=1,"普通员工","管理人员")</f>
        <v>普通员工</v>
      </c>
      <c r="M722" s="3">
        <f t="shared" si="57"/>
        <v>17000.03</v>
      </c>
      <c r="N722" s="3">
        <f t="shared" si="58"/>
        <v>2020</v>
      </c>
      <c r="O722" s="3">
        <f t="shared" si="59"/>
        <v>6</v>
      </c>
    </row>
    <row r="723" spans="1:15">
      <c r="A723" s="8">
        <f>A722</f>
        <v>43994</v>
      </c>
      <c r="B723" s="20" t="s">
        <v>88</v>
      </c>
      <c r="C723" s="18" t="s">
        <v>12</v>
      </c>
      <c r="D723" s="11">
        <v>1</v>
      </c>
      <c r="E723" s="12">
        <v>17000.48</v>
      </c>
      <c r="F723" s="3" t="str">
        <f t="shared" si="55"/>
        <v>借呗</v>
      </c>
      <c r="G723" s="3" t="str">
        <f t="shared" si="56"/>
        <v>18期</v>
      </c>
      <c r="H723" s="21" t="str">
        <f>VLOOKUP(B723*1,[1]Sheet1!$A:$G,7,FALSE)</f>
        <v>华东</v>
      </c>
      <c r="I723" s="21" t="str">
        <f>VLOOKUP(B723*1,[1]Sheet1!$A:$G,6,FALSE)</f>
        <v>苏州</v>
      </c>
      <c r="J723" s="21" t="str">
        <f>VLOOKUP(B723*1,[1]Sheet1!$A:$G,5,FALSE)</f>
        <v>一组</v>
      </c>
      <c r="K723" s="3" t="str">
        <f>I723&amp;VLOOKUP(B723*1,[1]Sheet1!$A:$G,5,FALSE)</f>
        <v>苏州一组</v>
      </c>
      <c r="L723" s="3" t="str">
        <f>IF(VLOOKUP(B723*1,[1]Sheet1!$A:$G,4,FALSE)=1,"普通员工","管理人员")</f>
        <v>普通员工</v>
      </c>
      <c r="M723" s="3">
        <f t="shared" si="57"/>
        <v>17000.48</v>
      </c>
      <c r="N723" s="3">
        <f t="shared" si="58"/>
        <v>2020</v>
      </c>
      <c r="O723" s="3">
        <f t="shared" si="59"/>
        <v>6</v>
      </c>
    </row>
    <row r="724" spans="1:15">
      <c r="A724" s="8">
        <f>A723</f>
        <v>43994</v>
      </c>
      <c r="B724" s="20" t="s">
        <v>83</v>
      </c>
      <c r="C724" s="18" t="s">
        <v>7</v>
      </c>
      <c r="D724" s="11">
        <v>1</v>
      </c>
      <c r="E724" s="12">
        <v>2000.32</v>
      </c>
      <c r="F724" s="3" t="str">
        <f t="shared" si="55"/>
        <v>借呗</v>
      </c>
      <c r="G724" s="3" t="str">
        <f t="shared" si="56"/>
        <v>6期</v>
      </c>
      <c r="H724" s="21" t="str">
        <f>VLOOKUP(B724*1,[1]Sheet1!$A:$G,7,FALSE)</f>
        <v>华南</v>
      </c>
      <c r="I724" s="21" t="str">
        <f>VLOOKUP(B724*1,[1]Sheet1!$A:$G,6,FALSE)</f>
        <v>南宁</v>
      </c>
      <c r="J724" s="21" t="str">
        <f>VLOOKUP(B724*1,[1]Sheet1!$A:$G,5,FALSE)</f>
        <v>一组</v>
      </c>
      <c r="K724" s="3" t="str">
        <f>I724&amp;VLOOKUP(B724*1,[1]Sheet1!$A:$G,5,FALSE)</f>
        <v>南宁一组</v>
      </c>
      <c r="L724" s="3" t="str">
        <f>IF(VLOOKUP(B724*1,[1]Sheet1!$A:$G,4,FALSE)=1,"普通员工","管理人员")</f>
        <v>普通员工</v>
      </c>
      <c r="M724" s="3">
        <f t="shared" si="57"/>
        <v>2000.32</v>
      </c>
      <c r="N724" s="3">
        <f t="shared" si="58"/>
        <v>2020</v>
      </c>
      <c r="O724" s="3">
        <f t="shared" si="59"/>
        <v>6</v>
      </c>
    </row>
    <row r="725" spans="1:15">
      <c r="A725" s="8">
        <f>A724</f>
        <v>43994</v>
      </c>
      <c r="B725" s="20" t="s">
        <v>84</v>
      </c>
      <c r="C725" s="18" t="s">
        <v>8</v>
      </c>
      <c r="D725" s="11">
        <v>2</v>
      </c>
      <c r="E725" s="12">
        <v>19000.3</v>
      </c>
      <c r="F725" s="3" t="str">
        <f t="shared" si="55"/>
        <v>借呗</v>
      </c>
      <c r="G725" s="3" t="str">
        <f t="shared" si="56"/>
        <v>12期</v>
      </c>
      <c r="H725" s="21" t="str">
        <f>VLOOKUP(B725*1,[1]Sheet1!$A:$G,7,FALSE)</f>
        <v>华西北</v>
      </c>
      <c r="I725" s="21" t="str">
        <f>VLOOKUP(B725*1,[1]Sheet1!$A:$G,6,FALSE)</f>
        <v>北京</v>
      </c>
      <c r="J725" s="21" t="str">
        <f>VLOOKUP(B725*1,[1]Sheet1!$A:$G,5,FALSE)</f>
        <v>三组</v>
      </c>
      <c r="K725" s="3" t="str">
        <f>I725&amp;VLOOKUP(B725*1,[1]Sheet1!$A:$G,5,FALSE)</f>
        <v>北京三组</v>
      </c>
      <c r="L725" s="3" t="str">
        <f>IF(VLOOKUP(B725*1,[1]Sheet1!$A:$G,4,FALSE)=1,"普通员工","管理人员")</f>
        <v>普通员工</v>
      </c>
      <c r="M725" s="3">
        <f t="shared" si="57"/>
        <v>9500.15</v>
      </c>
      <c r="N725" s="3">
        <f t="shared" si="58"/>
        <v>2020</v>
      </c>
      <c r="O725" s="3">
        <f t="shared" si="59"/>
        <v>6</v>
      </c>
    </row>
    <row r="726" spans="1:15">
      <c r="A726" s="8">
        <f>A725</f>
        <v>43994</v>
      </c>
      <c r="B726" s="20" t="s">
        <v>90</v>
      </c>
      <c r="C726" s="18" t="s">
        <v>8</v>
      </c>
      <c r="D726" s="11">
        <v>2</v>
      </c>
      <c r="E726" s="12">
        <v>22000.52</v>
      </c>
      <c r="F726" s="3" t="str">
        <f t="shared" si="55"/>
        <v>借呗</v>
      </c>
      <c r="G726" s="3" t="str">
        <f t="shared" si="56"/>
        <v>12期</v>
      </c>
      <c r="H726" s="21" t="str">
        <f>VLOOKUP(B726*1,[1]Sheet1!$A:$G,7,FALSE)</f>
        <v>华东</v>
      </c>
      <c r="I726" s="21" t="str">
        <f>VLOOKUP(B726*1,[1]Sheet1!$A:$G,6,FALSE)</f>
        <v>上海</v>
      </c>
      <c r="J726" s="21" t="str">
        <f>VLOOKUP(B726*1,[1]Sheet1!$A:$G,5,FALSE)</f>
        <v>一组</v>
      </c>
      <c r="K726" s="3" t="str">
        <f>I726&amp;VLOOKUP(B726*1,[1]Sheet1!$A:$G,5,FALSE)</f>
        <v>上海一组</v>
      </c>
      <c r="L726" s="3" t="str">
        <f>IF(VLOOKUP(B726*1,[1]Sheet1!$A:$G,4,FALSE)=1,"普通员工","管理人员")</f>
        <v>普通员工</v>
      </c>
      <c r="M726" s="3">
        <f t="shared" si="57"/>
        <v>11000.26</v>
      </c>
      <c r="N726" s="3">
        <f t="shared" si="58"/>
        <v>2020</v>
      </c>
      <c r="O726" s="3">
        <f t="shared" si="59"/>
        <v>6</v>
      </c>
    </row>
    <row r="727" spans="1:15">
      <c r="A727" s="8">
        <f>A726</f>
        <v>43994</v>
      </c>
      <c r="B727" s="20" t="s">
        <v>97</v>
      </c>
      <c r="C727" s="18" t="s">
        <v>8</v>
      </c>
      <c r="D727" s="11">
        <v>1</v>
      </c>
      <c r="E727" s="12">
        <v>13000.36</v>
      </c>
      <c r="F727" s="3" t="str">
        <f t="shared" si="55"/>
        <v>借呗</v>
      </c>
      <c r="G727" s="3" t="str">
        <f t="shared" si="56"/>
        <v>12期</v>
      </c>
      <c r="H727" s="21" t="str">
        <f>VLOOKUP(B727*1,[1]Sheet1!$A:$G,7,FALSE)</f>
        <v>华南</v>
      </c>
      <c r="I727" s="21" t="str">
        <f>VLOOKUP(B727*1,[1]Sheet1!$A:$G,6,FALSE)</f>
        <v>南宁</v>
      </c>
      <c r="J727" s="21" t="str">
        <f>VLOOKUP(B727*1,[1]Sheet1!$A:$G,5,FALSE)</f>
        <v>一组</v>
      </c>
      <c r="K727" s="3" t="str">
        <f>I727&amp;VLOOKUP(B727*1,[1]Sheet1!$A:$G,5,FALSE)</f>
        <v>南宁一组</v>
      </c>
      <c r="L727" s="3" t="str">
        <f>IF(VLOOKUP(B727*1,[1]Sheet1!$A:$G,4,FALSE)=1,"普通员工","管理人员")</f>
        <v>普通员工</v>
      </c>
      <c r="M727" s="3">
        <f t="shared" si="57"/>
        <v>13000.36</v>
      </c>
      <c r="N727" s="3">
        <f t="shared" si="58"/>
        <v>2020</v>
      </c>
      <c r="O727" s="3">
        <f t="shared" si="59"/>
        <v>6</v>
      </c>
    </row>
    <row r="728" spans="1:15">
      <c r="A728" s="8">
        <f>A727</f>
        <v>43994</v>
      </c>
      <c r="B728" s="20" t="s">
        <v>99</v>
      </c>
      <c r="C728" s="18" t="s">
        <v>7</v>
      </c>
      <c r="D728" s="11">
        <v>1</v>
      </c>
      <c r="E728" s="12">
        <v>500.52</v>
      </c>
      <c r="F728" s="3" t="str">
        <f t="shared" si="55"/>
        <v>借呗</v>
      </c>
      <c r="G728" s="3" t="str">
        <f t="shared" si="56"/>
        <v>6期</v>
      </c>
      <c r="H728" s="21" t="str">
        <f>VLOOKUP(B728*1,[1]Sheet1!$A:$G,7,FALSE)</f>
        <v>华东</v>
      </c>
      <c r="I728" s="21" t="str">
        <f>VLOOKUP(B728*1,[1]Sheet1!$A:$G,6,FALSE)</f>
        <v>苏州</v>
      </c>
      <c r="J728" s="21" t="str">
        <f>VLOOKUP(B728*1,[1]Sheet1!$A:$G,5,FALSE)</f>
        <v>三组</v>
      </c>
      <c r="K728" s="3" t="str">
        <f>I728&amp;VLOOKUP(B728*1,[1]Sheet1!$A:$G,5,FALSE)</f>
        <v>苏州三组</v>
      </c>
      <c r="L728" s="3" t="str">
        <f>IF(VLOOKUP(B728*1,[1]Sheet1!$A:$G,4,FALSE)=1,"普通员工","管理人员")</f>
        <v>普通员工</v>
      </c>
      <c r="M728" s="3">
        <f t="shared" si="57"/>
        <v>500.52</v>
      </c>
      <c r="N728" s="3">
        <f t="shared" si="58"/>
        <v>2020</v>
      </c>
      <c r="O728" s="3">
        <f t="shared" si="59"/>
        <v>6</v>
      </c>
    </row>
    <row r="729" spans="1:15">
      <c r="A729" s="8">
        <f>A728</f>
        <v>43994</v>
      </c>
      <c r="B729" s="20" t="str">
        <f>B728</f>
        <v>1000014037</v>
      </c>
      <c r="C729" s="18" t="s">
        <v>8</v>
      </c>
      <c r="D729" s="11">
        <v>1</v>
      </c>
      <c r="E729" s="12">
        <v>8000.69</v>
      </c>
      <c r="F729" s="3" t="str">
        <f t="shared" si="55"/>
        <v>借呗</v>
      </c>
      <c r="G729" s="3" t="str">
        <f t="shared" si="56"/>
        <v>12期</v>
      </c>
      <c r="H729" s="21" t="str">
        <f>VLOOKUP(B729*1,[1]Sheet1!$A:$G,7,FALSE)</f>
        <v>华东</v>
      </c>
      <c r="I729" s="21" t="str">
        <f>VLOOKUP(B729*1,[1]Sheet1!$A:$G,6,FALSE)</f>
        <v>苏州</v>
      </c>
      <c r="J729" s="21" t="str">
        <f>VLOOKUP(B729*1,[1]Sheet1!$A:$G,5,FALSE)</f>
        <v>三组</v>
      </c>
      <c r="K729" s="3" t="str">
        <f>I729&amp;VLOOKUP(B729*1,[1]Sheet1!$A:$G,5,FALSE)</f>
        <v>苏州三组</v>
      </c>
      <c r="L729" s="3" t="str">
        <f>IF(VLOOKUP(B729*1,[1]Sheet1!$A:$G,4,FALSE)=1,"普通员工","管理人员")</f>
        <v>普通员工</v>
      </c>
      <c r="M729" s="3">
        <f t="shared" si="57"/>
        <v>8000.69</v>
      </c>
      <c r="N729" s="3">
        <f t="shared" si="58"/>
        <v>2020</v>
      </c>
      <c r="O729" s="3">
        <f t="shared" si="59"/>
        <v>6</v>
      </c>
    </row>
    <row r="730" spans="1:15">
      <c r="A730" s="8">
        <f>A729</f>
        <v>43994</v>
      </c>
      <c r="B730" s="20" t="s">
        <v>100</v>
      </c>
      <c r="C730" s="18" t="s">
        <v>7</v>
      </c>
      <c r="D730" s="11">
        <v>2</v>
      </c>
      <c r="E730" s="12">
        <v>21000.26</v>
      </c>
      <c r="F730" s="3" t="str">
        <f t="shared" si="55"/>
        <v>借呗</v>
      </c>
      <c r="G730" s="3" t="str">
        <f t="shared" si="56"/>
        <v>6期</v>
      </c>
      <c r="H730" s="21" t="str">
        <f>VLOOKUP(B730*1,[1]Sheet1!$A:$G,7,FALSE)</f>
        <v>华东</v>
      </c>
      <c r="I730" s="21" t="str">
        <f>VLOOKUP(B730*1,[1]Sheet1!$A:$G,6,FALSE)</f>
        <v>杭州</v>
      </c>
      <c r="J730" s="21" t="str">
        <f>VLOOKUP(B730*1,[1]Sheet1!$A:$G,5,FALSE)</f>
        <v>二组</v>
      </c>
      <c r="K730" s="3" t="str">
        <f>I730&amp;VLOOKUP(B730*1,[1]Sheet1!$A:$G,5,FALSE)</f>
        <v>杭州二组</v>
      </c>
      <c r="L730" s="3" t="str">
        <f>IF(VLOOKUP(B730*1,[1]Sheet1!$A:$G,4,FALSE)=1,"普通员工","管理人员")</f>
        <v>普通员工</v>
      </c>
      <c r="M730" s="3">
        <f t="shared" si="57"/>
        <v>10500.13</v>
      </c>
      <c r="N730" s="3">
        <f t="shared" si="58"/>
        <v>2020</v>
      </c>
      <c r="O730" s="3">
        <f t="shared" si="59"/>
        <v>6</v>
      </c>
    </row>
    <row r="731" spans="1:15">
      <c r="A731" s="8">
        <f>A730</f>
        <v>43994</v>
      </c>
      <c r="B731" s="20" t="str">
        <f>B730</f>
        <v>1000014273</v>
      </c>
      <c r="C731" s="18" t="s">
        <v>8</v>
      </c>
      <c r="D731" s="11">
        <v>2</v>
      </c>
      <c r="E731" s="12">
        <v>20999.98</v>
      </c>
      <c r="F731" s="3" t="str">
        <f t="shared" si="55"/>
        <v>借呗</v>
      </c>
      <c r="G731" s="3" t="str">
        <f t="shared" si="56"/>
        <v>12期</v>
      </c>
      <c r="H731" s="21" t="str">
        <f>VLOOKUP(B731*1,[1]Sheet1!$A:$G,7,FALSE)</f>
        <v>华东</v>
      </c>
      <c r="I731" s="21" t="str">
        <f>VLOOKUP(B731*1,[1]Sheet1!$A:$G,6,FALSE)</f>
        <v>杭州</v>
      </c>
      <c r="J731" s="21" t="str">
        <f>VLOOKUP(B731*1,[1]Sheet1!$A:$G,5,FALSE)</f>
        <v>二组</v>
      </c>
      <c r="K731" s="3" t="str">
        <f>I731&amp;VLOOKUP(B731*1,[1]Sheet1!$A:$G,5,FALSE)</f>
        <v>杭州二组</v>
      </c>
      <c r="L731" s="3" t="str">
        <f>IF(VLOOKUP(B731*1,[1]Sheet1!$A:$G,4,FALSE)=1,"普通员工","管理人员")</f>
        <v>普通员工</v>
      </c>
      <c r="M731" s="3">
        <f t="shared" si="57"/>
        <v>10499.99</v>
      </c>
      <c r="N731" s="3">
        <f t="shared" si="58"/>
        <v>2020</v>
      </c>
      <c r="O731" s="3">
        <f t="shared" si="59"/>
        <v>6</v>
      </c>
    </row>
    <row r="732" spans="1:15">
      <c r="A732" s="8">
        <f>A731</f>
        <v>43994</v>
      </c>
      <c r="B732" s="20" t="s">
        <v>101</v>
      </c>
      <c r="C732" s="18" t="s">
        <v>8</v>
      </c>
      <c r="D732" s="11">
        <v>4</v>
      </c>
      <c r="E732" s="12">
        <v>54001.88</v>
      </c>
      <c r="F732" s="3" t="str">
        <f t="shared" si="55"/>
        <v>借呗</v>
      </c>
      <c r="G732" s="3" t="str">
        <f t="shared" si="56"/>
        <v>12期</v>
      </c>
      <c r="H732" s="21" t="str">
        <f>VLOOKUP(B732*1,[1]Sheet1!$A:$G,7,FALSE)</f>
        <v>华南</v>
      </c>
      <c r="I732" s="21" t="str">
        <f>VLOOKUP(B732*1,[1]Sheet1!$A:$G,6,FALSE)</f>
        <v>广州</v>
      </c>
      <c r="J732" s="21" t="str">
        <f>VLOOKUP(B732*1,[1]Sheet1!$A:$G,5,FALSE)</f>
        <v>二组</v>
      </c>
      <c r="K732" s="3" t="str">
        <f>I732&amp;VLOOKUP(B732*1,[1]Sheet1!$A:$G,5,FALSE)</f>
        <v>广州二组</v>
      </c>
      <c r="L732" s="3" t="str">
        <f>IF(VLOOKUP(B732*1,[1]Sheet1!$A:$G,4,FALSE)=1,"普通员工","管理人员")</f>
        <v>管理人员</v>
      </c>
      <c r="M732" s="3">
        <f t="shared" si="57"/>
        <v>13500.47</v>
      </c>
      <c r="N732" s="3">
        <f t="shared" si="58"/>
        <v>2020</v>
      </c>
      <c r="O732" s="3">
        <f t="shared" si="59"/>
        <v>6</v>
      </c>
    </row>
    <row r="733" spans="1:15">
      <c r="A733" s="8">
        <f>A732</f>
        <v>43994</v>
      </c>
      <c r="B733" s="20" t="s">
        <v>102</v>
      </c>
      <c r="C733" s="18" t="s">
        <v>8</v>
      </c>
      <c r="D733" s="11">
        <v>1</v>
      </c>
      <c r="E733" s="12">
        <v>11000.71</v>
      </c>
      <c r="F733" s="3" t="str">
        <f t="shared" si="55"/>
        <v>借呗</v>
      </c>
      <c r="G733" s="3" t="str">
        <f t="shared" si="56"/>
        <v>12期</v>
      </c>
      <c r="H733" s="21" t="str">
        <f>VLOOKUP(B733*1,[1]Sheet1!$A:$G,7,FALSE)</f>
        <v>华南</v>
      </c>
      <c r="I733" s="21" t="str">
        <f>VLOOKUP(B733*1,[1]Sheet1!$A:$G,6,FALSE)</f>
        <v>南宁</v>
      </c>
      <c r="J733" s="21" t="str">
        <f>VLOOKUP(B733*1,[1]Sheet1!$A:$G,5,FALSE)</f>
        <v>一组</v>
      </c>
      <c r="K733" s="3" t="str">
        <f>I733&amp;VLOOKUP(B733*1,[1]Sheet1!$A:$G,5,FALSE)</f>
        <v>南宁一组</v>
      </c>
      <c r="L733" s="3" t="str">
        <f>IF(VLOOKUP(B733*1,[1]Sheet1!$A:$G,4,FALSE)=1,"普通员工","管理人员")</f>
        <v>普通员工</v>
      </c>
      <c r="M733" s="3">
        <f t="shared" si="57"/>
        <v>11000.71</v>
      </c>
      <c r="N733" s="3">
        <f t="shared" si="58"/>
        <v>2020</v>
      </c>
      <c r="O733" s="3">
        <f t="shared" si="59"/>
        <v>6</v>
      </c>
    </row>
    <row r="734" spans="1:15">
      <c r="A734" s="8">
        <v>43995</v>
      </c>
      <c r="B734" s="20" t="s">
        <v>59</v>
      </c>
      <c r="C734" s="18" t="s">
        <v>8</v>
      </c>
      <c r="D734" s="11">
        <v>1</v>
      </c>
      <c r="E734" s="12">
        <v>8000.71</v>
      </c>
      <c r="F734" s="3" t="str">
        <f t="shared" si="55"/>
        <v>借呗</v>
      </c>
      <c r="G734" s="3" t="str">
        <f t="shared" si="56"/>
        <v>12期</v>
      </c>
      <c r="H734" s="21" t="str">
        <f>VLOOKUP(B734*1,[1]Sheet1!$A:$G,7,FALSE)</f>
        <v>华东</v>
      </c>
      <c r="I734" s="21" t="str">
        <f>VLOOKUP(B734*1,[1]Sheet1!$A:$G,6,FALSE)</f>
        <v>杭州</v>
      </c>
      <c r="J734" s="21" t="str">
        <f>VLOOKUP(B734*1,[1]Sheet1!$A:$G,5,FALSE)</f>
        <v>二组</v>
      </c>
      <c r="K734" s="3" t="str">
        <f>I734&amp;VLOOKUP(B734*1,[1]Sheet1!$A:$G,5,FALSE)</f>
        <v>杭州二组</v>
      </c>
      <c r="L734" s="3" t="str">
        <f>IF(VLOOKUP(B734*1,[1]Sheet1!$A:$G,4,FALSE)=1,"普通员工","管理人员")</f>
        <v>普通员工</v>
      </c>
      <c r="M734" s="3">
        <f t="shared" si="57"/>
        <v>8000.71</v>
      </c>
      <c r="N734" s="3">
        <f t="shared" si="58"/>
        <v>2020</v>
      </c>
      <c r="O734" s="3">
        <f t="shared" si="59"/>
        <v>6</v>
      </c>
    </row>
    <row r="735" spans="1:15">
      <c r="A735" s="8">
        <f>A734</f>
        <v>43995</v>
      </c>
      <c r="B735" s="20" t="s">
        <v>6</v>
      </c>
      <c r="C735" s="18" t="s">
        <v>7</v>
      </c>
      <c r="D735" s="11">
        <v>1</v>
      </c>
      <c r="E735" s="12">
        <v>1613.05</v>
      </c>
      <c r="F735" s="3" t="str">
        <f t="shared" si="55"/>
        <v>借呗</v>
      </c>
      <c r="G735" s="3" t="str">
        <f t="shared" si="56"/>
        <v>6期</v>
      </c>
      <c r="H735" s="21" t="str">
        <f>VLOOKUP(B735*1,[1]Sheet1!$A:$G,7,FALSE)</f>
        <v>华东</v>
      </c>
      <c r="I735" s="21" t="str">
        <f>VLOOKUP(B735*1,[1]Sheet1!$A:$G,6,FALSE)</f>
        <v>杭州</v>
      </c>
      <c r="J735" s="21" t="str">
        <f>VLOOKUP(B735*1,[1]Sheet1!$A:$G,5,FALSE)</f>
        <v>二组</v>
      </c>
      <c r="K735" s="3" t="str">
        <f>I735&amp;VLOOKUP(B735*1,[1]Sheet1!$A:$G,5,FALSE)</f>
        <v>杭州二组</v>
      </c>
      <c r="L735" s="3" t="str">
        <f>IF(VLOOKUP(B735*1,[1]Sheet1!$A:$G,4,FALSE)=1,"普通员工","管理人员")</f>
        <v>普通员工</v>
      </c>
      <c r="M735" s="3">
        <f t="shared" si="57"/>
        <v>1613.05</v>
      </c>
      <c r="N735" s="3">
        <f t="shared" si="58"/>
        <v>2020</v>
      </c>
      <c r="O735" s="3">
        <f t="shared" si="59"/>
        <v>6</v>
      </c>
    </row>
    <row r="736" spans="1:15">
      <c r="A736" s="8">
        <f>A735</f>
        <v>43995</v>
      </c>
      <c r="B736" s="20" t="str">
        <f>B735</f>
        <v>1000000029</v>
      </c>
      <c r="C736" s="18" t="s">
        <v>8</v>
      </c>
      <c r="D736" s="11">
        <v>2</v>
      </c>
      <c r="E736" s="12">
        <v>14500.8</v>
      </c>
      <c r="F736" s="3" t="str">
        <f t="shared" si="55"/>
        <v>借呗</v>
      </c>
      <c r="G736" s="3" t="str">
        <f t="shared" si="56"/>
        <v>12期</v>
      </c>
      <c r="H736" s="21" t="str">
        <f>VLOOKUP(B736*1,[1]Sheet1!$A:$G,7,FALSE)</f>
        <v>华东</v>
      </c>
      <c r="I736" s="21" t="str">
        <f>VLOOKUP(B736*1,[1]Sheet1!$A:$G,6,FALSE)</f>
        <v>杭州</v>
      </c>
      <c r="J736" s="21" t="str">
        <f>VLOOKUP(B736*1,[1]Sheet1!$A:$G,5,FALSE)</f>
        <v>二组</v>
      </c>
      <c r="K736" s="3" t="str">
        <f>I736&amp;VLOOKUP(B736*1,[1]Sheet1!$A:$G,5,FALSE)</f>
        <v>杭州二组</v>
      </c>
      <c r="L736" s="3" t="str">
        <f>IF(VLOOKUP(B736*1,[1]Sheet1!$A:$G,4,FALSE)=1,"普通员工","管理人员")</f>
        <v>普通员工</v>
      </c>
      <c r="M736" s="3">
        <f t="shared" si="57"/>
        <v>7250.4</v>
      </c>
      <c r="N736" s="3">
        <f t="shared" si="58"/>
        <v>2020</v>
      </c>
      <c r="O736" s="3">
        <f t="shared" si="59"/>
        <v>6</v>
      </c>
    </row>
    <row r="737" spans="1:15">
      <c r="A737" s="8">
        <f>A736</f>
        <v>43995</v>
      </c>
      <c r="B737" s="20" t="s">
        <v>9</v>
      </c>
      <c r="C737" s="18" t="s">
        <v>7</v>
      </c>
      <c r="D737" s="11">
        <v>2</v>
      </c>
      <c r="E737" s="12">
        <v>30000.55</v>
      </c>
      <c r="F737" s="3" t="str">
        <f t="shared" si="55"/>
        <v>借呗</v>
      </c>
      <c r="G737" s="3" t="str">
        <f t="shared" si="56"/>
        <v>6期</v>
      </c>
      <c r="H737" s="21" t="str">
        <f>VLOOKUP(B737*1,[1]Sheet1!$A:$G,7,FALSE)</f>
        <v>华南</v>
      </c>
      <c r="I737" s="21" t="str">
        <f>VLOOKUP(B737*1,[1]Sheet1!$A:$G,6,FALSE)</f>
        <v>广州</v>
      </c>
      <c r="J737" s="21" t="str">
        <f>VLOOKUP(B737*1,[1]Sheet1!$A:$G,5,FALSE)</f>
        <v>三组</v>
      </c>
      <c r="K737" s="3" t="str">
        <f>I737&amp;VLOOKUP(B737*1,[1]Sheet1!$A:$G,5,FALSE)</f>
        <v>广州三组</v>
      </c>
      <c r="L737" s="3" t="str">
        <f>IF(VLOOKUP(B737*1,[1]Sheet1!$A:$G,4,FALSE)=1,"普通员工","管理人员")</f>
        <v>普通员工</v>
      </c>
      <c r="M737" s="3">
        <f t="shared" si="57"/>
        <v>15000.275</v>
      </c>
      <c r="N737" s="3">
        <f t="shared" si="58"/>
        <v>2020</v>
      </c>
      <c r="O737" s="3">
        <f t="shared" si="59"/>
        <v>6</v>
      </c>
    </row>
    <row r="738" spans="1:15">
      <c r="A738" s="8">
        <f>A737</f>
        <v>43995</v>
      </c>
      <c r="B738" s="20" t="str">
        <f>B737</f>
        <v>1000000030</v>
      </c>
      <c r="C738" s="18" t="s">
        <v>12</v>
      </c>
      <c r="D738" s="11">
        <v>1</v>
      </c>
      <c r="E738" s="12">
        <v>12000.49</v>
      </c>
      <c r="F738" s="3" t="str">
        <f t="shared" si="55"/>
        <v>借呗</v>
      </c>
      <c r="G738" s="3" t="str">
        <f t="shared" si="56"/>
        <v>18期</v>
      </c>
      <c r="H738" s="21" t="str">
        <f>VLOOKUP(B738*1,[1]Sheet1!$A:$G,7,FALSE)</f>
        <v>华南</v>
      </c>
      <c r="I738" s="21" t="str">
        <f>VLOOKUP(B738*1,[1]Sheet1!$A:$G,6,FALSE)</f>
        <v>广州</v>
      </c>
      <c r="J738" s="21" t="str">
        <f>VLOOKUP(B738*1,[1]Sheet1!$A:$G,5,FALSE)</f>
        <v>三组</v>
      </c>
      <c r="K738" s="3" t="str">
        <f>I738&amp;VLOOKUP(B738*1,[1]Sheet1!$A:$G,5,FALSE)</f>
        <v>广州三组</v>
      </c>
      <c r="L738" s="3" t="str">
        <f>IF(VLOOKUP(B738*1,[1]Sheet1!$A:$G,4,FALSE)=1,"普通员工","管理人员")</f>
        <v>普通员工</v>
      </c>
      <c r="M738" s="3">
        <f t="shared" si="57"/>
        <v>12000.49</v>
      </c>
      <c r="N738" s="3">
        <f t="shared" si="58"/>
        <v>2020</v>
      </c>
      <c r="O738" s="3">
        <f t="shared" si="59"/>
        <v>6</v>
      </c>
    </row>
    <row r="739" spans="1:15">
      <c r="A739" s="8">
        <f>A738</f>
        <v>43995</v>
      </c>
      <c r="B739" s="20" t="s">
        <v>10</v>
      </c>
      <c r="C739" s="18" t="s">
        <v>7</v>
      </c>
      <c r="D739" s="11">
        <v>2</v>
      </c>
      <c r="E739" s="12">
        <v>29999.95</v>
      </c>
      <c r="F739" s="3" t="str">
        <f t="shared" si="55"/>
        <v>借呗</v>
      </c>
      <c r="G739" s="3" t="str">
        <f t="shared" si="56"/>
        <v>6期</v>
      </c>
      <c r="H739" s="21" t="str">
        <f>VLOOKUP(B739*1,[1]Sheet1!$A:$G,7,FALSE)</f>
        <v>华东</v>
      </c>
      <c r="I739" s="21" t="str">
        <f>VLOOKUP(B739*1,[1]Sheet1!$A:$G,6,FALSE)</f>
        <v>杭州</v>
      </c>
      <c r="J739" s="21" t="str">
        <f>VLOOKUP(B739*1,[1]Sheet1!$A:$G,5,FALSE)</f>
        <v>一组</v>
      </c>
      <c r="K739" s="3" t="str">
        <f>I739&amp;VLOOKUP(B739*1,[1]Sheet1!$A:$G,5,FALSE)</f>
        <v>杭州一组</v>
      </c>
      <c r="L739" s="3" t="str">
        <f>IF(VLOOKUP(B739*1,[1]Sheet1!$A:$G,4,FALSE)=1,"普通员工","管理人员")</f>
        <v>管理人员</v>
      </c>
      <c r="M739" s="3">
        <f t="shared" si="57"/>
        <v>14999.975</v>
      </c>
      <c r="N739" s="3">
        <f t="shared" si="58"/>
        <v>2020</v>
      </c>
      <c r="O739" s="3">
        <f t="shared" si="59"/>
        <v>6</v>
      </c>
    </row>
    <row r="740" spans="1:15">
      <c r="A740" s="8">
        <f>A739</f>
        <v>43995</v>
      </c>
      <c r="B740" s="20" t="str">
        <f>B739</f>
        <v>1000000031</v>
      </c>
      <c r="C740" s="18" t="s">
        <v>8</v>
      </c>
      <c r="D740" s="11">
        <v>1</v>
      </c>
      <c r="E740" s="12">
        <v>900.24</v>
      </c>
      <c r="F740" s="3" t="str">
        <f t="shared" si="55"/>
        <v>借呗</v>
      </c>
      <c r="G740" s="3" t="str">
        <f t="shared" si="56"/>
        <v>12期</v>
      </c>
      <c r="H740" s="21" t="str">
        <f>VLOOKUP(B740*1,[1]Sheet1!$A:$G,7,FALSE)</f>
        <v>华东</v>
      </c>
      <c r="I740" s="21" t="str">
        <f>VLOOKUP(B740*1,[1]Sheet1!$A:$G,6,FALSE)</f>
        <v>杭州</v>
      </c>
      <c r="J740" s="21" t="str">
        <f>VLOOKUP(B740*1,[1]Sheet1!$A:$G,5,FALSE)</f>
        <v>一组</v>
      </c>
      <c r="K740" s="3" t="str">
        <f>I740&amp;VLOOKUP(B740*1,[1]Sheet1!$A:$G,5,FALSE)</f>
        <v>杭州一组</v>
      </c>
      <c r="L740" s="3" t="str">
        <f>IF(VLOOKUP(B740*1,[1]Sheet1!$A:$G,4,FALSE)=1,"普通员工","管理人员")</f>
        <v>管理人员</v>
      </c>
      <c r="M740" s="3">
        <f t="shared" si="57"/>
        <v>900.24</v>
      </c>
      <c r="N740" s="3">
        <f t="shared" si="58"/>
        <v>2020</v>
      </c>
      <c r="O740" s="3">
        <f t="shared" si="59"/>
        <v>6</v>
      </c>
    </row>
    <row r="741" spans="1:15">
      <c r="A741" s="8">
        <f>A740</f>
        <v>43995</v>
      </c>
      <c r="B741" s="20" t="s">
        <v>11</v>
      </c>
      <c r="C741" s="18" t="s">
        <v>8</v>
      </c>
      <c r="D741" s="11">
        <v>1</v>
      </c>
      <c r="E741" s="12">
        <v>25000.36</v>
      </c>
      <c r="F741" s="3" t="str">
        <f t="shared" si="55"/>
        <v>借呗</v>
      </c>
      <c r="G741" s="3" t="str">
        <f t="shared" si="56"/>
        <v>12期</v>
      </c>
      <c r="H741" s="21" t="str">
        <f>VLOOKUP(B741*1,[1]Sheet1!$A:$G,7,FALSE)</f>
        <v>华东</v>
      </c>
      <c r="I741" s="21" t="str">
        <f>VLOOKUP(B741*1,[1]Sheet1!$A:$G,6,FALSE)</f>
        <v>苏州</v>
      </c>
      <c r="J741" s="21" t="str">
        <f>VLOOKUP(B741*1,[1]Sheet1!$A:$G,5,FALSE)</f>
        <v>一组</v>
      </c>
      <c r="K741" s="3" t="str">
        <f>I741&amp;VLOOKUP(B741*1,[1]Sheet1!$A:$G,5,FALSE)</f>
        <v>苏州一组</v>
      </c>
      <c r="L741" s="3" t="str">
        <f>IF(VLOOKUP(B741*1,[1]Sheet1!$A:$G,4,FALSE)=1,"普通员工","管理人员")</f>
        <v>管理人员</v>
      </c>
      <c r="M741" s="3">
        <f t="shared" si="57"/>
        <v>25000.36</v>
      </c>
      <c r="N741" s="3">
        <f t="shared" si="58"/>
        <v>2020</v>
      </c>
      <c r="O741" s="3">
        <f t="shared" si="59"/>
        <v>6</v>
      </c>
    </row>
    <row r="742" spans="1:15">
      <c r="A742" s="8">
        <f>A741</f>
        <v>43995</v>
      </c>
      <c r="B742" s="20" t="s">
        <v>38</v>
      </c>
      <c r="C742" s="18" t="s">
        <v>8</v>
      </c>
      <c r="D742" s="11">
        <v>1</v>
      </c>
      <c r="E742" s="12">
        <v>18000.45</v>
      </c>
      <c r="F742" s="3" t="str">
        <f t="shared" si="55"/>
        <v>借呗</v>
      </c>
      <c r="G742" s="3" t="str">
        <f t="shared" si="56"/>
        <v>12期</v>
      </c>
      <c r="H742" s="21" t="str">
        <f>VLOOKUP(B742*1,[1]Sheet1!$A:$G,7,FALSE)</f>
        <v>华东</v>
      </c>
      <c r="I742" s="21" t="str">
        <f>VLOOKUP(B742*1,[1]Sheet1!$A:$G,6,FALSE)</f>
        <v>苏州</v>
      </c>
      <c r="J742" s="21" t="str">
        <f>VLOOKUP(B742*1,[1]Sheet1!$A:$G,5,FALSE)</f>
        <v>一组</v>
      </c>
      <c r="K742" s="3" t="str">
        <f>I742&amp;VLOOKUP(B742*1,[1]Sheet1!$A:$G,5,FALSE)</f>
        <v>苏州一组</v>
      </c>
      <c r="L742" s="3" t="str">
        <f>IF(VLOOKUP(B742*1,[1]Sheet1!$A:$G,4,FALSE)=1,"普通员工","管理人员")</f>
        <v>普通员工</v>
      </c>
      <c r="M742" s="3">
        <f t="shared" si="57"/>
        <v>18000.45</v>
      </c>
      <c r="N742" s="3">
        <f t="shared" si="58"/>
        <v>2020</v>
      </c>
      <c r="O742" s="3">
        <f t="shared" si="59"/>
        <v>6</v>
      </c>
    </row>
    <row r="743" spans="1:15">
      <c r="A743" s="8">
        <f>A742</f>
        <v>43995</v>
      </c>
      <c r="B743" s="20" t="str">
        <f>B742</f>
        <v>1000000033</v>
      </c>
      <c r="C743" s="18" t="s">
        <v>12</v>
      </c>
      <c r="D743" s="11">
        <v>2</v>
      </c>
      <c r="E743" s="12">
        <v>3021.23</v>
      </c>
      <c r="F743" s="3" t="str">
        <f t="shared" si="55"/>
        <v>借呗</v>
      </c>
      <c r="G743" s="3" t="str">
        <f t="shared" si="56"/>
        <v>18期</v>
      </c>
      <c r="H743" s="21" t="str">
        <f>VLOOKUP(B743*1,[1]Sheet1!$A:$G,7,FALSE)</f>
        <v>华东</v>
      </c>
      <c r="I743" s="21" t="str">
        <f>VLOOKUP(B743*1,[1]Sheet1!$A:$G,6,FALSE)</f>
        <v>苏州</v>
      </c>
      <c r="J743" s="21" t="str">
        <f>VLOOKUP(B743*1,[1]Sheet1!$A:$G,5,FALSE)</f>
        <v>一组</v>
      </c>
      <c r="K743" s="3" t="str">
        <f>I743&amp;VLOOKUP(B743*1,[1]Sheet1!$A:$G,5,FALSE)</f>
        <v>苏州一组</v>
      </c>
      <c r="L743" s="3" t="str">
        <f>IF(VLOOKUP(B743*1,[1]Sheet1!$A:$G,4,FALSE)=1,"普通员工","管理人员")</f>
        <v>普通员工</v>
      </c>
      <c r="M743" s="3">
        <f t="shared" si="57"/>
        <v>1510.615</v>
      </c>
      <c r="N743" s="3">
        <f t="shared" si="58"/>
        <v>2020</v>
      </c>
      <c r="O743" s="3">
        <f t="shared" si="59"/>
        <v>6</v>
      </c>
    </row>
    <row r="744" spans="1:15">
      <c r="A744" s="8">
        <f>A743</f>
        <v>43995</v>
      </c>
      <c r="B744" s="20" t="s">
        <v>39</v>
      </c>
      <c r="C744" s="18" t="s">
        <v>7</v>
      </c>
      <c r="D744" s="11">
        <v>2</v>
      </c>
      <c r="E744" s="12">
        <v>4500.77</v>
      </c>
      <c r="F744" s="3" t="str">
        <f t="shared" si="55"/>
        <v>借呗</v>
      </c>
      <c r="G744" s="3" t="str">
        <f t="shared" si="56"/>
        <v>6期</v>
      </c>
      <c r="H744" s="21" t="str">
        <f>VLOOKUP(B744*1,[1]Sheet1!$A:$G,7,FALSE)</f>
        <v>华东</v>
      </c>
      <c r="I744" s="21" t="str">
        <f>VLOOKUP(B744*1,[1]Sheet1!$A:$G,6,FALSE)</f>
        <v>苏州</v>
      </c>
      <c r="J744" s="21" t="str">
        <f>VLOOKUP(B744*1,[1]Sheet1!$A:$G,5,FALSE)</f>
        <v>一组</v>
      </c>
      <c r="K744" s="3" t="str">
        <f>I744&amp;VLOOKUP(B744*1,[1]Sheet1!$A:$G,5,FALSE)</f>
        <v>苏州一组</v>
      </c>
      <c r="L744" s="3" t="str">
        <f>IF(VLOOKUP(B744*1,[1]Sheet1!$A:$G,4,FALSE)=1,"普通员工","管理人员")</f>
        <v>普通员工</v>
      </c>
      <c r="M744" s="3">
        <f t="shared" si="57"/>
        <v>2250.385</v>
      </c>
      <c r="N744" s="3">
        <f t="shared" si="58"/>
        <v>2020</v>
      </c>
      <c r="O744" s="3">
        <f t="shared" si="59"/>
        <v>6</v>
      </c>
    </row>
    <row r="745" spans="1:15">
      <c r="A745" s="8">
        <f>A744</f>
        <v>43995</v>
      </c>
      <c r="B745" s="20" t="s">
        <v>14</v>
      </c>
      <c r="C745" s="18" t="s">
        <v>12</v>
      </c>
      <c r="D745" s="11">
        <v>1</v>
      </c>
      <c r="E745" s="12">
        <v>11000.53</v>
      </c>
      <c r="F745" s="3" t="str">
        <f t="shared" si="55"/>
        <v>借呗</v>
      </c>
      <c r="G745" s="3" t="str">
        <f t="shared" si="56"/>
        <v>18期</v>
      </c>
      <c r="H745" s="21" t="str">
        <f>VLOOKUP(B745*1,[1]Sheet1!$A:$G,7,FALSE)</f>
        <v>华南</v>
      </c>
      <c r="I745" s="21" t="str">
        <f>VLOOKUP(B745*1,[1]Sheet1!$A:$G,6,FALSE)</f>
        <v>广州</v>
      </c>
      <c r="J745" s="21" t="str">
        <f>VLOOKUP(B745*1,[1]Sheet1!$A:$G,5,FALSE)</f>
        <v>三组</v>
      </c>
      <c r="K745" s="3" t="str">
        <f>I745&amp;VLOOKUP(B745*1,[1]Sheet1!$A:$G,5,FALSE)</f>
        <v>广州三组</v>
      </c>
      <c r="L745" s="3" t="str">
        <f>IF(VLOOKUP(B745*1,[1]Sheet1!$A:$G,4,FALSE)=1,"普通员工","管理人员")</f>
        <v>管理人员</v>
      </c>
      <c r="M745" s="3">
        <f t="shared" si="57"/>
        <v>11000.53</v>
      </c>
      <c r="N745" s="3">
        <f t="shared" si="58"/>
        <v>2020</v>
      </c>
      <c r="O745" s="3">
        <f t="shared" si="59"/>
        <v>6</v>
      </c>
    </row>
    <row r="746" spans="1:15">
      <c r="A746" s="8">
        <f>A745</f>
        <v>43995</v>
      </c>
      <c r="B746" s="20" t="s">
        <v>15</v>
      </c>
      <c r="C746" s="18" t="s">
        <v>7</v>
      </c>
      <c r="D746" s="11">
        <v>1</v>
      </c>
      <c r="E746" s="12">
        <v>2000.47</v>
      </c>
      <c r="F746" s="3" t="str">
        <f t="shared" si="55"/>
        <v>借呗</v>
      </c>
      <c r="G746" s="3" t="str">
        <f t="shared" si="56"/>
        <v>6期</v>
      </c>
      <c r="H746" s="21" t="str">
        <f>VLOOKUP(B746*1,[1]Sheet1!$A:$G,7,FALSE)</f>
        <v>华东</v>
      </c>
      <c r="I746" s="21" t="str">
        <f>VLOOKUP(B746*1,[1]Sheet1!$A:$G,6,FALSE)</f>
        <v>杭州</v>
      </c>
      <c r="J746" s="21" t="str">
        <f>VLOOKUP(B746*1,[1]Sheet1!$A:$G,5,FALSE)</f>
        <v>二组</v>
      </c>
      <c r="K746" s="3" t="str">
        <f>I746&amp;VLOOKUP(B746*1,[1]Sheet1!$A:$G,5,FALSE)</f>
        <v>杭州二组</v>
      </c>
      <c r="L746" s="3" t="str">
        <f>IF(VLOOKUP(B746*1,[1]Sheet1!$A:$G,4,FALSE)=1,"普通员工","管理人员")</f>
        <v>普通员工</v>
      </c>
      <c r="M746" s="3">
        <f t="shared" si="57"/>
        <v>2000.47</v>
      </c>
      <c r="N746" s="3">
        <f t="shared" si="58"/>
        <v>2020</v>
      </c>
      <c r="O746" s="3">
        <f t="shared" si="59"/>
        <v>6</v>
      </c>
    </row>
    <row r="747" spans="1:15">
      <c r="A747" s="8">
        <f>A746</f>
        <v>43995</v>
      </c>
      <c r="B747" s="20" t="s">
        <v>16</v>
      </c>
      <c r="C747" s="18" t="s">
        <v>7</v>
      </c>
      <c r="D747" s="11">
        <v>1</v>
      </c>
      <c r="E747" s="12">
        <v>7000.27</v>
      </c>
      <c r="F747" s="3" t="str">
        <f t="shared" si="55"/>
        <v>借呗</v>
      </c>
      <c r="G747" s="3" t="str">
        <f t="shared" si="56"/>
        <v>6期</v>
      </c>
      <c r="H747" s="21" t="str">
        <f>VLOOKUP(B747*1,[1]Sheet1!$A:$G,7,FALSE)</f>
        <v>华东</v>
      </c>
      <c r="I747" s="21" t="str">
        <f>VLOOKUP(B747*1,[1]Sheet1!$A:$G,6,FALSE)</f>
        <v>苏州</v>
      </c>
      <c r="J747" s="21" t="str">
        <f>VLOOKUP(B747*1,[1]Sheet1!$A:$G,5,FALSE)</f>
        <v>二组</v>
      </c>
      <c r="K747" s="3" t="str">
        <f>I747&amp;VLOOKUP(B747*1,[1]Sheet1!$A:$G,5,FALSE)</f>
        <v>苏州二组</v>
      </c>
      <c r="L747" s="3" t="str">
        <f>IF(VLOOKUP(B747*1,[1]Sheet1!$A:$G,4,FALSE)=1,"普通员工","管理人员")</f>
        <v>管理人员</v>
      </c>
      <c r="M747" s="3">
        <f t="shared" si="57"/>
        <v>7000.27</v>
      </c>
      <c r="N747" s="3">
        <f t="shared" si="58"/>
        <v>2020</v>
      </c>
      <c r="O747" s="3">
        <f t="shared" si="59"/>
        <v>6</v>
      </c>
    </row>
    <row r="748" spans="1:15">
      <c r="A748" s="8">
        <f>A747</f>
        <v>43995</v>
      </c>
      <c r="B748" s="20" t="str">
        <f>B747</f>
        <v>1000000039</v>
      </c>
      <c r="C748" s="18" t="s">
        <v>12</v>
      </c>
      <c r="D748" s="11">
        <v>1</v>
      </c>
      <c r="E748" s="12">
        <v>7000.48</v>
      </c>
      <c r="F748" s="3" t="str">
        <f t="shared" si="55"/>
        <v>借呗</v>
      </c>
      <c r="G748" s="3" t="str">
        <f t="shared" si="56"/>
        <v>18期</v>
      </c>
      <c r="H748" s="21" t="str">
        <f>VLOOKUP(B748*1,[1]Sheet1!$A:$G,7,FALSE)</f>
        <v>华东</v>
      </c>
      <c r="I748" s="21" t="str">
        <f>VLOOKUP(B748*1,[1]Sheet1!$A:$G,6,FALSE)</f>
        <v>苏州</v>
      </c>
      <c r="J748" s="21" t="str">
        <f>VLOOKUP(B748*1,[1]Sheet1!$A:$G,5,FALSE)</f>
        <v>二组</v>
      </c>
      <c r="K748" s="3" t="str">
        <f>I748&amp;VLOOKUP(B748*1,[1]Sheet1!$A:$G,5,FALSE)</f>
        <v>苏州二组</v>
      </c>
      <c r="L748" s="3" t="str">
        <f>IF(VLOOKUP(B748*1,[1]Sheet1!$A:$G,4,FALSE)=1,"普通员工","管理人员")</f>
        <v>管理人员</v>
      </c>
      <c r="M748" s="3">
        <f t="shared" si="57"/>
        <v>7000.48</v>
      </c>
      <c r="N748" s="3">
        <f t="shared" si="58"/>
        <v>2020</v>
      </c>
      <c r="O748" s="3">
        <f t="shared" si="59"/>
        <v>6</v>
      </c>
    </row>
    <row r="749" spans="1:15">
      <c r="A749" s="8">
        <f>A748</f>
        <v>43995</v>
      </c>
      <c r="B749" s="20" t="s">
        <v>17</v>
      </c>
      <c r="C749" s="18" t="s">
        <v>7</v>
      </c>
      <c r="D749" s="11">
        <v>1</v>
      </c>
      <c r="E749" s="12">
        <v>15000.29</v>
      </c>
      <c r="F749" s="3" t="str">
        <f t="shared" si="55"/>
        <v>借呗</v>
      </c>
      <c r="G749" s="3" t="str">
        <f t="shared" si="56"/>
        <v>6期</v>
      </c>
      <c r="H749" s="21" t="str">
        <f>VLOOKUP(B749*1,[1]Sheet1!$A:$G,7,FALSE)</f>
        <v>华西北</v>
      </c>
      <c r="I749" s="21" t="str">
        <f>VLOOKUP(B749*1,[1]Sheet1!$A:$G,6,FALSE)</f>
        <v>北京</v>
      </c>
      <c r="J749" s="21" t="str">
        <f>VLOOKUP(B749*1,[1]Sheet1!$A:$G,5,FALSE)</f>
        <v>四组</v>
      </c>
      <c r="K749" s="3" t="str">
        <f>I749&amp;VLOOKUP(B749*1,[1]Sheet1!$A:$G,5,FALSE)</f>
        <v>北京四组</v>
      </c>
      <c r="L749" s="3" t="str">
        <f>IF(VLOOKUP(B749*1,[1]Sheet1!$A:$G,4,FALSE)=1,"普通员工","管理人员")</f>
        <v>管理人员</v>
      </c>
      <c r="M749" s="3">
        <f t="shared" si="57"/>
        <v>15000.29</v>
      </c>
      <c r="N749" s="3">
        <f t="shared" si="58"/>
        <v>2020</v>
      </c>
      <c r="O749" s="3">
        <f t="shared" si="59"/>
        <v>6</v>
      </c>
    </row>
    <row r="750" spans="1:15">
      <c r="A750" s="8">
        <f>A749</f>
        <v>43995</v>
      </c>
      <c r="B750" s="20" t="s">
        <v>40</v>
      </c>
      <c r="C750" s="18" t="s">
        <v>7</v>
      </c>
      <c r="D750" s="11">
        <v>2</v>
      </c>
      <c r="E750" s="12">
        <v>42000.66</v>
      </c>
      <c r="F750" s="3" t="str">
        <f t="shared" si="55"/>
        <v>借呗</v>
      </c>
      <c r="G750" s="3" t="str">
        <f t="shared" si="56"/>
        <v>6期</v>
      </c>
      <c r="H750" s="21" t="str">
        <f>VLOOKUP(B750*1,[1]Sheet1!$A:$G,7,FALSE)</f>
        <v>华西北</v>
      </c>
      <c r="I750" s="21" t="str">
        <f>VLOOKUP(B750*1,[1]Sheet1!$A:$G,6,FALSE)</f>
        <v>北京</v>
      </c>
      <c r="J750" s="21" t="str">
        <f>VLOOKUP(B750*1,[1]Sheet1!$A:$G,5,FALSE)</f>
        <v>四组</v>
      </c>
      <c r="K750" s="3" t="str">
        <f>I750&amp;VLOOKUP(B750*1,[1]Sheet1!$A:$G,5,FALSE)</f>
        <v>北京四组</v>
      </c>
      <c r="L750" s="3" t="str">
        <f>IF(VLOOKUP(B750*1,[1]Sheet1!$A:$G,4,FALSE)=1,"普通员工","管理人员")</f>
        <v>普通员工</v>
      </c>
      <c r="M750" s="3">
        <f t="shared" si="57"/>
        <v>21000.33</v>
      </c>
      <c r="N750" s="3">
        <f t="shared" si="58"/>
        <v>2020</v>
      </c>
      <c r="O750" s="3">
        <f t="shared" si="59"/>
        <v>6</v>
      </c>
    </row>
    <row r="751" spans="1:15">
      <c r="A751" s="8">
        <f>A750</f>
        <v>43995</v>
      </c>
      <c r="B751" s="20" t="s">
        <v>18</v>
      </c>
      <c r="C751" s="18" t="s">
        <v>7</v>
      </c>
      <c r="D751" s="11">
        <v>1</v>
      </c>
      <c r="E751" s="12">
        <v>5000.44</v>
      </c>
      <c r="F751" s="3" t="str">
        <f t="shared" si="55"/>
        <v>借呗</v>
      </c>
      <c r="G751" s="3" t="str">
        <f t="shared" si="56"/>
        <v>6期</v>
      </c>
      <c r="H751" s="21" t="str">
        <f>VLOOKUP(B751*1,[1]Sheet1!$A:$G,7,FALSE)</f>
        <v>华西北</v>
      </c>
      <c r="I751" s="21" t="str">
        <f>VLOOKUP(B751*1,[1]Sheet1!$A:$G,6,FALSE)</f>
        <v>北京</v>
      </c>
      <c r="J751" s="21" t="str">
        <f>VLOOKUP(B751*1,[1]Sheet1!$A:$G,5,FALSE)</f>
        <v>三组</v>
      </c>
      <c r="K751" s="3" t="str">
        <f>I751&amp;VLOOKUP(B751*1,[1]Sheet1!$A:$G,5,FALSE)</f>
        <v>北京三组</v>
      </c>
      <c r="L751" s="3" t="str">
        <f>IF(VLOOKUP(B751*1,[1]Sheet1!$A:$G,4,FALSE)=1,"普通员工","管理人员")</f>
        <v>管理人员</v>
      </c>
      <c r="M751" s="3">
        <f t="shared" si="57"/>
        <v>5000.44</v>
      </c>
      <c r="N751" s="3">
        <f t="shared" si="58"/>
        <v>2020</v>
      </c>
      <c r="O751" s="3">
        <f t="shared" si="59"/>
        <v>6</v>
      </c>
    </row>
    <row r="752" spans="1:15">
      <c r="A752" s="8">
        <f>A751</f>
        <v>43995</v>
      </c>
      <c r="B752" s="20" t="str">
        <f>B751</f>
        <v>1000000044</v>
      </c>
      <c r="C752" s="18" t="s">
        <v>8</v>
      </c>
      <c r="D752" s="11">
        <v>2</v>
      </c>
      <c r="E752" s="12">
        <v>19000.54</v>
      </c>
      <c r="F752" s="3" t="str">
        <f t="shared" si="55"/>
        <v>借呗</v>
      </c>
      <c r="G752" s="3" t="str">
        <f t="shared" si="56"/>
        <v>12期</v>
      </c>
      <c r="H752" s="21" t="str">
        <f>VLOOKUP(B752*1,[1]Sheet1!$A:$G,7,FALSE)</f>
        <v>华西北</v>
      </c>
      <c r="I752" s="21" t="str">
        <f>VLOOKUP(B752*1,[1]Sheet1!$A:$G,6,FALSE)</f>
        <v>北京</v>
      </c>
      <c r="J752" s="21" t="str">
        <f>VLOOKUP(B752*1,[1]Sheet1!$A:$G,5,FALSE)</f>
        <v>三组</v>
      </c>
      <c r="K752" s="3" t="str">
        <f>I752&amp;VLOOKUP(B752*1,[1]Sheet1!$A:$G,5,FALSE)</f>
        <v>北京三组</v>
      </c>
      <c r="L752" s="3" t="str">
        <f>IF(VLOOKUP(B752*1,[1]Sheet1!$A:$G,4,FALSE)=1,"普通员工","管理人员")</f>
        <v>管理人员</v>
      </c>
      <c r="M752" s="3">
        <f t="shared" si="57"/>
        <v>9500.27</v>
      </c>
      <c r="N752" s="3">
        <f t="shared" si="58"/>
        <v>2020</v>
      </c>
      <c r="O752" s="3">
        <f t="shared" si="59"/>
        <v>6</v>
      </c>
    </row>
    <row r="753" spans="1:15">
      <c r="A753" s="8">
        <f>A752</f>
        <v>43995</v>
      </c>
      <c r="B753" s="20" t="s">
        <v>19</v>
      </c>
      <c r="C753" s="18" t="s">
        <v>7</v>
      </c>
      <c r="D753" s="11">
        <v>3</v>
      </c>
      <c r="E753" s="12">
        <v>39001.37</v>
      </c>
      <c r="F753" s="3" t="str">
        <f t="shared" si="55"/>
        <v>借呗</v>
      </c>
      <c r="G753" s="3" t="str">
        <f t="shared" si="56"/>
        <v>6期</v>
      </c>
      <c r="H753" s="21" t="str">
        <f>VLOOKUP(B753*1,[1]Sheet1!$A:$G,7,FALSE)</f>
        <v>华南</v>
      </c>
      <c r="I753" s="21" t="str">
        <f>VLOOKUP(B753*1,[1]Sheet1!$A:$G,6,FALSE)</f>
        <v>深圳</v>
      </c>
      <c r="J753" s="21" t="str">
        <f>VLOOKUP(B753*1,[1]Sheet1!$A:$G,5,FALSE)</f>
        <v>一组</v>
      </c>
      <c r="K753" s="3" t="str">
        <f>I753&amp;VLOOKUP(B753*1,[1]Sheet1!$A:$G,5,FALSE)</f>
        <v>深圳一组</v>
      </c>
      <c r="L753" s="3" t="str">
        <f>IF(VLOOKUP(B753*1,[1]Sheet1!$A:$G,4,FALSE)=1,"普通员工","管理人员")</f>
        <v>普通员工</v>
      </c>
      <c r="M753" s="3">
        <f t="shared" si="57"/>
        <v>13000.4566666667</v>
      </c>
      <c r="N753" s="3">
        <f t="shared" si="58"/>
        <v>2020</v>
      </c>
      <c r="O753" s="3">
        <f t="shared" si="59"/>
        <v>6</v>
      </c>
    </row>
    <row r="754" spans="1:15">
      <c r="A754" s="8">
        <f>A753</f>
        <v>43995</v>
      </c>
      <c r="B754" s="20" t="s">
        <v>42</v>
      </c>
      <c r="C754" s="18" t="s">
        <v>7</v>
      </c>
      <c r="D754" s="11">
        <v>1</v>
      </c>
      <c r="E754" s="12">
        <v>13000.49</v>
      </c>
      <c r="F754" s="3" t="str">
        <f t="shared" si="55"/>
        <v>借呗</v>
      </c>
      <c r="G754" s="3" t="str">
        <f t="shared" si="56"/>
        <v>6期</v>
      </c>
      <c r="H754" s="21" t="str">
        <f>VLOOKUP(B754*1,[1]Sheet1!$A:$G,7,FALSE)</f>
        <v>华西北</v>
      </c>
      <c r="I754" s="21" t="str">
        <f>VLOOKUP(B754*1,[1]Sheet1!$A:$G,6,FALSE)</f>
        <v>成都</v>
      </c>
      <c r="J754" s="21" t="str">
        <f>VLOOKUP(B754*1,[1]Sheet1!$A:$G,5,FALSE)</f>
        <v>一组</v>
      </c>
      <c r="K754" s="3" t="str">
        <f>I754&amp;VLOOKUP(B754*1,[1]Sheet1!$A:$G,5,FALSE)</f>
        <v>成都一组</v>
      </c>
      <c r="L754" s="3" t="str">
        <f>IF(VLOOKUP(B754*1,[1]Sheet1!$A:$G,4,FALSE)=1,"普通员工","管理人员")</f>
        <v>普通员工</v>
      </c>
      <c r="M754" s="3">
        <f t="shared" si="57"/>
        <v>13000.49</v>
      </c>
      <c r="N754" s="3">
        <f t="shared" si="58"/>
        <v>2020</v>
      </c>
      <c r="O754" s="3">
        <f t="shared" si="59"/>
        <v>6</v>
      </c>
    </row>
    <row r="755" spans="1:15">
      <c r="A755" s="8">
        <f>A754</f>
        <v>43995</v>
      </c>
      <c r="B755" s="20" t="str">
        <f>B754</f>
        <v>1000000046</v>
      </c>
      <c r="C755" s="18" t="s">
        <v>8</v>
      </c>
      <c r="D755" s="11">
        <v>1</v>
      </c>
      <c r="E755" s="12">
        <v>3000</v>
      </c>
      <c r="F755" s="3" t="str">
        <f t="shared" si="55"/>
        <v>借呗</v>
      </c>
      <c r="G755" s="3" t="str">
        <f t="shared" si="56"/>
        <v>12期</v>
      </c>
      <c r="H755" s="21" t="str">
        <f>VLOOKUP(B755*1,[1]Sheet1!$A:$G,7,FALSE)</f>
        <v>华西北</v>
      </c>
      <c r="I755" s="21" t="str">
        <f>VLOOKUP(B755*1,[1]Sheet1!$A:$G,6,FALSE)</f>
        <v>成都</v>
      </c>
      <c r="J755" s="21" t="str">
        <f>VLOOKUP(B755*1,[1]Sheet1!$A:$G,5,FALSE)</f>
        <v>一组</v>
      </c>
      <c r="K755" s="3" t="str">
        <f>I755&amp;VLOOKUP(B755*1,[1]Sheet1!$A:$G,5,FALSE)</f>
        <v>成都一组</v>
      </c>
      <c r="L755" s="3" t="str">
        <f>IF(VLOOKUP(B755*1,[1]Sheet1!$A:$G,4,FALSE)=1,"普通员工","管理人员")</f>
        <v>普通员工</v>
      </c>
      <c r="M755" s="3">
        <f t="shared" si="57"/>
        <v>3000</v>
      </c>
      <c r="N755" s="3">
        <f t="shared" si="58"/>
        <v>2020</v>
      </c>
      <c r="O755" s="3">
        <f t="shared" si="59"/>
        <v>6</v>
      </c>
    </row>
    <row r="756" spans="1:15">
      <c r="A756" s="8">
        <f>A755</f>
        <v>43995</v>
      </c>
      <c r="B756" s="20" t="s">
        <v>73</v>
      </c>
      <c r="C756" s="18" t="s">
        <v>7</v>
      </c>
      <c r="D756" s="11">
        <v>1</v>
      </c>
      <c r="E756" s="12">
        <v>1950.04</v>
      </c>
      <c r="F756" s="3" t="str">
        <f t="shared" si="55"/>
        <v>借呗</v>
      </c>
      <c r="G756" s="3" t="str">
        <f t="shared" si="56"/>
        <v>6期</v>
      </c>
      <c r="H756" s="21" t="str">
        <f>VLOOKUP(B756*1,[1]Sheet1!$A:$G,7,FALSE)</f>
        <v>华东</v>
      </c>
      <c r="I756" s="21" t="str">
        <f>VLOOKUP(B756*1,[1]Sheet1!$A:$G,6,FALSE)</f>
        <v>合肥</v>
      </c>
      <c r="J756" s="21" t="str">
        <f>VLOOKUP(B756*1,[1]Sheet1!$A:$G,5,FALSE)</f>
        <v>一组</v>
      </c>
      <c r="K756" s="3" t="str">
        <f>I756&amp;VLOOKUP(B756*1,[1]Sheet1!$A:$G,5,FALSE)</f>
        <v>合肥一组</v>
      </c>
      <c r="L756" s="3" t="str">
        <f>IF(VLOOKUP(B756*1,[1]Sheet1!$A:$G,4,FALSE)=1,"普通员工","管理人员")</f>
        <v>普通员工</v>
      </c>
      <c r="M756" s="3">
        <f t="shared" si="57"/>
        <v>1950.04</v>
      </c>
      <c r="N756" s="3">
        <f t="shared" si="58"/>
        <v>2020</v>
      </c>
      <c r="O756" s="3">
        <f t="shared" si="59"/>
        <v>6</v>
      </c>
    </row>
    <row r="757" spans="1:15">
      <c r="A757" s="8">
        <f>A756</f>
        <v>43995</v>
      </c>
      <c r="B757" s="20" t="s">
        <v>44</v>
      </c>
      <c r="C757" s="18" t="s">
        <v>8</v>
      </c>
      <c r="D757" s="11">
        <v>3</v>
      </c>
      <c r="E757" s="12">
        <v>49000.09</v>
      </c>
      <c r="F757" s="3" t="str">
        <f t="shared" si="55"/>
        <v>借呗</v>
      </c>
      <c r="G757" s="3" t="str">
        <f t="shared" si="56"/>
        <v>12期</v>
      </c>
      <c r="H757" s="21" t="str">
        <f>VLOOKUP(B757*1,[1]Sheet1!$A:$G,7,FALSE)</f>
        <v>华东</v>
      </c>
      <c r="I757" s="21" t="str">
        <f>VLOOKUP(B757*1,[1]Sheet1!$A:$G,6,FALSE)</f>
        <v>合肥</v>
      </c>
      <c r="J757" s="21" t="str">
        <f>VLOOKUP(B757*1,[1]Sheet1!$A:$G,5,FALSE)</f>
        <v>一组</v>
      </c>
      <c r="K757" s="3" t="str">
        <f>I757&amp;VLOOKUP(B757*1,[1]Sheet1!$A:$G,5,FALSE)</f>
        <v>合肥一组</v>
      </c>
      <c r="L757" s="3" t="str">
        <f>IF(VLOOKUP(B757*1,[1]Sheet1!$A:$G,4,FALSE)=1,"普通员工","管理人员")</f>
        <v>普通员工</v>
      </c>
      <c r="M757" s="3">
        <f t="shared" si="57"/>
        <v>16333.3633333333</v>
      </c>
      <c r="N757" s="3">
        <f t="shared" si="58"/>
        <v>2020</v>
      </c>
      <c r="O757" s="3">
        <f t="shared" si="59"/>
        <v>6</v>
      </c>
    </row>
    <row r="758" spans="1:15">
      <c r="A758" s="8">
        <f>A757</f>
        <v>43995</v>
      </c>
      <c r="B758" s="20" t="s">
        <v>95</v>
      </c>
      <c r="C758" s="18" t="s">
        <v>12</v>
      </c>
      <c r="D758" s="11">
        <v>1</v>
      </c>
      <c r="E758" s="12">
        <v>1700.05</v>
      </c>
      <c r="F758" s="3" t="str">
        <f t="shared" si="55"/>
        <v>借呗</v>
      </c>
      <c r="G758" s="3" t="str">
        <f t="shared" si="56"/>
        <v>18期</v>
      </c>
      <c r="H758" s="21" t="str">
        <f>VLOOKUP(B758*1,[1]Sheet1!$A:$G,7,FALSE)</f>
        <v>华东</v>
      </c>
      <c r="I758" s="21" t="str">
        <f>VLOOKUP(B758*1,[1]Sheet1!$A:$G,6,FALSE)</f>
        <v>上海</v>
      </c>
      <c r="J758" s="21" t="str">
        <f>VLOOKUP(B758*1,[1]Sheet1!$A:$G,5,FALSE)</f>
        <v>二组</v>
      </c>
      <c r="K758" s="3" t="str">
        <f>I758&amp;VLOOKUP(B758*1,[1]Sheet1!$A:$G,5,FALSE)</f>
        <v>上海二组</v>
      </c>
      <c r="L758" s="3" t="str">
        <f>IF(VLOOKUP(B758*1,[1]Sheet1!$A:$G,4,FALSE)=1,"普通员工","管理人员")</f>
        <v>普通员工</v>
      </c>
      <c r="M758" s="3">
        <f t="shared" si="57"/>
        <v>1700.05</v>
      </c>
      <c r="N758" s="3">
        <f t="shared" si="58"/>
        <v>2020</v>
      </c>
      <c r="O758" s="3">
        <f t="shared" si="59"/>
        <v>6</v>
      </c>
    </row>
    <row r="759" spans="1:15">
      <c r="A759" s="8">
        <f>A758</f>
        <v>43995</v>
      </c>
      <c r="B759" s="20" t="s">
        <v>20</v>
      </c>
      <c r="C759" s="18" t="s">
        <v>7</v>
      </c>
      <c r="D759" s="11">
        <v>1</v>
      </c>
      <c r="E759" s="12">
        <v>14000.2</v>
      </c>
      <c r="F759" s="3" t="str">
        <f t="shared" si="55"/>
        <v>借呗</v>
      </c>
      <c r="G759" s="3" t="str">
        <f t="shared" si="56"/>
        <v>6期</v>
      </c>
      <c r="H759" s="21" t="str">
        <f>VLOOKUP(B759*1,[1]Sheet1!$A:$G,7,FALSE)</f>
        <v>华东</v>
      </c>
      <c r="I759" s="21" t="str">
        <f>VLOOKUP(B759*1,[1]Sheet1!$A:$G,6,FALSE)</f>
        <v>上海</v>
      </c>
      <c r="J759" s="21" t="str">
        <f>VLOOKUP(B759*1,[1]Sheet1!$A:$G,5,FALSE)</f>
        <v>一组</v>
      </c>
      <c r="K759" s="3" t="str">
        <f>I759&amp;VLOOKUP(B759*1,[1]Sheet1!$A:$G,5,FALSE)</f>
        <v>上海一组</v>
      </c>
      <c r="L759" s="3" t="str">
        <f>IF(VLOOKUP(B759*1,[1]Sheet1!$A:$G,4,FALSE)=1,"普通员工","管理人员")</f>
        <v>普通员工</v>
      </c>
      <c r="M759" s="3">
        <f t="shared" si="57"/>
        <v>14000.2</v>
      </c>
      <c r="N759" s="3">
        <f t="shared" si="58"/>
        <v>2020</v>
      </c>
      <c r="O759" s="3">
        <f t="shared" si="59"/>
        <v>6</v>
      </c>
    </row>
    <row r="760" spans="1:15">
      <c r="A760" s="8">
        <f>A759</f>
        <v>43995</v>
      </c>
      <c r="B760" s="20" t="str">
        <f>B759</f>
        <v>1000000054</v>
      </c>
      <c r="C760" s="18" t="s">
        <v>12</v>
      </c>
      <c r="D760" s="11">
        <v>1</v>
      </c>
      <c r="E760" s="12">
        <v>15199.94</v>
      </c>
      <c r="F760" s="3" t="str">
        <f t="shared" si="55"/>
        <v>借呗</v>
      </c>
      <c r="G760" s="3" t="str">
        <f t="shared" si="56"/>
        <v>18期</v>
      </c>
      <c r="H760" s="21" t="str">
        <f>VLOOKUP(B760*1,[1]Sheet1!$A:$G,7,FALSE)</f>
        <v>华东</v>
      </c>
      <c r="I760" s="21" t="str">
        <f>VLOOKUP(B760*1,[1]Sheet1!$A:$G,6,FALSE)</f>
        <v>上海</v>
      </c>
      <c r="J760" s="21" t="str">
        <f>VLOOKUP(B760*1,[1]Sheet1!$A:$G,5,FALSE)</f>
        <v>一组</v>
      </c>
      <c r="K760" s="3" t="str">
        <f>I760&amp;VLOOKUP(B760*1,[1]Sheet1!$A:$G,5,FALSE)</f>
        <v>上海一组</v>
      </c>
      <c r="L760" s="3" t="str">
        <f>IF(VLOOKUP(B760*1,[1]Sheet1!$A:$G,4,FALSE)=1,"普通员工","管理人员")</f>
        <v>普通员工</v>
      </c>
      <c r="M760" s="3">
        <f t="shared" si="57"/>
        <v>15199.94</v>
      </c>
      <c r="N760" s="3">
        <f t="shared" si="58"/>
        <v>2020</v>
      </c>
      <c r="O760" s="3">
        <f t="shared" si="59"/>
        <v>6</v>
      </c>
    </row>
    <row r="761" spans="1:15">
      <c r="A761" s="8">
        <f>A760</f>
        <v>43995</v>
      </c>
      <c r="B761" s="20" t="s">
        <v>21</v>
      </c>
      <c r="C761" s="18" t="s">
        <v>7</v>
      </c>
      <c r="D761" s="11">
        <v>2</v>
      </c>
      <c r="E761" s="12">
        <v>22000.82</v>
      </c>
      <c r="F761" s="3" t="str">
        <f t="shared" si="55"/>
        <v>借呗</v>
      </c>
      <c r="G761" s="3" t="str">
        <f t="shared" si="56"/>
        <v>6期</v>
      </c>
      <c r="H761" s="21" t="str">
        <f>VLOOKUP(B761*1,[1]Sheet1!$A:$G,7,FALSE)</f>
        <v>华东</v>
      </c>
      <c r="I761" s="21" t="str">
        <f>VLOOKUP(B761*1,[1]Sheet1!$A:$G,6,FALSE)</f>
        <v>上海</v>
      </c>
      <c r="J761" s="21" t="str">
        <f>VLOOKUP(B761*1,[1]Sheet1!$A:$G,5,FALSE)</f>
        <v>一组</v>
      </c>
      <c r="K761" s="3" t="str">
        <f>I761&amp;VLOOKUP(B761*1,[1]Sheet1!$A:$G,5,FALSE)</f>
        <v>上海一组</v>
      </c>
      <c r="L761" s="3" t="str">
        <f>IF(VLOOKUP(B761*1,[1]Sheet1!$A:$G,4,FALSE)=1,"普通员工","管理人员")</f>
        <v>管理人员</v>
      </c>
      <c r="M761" s="3">
        <f t="shared" si="57"/>
        <v>11000.41</v>
      </c>
      <c r="N761" s="3">
        <f t="shared" si="58"/>
        <v>2020</v>
      </c>
      <c r="O761" s="3">
        <f t="shared" si="59"/>
        <v>6</v>
      </c>
    </row>
    <row r="762" spans="1:15">
      <c r="A762" s="8">
        <f>A761</f>
        <v>43995</v>
      </c>
      <c r="B762" s="20" t="s">
        <v>23</v>
      </c>
      <c r="C762" s="18" t="s">
        <v>12</v>
      </c>
      <c r="D762" s="11">
        <v>2</v>
      </c>
      <c r="E762" s="12">
        <v>10660.85</v>
      </c>
      <c r="F762" s="3" t="str">
        <f t="shared" si="55"/>
        <v>借呗</v>
      </c>
      <c r="G762" s="3" t="str">
        <f t="shared" si="56"/>
        <v>18期</v>
      </c>
      <c r="H762" s="21" t="str">
        <f>VLOOKUP(B762*1,[1]Sheet1!$A:$G,7,FALSE)</f>
        <v>华东</v>
      </c>
      <c r="I762" s="21" t="str">
        <f>VLOOKUP(B762*1,[1]Sheet1!$A:$G,6,FALSE)</f>
        <v>苏州</v>
      </c>
      <c r="J762" s="21" t="str">
        <f>VLOOKUP(B762*1,[1]Sheet1!$A:$G,5,FALSE)</f>
        <v>二组</v>
      </c>
      <c r="K762" s="3" t="str">
        <f>I762&amp;VLOOKUP(B762*1,[1]Sheet1!$A:$G,5,FALSE)</f>
        <v>苏州二组</v>
      </c>
      <c r="L762" s="3" t="str">
        <f>IF(VLOOKUP(B762*1,[1]Sheet1!$A:$G,4,FALSE)=1,"普通员工","管理人员")</f>
        <v>普通员工</v>
      </c>
      <c r="M762" s="3">
        <f t="shared" si="57"/>
        <v>5330.425</v>
      </c>
      <c r="N762" s="3">
        <f t="shared" si="58"/>
        <v>2020</v>
      </c>
      <c r="O762" s="3">
        <f t="shared" si="59"/>
        <v>6</v>
      </c>
    </row>
    <row r="763" spans="1:15">
      <c r="A763" s="8">
        <f>A762</f>
        <v>43995</v>
      </c>
      <c r="B763" s="20" t="s">
        <v>62</v>
      </c>
      <c r="C763" s="18" t="s">
        <v>8</v>
      </c>
      <c r="D763" s="11">
        <v>1</v>
      </c>
      <c r="E763" s="12">
        <v>17000.61</v>
      </c>
      <c r="F763" s="3" t="str">
        <f t="shared" si="55"/>
        <v>借呗</v>
      </c>
      <c r="G763" s="3" t="str">
        <f t="shared" si="56"/>
        <v>12期</v>
      </c>
      <c r="H763" s="21" t="str">
        <f>VLOOKUP(B763*1,[1]Sheet1!$A:$G,7,FALSE)</f>
        <v>华东</v>
      </c>
      <c r="I763" s="21" t="str">
        <f>VLOOKUP(B763*1,[1]Sheet1!$A:$G,6,FALSE)</f>
        <v>合肥</v>
      </c>
      <c r="J763" s="21" t="str">
        <f>VLOOKUP(B763*1,[1]Sheet1!$A:$G,5,FALSE)</f>
        <v>一组</v>
      </c>
      <c r="K763" s="3" t="str">
        <f>I763&amp;VLOOKUP(B763*1,[1]Sheet1!$A:$G,5,FALSE)</f>
        <v>合肥一组</v>
      </c>
      <c r="L763" s="3" t="str">
        <f>IF(VLOOKUP(B763*1,[1]Sheet1!$A:$G,4,FALSE)=1,"普通员工","管理人员")</f>
        <v>普通员工</v>
      </c>
      <c r="M763" s="3">
        <f t="shared" si="57"/>
        <v>17000.61</v>
      </c>
      <c r="N763" s="3">
        <f t="shared" si="58"/>
        <v>2020</v>
      </c>
      <c r="O763" s="3">
        <f t="shared" si="59"/>
        <v>6</v>
      </c>
    </row>
    <row r="764" spans="1:15">
      <c r="A764" s="8">
        <f>A763</f>
        <v>43995</v>
      </c>
      <c r="B764" s="20" t="s">
        <v>26</v>
      </c>
      <c r="C764" s="18" t="s">
        <v>7</v>
      </c>
      <c r="D764" s="11">
        <v>1</v>
      </c>
      <c r="E764" s="12">
        <v>5500.76</v>
      </c>
      <c r="F764" s="3" t="str">
        <f t="shared" si="55"/>
        <v>借呗</v>
      </c>
      <c r="G764" s="3" t="str">
        <f t="shared" si="56"/>
        <v>6期</v>
      </c>
      <c r="H764" s="21" t="str">
        <f>VLOOKUP(B764*1,[1]Sheet1!$A:$G,7,FALSE)</f>
        <v>华南</v>
      </c>
      <c r="I764" s="21" t="str">
        <f>VLOOKUP(B764*1,[1]Sheet1!$A:$G,6,FALSE)</f>
        <v>广州</v>
      </c>
      <c r="J764" s="21" t="str">
        <f>VLOOKUP(B764*1,[1]Sheet1!$A:$G,5,FALSE)</f>
        <v>三组</v>
      </c>
      <c r="K764" s="3" t="str">
        <f>I764&amp;VLOOKUP(B764*1,[1]Sheet1!$A:$G,5,FALSE)</f>
        <v>广州三组</v>
      </c>
      <c r="L764" s="3" t="str">
        <f>IF(VLOOKUP(B764*1,[1]Sheet1!$A:$G,4,FALSE)=1,"普通员工","管理人员")</f>
        <v>普通员工</v>
      </c>
      <c r="M764" s="3">
        <f t="shared" si="57"/>
        <v>5500.76</v>
      </c>
      <c r="N764" s="3">
        <f t="shared" si="58"/>
        <v>2020</v>
      </c>
      <c r="O764" s="3">
        <f t="shared" si="59"/>
        <v>6</v>
      </c>
    </row>
    <row r="765" spans="1:15">
      <c r="A765" s="8">
        <f>A764</f>
        <v>43995</v>
      </c>
      <c r="B765" s="20" t="str">
        <f>B764</f>
        <v>1000000566</v>
      </c>
      <c r="C765" s="18" t="s">
        <v>8</v>
      </c>
      <c r="D765" s="11">
        <v>1</v>
      </c>
      <c r="E765" s="12">
        <v>16000.24</v>
      </c>
      <c r="F765" s="3" t="str">
        <f t="shared" si="55"/>
        <v>借呗</v>
      </c>
      <c r="G765" s="3" t="str">
        <f t="shared" si="56"/>
        <v>12期</v>
      </c>
      <c r="H765" s="21" t="str">
        <f>VLOOKUP(B765*1,[1]Sheet1!$A:$G,7,FALSE)</f>
        <v>华南</v>
      </c>
      <c r="I765" s="21" t="str">
        <f>VLOOKUP(B765*1,[1]Sheet1!$A:$G,6,FALSE)</f>
        <v>广州</v>
      </c>
      <c r="J765" s="21" t="str">
        <f>VLOOKUP(B765*1,[1]Sheet1!$A:$G,5,FALSE)</f>
        <v>三组</v>
      </c>
      <c r="K765" s="3" t="str">
        <f>I765&amp;VLOOKUP(B765*1,[1]Sheet1!$A:$G,5,FALSE)</f>
        <v>广州三组</v>
      </c>
      <c r="L765" s="3" t="str">
        <f>IF(VLOOKUP(B765*1,[1]Sheet1!$A:$G,4,FALSE)=1,"普通员工","管理人员")</f>
        <v>普通员工</v>
      </c>
      <c r="M765" s="3">
        <f t="shared" si="57"/>
        <v>16000.24</v>
      </c>
      <c r="N765" s="3">
        <f t="shared" si="58"/>
        <v>2020</v>
      </c>
      <c r="O765" s="3">
        <f t="shared" si="59"/>
        <v>6</v>
      </c>
    </row>
    <row r="766" spans="1:15">
      <c r="A766" s="8">
        <f>A765</f>
        <v>43995</v>
      </c>
      <c r="B766" s="20" t="str">
        <f>B765</f>
        <v>1000000566</v>
      </c>
      <c r="C766" s="18" t="s">
        <v>12</v>
      </c>
      <c r="D766" s="11">
        <v>1</v>
      </c>
      <c r="E766" s="12">
        <v>9000.54</v>
      </c>
      <c r="F766" s="3" t="str">
        <f t="shared" si="55"/>
        <v>借呗</v>
      </c>
      <c r="G766" s="3" t="str">
        <f t="shared" si="56"/>
        <v>18期</v>
      </c>
      <c r="H766" s="21" t="str">
        <f>VLOOKUP(B766*1,[1]Sheet1!$A:$G,7,FALSE)</f>
        <v>华南</v>
      </c>
      <c r="I766" s="21" t="str">
        <f>VLOOKUP(B766*1,[1]Sheet1!$A:$G,6,FALSE)</f>
        <v>广州</v>
      </c>
      <c r="J766" s="21" t="str">
        <f>VLOOKUP(B766*1,[1]Sheet1!$A:$G,5,FALSE)</f>
        <v>三组</v>
      </c>
      <c r="K766" s="3" t="str">
        <f>I766&amp;VLOOKUP(B766*1,[1]Sheet1!$A:$G,5,FALSE)</f>
        <v>广州三组</v>
      </c>
      <c r="L766" s="3" t="str">
        <f>IF(VLOOKUP(B766*1,[1]Sheet1!$A:$G,4,FALSE)=1,"普通员工","管理人员")</f>
        <v>普通员工</v>
      </c>
      <c r="M766" s="3">
        <f t="shared" si="57"/>
        <v>9000.54</v>
      </c>
      <c r="N766" s="3">
        <f t="shared" si="58"/>
        <v>2020</v>
      </c>
      <c r="O766" s="3">
        <f t="shared" si="59"/>
        <v>6</v>
      </c>
    </row>
    <row r="767" spans="1:15">
      <c r="A767" s="8">
        <f>A766</f>
        <v>43995</v>
      </c>
      <c r="B767" s="20" t="s">
        <v>63</v>
      </c>
      <c r="C767" s="18" t="s">
        <v>7</v>
      </c>
      <c r="D767" s="11">
        <v>1</v>
      </c>
      <c r="E767" s="12">
        <v>6000.28</v>
      </c>
      <c r="F767" s="3" t="str">
        <f t="shared" si="55"/>
        <v>借呗</v>
      </c>
      <c r="G767" s="3" t="str">
        <f t="shared" si="56"/>
        <v>6期</v>
      </c>
      <c r="H767" s="21" t="str">
        <f>VLOOKUP(B767*1,[1]Sheet1!$A:$G,7,FALSE)</f>
        <v>华东</v>
      </c>
      <c r="I767" s="21" t="str">
        <f>VLOOKUP(B767*1,[1]Sheet1!$A:$G,6,FALSE)</f>
        <v>苏州</v>
      </c>
      <c r="J767" s="21" t="str">
        <f>VLOOKUP(B767*1,[1]Sheet1!$A:$G,5,FALSE)</f>
        <v>三组</v>
      </c>
      <c r="K767" s="3" t="str">
        <f>I767&amp;VLOOKUP(B767*1,[1]Sheet1!$A:$G,5,FALSE)</f>
        <v>苏州三组</v>
      </c>
      <c r="L767" s="3" t="str">
        <f>IF(VLOOKUP(B767*1,[1]Sheet1!$A:$G,4,FALSE)=1,"普通员工","管理人员")</f>
        <v>普通员工</v>
      </c>
      <c r="M767" s="3">
        <f t="shared" si="57"/>
        <v>6000.28</v>
      </c>
      <c r="N767" s="3">
        <f t="shared" si="58"/>
        <v>2020</v>
      </c>
      <c r="O767" s="3">
        <f t="shared" si="59"/>
        <v>6</v>
      </c>
    </row>
    <row r="768" spans="1:15">
      <c r="A768" s="8">
        <f>A767</f>
        <v>43995</v>
      </c>
      <c r="B768" s="20" t="str">
        <f>B767</f>
        <v>1000000576</v>
      </c>
      <c r="C768" s="18" t="s">
        <v>8</v>
      </c>
      <c r="D768" s="11">
        <v>3</v>
      </c>
      <c r="E768" s="12">
        <v>33501.21</v>
      </c>
      <c r="F768" s="3" t="str">
        <f t="shared" si="55"/>
        <v>借呗</v>
      </c>
      <c r="G768" s="3" t="str">
        <f t="shared" si="56"/>
        <v>12期</v>
      </c>
      <c r="H768" s="21" t="str">
        <f>VLOOKUP(B768*1,[1]Sheet1!$A:$G,7,FALSE)</f>
        <v>华东</v>
      </c>
      <c r="I768" s="21" t="str">
        <f>VLOOKUP(B768*1,[1]Sheet1!$A:$G,6,FALSE)</f>
        <v>苏州</v>
      </c>
      <c r="J768" s="21" t="str">
        <f>VLOOKUP(B768*1,[1]Sheet1!$A:$G,5,FALSE)</f>
        <v>三组</v>
      </c>
      <c r="K768" s="3" t="str">
        <f>I768&amp;VLOOKUP(B768*1,[1]Sheet1!$A:$G,5,FALSE)</f>
        <v>苏州三组</v>
      </c>
      <c r="L768" s="3" t="str">
        <f>IF(VLOOKUP(B768*1,[1]Sheet1!$A:$G,4,FALSE)=1,"普通员工","管理人员")</f>
        <v>普通员工</v>
      </c>
      <c r="M768" s="3">
        <f t="shared" si="57"/>
        <v>11167.07</v>
      </c>
      <c r="N768" s="3">
        <f t="shared" si="58"/>
        <v>2020</v>
      </c>
      <c r="O768" s="3">
        <f t="shared" si="59"/>
        <v>6</v>
      </c>
    </row>
    <row r="769" spans="1:15">
      <c r="A769" s="8">
        <f>A768</f>
        <v>43995</v>
      </c>
      <c r="B769" s="20" t="s">
        <v>64</v>
      </c>
      <c r="C769" s="18" t="s">
        <v>12</v>
      </c>
      <c r="D769" s="11">
        <v>1</v>
      </c>
      <c r="E769" s="12">
        <v>1054.15</v>
      </c>
      <c r="F769" s="3" t="str">
        <f t="shared" si="55"/>
        <v>借呗</v>
      </c>
      <c r="G769" s="3" t="str">
        <f t="shared" si="56"/>
        <v>18期</v>
      </c>
      <c r="H769" s="21" t="str">
        <f>VLOOKUP(B769*1,[1]Sheet1!$A:$G,7,FALSE)</f>
        <v>华南</v>
      </c>
      <c r="I769" s="21" t="str">
        <f>VLOOKUP(B769*1,[1]Sheet1!$A:$G,6,FALSE)</f>
        <v>广州</v>
      </c>
      <c r="J769" s="21" t="str">
        <f>VLOOKUP(B769*1,[1]Sheet1!$A:$G,5,FALSE)</f>
        <v>三组</v>
      </c>
      <c r="K769" s="3" t="str">
        <f>I769&amp;VLOOKUP(B769*1,[1]Sheet1!$A:$G,5,FALSE)</f>
        <v>广州三组</v>
      </c>
      <c r="L769" s="3" t="str">
        <f>IF(VLOOKUP(B769*1,[1]Sheet1!$A:$G,4,FALSE)=1,"普通员工","管理人员")</f>
        <v>普通员工</v>
      </c>
      <c r="M769" s="3">
        <f t="shared" si="57"/>
        <v>1054.15</v>
      </c>
      <c r="N769" s="3">
        <f t="shared" si="58"/>
        <v>2020</v>
      </c>
      <c r="O769" s="3">
        <f t="shared" si="59"/>
        <v>6</v>
      </c>
    </row>
    <row r="770" spans="1:15">
      <c r="A770" s="8">
        <f>A769</f>
        <v>43995</v>
      </c>
      <c r="B770" s="20" t="s">
        <v>65</v>
      </c>
      <c r="C770" s="18" t="s">
        <v>8</v>
      </c>
      <c r="D770" s="11">
        <v>1</v>
      </c>
      <c r="E770" s="12">
        <v>25000.58</v>
      </c>
      <c r="F770" s="3" t="str">
        <f t="shared" si="55"/>
        <v>借呗</v>
      </c>
      <c r="G770" s="3" t="str">
        <f t="shared" si="56"/>
        <v>12期</v>
      </c>
      <c r="H770" s="21" t="str">
        <f>VLOOKUP(B770*1,[1]Sheet1!$A:$G,7,FALSE)</f>
        <v>华东</v>
      </c>
      <c r="I770" s="21" t="str">
        <f>VLOOKUP(B770*1,[1]Sheet1!$A:$G,6,FALSE)</f>
        <v>苏州</v>
      </c>
      <c r="J770" s="21" t="str">
        <f>VLOOKUP(B770*1,[1]Sheet1!$A:$G,5,FALSE)</f>
        <v>二组</v>
      </c>
      <c r="K770" s="3" t="str">
        <f>I770&amp;VLOOKUP(B770*1,[1]Sheet1!$A:$G,5,FALSE)</f>
        <v>苏州二组</v>
      </c>
      <c r="L770" s="3" t="str">
        <f>IF(VLOOKUP(B770*1,[1]Sheet1!$A:$G,4,FALSE)=1,"普通员工","管理人员")</f>
        <v>普通员工</v>
      </c>
      <c r="M770" s="3">
        <f t="shared" si="57"/>
        <v>25000.58</v>
      </c>
      <c r="N770" s="3">
        <f t="shared" si="58"/>
        <v>2020</v>
      </c>
      <c r="O770" s="3">
        <f t="shared" si="59"/>
        <v>6</v>
      </c>
    </row>
    <row r="771" spans="1:15">
      <c r="A771" s="8">
        <f>A770</f>
        <v>43995</v>
      </c>
      <c r="B771" s="20" t="s">
        <v>66</v>
      </c>
      <c r="C771" s="18" t="s">
        <v>7</v>
      </c>
      <c r="D771" s="11">
        <v>2</v>
      </c>
      <c r="E771" s="12">
        <v>17500.5</v>
      </c>
      <c r="F771" s="3" t="str">
        <f t="shared" ref="F771:F834" si="60">LEFT(C771,2)</f>
        <v>借呗</v>
      </c>
      <c r="G771" s="3" t="str">
        <f t="shared" ref="G771:G834" si="61">MID(C771,3,LEN((C771)))</f>
        <v>6期</v>
      </c>
      <c r="H771" s="21" t="str">
        <f>VLOOKUP(B771*1,[1]Sheet1!$A:$G,7,FALSE)</f>
        <v>华西北</v>
      </c>
      <c r="I771" s="21" t="str">
        <f>VLOOKUP(B771*1,[1]Sheet1!$A:$G,6,FALSE)</f>
        <v>西安</v>
      </c>
      <c r="J771" s="21" t="str">
        <f>VLOOKUP(B771*1,[1]Sheet1!$A:$G,5,FALSE)</f>
        <v>一组</v>
      </c>
      <c r="K771" s="3" t="str">
        <f>I771&amp;VLOOKUP(B771*1,[1]Sheet1!$A:$G,5,FALSE)</f>
        <v>西安一组</v>
      </c>
      <c r="L771" s="3" t="str">
        <f>IF(VLOOKUP(B771*1,[1]Sheet1!$A:$G,4,FALSE)=1,"普通员工","管理人员")</f>
        <v>普通员工</v>
      </c>
      <c r="M771" s="3">
        <f t="shared" ref="M771:M834" si="62">E771/D771</f>
        <v>8750.25</v>
      </c>
      <c r="N771" s="3">
        <f t="shared" ref="N771:N834" si="63">YEAR(A771)</f>
        <v>2020</v>
      </c>
      <c r="O771" s="3">
        <f t="shared" ref="O771:O834" si="64">MONTH(A771)</f>
        <v>6</v>
      </c>
    </row>
    <row r="772" spans="1:15">
      <c r="A772" s="8">
        <f>A771</f>
        <v>43995</v>
      </c>
      <c r="B772" s="20" t="s">
        <v>46</v>
      </c>
      <c r="C772" s="18" t="s">
        <v>8</v>
      </c>
      <c r="D772" s="11">
        <v>1</v>
      </c>
      <c r="E772" s="12">
        <v>7500.73</v>
      </c>
      <c r="F772" s="3" t="str">
        <f t="shared" si="60"/>
        <v>借呗</v>
      </c>
      <c r="G772" s="3" t="str">
        <f t="shared" si="61"/>
        <v>12期</v>
      </c>
      <c r="H772" s="21" t="str">
        <f>VLOOKUP(B772*1,[1]Sheet1!$A:$G,7,FALSE)</f>
        <v>华东</v>
      </c>
      <c r="I772" s="21" t="str">
        <f>VLOOKUP(B772*1,[1]Sheet1!$A:$G,6,FALSE)</f>
        <v>苏州</v>
      </c>
      <c r="J772" s="21" t="str">
        <f>VLOOKUP(B772*1,[1]Sheet1!$A:$G,5,FALSE)</f>
        <v>二组</v>
      </c>
      <c r="K772" s="3" t="str">
        <f>I772&amp;VLOOKUP(B772*1,[1]Sheet1!$A:$G,5,FALSE)</f>
        <v>苏州二组</v>
      </c>
      <c r="L772" s="3" t="str">
        <f>IF(VLOOKUP(B772*1,[1]Sheet1!$A:$G,4,FALSE)=1,"普通员工","管理人员")</f>
        <v>普通员工</v>
      </c>
      <c r="M772" s="3">
        <f t="shared" si="62"/>
        <v>7500.73</v>
      </c>
      <c r="N772" s="3">
        <f t="shared" si="63"/>
        <v>2020</v>
      </c>
      <c r="O772" s="3">
        <f t="shared" si="64"/>
        <v>6</v>
      </c>
    </row>
    <row r="773" spans="1:15">
      <c r="A773" s="8">
        <f>A772</f>
        <v>43995</v>
      </c>
      <c r="B773" s="20" t="s">
        <v>96</v>
      </c>
      <c r="C773" s="18" t="s">
        <v>7</v>
      </c>
      <c r="D773" s="11">
        <v>3</v>
      </c>
      <c r="E773" s="12">
        <v>33501.02</v>
      </c>
      <c r="F773" s="3" t="str">
        <f t="shared" si="60"/>
        <v>借呗</v>
      </c>
      <c r="G773" s="3" t="str">
        <f t="shared" si="61"/>
        <v>6期</v>
      </c>
      <c r="H773" s="21" t="str">
        <f>VLOOKUP(B773*1,[1]Sheet1!$A:$G,7,FALSE)</f>
        <v>华南</v>
      </c>
      <c r="I773" s="21" t="str">
        <f>VLOOKUP(B773*1,[1]Sheet1!$A:$G,6,FALSE)</f>
        <v>广州</v>
      </c>
      <c r="J773" s="21" t="str">
        <f>VLOOKUP(B773*1,[1]Sheet1!$A:$G,5,FALSE)</f>
        <v>三组</v>
      </c>
      <c r="K773" s="3" t="str">
        <f>I773&amp;VLOOKUP(B773*1,[1]Sheet1!$A:$G,5,FALSE)</f>
        <v>广州三组</v>
      </c>
      <c r="L773" s="3" t="str">
        <f>IF(VLOOKUP(B773*1,[1]Sheet1!$A:$G,4,FALSE)=1,"普通员工","管理人员")</f>
        <v>普通员工</v>
      </c>
      <c r="M773" s="3">
        <f t="shared" si="62"/>
        <v>11167.0066666667</v>
      </c>
      <c r="N773" s="3">
        <f t="shared" si="63"/>
        <v>2020</v>
      </c>
      <c r="O773" s="3">
        <f t="shared" si="64"/>
        <v>6</v>
      </c>
    </row>
    <row r="774" spans="1:15">
      <c r="A774" s="8">
        <f>A773</f>
        <v>43995</v>
      </c>
      <c r="B774" s="20" t="s">
        <v>47</v>
      </c>
      <c r="C774" s="18" t="s">
        <v>7</v>
      </c>
      <c r="D774" s="11">
        <v>1</v>
      </c>
      <c r="E774" s="12">
        <v>5000.76</v>
      </c>
      <c r="F774" s="3" t="str">
        <f t="shared" si="60"/>
        <v>借呗</v>
      </c>
      <c r="G774" s="3" t="str">
        <f t="shared" si="61"/>
        <v>6期</v>
      </c>
      <c r="H774" s="21" t="str">
        <f>VLOOKUP(B774*1,[1]Sheet1!$A:$G,7,FALSE)</f>
        <v>华南</v>
      </c>
      <c r="I774" s="21" t="str">
        <f>VLOOKUP(B774*1,[1]Sheet1!$A:$G,6,FALSE)</f>
        <v>广州</v>
      </c>
      <c r="J774" s="21" t="str">
        <f>VLOOKUP(B774*1,[1]Sheet1!$A:$G,5,FALSE)</f>
        <v>一组</v>
      </c>
      <c r="K774" s="3" t="str">
        <f>I774&amp;VLOOKUP(B774*1,[1]Sheet1!$A:$G,5,FALSE)</f>
        <v>广州一组</v>
      </c>
      <c r="L774" s="3" t="str">
        <f>IF(VLOOKUP(B774*1,[1]Sheet1!$A:$G,4,FALSE)=1,"普通员工","管理人员")</f>
        <v>普通员工</v>
      </c>
      <c r="M774" s="3">
        <f t="shared" si="62"/>
        <v>5000.76</v>
      </c>
      <c r="N774" s="3">
        <f t="shared" si="63"/>
        <v>2020</v>
      </c>
      <c r="O774" s="3">
        <f t="shared" si="64"/>
        <v>6</v>
      </c>
    </row>
    <row r="775" spans="1:15">
      <c r="A775" s="8">
        <f>A774</f>
        <v>43995</v>
      </c>
      <c r="B775" s="20" t="s">
        <v>27</v>
      </c>
      <c r="C775" s="18" t="s">
        <v>8</v>
      </c>
      <c r="D775" s="11">
        <v>1</v>
      </c>
      <c r="E775" s="12">
        <v>6499.98</v>
      </c>
      <c r="F775" s="3" t="str">
        <f t="shared" si="60"/>
        <v>借呗</v>
      </c>
      <c r="G775" s="3" t="str">
        <f t="shared" si="61"/>
        <v>12期</v>
      </c>
      <c r="H775" s="21" t="str">
        <f>VLOOKUP(B775*1,[1]Sheet1!$A:$G,7,FALSE)</f>
        <v>华西北</v>
      </c>
      <c r="I775" s="21" t="str">
        <f>VLOOKUP(B775*1,[1]Sheet1!$A:$G,6,FALSE)</f>
        <v>北京</v>
      </c>
      <c r="J775" s="21" t="str">
        <f>VLOOKUP(B775*1,[1]Sheet1!$A:$G,5,FALSE)</f>
        <v>三组</v>
      </c>
      <c r="K775" s="3" t="str">
        <f>I775&amp;VLOOKUP(B775*1,[1]Sheet1!$A:$G,5,FALSE)</f>
        <v>北京三组</v>
      </c>
      <c r="L775" s="3" t="str">
        <f>IF(VLOOKUP(B775*1,[1]Sheet1!$A:$G,4,FALSE)=1,"普通员工","管理人员")</f>
        <v>普通员工</v>
      </c>
      <c r="M775" s="3">
        <f t="shared" si="62"/>
        <v>6499.98</v>
      </c>
      <c r="N775" s="3">
        <f t="shared" si="63"/>
        <v>2020</v>
      </c>
      <c r="O775" s="3">
        <f t="shared" si="64"/>
        <v>6</v>
      </c>
    </row>
    <row r="776" spans="1:15">
      <c r="A776" s="8">
        <f>A775</f>
        <v>43995</v>
      </c>
      <c r="B776" s="20" t="s">
        <v>28</v>
      </c>
      <c r="C776" s="18" t="s">
        <v>7</v>
      </c>
      <c r="D776" s="11">
        <v>8</v>
      </c>
      <c r="E776" s="12">
        <v>76217.49</v>
      </c>
      <c r="F776" s="3" t="str">
        <f t="shared" si="60"/>
        <v>借呗</v>
      </c>
      <c r="G776" s="3" t="str">
        <f t="shared" si="61"/>
        <v>6期</v>
      </c>
      <c r="H776" s="21" t="str">
        <f>VLOOKUP(B776*1,[1]Sheet1!$A:$G,7,FALSE)</f>
        <v>华南</v>
      </c>
      <c r="I776" s="21" t="str">
        <f>VLOOKUP(B776*1,[1]Sheet1!$A:$G,6,FALSE)</f>
        <v>广州</v>
      </c>
      <c r="J776" s="21" t="str">
        <f>VLOOKUP(B776*1,[1]Sheet1!$A:$G,5,FALSE)</f>
        <v>一组</v>
      </c>
      <c r="K776" s="3" t="str">
        <f>I776&amp;VLOOKUP(B776*1,[1]Sheet1!$A:$G,5,FALSE)</f>
        <v>广州一组</v>
      </c>
      <c r="L776" s="3" t="str">
        <f>IF(VLOOKUP(B776*1,[1]Sheet1!$A:$G,4,FALSE)=1,"普通员工","管理人员")</f>
        <v>管理人员</v>
      </c>
      <c r="M776" s="3">
        <f t="shared" si="62"/>
        <v>9527.18625</v>
      </c>
      <c r="N776" s="3">
        <f t="shared" si="63"/>
        <v>2020</v>
      </c>
      <c r="O776" s="3">
        <f t="shared" si="64"/>
        <v>6</v>
      </c>
    </row>
    <row r="777" spans="1:15">
      <c r="A777" s="8">
        <f>A776</f>
        <v>43995</v>
      </c>
      <c r="B777" s="20" t="s">
        <v>29</v>
      </c>
      <c r="C777" s="18" t="s">
        <v>7</v>
      </c>
      <c r="D777" s="11">
        <v>3</v>
      </c>
      <c r="E777" s="12">
        <v>38000.73</v>
      </c>
      <c r="F777" s="3" t="str">
        <f t="shared" si="60"/>
        <v>借呗</v>
      </c>
      <c r="G777" s="3" t="str">
        <f t="shared" si="61"/>
        <v>6期</v>
      </c>
      <c r="H777" s="21" t="str">
        <f>VLOOKUP(B777*1,[1]Sheet1!$A:$G,7,FALSE)</f>
        <v>华东</v>
      </c>
      <c r="I777" s="21" t="str">
        <f>VLOOKUP(B777*1,[1]Sheet1!$A:$G,6,FALSE)</f>
        <v>上海</v>
      </c>
      <c r="J777" s="21" t="str">
        <f>VLOOKUP(B777*1,[1]Sheet1!$A:$G,5,FALSE)</f>
        <v>二组</v>
      </c>
      <c r="K777" s="3" t="str">
        <f>I777&amp;VLOOKUP(B777*1,[1]Sheet1!$A:$G,5,FALSE)</f>
        <v>上海二组</v>
      </c>
      <c r="L777" s="3" t="str">
        <f>IF(VLOOKUP(B777*1,[1]Sheet1!$A:$G,4,FALSE)=1,"普通员工","管理人员")</f>
        <v>管理人员</v>
      </c>
      <c r="M777" s="3">
        <f t="shared" si="62"/>
        <v>12666.91</v>
      </c>
      <c r="N777" s="3">
        <f t="shared" si="63"/>
        <v>2020</v>
      </c>
      <c r="O777" s="3">
        <f t="shared" si="64"/>
        <v>6</v>
      </c>
    </row>
    <row r="778" spans="1:15">
      <c r="A778" s="8">
        <f>A777</f>
        <v>43995</v>
      </c>
      <c r="B778" s="20" t="str">
        <f>B777</f>
        <v>1000004170</v>
      </c>
      <c r="C778" s="18" t="s">
        <v>12</v>
      </c>
      <c r="D778" s="11">
        <v>1</v>
      </c>
      <c r="E778" s="12">
        <v>895.62</v>
      </c>
      <c r="F778" s="3" t="str">
        <f t="shared" si="60"/>
        <v>借呗</v>
      </c>
      <c r="G778" s="3" t="str">
        <f t="shared" si="61"/>
        <v>18期</v>
      </c>
      <c r="H778" s="21" t="str">
        <f>VLOOKUP(B778*1,[1]Sheet1!$A:$G,7,FALSE)</f>
        <v>华东</v>
      </c>
      <c r="I778" s="21" t="str">
        <f>VLOOKUP(B778*1,[1]Sheet1!$A:$G,6,FALSE)</f>
        <v>上海</v>
      </c>
      <c r="J778" s="21" t="str">
        <f>VLOOKUP(B778*1,[1]Sheet1!$A:$G,5,FALSE)</f>
        <v>二组</v>
      </c>
      <c r="K778" s="3" t="str">
        <f>I778&amp;VLOOKUP(B778*1,[1]Sheet1!$A:$G,5,FALSE)</f>
        <v>上海二组</v>
      </c>
      <c r="L778" s="3" t="str">
        <f>IF(VLOOKUP(B778*1,[1]Sheet1!$A:$G,4,FALSE)=1,"普通员工","管理人员")</f>
        <v>管理人员</v>
      </c>
      <c r="M778" s="3">
        <f t="shared" si="62"/>
        <v>895.62</v>
      </c>
      <c r="N778" s="3">
        <f t="shared" si="63"/>
        <v>2020</v>
      </c>
      <c r="O778" s="3">
        <f t="shared" si="64"/>
        <v>6</v>
      </c>
    </row>
    <row r="779" spans="1:15">
      <c r="A779" s="8">
        <f>A778</f>
        <v>43995</v>
      </c>
      <c r="B779" s="20" t="s">
        <v>30</v>
      </c>
      <c r="C779" s="18" t="s">
        <v>8</v>
      </c>
      <c r="D779" s="11">
        <v>1</v>
      </c>
      <c r="E779" s="12">
        <v>8000.15</v>
      </c>
      <c r="F779" s="3" t="str">
        <f t="shared" si="60"/>
        <v>借呗</v>
      </c>
      <c r="G779" s="3" t="str">
        <f t="shared" si="61"/>
        <v>12期</v>
      </c>
      <c r="H779" s="21" t="str">
        <f>VLOOKUP(B779*1,[1]Sheet1!$A:$G,7,FALSE)</f>
        <v>华东</v>
      </c>
      <c r="I779" s="21" t="str">
        <f>VLOOKUP(B779*1,[1]Sheet1!$A:$G,6,FALSE)</f>
        <v>合肥</v>
      </c>
      <c r="J779" s="21" t="str">
        <f>VLOOKUP(B779*1,[1]Sheet1!$A:$G,5,FALSE)</f>
        <v>一组</v>
      </c>
      <c r="K779" s="3" t="str">
        <f>I779&amp;VLOOKUP(B779*1,[1]Sheet1!$A:$G,5,FALSE)</f>
        <v>合肥一组</v>
      </c>
      <c r="L779" s="3" t="str">
        <f>IF(VLOOKUP(B779*1,[1]Sheet1!$A:$G,4,FALSE)=1,"普通员工","管理人员")</f>
        <v>普通员工</v>
      </c>
      <c r="M779" s="3">
        <f t="shared" si="62"/>
        <v>8000.15</v>
      </c>
      <c r="N779" s="3">
        <f t="shared" si="63"/>
        <v>2020</v>
      </c>
      <c r="O779" s="3">
        <f t="shared" si="64"/>
        <v>6</v>
      </c>
    </row>
    <row r="780" spans="1:15">
      <c r="A780" s="8">
        <f>A779</f>
        <v>43995</v>
      </c>
      <c r="B780" s="20" t="str">
        <f>B779</f>
        <v>1000004256</v>
      </c>
      <c r="C780" s="18" t="s">
        <v>12</v>
      </c>
      <c r="D780" s="11">
        <v>2</v>
      </c>
      <c r="E780" s="12">
        <v>7000.88</v>
      </c>
      <c r="F780" s="3" t="str">
        <f t="shared" si="60"/>
        <v>借呗</v>
      </c>
      <c r="G780" s="3" t="str">
        <f t="shared" si="61"/>
        <v>18期</v>
      </c>
      <c r="H780" s="21" t="str">
        <f>VLOOKUP(B780*1,[1]Sheet1!$A:$G,7,FALSE)</f>
        <v>华东</v>
      </c>
      <c r="I780" s="21" t="str">
        <f>VLOOKUP(B780*1,[1]Sheet1!$A:$G,6,FALSE)</f>
        <v>合肥</v>
      </c>
      <c r="J780" s="21" t="str">
        <f>VLOOKUP(B780*1,[1]Sheet1!$A:$G,5,FALSE)</f>
        <v>一组</v>
      </c>
      <c r="K780" s="3" t="str">
        <f>I780&amp;VLOOKUP(B780*1,[1]Sheet1!$A:$G,5,FALSE)</f>
        <v>合肥一组</v>
      </c>
      <c r="L780" s="3" t="str">
        <f>IF(VLOOKUP(B780*1,[1]Sheet1!$A:$G,4,FALSE)=1,"普通员工","管理人员")</f>
        <v>普通员工</v>
      </c>
      <c r="M780" s="3">
        <f t="shared" si="62"/>
        <v>3500.44</v>
      </c>
      <c r="N780" s="3">
        <f t="shared" si="63"/>
        <v>2020</v>
      </c>
      <c r="O780" s="3">
        <f t="shared" si="64"/>
        <v>6</v>
      </c>
    </row>
    <row r="781" spans="1:15">
      <c r="A781" s="8">
        <f>A780</f>
        <v>43995</v>
      </c>
      <c r="B781" s="20" t="s">
        <v>48</v>
      </c>
      <c r="C781" s="18" t="s">
        <v>7</v>
      </c>
      <c r="D781" s="11">
        <v>1</v>
      </c>
      <c r="E781" s="12">
        <v>8000.12</v>
      </c>
      <c r="F781" s="3" t="str">
        <f t="shared" si="60"/>
        <v>借呗</v>
      </c>
      <c r="G781" s="3" t="str">
        <f t="shared" si="61"/>
        <v>6期</v>
      </c>
      <c r="H781" s="21" t="str">
        <f>VLOOKUP(B781*1,[1]Sheet1!$A:$G,7,FALSE)</f>
        <v>华东</v>
      </c>
      <c r="I781" s="21" t="str">
        <f>VLOOKUP(B781*1,[1]Sheet1!$A:$G,6,FALSE)</f>
        <v>杭州</v>
      </c>
      <c r="J781" s="21" t="str">
        <f>VLOOKUP(B781*1,[1]Sheet1!$A:$G,5,FALSE)</f>
        <v>二组</v>
      </c>
      <c r="K781" s="3" t="str">
        <f>I781&amp;VLOOKUP(B781*1,[1]Sheet1!$A:$G,5,FALSE)</f>
        <v>杭州二组</v>
      </c>
      <c r="L781" s="3" t="str">
        <f>IF(VLOOKUP(B781*1,[1]Sheet1!$A:$G,4,FALSE)=1,"普通员工","管理人员")</f>
        <v>管理人员</v>
      </c>
      <c r="M781" s="3">
        <f t="shared" si="62"/>
        <v>8000.12</v>
      </c>
      <c r="N781" s="3">
        <f t="shared" si="63"/>
        <v>2020</v>
      </c>
      <c r="O781" s="3">
        <f t="shared" si="64"/>
        <v>6</v>
      </c>
    </row>
    <row r="782" spans="1:15">
      <c r="A782" s="8">
        <f>A781</f>
        <v>43995</v>
      </c>
      <c r="B782" s="20" t="str">
        <f>B781</f>
        <v>1000005873</v>
      </c>
      <c r="C782" s="18" t="s">
        <v>8</v>
      </c>
      <c r="D782" s="11">
        <v>1</v>
      </c>
      <c r="E782" s="12">
        <v>13000.43</v>
      </c>
      <c r="F782" s="3" t="str">
        <f t="shared" si="60"/>
        <v>借呗</v>
      </c>
      <c r="G782" s="3" t="str">
        <f t="shared" si="61"/>
        <v>12期</v>
      </c>
      <c r="H782" s="21" t="str">
        <f>VLOOKUP(B782*1,[1]Sheet1!$A:$G,7,FALSE)</f>
        <v>华东</v>
      </c>
      <c r="I782" s="21" t="str">
        <f>VLOOKUP(B782*1,[1]Sheet1!$A:$G,6,FALSE)</f>
        <v>杭州</v>
      </c>
      <c r="J782" s="21" t="str">
        <f>VLOOKUP(B782*1,[1]Sheet1!$A:$G,5,FALSE)</f>
        <v>二组</v>
      </c>
      <c r="K782" s="3" t="str">
        <f>I782&amp;VLOOKUP(B782*1,[1]Sheet1!$A:$G,5,FALSE)</f>
        <v>杭州二组</v>
      </c>
      <c r="L782" s="3" t="str">
        <f>IF(VLOOKUP(B782*1,[1]Sheet1!$A:$G,4,FALSE)=1,"普通员工","管理人员")</f>
        <v>管理人员</v>
      </c>
      <c r="M782" s="3">
        <f t="shared" si="62"/>
        <v>13000.43</v>
      </c>
      <c r="N782" s="3">
        <f t="shared" si="63"/>
        <v>2020</v>
      </c>
      <c r="O782" s="3">
        <f t="shared" si="64"/>
        <v>6</v>
      </c>
    </row>
    <row r="783" spans="1:15">
      <c r="A783" s="8">
        <f>A782</f>
        <v>43995</v>
      </c>
      <c r="B783" s="20" t="s">
        <v>50</v>
      </c>
      <c r="C783" s="18" t="s">
        <v>8</v>
      </c>
      <c r="D783" s="11">
        <v>1</v>
      </c>
      <c r="E783" s="12">
        <v>10000.69</v>
      </c>
      <c r="F783" s="3" t="str">
        <f t="shared" si="60"/>
        <v>借呗</v>
      </c>
      <c r="G783" s="3" t="str">
        <f t="shared" si="61"/>
        <v>12期</v>
      </c>
      <c r="H783" s="21" t="str">
        <f>VLOOKUP(B783*1,[1]Sheet1!$A:$G,7,FALSE)</f>
        <v>华东</v>
      </c>
      <c r="I783" s="21" t="str">
        <f>VLOOKUP(B783*1,[1]Sheet1!$A:$G,6,FALSE)</f>
        <v>南京</v>
      </c>
      <c r="J783" s="21" t="str">
        <f>VLOOKUP(B783*1,[1]Sheet1!$A:$G,5,FALSE)</f>
        <v>一组</v>
      </c>
      <c r="K783" s="3" t="str">
        <f>I783&amp;VLOOKUP(B783*1,[1]Sheet1!$A:$G,5,FALSE)</f>
        <v>南京一组</v>
      </c>
      <c r="L783" s="3" t="str">
        <f>IF(VLOOKUP(B783*1,[1]Sheet1!$A:$G,4,FALSE)=1,"普通员工","管理人员")</f>
        <v>普通员工</v>
      </c>
      <c r="M783" s="3">
        <f t="shared" si="62"/>
        <v>10000.69</v>
      </c>
      <c r="N783" s="3">
        <f t="shared" si="63"/>
        <v>2020</v>
      </c>
      <c r="O783" s="3">
        <f t="shared" si="64"/>
        <v>6</v>
      </c>
    </row>
    <row r="784" spans="1:15">
      <c r="A784" s="8">
        <f>A783</f>
        <v>43995</v>
      </c>
      <c r="B784" s="20" t="s">
        <v>32</v>
      </c>
      <c r="C784" s="18" t="s">
        <v>8</v>
      </c>
      <c r="D784" s="11">
        <v>1</v>
      </c>
      <c r="E784" s="12">
        <v>10000.56</v>
      </c>
      <c r="F784" s="3" t="str">
        <f t="shared" si="60"/>
        <v>借呗</v>
      </c>
      <c r="G784" s="3" t="str">
        <f t="shared" si="61"/>
        <v>12期</v>
      </c>
      <c r="H784" s="21" t="str">
        <f>VLOOKUP(B784*1,[1]Sheet1!$A:$G,7,FALSE)</f>
        <v>华东</v>
      </c>
      <c r="I784" s="21" t="str">
        <f>VLOOKUP(B784*1,[1]Sheet1!$A:$G,6,FALSE)</f>
        <v>南京</v>
      </c>
      <c r="J784" s="21" t="str">
        <f>VLOOKUP(B784*1,[1]Sheet1!$A:$G,5,FALSE)</f>
        <v>一组</v>
      </c>
      <c r="K784" s="3" t="str">
        <f>I784&amp;VLOOKUP(B784*1,[1]Sheet1!$A:$G,5,FALSE)</f>
        <v>南京一组</v>
      </c>
      <c r="L784" s="3" t="str">
        <f>IF(VLOOKUP(B784*1,[1]Sheet1!$A:$G,4,FALSE)=1,"普通员工","管理人员")</f>
        <v>普通员工</v>
      </c>
      <c r="M784" s="3">
        <f t="shared" si="62"/>
        <v>10000.56</v>
      </c>
      <c r="N784" s="3">
        <f t="shared" si="63"/>
        <v>2020</v>
      </c>
      <c r="O784" s="3">
        <f t="shared" si="64"/>
        <v>6</v>
      </c>
    </row>
    <row r="785" spans="1:15">
      <c r="A785" s="8">
        <f>A784</f>
        <v>43995</v>
      </c>
      <c r="B785" s="20" t="s">
        <v>67</v>
      </c>
      <c r="C785" s="18" t="s">
        <v>8</v>
      </c>
      <c r="D785" s="11">
        <v>1</v>
      </c>
      <c r="E785" s="12">
        <v>18000.33</v>
      </c>
      <c r="F785" s="3" t="str">
        <f t="shared" si="60"/>
        <v>借呗</v>
      </c>
      <c r="G785" s="3" t="str">
        <f t="shared" si="61"/>
        <v>12期</v>
      </c>
      <c r="H785" s="21" t="str">
        <f>VLOOKUP(B785*1,[1]Sheet1!$A:$G,7,FALSE)</f>
        <v>华东</v>
      </c>
      <c r="I785" s="21" t="str">
        <f>VLOOKUP(B785*1,[1]Sheet1!$A:$G,6,FALSE)</f>
        <v>南京</v>
      </c>
      <c r="J785" s="21" t="str">
        <f>VLOOKUP(B785*1,[1]Sheet1!$A:$G,5,FALSE)</f>
        <v>一组</v>
      </c>
      <c r="K785" s="3" t="str">
        <f>I785&amp;VLOOKUP(B785*1,[1]Sheet1!$A:$G,5,FALSE)</f>
        <v>南京一组</v>
      </c>
      <c r="L785" s="3" t="str">
        <f>IF(VLOOKUP(B785*1,[1]Sheet1!$A:$G,4,FALSE)=1,"普通员工","管理人员")</f>
        <v>普通员工</v>
      </c>
      <c r="M785" s="3">
        <f t="shared" si="62"/>
        <v>18000.33</v>
      </c>
      <c r="N785" s="3">
        <f t="shared" si="63"/>
        <v>2020</v>
      </c>
      <c r="O785" s="3">
        <f t="shared" si="64"/>
        <v>6</v>
      </c>
    </row>
    <row r="786" spans="1:15">
      <c r="A786" s="8">
        <f>A785</f>
        <v>43995</v>
      </c>
      <c r="B786" s="20" t="s">
        <v>52</v>
      </c>
      <c r="C786" s="18" t="s">
        <v>7</v>
      </c>
      <c r="D786" s="11">
        <v>1</v>
      </c>
      <c r="E786" s="12">
        <v>18000.35</v>
      </c>
      <c r="F786" s="3" t="str">
        <f t="shared" si="60"/>
        <v>借呗</v>
      </c>
      <c r="G786" s="3" t="str">
        <f t="shared" si="61"/>
        <v>6期</v>
      </c>
      <c r="H786" s="21" t="str">
        <f>VLOOKUP(B786*1,[1]Sheet1!$A:$G,7,FALSE)</f>
        <v>华东</v>
      </c>
      <c r="I786" s="21" t="str">
        <f>VLOOKUP(B786*1,[1]Sheet1!$A:$G,6,FALSE)</f>
        <v>上海</v>
      </c>
      <c r="J786" s="21" t="str">
        <f>VLOOKUP(B786*1,[1]Sheet1!$A:$G,5,FALSE)</f>
        <v>一组</v>
      </c>
      <c r="K786" s="3" t="str">
        <f>I786&amp;VLOOKUP(B786*1,[1]Sheet1!$A:$G,5,FALSE)</f>
        <v>上海一组</v>
      </c>
      <c r="L786" s="3" t="str">
        <f>IF(VLOOKUP(B786*1,[1]Sheet1!$A:$G,4,FALSE)=1,"普通员工","管理人员")</f>
        <v>普通员工</v>
      </c>
      <c r="M786" s="3">
        <f t="shared" si="62"/>
        <v>18000.35</v>
      </c>
      <c r="N786" s="3">
        <f t="shared" si="63"/>
        <v>2020</v>
      </c>
      <c r="O786" s="3">
        <f t="shared" si="64"/>
        <v>6</v>
      </c>
    </row>
    <row r="787" spans="1:15">
      <c r="A787" s="8">
        <f>A786</f>
        <v>43995</v>
      </c>
      <c r="B787" s="20" t="s">
        <v>33</v>
      </c>
      <c r="C787" s="18" t="s">
        <v>8</v>
      </c>
      <c r="D787" s="11">
        <v>1</v>
      </c>
      <c r="E787" s="12">
        <v>5000.73</v>
      </c>
      <c r="F787" s="3" t="str">
        <f t="shared" si="60"/>
        <v>借呗</v>
      </c>
      <c r="G787" s="3" t="str">
        <f t="shared" si="61"/>
        <v>12期</v>
      </c>
      <c r="H787" s="21" t="str">
        <f>VLOOKUP(B787*1,[1]Sheet1!$A:$G,7,FALSE)</f>
        <v>华西北</v>
      </c>
      <c r="I787" s="21" t="str">
        <f>VLOOKUP(B787*1,[1]Sheet1!$A:$G,6,FALSE)</f>
        <v>北京</v>
      </c>
      <c r="J787" s="21" t="str">
        <f>VLOOKUP(B787*1,[1]Sheet1!$A:$G,5,FALSE)</f>
        <v>三组</v>
      </c>
      <c r="K787" s="3" t="str">
        <f>I787&amp;VLOOKUP(B787*1,[1]Sheet1!$A:$G,5,FALSE)</f>
        <v>北京三组</v>
      </c>
      <c r="L787" s="3" t="str">
        <f>IF(VLOOKUP(B787*1,[1]Sheet1!$A:$G,4,FALSE)=1,"普通员工","管理人员")</f>
        <v>普通员工</v>
      </c>
      <c r="M787" s="3">
        <f t="shared" si="62"/>
        <v>5000.73</v>
      </c>
      <c r="N787" s="3">
        <f t="shared" si="63"/>
        <v>2020</v>
      </c>
      <c r="O787" s="3">
        <f t="shared" si="64"/>
        <v>6</v>
      </c>
    </row>
    <row r="788" spans="1:15">
      <c r="A788" s="8">
        <f>A787</f>
        <v>43995</v>
      </c>
      <c r="B788" s="20" t="str">
        <f>B787</f>
        <v>1000008228</v>
      </c>
      <c r="C788" s="18" t="s">
        <v>12</v>
      </c>
      <c r="D788" s="11">
        <v>1</v>
      </c>
      <c r="E788" s="12">
        <v>9000.43</v>
      </c>
      <c r="F788" s="3" t="str">
        <f t="shared" si="60"/>
        <v>借呗</v>
      </c>
      <c r="G788" s="3" t="str">
        <f t="shared" si="61"/>
        <v>18期</v>
      </c>
      <c r="H788" s="21" t="str">
        <f>VLOOKUP(B788*1,[1]Sheet1!$A:$G,7,FALSE)</f>
        <v>华西北</v>
      </c>
      <c r="I788" s="21" t="str">
        <f>VLOOKUP(B788*1,[1]Sheet1!$A:$G,6,FALSE)</f>
        <v>北京</v>
      </c>
      <c r="J788" s="21" t="str">
        <f>VLOOKUP(B788*1,[1]Sheet1!$A:$G,5,FALSE)</f>
        <v>三组</v>
      </c>
      <c r="K788" s="3" t="str">
        <f>I788&amp;VLOOKUP(B788*1,[1]Sheet1!$A:$G,5,FALSE)</f>
        <v>北京三组</v>
      </c>
      <c r="L788" s="3" t="str">
        <f>IF(VLOOKUP(B788*1,[1]Sheet1!$A:$G,4,FALSE)=1,"普通员工","管理人员")</f>
        <v>普通员工</v>
      </c>
      <c r="M788" s="3">
        <f t="shared" si="62"/>
        <v>9000.43</v>
      </c>
      <c r="N788" s="3">
        <f t="shared" si="63"/>
        <v>2020</v>
      </c>
      <c r="O788" s="3">
        <f t="shared" si="64"/>
        <v>6</v>
      </c>
    </row>
    <row r="789" spans="1:15">
      <c r="A789" s="8">
        <f>A788</f>
        <v>43995</v>
      </c>
      <c r="B789" s="20" t="s">
        <v>53</v>
      </c>
      <c r="C789" s="18" t="s">
        <v>7</v>
      </c>
      <c r="D789" s="11">
        <v>2</v>
      </c>
      <c r="E789" s="12">
        <v>28001.17</v>
      </c>
      <c r="F789" s="3" t="str">
        <f t="shared" si="60"/>
        <v>借呗</v>
      </c>
      <c r="G789" s="3" t="str">
        <f t="shared" si="61"/>
        <v>6期</v>
      </c>
      <c r="H789" s="21" t="str">
        <f>VLOOKUP(B789*1,[1]Sheet1!$A:$G,7,FALSE)</f>
        <v>华东</v>
      </c>
      <c r="I789" s="21" t="str">
        <f>VLOOKUP(B789*1,[1]Sheet1!$A:$G,6,FALSE)</f>
        <v>南京</v>
      </c>
      <c r="J789" s="21" t="str">
        <f>VLOOKUP(B789*1,[1]Sheet1!$A:$G,5,FALSE)</f>
        <v>一组</v>
      </c>
      <c r="K789" s="3" t="str">
        <f>I789&amp;VLOOKUP(B789*1,[1]Sheet1!$A:$G,5,FALSE)</f>
        <v>南京一组</v>
      </c>
      <c r="L789" s="3" t="str">
        <f>IF(VLOOKUP(B789*1,[1]Sheet1!$A:$G,4,FALSE)=1,"普通员工","管理人员")</f>
        <v>管理人员</v>
      </c>
      <c r="M789" s="3">
        <f t="shared" si="62"/>
        <v>14000.585</v>
      </c>
      <c r="N789" s="3">
        <f t="shared" si="63"/>
        <v>2020</v>
      </c>
      <c r="O789" s="3">
        <f t="shared" si="64"/>
        <v>6</v>
      </c>
    </row>
    <row r="790" spans="1:15">
      <c r="A790" s="8">
        <f>A789</f>
        <v>43995</v>
      </c>
      <c r="B790" s="20" t="str">
        <f>B789</f>
        <v>1000008239</v>
      </c>
      <c r="C790" s="18" t="s">
        <v>8</v>
      </c>
      <c r="D790" s="11">
        <v>1</v>
      </c>
      <c r="E790" s="12">
        <v>5000.39</v>
      </c>
      <c r="F790" s="3" t="str">
        <f t="shared" si="60"/>
        <v>借呗</v>
      </c>
      <c r="G790" s="3" t="str">
        <f t="shared" si="61"/>
        <v>12期</v>
      </c>
      <c r="H790" s="21" t="str">
        <f>VLOOKUP(B790*1,[1]Sheet1!$A:$G,7,FALSE)</f>
        <v>华东</v>
      </c>
      <c r="I790" s="21" t="str">
        <f>VLOOKUP(B790*1,[1]Sheet1!$A:$G,6,FALSE)</f>
        <v>南京</v>
      </c>
      <c r="J790" s="21" t="str">
        <f>VLOOKUP(B790*1,[1]Sheet1!$A:$G,5,FALSE)</f>
        <v>一组</v>
      </c>
      <c r="K790" s="3" t="str">
        <f>I790&amp;VLOOKUP(B790*1,[1]Sheet1!$A:$G,5,FALSE)</f>
        <v>南京一组</v>
      </c>
      <c r="L790" s="3" t="str">
        <f>IF(VLOOKUP(B790*1,[1]Sheet1!$A:$G,4,FALSE)=1,"普通员工","管理人员")</f>
        <v>管理人员</v>
      </c>
      <c r="M790" s="3">
        <f t="shared" si="62"/>
        <v>5000.39</v>
      </c>
      <c r="N790" s="3">
        <f t="shared" si="63"/>
        <v>2020</v>
      </c>
      <c r="O790" s="3">
        <f t="shared" si="64"/>
        <v>6</v>
      </c>
    </row>
    <row r="791" spans="1:15">
      <c r="A791" s="8">
        <f>A790</f>
        <v>43995</v>
      </c>
      <c r="B791" s="20" t="s">
        <v>34</v>
      </c>
      <c r="C791" s="18" t="s">
        <v>7</v>
      </c>
      <c r="D791" s="11">
        <v>1</v>
      </c>
      <c r="E791" s="12">
        <v>500.2</v>
      </c>
      <c r="F791" s="3" t="str">
        <f t="shared" si="60"/>
        <v>借呗</v>
      </c>
      <c r="G791" s="3" t="str">
        <f t="shared" si="61"/>
        <v>6期</v>
      </c>
      <c r="H791" s="21" t="str">
        <f>VLOOKUP(B791*1,[1]Sheet1!$A:$G,7,FALSE)</f>
        <v>华东</v>
      </c>
      <c r="I791" s="21" t="str">
        <f>VLOOKUP(B791*1,[1]Sheet1!$A:$G,6,FALSE)</f>
        <v>上海</v>
      </c>
      <c r="J791" s="21" t="str">
        <f>VLOOKUP(B791*1,[1]Sheet1!$A:$G,5,FALSE)</f>
        <v>二组</v>
      </c>
      <c r="K791" s="3" t="str">
        <f>I791&amp;VLOOKUP(B791*1,[1]Sheet1!$A:$G,5,FALSE)</f>
        <v>上海二组</v>
      </c>
      <c r="L791" s="3" t="str">
        <f>IF(VLOOKUP(B791*1,[1]Sheet1!$A:$G,4,FALSE)=1,"普通员工","管理人员")</f>
        <v>普通员工</v>
      </c>
      <c r="M791" s="3">
        <f t="shared" si="62"/>
        <v>500.2</v>
      </c>
      <c r="N791" s="3">
        <f t="shared" si="63"/>
        <v>2020</v>
      </c>
      <c r="O791" s="3">
        <f t="shared" si="64"/>
        <v>6</v>
      </c>
    </row>
    <row r="792" spans="1:15">
      <c r="A792" s="8">
        <f>A791</f>
        <v>43995</v>
      </c>
      <c r="B792" s="20" t="s">
        <v>54</v>
      </c>
      <c r="C792" s="18" t="s">
        <v>8</v>
      </c>
      <c r="D792" s="11">
        <v>1</v>
      </c>
      <c r="E792" s="12">
        <v>15000.26</v>
      </c>
      <c r="F792" s="3" t="str">
        <f t="shared" si="60"/>
        <v>借呗</v>
      </c>
      <c r="G792" s="3" t="str">
        <f t="shared" si="61"/>
        <v>12期</v>
      </c>
      <c r="H792" s="21" t="str">
        <f>VLOOKUP(B792*1,[1]Sheet1!$A:$G,7,FALSE)</f>
        <v>华东</v>
      </c>
      <c r="I792" s="21" t="str">
        <f>VLOOKUP(B792*1,[1]Sheet1!$A:$G,6,FALSE)</f>
        <v>苏州</v>
      </c>
      <c r="J792" s="21" t="str">
        <f>VLOOKUP(B792*1,[1]Sheet1!$A:$G,5,FALSE)</f>
        <v>二组</v>
      </c>
      <c r="K792" s="3" t="str">
        <f>I792&amp;VLOOKUP(B792*1,[1]Sheet1!$A:$G,5,FALSE)</f>
        <v>苏州二组</v>
      </c>
      <c r="L792" s="3" t="str">
        <f>IF(VLOOKUP(B792*1,[1]Sheet1!$A:$G,4,FALSE)=1,"普通员工","管理人员")</f>
        <v>普通员工</v>
      </c>
      <c r="M792" s="3">
        <f t="shared" si="62"/>
        <v>15000.26</v>
      </c>
      <c r="N792" s="3">
        <f t="shared" si="63"/>
        <v>2020</v>
      </c>
      <c r="O792" s="3">
        <f t="shared" si="64"/>
        <v>6</v>
      </c>
    </row>
    <row r="793" spans="1:15">
      <c r="A793" s="8">
        <f>A792</f>
        <v>43995</v>
      </c>
      <c r="B793" s="20" t="s">
        <v>35</v>
      </c>
      <c r="C793" s="18" t="s">
        <v>8</v>
      </c>
      <c r="D793" s="11">
        <v>1</v>
      </c>
      <c r="E793" s="12">
        <v>3000.03</v>
      </c>
      <c r="F793" s="3" t="str">
        <f t="shared" si="60"/>
        <v>借呗</v>
      </c>
      <c r="G793" s="3" t="str">
        <f t="shared" si="61"/>
        <v>12期</v>
      </c>
      <c r="H793" s="21" t="str">
        <f>VLOOKUP(B793*1,[1]Sheet1!$A:$G,7,FALSE)</f>
        <v>华南</v>
      </c>
      <c r="I793" s="21" t="str">
        <f>VLOOKUP(B793*1,[1]Sheet1!$A:$G,6,FALSE)</f>
        <v>广州</v>
      </c>
      <c r="J793" s="21" t="str">
        <f>VLOOKUP(B793*1,[1]Sheet1!$A:$G,5,FALSE)</f>
        <v>三组</v>
      </c>
      <c r="K793" s="3" t="str">
        <f>I793&amp;VLOOKUP(B793*1,[1]Sheet1!$A:$G,5,FALSE)</f>
        <v>广州三组</v>
      </c>
      <c r="L793" s="3" t="str">
        <f>IF(VLOOKUP(B793*1,[1]Sheet1!$A:$G,4,FALSE)=1,"普通员工","管理人员")</f>
        <v>普通员工</v>
      </c>
      <c r="M793" s="3">
        <f t="shared" si="62"/>
        <v>3000.03</v>
      </c>
      <c r="N793" s="3">
        <f t="shared" si="63"/>
        <v>2020</v>
      </c>
      <c r="O793" s="3">
        <f t="shared" si="64"/>
        <v>6</v>
      </c>
    </row>
    <row r="794" spans="1:15">
      <c r="A794" s="8">
        <f>A793</f>
        <v>43995</v>
      </c>
      <c r="B794" s="20" t="s">
        <v>55</v>
      </c>
      <c r="C794" s="18" t="s">
        <v>8</v>
      </c>
      <c r="D794" s="11">
        <v>1</v>
      </c>
      <c r="E794" s="12">
        <v>10000.7</v>
      </c>
      <c r="F794" s="3" t="str">
        <f t="shared" si="60"/>
        <v>借呗</v>
      </c>
      <c r="G794" s="3" t="str">
        <f t="shared" si="61"/>
        <v>12期</v>
      </c>
      <c r="H794" s="21" t="str">
        <f>VLOOKUP(B794*1,[1]Sheet1!$A:$G,7,FALSE)</f>
        <v>华东</v>
      </c>
      <c r="I794" s="21" t="str">
        <f>VLOOKUP(B794*1,[1]Sheet1!$A:$G,6,FALSE)</f>
        <v>南京</v>
      </c>
      <c r="J794" s="21" t="str">
        <f>VLOOKUP(B794*1,[1]Sheet1!$A:$G,5,FALSE)</f>
        <v>四组</v>
      </c>
      <c r="K794" s="3" t="str">
        <f>I794&amp;VLOOKUP(B794*1,[1]Sheet1!$A:$G,5,FALSE)</f>
        <v>南京四组</v>
      </c>
      <c r="L794" s="3" t="str">
        <f>IF(VLOOKUP(B794*1,[1]Sheet1!$A:$G,4,FALSE)=1,"普通员工","管理人员")</f>
        <v>普通员工</v>
      </c>
      <c r="M794" s="3">
        <f t="shared" si="62"/>
        <v>10000.7</v>
      </c>
      <c r="N794" s="3">
        <f t="shared" si="63"/>
        <v>2020</v>
      </c>
      <c r="O794" s="3">
        <f t="shared" si="64"/>
        <v>6</v>
      </c>
    </row>
    <row r="795" spans="1:15">
      <c r="A795" s="8">
        <f>A794</f>
        <v>43995</v>
      </c>
      <c r="B795" s="20" t="s">
        <v>36</v>
      </c>
      <c r="C795" s="18" t="s">
        <v>8</v>
      </c>
      <c r="D795" s="11">
        <v>1</v>
      </c>
      <c r="E795" s="12">
        <v>10000.29</v>
      </c>
      <c r="F795" s="3" t="str">
        <f t="shared" si="60"/>
        <v>借呗</v>
      </c>
      <c r="G795" s="3" t="str">
        <f t="shared" si="61"/>
        <v>12期</v>
      </c>
      <c r="H795" s="21" t="str">
        <f>VLOOKUP(B795*1,[1]Sheet1!$A:$G,7,FALSE)</f>
        <v>华东</v>
      </c>
      <c r="I795" s="21" t="str">
        <f>VLOOKUP(B795*1,[1]Sheet1!$A:$G,6,FALSE)</f>
        <v>南京</v>
      </c>
      <c r="J795" s="21" t="str">
        <f>VLOOKUP(B795*1,[1]Sheet1!$A:$G,5,FALSE)</f>
        <v>一组</v>
      </c>
      <c r="K795" s="3" t="str">
        <f>I795&amp;VLOOKUP(B795*1,[1]Sheet1!$A:$G,5,FALSE)</f>
        <v>南京一组</v>
      </c>
      <c r="L795" s="3" t="str">
        <f>IF(VLOOKUP(B795*1,[1]Sheet1!$A:$G,4,FALSE)=1,"普通员工","管理人员")</f>
        <v>普通员工</v>
      </c>
      <c r="M795" s="3">
        <f t="shared" si="62"/>
        <v>10000.29</v>
      </c>
      <c r="N795" s="3">
        <f t="shared" si="63"/>
        <v>2020</v>
      </c>
      <c r="O795" s="3">
        <f t="shared" si="64"/>
        <v>6</v>
      </c>
    </row>
    <row r="796" spans="1:15">
      <c r="A796" s="8">
        <f>A795</f>
        <v>43995</v>
      </c>
      <c r="B796" s="20" t="s">
        <v>56</v>
      </c>
      <c r="C796" s="18" t="s">
        <v>8</v>
      </c>
      <c r="D796" s="11">
        <v>1</v>
      </c>
      <c r="E796" s="12">
        <v>20000.36</v>
      </c>
      <c r="F796" s="3" t="str">
        <f t="shared" si="60"/>
        <v>借呗</v>
      </c>
      <c r="G796" s="3" t="str">
        <f t="shared" si="61"/>
        <v>12期</v>
      </c>
      <c r="H796" s="21" t="str">
        <f>VLOOKUP(B796*1,[1]Sheet1!$A:$G,7,FALSE)</f>
        <v>华东</v>
      </c>
      <c r="I796" s="21" t="str">
        <f>VLOOKUP(B796*1,[1]Sheet1!$A:$G,6,FALSE)</f>
        <v>南京</v>
      </c>
      <c r="J796" s="21" t="str">
        <f>VLOOKUP(B796*1,[1]Sheet1!$A:$G,5,FALSE)</f>
        <v>一组</v>
      </c>
      <c r="K796" s="3" t="str">
        <f>I796&amp;VLOOKUP(B796*1,[1]Sheet1!$A:$G,5,FALSE)</f>
        <v>南京一组</v>
      </c>
      <c r="L796" s="3" t="str">
        <f>IF(VLOOKUP(B796*1,[1]Sheet1!$A:$G,4,FALSE)=1,"普通员工","管理人员")</f>
        <v>普通员工</v>
      </c>
      <c r="M796" s="3">
        <f t="shared" si="62"/>
        <v>20000.36</v>
      </c>
      <c r="N796" s="3">
        <f t="shared" si="63"/>
        <v>2020</v>
      </c>
      <c r="O796" s="3">
        <f t="shared" si="64"/>
        <v>6</v>
      </c>
    </row>
    <row r="797" spans="1:15">
      <c r="A797" s="8">
        <f>A796</f>
        <v>43995</v>
      </c>
      <c r="B797" s="20" t="s">
        <v>57</v>
      </c>
      <c r="C797" s="18" t="s">
        <v>7</v>
      </c>
      <c r="D797" s="11">
        <v>1</v>
      </c>
      <c r="E797" s="12">
        <v>13000.16</v>
      </c>
      <c r="F797" s="3" t="str">
        <f t="shared" si="60"/>
        <v>借呗</v>
      </c>
      <c r="G797" s="3" t="str">
        <f t="shared" si="61"/>
        <v>6期</v>
      </c>
      <c r="H797" s="21" t="str">
        <f>VLOOKUP(B797*1,[1]Sheet1!$A:$G,7,FALSE)</f>
        <v>华南</v>
      </c>
      <c r="I797" s="21" t="str">
        <f>VLOOKUP(B797*1,[1]Sheet1!$A:$G,6,FALSE)</f>
        <v>广州</v>
      </c>
      <c r="J797" s="21" t="str">
        <f>VLOOKUP(B797*1,[1]Sheet1!$A:$G,5,FALSE)</f>
        <v>一组</v>
      </c>
      <c r="K797" s="3" t="str">
        <f>I797&amp;VLOOKUP(B797*1,[1]Sheet1!$A:$G,5,FALSE)</f>
        <v>广州一组</v>
      </c>
      <c r="L797" s="3" t="str">
        <f>IF(VLOOKUP(B797*1,[1]Sheet1!$A:$G,4,FALSE)=1,"普通员工","管理人员")</f>
        <v>普通员工</v>
      </c>
      <c r="M797" s="3">
        <f t="shared" si="62"/>
        <v>13000.16</v>
      </c>
      <c r="N797" s="3">
        <f t="shared" si="63"/>
        <v>2020</v>
      </c>
      <c r="O797" s="3">
        <f t="shared" si="64"/>
        <v>6</v>
      </c>
    </row>
    <row r="798" spans="1:15">
      <c r="A798" s="8">
        <f>A797</f>
        <v>43995</v>
      </c>
      <c r="B798" s="20" t="str">
        <f>B797</f>
        <v>1000010881</v>
      </c>
      <c r="C798" s="18" t="s">
        <v>8</v>
      </c>
      <c r="D798" s="11">
        <v>1</v>
      </c>
      <c r="E798" s="12">
        <v>20000.55</v>
      </c>
      <c r="F798" s="3" t="str">
        <f t="shared" si="60"/>
        <v>借呗</v>
      </c>
      <c r="G798" s="3" t="str">
        <f t="shared" si="61"/>
        <v>12期</v>
      </c>
      <c r="H798" s="21" t="str">
        <f>VLOOKUP(B798*1,[1]Sheet1!$A:$G,7,FALSE)</f>
        <v>华南</v>
      </c>
      <c r="I798" s="21" t="str">
        <f>VLOOKUP(B798*1,[1]Sheet1!$A:$G,6,FALSE)</f>
        <v>广州</v>
      </c>
      <c r="J798" s="21" t="str">
        <f>VLOOKUP(B798*1,[1]Sheet1!$A:$G,5,FALSE)</f>
        <v>一组</v>
      </c>
      <c r="K798" s="3" t="str">
        <f>I798&amp;VLOOKUP(B798*1,[1]Sheet1!$A:$G,5,FALSE)</f>
        <v>广州一组</v>
      </c>
      <c r="L798" s="3" t="str">
        <f>IF(VLOOKUP(B798*1,[1]Sheet1!$A:$G,4,FALSE)=1,"普通员工","管理人员")</f>
        <v>普通员工</v>
      </c>
      <c r="M798" s="3">
        <f t="shared" si="62"/>
        <v>20000.55</v>
      </c>
      <c r="N798" s="3">
        <f t="shared" si="63"/>
        <v>2020</v>
      </c>
      <c r="O798" s="3">
        <f t="shared" si="64"/>
        <v>6</v>
      </c>
    </row>
    <row r="799" spans="1:15">
      <c r="A799" s="8">
        <f>A798</f>
        <v>43995</v>
      </c>
      <c r="B799" s="20" t="s">
        <v>82</v>
      </c>
      <c r="C799" s="18" t="s">
        <v>7</v>
      </c>
      <c r="D799" s="11">
        <v>2</v>
      </c>
      <c r="E799" s="12">
        <v>22500.49</v>
      </c>
      <c r="F799" s="3" t="str">
        <f t="shared" si="60"/>
        <v>借呗</v>
      </c>
      <c r="G799" s="3" t="str">
        <f t="shared" si="61"/>
        <v>6期</v>
      </c>
      <c r="H799" s="21" t="str">
        <f>VLOOKUP(B799*1,[1]Sheet1!$A:$G,7,FALSE)</f>
        <v>华东</v>
      </c>
      <c r="I799" s="21" t="str">
        <f>VLOOKUP(B799*1,[1]Sheet1!$A:$G,6,FALSE)</f>
        <v>上海</v>
      </c>
      <c r="J799" s="21" t="str">
        <f>VLOOKUP(B799*1,[1]Sheet1!$A:$G,5,FALSE)</f>
        <v>二组</v>
      </c>
      <c r="K799" s="3" t="str">
        <f>I799&amp;VLOOKUP(B799*1,[1]Sheet1!$A:$G,5,FALSE)</f>
        <v>上海二组</v>
      </c>
      <c r="L799" s="3" t="str">
        <f>IF(VLOOKUP(B799*1,[1]Sheet1!$A:$G,4,FALSE)=1,"普通员工","管理人员")</f>
        <v>普通员工</v>
      </c>
      <c r="M799" s="3">
        <f t="shared" si="62"/>
        <v>11250.245</v>
      </c>
      <c r="N799" s="3">
        <f t="shared" si="63"/>
        <v>2020</v>
      </c>
      <c r="O799" s="3">
        <f t="shared" si="64"/>
        <v>6</v>
      </c>
    </row>
    <row r="800" spans="1:15">
      <c r="A800" s="8">
        <f>A799</f>
        <v>43995</v>
      </c>
      <c r="B800" s="20" t="str">
        <f>B799</f>
        <v>1000011697</v>
      </c>
      <c r="C800" s="18" t="s">
        <v>12</v>
      </c>
      <c r="D800" s="11">
        <v>1</v>
      </c>
      <c r="E800" s="12">
        <v>9000.61</v>
      </c>
      <c r="F800" s="3" t="str">
        <f t="shared" si="60"/>
        <v>借呗</v>
      </c>
      <c r="G800" s="3" t="str">
        <f t="shared" si="61"/>
        <v>18期</v>
      </c>
      <c r="H800" s="21" t="str">
        <f>VLOOKUP(B800*1,[1]Sheet1!$A:$G,7,FALSE)</f>
        <v>华东</v>
      </c>
      <c r="I800" s="21" t="str">
        <f>VLOOKUP(B800*1,[1]Sheet1!$A:$G,6,FALSE)</f>
        <v>上海</v>
      </c>
      <c r="J800" s="21" t="str">
        <f>VLOOKUP(B800*1,[1]Sheet1!$A:$G,5,FALSE)</f>
        <v>二组</v>
      </c>
      <c r="K800" s="3" t="str">
        <f>I800&amp;VLOOKUP(B800*1,[1]Sheet1!$A:$G,5,FALSE)</f>
        <v>上海二组</v>
      </c>
      <c r="L800" s="3" t="str">
        <f>IF(VLOOKUP(B800*1,[1]Sheet1!$A:$G,4,FALSE)=1,"普通员工","管理人员")</f>
        <v>普通员工</v>
      </c>
      <c r="M800" s="3">
        <f t="shared" si="62"/>
        <v>9000.61</v>
      </c>
      <c r="N800" s="3">
        <f t="shared" si="63"/>
        <v>2020</v>
      </c>
      <c r="O800" s="3">
        <f t="shared" si="64"/>
        <v>6</v>
      </c>
    </row>
    <row r="801" spans="1:15">
      <c r="A801" s="8">
        <f>A800</f>
        <v>43995</v>
      </c>
      <c r="B801" s="20" t="s">
        <v>75</v>
      </c>
      <c r="C801" s="18" t="s">
        <v>12</v>
      </c>
      <c r="D801" s="11">
        <v>1</v>
      </c>
      <c r="E801" s="12">
        <v>13000.06</v>
      </c>
      <c r="F801" s="3" t="str">
        <f t="shared" si="60"/>
        <v>借呗</v>
      </c>
      <c r="G801" s="3" t="str">
        <f t="shared" si="61"/>
        <v>18期</v>
      </c>
      <c r="H801" s="21" t="str">
        <f>VLOOKUP(B801*1,[1]Sheet1!$A:$G,7,FALSE)</f>
        <v>华东</v>
      </c>
      <c r="I801" s="21" t="str">
        <f>VLOOKUP(B801*1,[1]Sheet1!$A:$G,6,FALSE)</f>
        <v>上海</v>
      </c>
      <c r="J801" s="21" t="str">
        <f>VLOOKUP(B801*1,[1]Sheet1!$A:$G,5,FALSE)</f>
        <v>二组</v>
      </c>
      <c r="K801" s="3" t="str">
        <f>I801&amp;VLOOKUP(B801*1,[1]Sheet1!$A:$G,5,FALSE)</f>
        <v>上海二组</v>
      </c>
      <c r="L801" s="3" t="str">
        <f>IF(VLOOKUP(B801*1,[1]Sheet1!$A:$G,4,FALSE)=1,"普通员工","管理人员")</f>
        <v>普通员工</v>
      </c>
      <c r="M801" s="3">
        <f t="shared" si="62"/>
        <v>13000.06</v>
      </c>
      <c r="N801" s="3">
        <f t="shared" si="63"/>
        <v>2020</v>
      </c>
      <c r="O801" s="3">
        <f t="shared" si="64"/>
        <v>6</v>
      </c>
    </row>
    <row r="802" spans="1:15">
      <c r="A802" s="8">
        <f>A801</f>
        <v>43995</v>
      </c>
      <c r="B802" s="20" t="s">
        <v>78</v>
      </c>
      <c r="C802" s="18" t="s">
        <v>7</v>
      </c>
      <c r="D802" s="11">
        <v>2</v>
      </c>
      <c r="E802" s="12">
        <v>21000.52</v>
      </c>
      <c r="F802" s="3" t="str">
        <f t="shared" si="60"/>
        <v>借呗</v>
      </c>
      <c r="G802" s="3" t="str">
        <f t="shared" si="61"/>
        <v>6期</v>
      </c>
      <c r="H802" s="21" t="str">
        <f>VLOOKUP(B802*1,[1]Sheet1!$A:$G,7,FALSE)</f>
        <v>华东</v>
      </c>
      <c r="I802" s="21" t="str">
        <f>VLOOKUP(B802*1,[1]Sheet1!$A:$G,6,FALSE)</f>
        <v>杭州</v>
      </c>
      <c r="J802" s="21" t="str">
        <f>VLOOKUP(B802*1,[1]Sheet1!$A:$G,5,FALSE)</f>
        <v>二组</v>
      </c>
      <c r="K802" s="3" t="str">
        <f>I802&amp;VLOOKUP(B802*1,[1]Sheet1!$A:$G,5,FALSE)</f>
        <v>杭州二组</v>
      </c>
      <c r="L802" s="3" t="str">
        <f>IF(VLOOKUP(B802*1,[1]Sheet1!$A:$G,4,FALSE)=1,"普通员工","管理人员")</f>
        <v>普通员工</v>
      </c>
      <c r="M802" s="3">
        <f t="shared" si="62"/>
        <v>10500.26</v>
      </c>
      <c r="N802" s="3">
        <f t="shared" si="63"/>
        <v>2020</v>
      </c>
      <c r="O802" s="3">
        <f t="shared" si="64"/>
        <v>6</v>
      </c>
    </row>
    <row r="803" spans="1:15">
      <c r="A803" s="8">
        <f>A802</f>
        <v>43995</v>
      </c>
      <c r="B803" s="20" t="str">
        <f>B802</f>
        <v>1000012099</v>
      </c>
      <c r="C803" s="18" t="s">
        <v>8</v>
      </c>
      <c r="D803" s="11">
        <v>3</v>
      </c>
      <c r="E803" s="12">
        <v>51001.11</v>
      </c>
      <c r="F803" s="3" t="str">
        <f t="shared" si="60"/>
        <v>借呗</v>
      </c>
      <c r="G803" s="3" t="str">
        <f t="shared" si="61"/>
        <v>12期</v>
      </c>
      <c r="H803" s="21" t="str">
        <f>VLOOKUP(B803*1,[1]Sheet1!$A:$G,7,FALSE)</f>
        <v>华东</v>
      </c>
      <c r="I803" s="21" t="str">
        <f>VLOOKUP(B803*1,[1]Sheet1!$A:$G,6,FALSE)</f>
        <v>杭州</v>
      </c>
      <c r="J803" s="21" t="str">
        <f>VLOOKUP(B803*1,[1]Sheet1!$A:$G,5,FALSE)</f>
        <v>二组</v>
      </c>
      <c r="K803" s="3" t="str">
        <f>I803&amp;VLOOKUP(B803*1,[1]Sheet1!$A:$G,5,FALSE)</f>
        <v>杭州二组</v>
      </c>
      <c r="L803" s="3" t="str">
        <f>IF(VLOOKUP(B803*1,[1]Sheet1!$A:$G,4,FALSE)=1,"普通员工","管理人员")</f>
        <v>普通员工</v>
      </c>
      <c r="M803" s="3">
        <f t="shared" si="62"/>
        <v>17000.37</v>
      </c>
      <c r="N803" s="3">
        <f t="shared" si="63"/>
        <v>2020</v>
      </c>
      <c r="O803" s="3">
        <f t="shared" si="64"/>
        <v>6</v>
      </c>
    </row>
    <row r="804" spans="1:15">
      <c r="A804" s="8">
        <f>A803</f>
        <v>43995</v>
      </c>
      <c r="B804" s="20" t="s">
        <v>79</v>
      </c>
      <c r="C804" s="18" t="s">
        <v>8</v>
      </c>
      <c r="D804" s="11">
        <v>1</v>
      </c>
      <c r="E804" s="12">
        <v>12000.56</v>
      </c>
      <c r="F804" s="3" t="str">
        <f t="shared" si="60"/>
        <v>借呗</v>
      </c>
      <c r="G804" s="3" t="str">
        <f t="shared" si="61"/>
        <v>12期</v>
      </c>
      <c r="H804" s="21" t="str">
        <f>VLOOKUP(B804*1,[1]Sheet1!$A:$G,7,FALSE)</f>
        <v>华东</v>
      </c>
      <c r="I804" s="21" t="str">
        <f>VLOOKUP(B804*1,[1]Sheet1!$A:$G,6,FALSE)</f>
        <v>杭州</v>
      </c>
      <c r="J804" s="21" t="str">
        <f>VLOOKUP(B804*1,[1]Sheet1!$A:$G,5,FALSE)</f>
        <v>三组</v>
      </c>
      <c r="K804" s="3" t="str">
        <f>I804&amp;VLOOKUP(B804*1,[1]Sheet1!$A:$G,5,FALSE)</f>
        <v>杭州三组</v>
      </c>
      <c r="L804" s="3" t="str">
        <f>IF(VLOOKUP(B804*1,[1]Sheet1!$A:$G,4,FALSE)=1,"普通员工","管理人员")</f>
        <v>管理人员</v>
      </c>
      <c r="M804" s="3">
        <f t="shared" si="62"/>
        <v>12000.56</v>
      </c>
      <c r="N804" s="3">
        <f t="shared" si="63"/>
        <v>2020</v>
      </c>
      <c r="O804" s="3">
        <f t="shared" si="64"/>
        <v>6</v>
      </c>
    </row>
    <row r="805" spans="1:15">
      <c r="A805" s="8">
        <f>A804</f>
        <v>43995</v>
      </c>
      <c r="B805" s="20" t="s">
        <v>104</v>
      </c>
      <c r="C805" s="18" t="s">
        <v>8</v>
      </c>
      <c r="D805" s="11">
        <v>1</v>
      </c>
      <c r="E805" s="12">
        <v>20000.29</v>
      </c>
      <c r="F805" s="3" t="str">
        <f t="shared" si="60"/>
        <v>借呗</v>
      </c>
      <c r="G805" s="3" t="str">
        <f t="shared" si="61"/>
        <v>12期</v>
      </c>
      <c r="H805" s="21" t="str">
        <f>VLOOKUP(B805*1,[1]Sheet1!$A:$G,7,FALSE)</f>
        <v>华东</v>
      </c>
      <c r="I805" s="21" t="str">
        <f>VLOOKUP(B805*1,[1]Sheet1!$A:$G,6,FALSE)</f>
        <v>杭州</v>
      </c>
      <c r="J805" s="21" t="str">
        <f>VLOOKUP(B805*1,[1]Sheet1!$A:$G,5,FALSE)</f>
        <v>一组</v>
      </c>
      <c r="K805" s="3" t="str">
        <f>I805&amp;VLOOKUP(B805*1,[1]Sheet1!$A:$G,5,FALSE)</f>
        <v>杭州一组</v>
      </c>
      <c r="L805" s="3" t="str">
        <f>IF(VLOOKUP(B805*1,[1]Sheet1!$A:$G,4,FALSE)=1,"普通员工","管理人员")</f>
        <v>普通员工</v>
      </c>
      <c r="M805" s="3">
        <f t="shared" si="62"/>
        <v>20000.29</v>
      </c>
      <c r="N805" s="3">
        <f t="shared" si="63"/>
        <v>2020</v>
      </c>
      <c r="O805" s="3">
        <f t="shared" si="64"/>
        <v>6</v>
      </c>
    </row>
    <row r="806" spans="1:15">
      <c r="A806" s="8">
        <f>A805</f>
        <v>43995</v>
      </c>
      <c r="B806" s="20" t="s">
        <v>88</v>
      </c>
      <c r="C806" s="18" t="s">
        <v>7</v>
      </c>
      <c r="D806" s="11">
        <v>1</v>
      </c>
      <c r="E806" s="12">
        <v>2099.99</v>
      </c>
      <c r="F806" s="3" t="str">
        <f t="shared" si="60"/>
        <v>借呗</v>
      </c>
      <c r="G806" s="3" t="str">
        <f t="shared" si="61"/>
        <v>6期</v>
      </c>
      <c r="H806" s="21" t="str">
        <f>VLOOKUP(B806*1,[1]Sheet1!$A:$G,7,FALSE)</f>
        <v>华东</v>
      </c>
      <c r="I806" s="21" t="str">
        <f>VLOOKUP(B806*1,[1]Sheet1!$A:$G,6,FALSE)</f>
        <v>苏州</v>
      </c>
      <c r="J806" s="21" t="str">
        <f>VLOOKUP(B806*1,[1]Sheet1!$A:$G,5,FALSE)</f>
        <v>一组</v>
      </c>
      <c r="K806" s="3" t="str">
        <f>I806&amp;VLOOKUP(B806*1,[1]Sheet1!$A:$G,5,FALSE)</f>
        <v>苏州一组</v>
      </c>
      <c r="L806" s="3" t="str">
        <f>IF(VLOOKUP(B806*1,[1]Sheet1!$A:$G,4,FALSE)=1,"普通员工","管理人员")</f>
        <v>普通员工</v>
      </c>
      <c r="M806" s="3">
        <f t="shared" si="62"/>
        <v>2099.99</v>
      </c>
      <c r="N806" s="3">
        <f t="shared" si="63"/>
        <v>2020</v>
      </c>
      <c r="O806" s="3">
        <f t="shared" si="64"/>
        <v>6</v>
      </c>
    </row>
    <row r="807" spans="1:15">
      <c r="A807" s="8">
        <f>A806</f>
        <v>43995</v>
      </c>
      <c r="B807" s="20" t="str">
        <f>B806</f>
        <v>1000012234</v>
      </c>
      <c r="C807" s="18" t="s">
        <v>8</v>
      </c>
      <c r="D807" s="11">
        <v>1</v>
      </c>
      <c r="E807" s="12">
        <v>17000.11</v>
      </c>
      <c r="F807" s="3" t="str">
        <f t="shared" si="60"/>
        <v>借呗</v>
      </c>
      <c r="G807" s="3" t="str">
        <f t="shared" si="61"/>
        <v>12期</v>
      </c>
      <c r="H807" s="21" t="str">
        <f>VLOOKUP(B807*1,[1]Sheet1!$A:$G,7,FALSE)</f>
        <v>华东</v>
      </c>
      <c r="I807" s="21" t="str">
        <f>VLOOKUP(B807*1,[1]Sheet1!$A:$G,6,FALSE)</f>
        <v>苏州</v>
      </c>
      <c r="J807" s="21" t="str">
        <f>VLOOKUP(B807*1,[1]Sheet1!$A:$G,5,FALSE)</f>
        <v>一组</v>
      </c>
      <c r="K807" s="3" t="str">
        <f>I807&amp;VLOOKUP(B807*1,[1]Sheet1!$A:$G,5,FALSE)</f>
        <v>苏州一组</v>
      </c>
      <c r="L807" s="3" t="str">
        <f>IF(VLOOKUP(B807*1,[1]Sheet1!$A:$G,4,FALSE)=1,"普通员工","管理人员")</f>
        <v>普通员工</v>
      </c>
      <c r="M807" s="3">
        <f t="shared" si="62"/>
        <v>17000.11</v>
      </c>
      <c r="N807" s="3">
        <f t="shared" si="63"/>
        <v>2020</v>
      </c>
      <c r="O807" s="3">
        <f t="shared" si="64"/>
        <v>6</v>
      </c>
    </row>
    <row r="808" spans="1:15">
      <c r="A808" s="8">
        <f>A807</f>
        <v>43995</v>
      </c>
      <c r="B808" s="20" t="s">
        <v>84</v>
      </c>
      <c r="C808" s="18" t="s">
        <v>8</v>
      </c>
      <c r="D808" s="11">
        <v>1</v>
      </c>
      <c r="E808" s="12">
        <v>6500.2</v>
      </c>
      <c r="F808" s="3" t="str">
        <f t="shared" si="60"/>
        <v>借呗</v>
      </c>
      <c r="G808" s="3" t="str">
        <f t="shared" si="61"/>
        <v>12期</v>
      </c>
      <c r="H808" s="21" t="str">
        <f>VLOOKUP(B808*1,[1]Sheet1!$A:$G,7,FALSE)</f>
        <v>华西北</v>
      </c>
      <c r="I808" s="21" t="str">
        <f>VLOOKUP(B808*1,[1]Sheet1!$A:$G,6,FALSE)</f>
        <v>北京</v>
      </c>
      <c r="J808" s="21" t="str">
        <f>VLOOKUP(B808*1,[1]Sheet1!$A:$G,5,FALSE)</f>
        <v>三组</v>
      </c>
      <c r="K808" s="3" t="str">
        <f>I808&amp;VLOOKUP(B808*1,[1]Sheet1!$A:$G,5,FALSE)</f>
        <v>北京三组</v>
      </c>
      <c r="L808" s="3" t="str">
        <f>IF(VLOOKUP(B808*1,[1]Sheet1!$A:$G,4,FALSE)=1,"普通员工","管理人员")</f>
        <v>普通员工</v>
      </c>
      <c r="M808" s="3">
        <f t="shared" si="62"/>
        <v>6500.2</v>
      </c>
      <c r="N808" s="3">
        <f t="shared" si="63"/>
        <v>2020</v>
      </c>
      <c r="O808" s="3">
        <f t="shared" si="64"/>
        <v>6</v>
      </c>
    </row>
    <row r="809" spans="1:15">
      <c r="A809" s="8">
        <f>A808</f>
        <v>43995</v>
      </c>
      <c r="B809" s="20" t="s">
        <v>90</v>
      </c>
      <c r="C809" s="18" t="s">
        <v>8</v>
      </c>
      <c r="D809" s="11">
        <v>2</v>
      </c>
      <c r="E809" s="12">
        <v>25000.39</v>
      </c>
      <c r="F809" s="3" t="str">
        <f t="shared" si="60"/>
        <v>借呗</v>
      </c>
      <c r="G809" s="3" t="str">
        <f t="shared" si="61"/>
        <v>12期</v>
      </c>
      <c r="H809" s="21" t="str">
        <f>VLOOKUP(B809*1,[1]Sheet1!$A:$G,7,FALSE)</f>
        <v>华东</v>
      </c>
      <c r="I809" s="21" t="str">
        <f>VLOOKUP(B809*1,[1]Sheet1!$A:$G,6,FALSE)</f>
        <v>上海</v>
      </c>
      <c r="J809" s="21" t="str">
        <f>VLOOKUP(B809*1,[1]Sheet1!$A:$G,5,FALSE)</f>
        <v>一组</v>
      </c>
      <c r="K809" s="3" t="str">
        <f>I809&amp;VLOOKUP(B809*1,[1]Sheet1!$A:$G,5,FALSE)</f>
        <v>上海一组</v>
      </c>
      <c r="L809" s="3" t="str">
        <f>IF(VLOOKUP(B809*1,[1]Sheet1!$A:$G,4,FALSE)=1,"普通员工","管理人员")</f>
        <v>普通员工</v>
      </c>
      <c r="M809" s="3">
        <f t="shared" si="62"/>
        <v>12500.195</v>
      </c>
      <c r="N809" s="3">
        <f t="shared" si="63"/>
        <v>2020</v>
      </c>
      <c r="O809" s="3">
        <f t="shared" si="64"/>
        <v>6</v>
      </c>
    </row>
    <row r="810" spans="1:15">
      <c r="A810" s="8">
        <f>A809</f>
        <v>43995</v>
      </c>
      <c r="B810" s="20" t="s">
        <v>105</v>
      </c>
      <c r="C810" s="18" t="s">
        <v>7</v>
      </c>
      <c r="D810" s="11">
        <v>1</v>
      </c>
      <c r="E810" s="12">
        <v>8000.6</v>
      </c>
      <c r="F810" s="3" t="str">
        <f t="shared" si="60"/>
        <v>借呗</v>
      </c>
      <c r="G810" s="3" t="str">
        <f t="shared" si="61"/>
        <v>6期</v>
      </c>
      <c r="H810" s="21" t="str">
        <f>VLOOKUP(B810*1,[1]Sheet1!$A:$G,7,FALSE)</f>
        <v>华南</v>
      </c>
      <c r="I810" s="21" t="str">
        <f>VLOOKUP(B810*1,[1]Sheet1!$A:$G,6,FALSE)</f>
        <v>广州</v>
      </c>
      <c r="J810" s="21" t="str">
        <f>VLOOKUP(B810*1,[1]Sheet1!$A:$G,5,FALSE)</f>
        <v>三组</v>
      </c>
      <c r="K810" s="3" t="str">
        <f>I810&amp;VLOOKUP(B810*1,[1]Sheet1!$A:$G,5,FALSE)</f>
        <v>广州三组</v>
      </c>
      <c r="L810" s="3" t="str">
        <f>IF(VLOOKUP(B810*1,[1]Sheet1!$A:$G,4,FALSE)=1,"普通员工","管理人员")</f>
        <v>普通员工</v>
      </c>
      <c r="M810" s="3">
        <f t="shared" si="62"/>
        <v>8000.6</v>
      </c>
      <c r="N810" s="3">
        <f t="shared" si="63"/>
        <v>2020</v>
      </c>
      <c r="O810" s="3">
        <f t="shared" si="64"/>
        <v>6</v>
      </c>
    </row>
    <row r="811" spans="1:15">
      <c r="A811" s="8">
        <f>A810</f>
        <v>43995</v>
      </c>
      <c r="B811" s="20" t="s">
        <v>99</v>
      </c>
      <c r="C811" s="18" t="s">
        <v>7</v>
      </c>
      <c r="D811" s="11">
        <v>1</v>
      </c>
      <c r="E811" s="12">
        <v>10000.71</v>
      </c>
      <c r="F811" s="3" t="str">
        <f t="shared" si="60"/>
        <v>借呗</v>
      </c>
      <c r="G811" s="3" t="str">
        <f t="shared" si="61"/>
        <v>6期</v>
      </c>
      <c r="H811" s="21" t="str">
        <f>VLOOKUP(B811*1,[1]Sheet1!$A:$G,7,FALSE)</f>
        <v>华东</v>
      </c>
      <c r="I811" s="21" t="str">
        <f>VLOOKUP(B811*1,[1]Sheet1!$A:$G,6,FALSE)</f>
        <v>苏州</v>
      </c>
      <c r="J811" s="21" t="str">
        <f>VLOOKUP(B811*1,[1]Sheet1!$A:$G,5,FALSE)</f>
        <v>三组</v>
      </c>
      <c r="K811" s="3" t="str">
        <f>I811&amp;VLOOKUP(B811*1,[1]Sheet1!$A:$G,5,FALSE)</f>
        <v>苏州三组</v>
      </c>
      <c r="L811" s="3" t="str">
        <f>IF(VLOOKUP(B811*1,[1]Sheet1!$A:$G,4,FALSE)=1,"普通员工","管理人员")</f>
        <v>普通员工</v>
      </c>
      <c r="M811" s="3">
        <f t="shared" si="62"/>
        <v>10000.71</v>
      </c>
      <c r="N811" s="3">
        <f t="shared" si="63"/>
        <v>2020</v>
      </c>
      <c r="O811" s="3">
        <f t="shared" si="64"/>
        <v>6</v>
      </c>
    </row>
    <row r="812" spans="1:15">
      <c r="A812" s="8">
        <f>A811</f>
        <v>43995</v>
      </c>
      <c r="B812" s="20" t="s">
        <v>101</v>
      </c>
      <c r="C812" s="18" t="s">
        <v>12</v>
      </c>
      <c r="D812" s="11">
        <v>3</v>
      </c>
      <c r="E812" s="12">
        <v>46000.53</v>
      </c>
      <c r="F812" s="3" t="str">
        <f t="shared" si="60"/>
        <v>借呗</v>
      </c>
      <c r="G812" s="3" t="str">
        <f t="shared" si="61"/>
        <v>18期</v>
      </c>
      <c r="H812" s="21" t="str">
        <f>VLOOKUP(B812*1,[1]Sheet1!$A:$G,7,FALSE)</f>
        <v>华南</v>
      </c>
      <c r="I812" s="21" t="str">
        <f>VLOOKUP(B812*1,[1]Sheet1!$A:$G,6,FALSE)</f>
        <v>广州</v>
      </c>
      <c r="J812" s="21" t="str">
        <f>VLOOKUP(B812*1,[1]Sheet1!$A:$G,5,FALSE)</f>
        <v>二组</v>
      </c>
      <c r="K812" s="3" t="str">
        <f>I812&amp;VLOOKUP(B812*1,[1]Sheet1!$A:$G,5,FALSE)</f>
        <v>广州二组</v>
      </c>
      <c r="L812" s="3" t="str">
        <f>IF(VLOOKUP(B812*1,[1]Sheet1!$A:$G,4,FALSE)=1,"普通员工","管理人员")</f>
        <v>管理人员</v>
      </c>
      <c r="M812" s="3">
        <f t="shared" si="62"/>
        <v>15333.51</v>
      </c>
      <c r="N812" s="3">
        <f t="shared" si="63"/>
        <v>2020</v>
      </c>
      <c r="O812" s="3">
        <f t="shared" si="64"/>
        <v>6</v>
      </c>
    </row>
    <row r="813" spans="1:15">
      <c r="A813" s="8">
        <f>A812</f>
        <v>43995</v>
      </c>
      <c r="B813" s="20" t="s">
        <v>102</v>
      </c>
      <c r="C813" s="18" t="s">
        <v>8</v>
      </c>
      <c r="D813" s="11">
        <v>1</v>
      </c>
      <c r="E813" s="12">
        <v>17000.71</v>
      </c>
      <c r="F813" s="3" t="str">
        <f t="shared" si="60"/>
        <v>借呗</v>
      </c>
      <c r="G813" s="3" t="str">
        <f t="shared" si="61"/>
        <v>12期</v>
      </c>
      <c r="H813" s="21" t="str">
        <f>VLOOKUP(B813*1,[1]Sheet1!$A:$G,7,FALSE)</f>
        <v>华南</v>
      </c>
      <c r="I813" s="21" t="str">
        <f>VLOOKUP(B813*1,[1]Sheet1!$A:$G,6,FALSE)</f>
        <v>南宁</v>
      </c>
      <c r="J813" s="21" t="str">
        <f>VLOOKUP(B813*1,[1]Sheet1!$A:$G,5,FALSE)</f>
        <v>一组</v>
      </c>
      <c r="K813" s="3" t="str">
        <f>I813&amp;VLOOKUP(B813*1,[1]Sheet1!$A:$G,5,FALSE)</f>
        <v>南宁一组</v>
      </c>
      <c r="L813" s="3" t="str">
        <f>IF(VLOOKUP(B813*1,[1]Sheet1!$A:$G,4,FALSE)=1,"普通员工","管理人员")</f>
        <v>普通员工</v>
      </c>
      <c r="M813" s="3">
        <f t="shared" si="62"/>
        <v>17000.71</v>
      </c>
      <c r="N813" s="3">
        <f t="shared" si="63"/>
        <v>2020</v>
      </c>
      <c r="O813" s="3">
        <f t="shared" si="64"/>
        <v>6</v>
      </c>
    </row>
    <row r="814" spans="1:15">
      <c r="A814" s="8">
        <f>A813</f>
        <v>43995</v>
      </c>
      <c r="B814" s="20" t="s">
        <v>106</v>
      </c>
      <c r="C814" s="18" t="s">
        <v>7</v>
      </c>
      <c r="D814" s="11">
        <v>1</v>
      </c>
      <c r="E814" s="12">
        <v>6000.23</v>
      </c>
      <c r="F814" s="3" t="str">
        <f t="shared" si="60"/>
        <v>借呗</v>
      </c>
      <c r="G814" s="3" t="str">
        <f t="shared" si="61"/>
        <v>6期</v>
      </c>
      <c r="H814" s="21" t="str">
        <f>VLOOKUP(B814*1,[1]Sheet1!$A:$G,7,FALSE)</f>
        <v>华东</v>
      </c>
      <c r="I814" s="21" t="str">
        <f>VLOOKUP(B814*1,[1]Sheet1!$A:$G,6,FALSE)</f>
        <v>上海</v>
      </c>
      <c r="J814" s="21" t="str">
        <f>VLOOKUP(B814*1,[1]Sheet1!$A:$G,5,FALSE)</f>
        <v>一组</v>
      </c>
      <c r="K814" s="3" t="str">
        <f>I814&amp;VLOOKUP(B814*1,[1]Sheet1!$A:$G,5,FALSE)</f>
        <v>上海一组</v>
      </c>
      <c r="L814" s="3" t="str">
        <f>IF(VLOOKUP(B814*1,[1]Sheet1!$A:$G,4,FALSE)=1,"普通员工","管理人员")</f>
        <v>普通员工</v>
      </c>
      <c r="M814" s="3">
        <f t="shared" si="62"/>
        <v>6000.23</v>
      </c>
      <c r="N814" s="3">
        <f t="shared" si="63"/>
        <v>2020</v>
      </c>
      <c r="O814" s="3">
        <f t="shared" si="64"/>
        <v>6</v>
      </c>
    </row>
    <row r="815" spans="1:15">
      <c r="A815" s="8">
        <f>A814</f>
        <v>43995</v>
      </c>
      <c r="B815" s="20" t="str">
        <f>B814</f>
        <v>1000014572</v>
      </c>
      <c r="C815" s="18" t="s">
        <v>8</v>
      </c>
      <c r="D815" s="11">
        <v>2</v>
      </c>
      <c r="E815" s="12">
        <v>36001.14</v>
      </c>
      <c r="F815" s="3" t="str">
        <f t="shared" si="60"/>
        <v>借呗</v>
      </c>
      <c r="G815" s="3" t="str">
        <f t="shared" si="61"/>
        <v>12期</v>
      </c>
      <c r="H815" s="21" t="str">
        <f>VLOOKUP(B815*1,[1]Sheet1!$A:$G,7,FALSE)</f>
        <v>华东</v>
      </c>
      <c r="I815" s="21" t="str">
        <f>VLOOKUP(B815*1,[1]Sheet1!$A:$G,6,FALSE)</f>
        <v>上海</v>
      </c>
      <c r="J815" s="21" t="str">
        <f>VLOOKUP(B815*1,[1]Sheet1!$A:$G,5,FALSE)</f>
        <v>一组</v>
      </c>
      <c r="K815" s="3" t="str">
        <f>I815&amp;VLOOKUP(B815*1,[1]Sheet1!$A:$G,5,FALSE)</f>
        <v>上海一组</v>
      </c>
      <c r="L815" s="3" t="str">
        <f>IF(VLOOKUP(B815*1,[1]Sheet1!$A:$G,4,FALSE)=1,"普通员工","管理人员")</f>
        <v>普通员工</v>
      </c>
      <c r="M815" s="3">
        <f t="shared" si="62"/>
        <v>18000.57</v>
      </c>
      <c r="N815" s="3">
        <f t="shared" si="63"/>
        <v>2020</v>
      </c>
      <c r="O815" s="3">
        <f t="shared" si="64"/>
        <v>6</v>
      </c>
    </row>
    <row r="816" spans="1:15">
      <c r="A816" s="8">
        <f>A815</f>
        <v>43995</v>
      </c>
      <c r="B816" s="20" t="s">
        <v>107</v>
      </c>
      <c r="C816" s="18" t="s">
        <v>8</v>
      </c>
      <c r="D816" s="11">
        <v>1</v>
      </c>
      <c r="E816" s="12">
        <v>5000.27</v>
      </c>
      <c r="F816" s="3" t="str">
        <f t="shared" si="60"/>
        <v>借呗</v>
      </c>
      <c r="G816" s="3" t="str">
        <f t="shared" si="61"/>
        <v>12期</v>
      </c>
      <c r="H816" s="21" t="str">
        <f>VLOOKUP(B816*1,[1]Sheet1!$A:$G,7,FALSE)</f>
        <v>华西北</v>
      </c>
      <c r="I816" s="21" t="str">
        <f>VLOOKUP(B816*1,[1]Sheet1!$A:$G,6,FALSE)</f>
        <v>西安</v>
      </c>
      <c r="J816" s="21" t="str">
        <f>VLOOKUP(B816*1,[1]Sheet1!$A:$G,5,FALSE)</f>
        <v>一组</v>
      </c>
      <c r="K816" s="3" t="str">
        <f>I816&amp;VLOOKUP(B816*1,[1]Sheet1!$A:$G,5,FALSE)</f>
        <v>西安一组</v>
      </c>
      <c r="L816" s="3" t="str">
        <f>IF(VLOOKUP(B816*1,[1]Sheet1!$A:$G,4,FALSE)=1,"普通员工","管理人员")</f>
        <v>普通员工</v>
      </c>
      <c r="M816" s="3">
        <f t="shared" si="62"/>
        <v>5000.27</v>
      </c>
      <c r="N816" s="3">
        <f t="shared" si="63"/>
        <v>2020</v>
      </c>
      <c r="O816" s="3">
        <f t="shared" si="64"/>
        <v>6</v>
      </c>
    </row>
    <row r="817" spans="1:15">
      <c r="A817" s="8">
        <f>A816</f>
        <v>43995</v>
      </c>
      <c r="B817" s="20" t="s">
        <v>108</v>
      </c>
      <c r="C817" s="18" t="s">
        <v>7</v>
      </c>
      <c r="D817" s="11">
        <v>1</v>
      </c>
      <c r="E817" s="12">
        <v>10000.43</v>
      </c>
      <c r="F817" s="3" t="str">
        <f t="shared" si="60"/>
        <v>借呗</v>
      </c>
      <c r="G817" s="3" t="str">
        <f t="shared" si="61"/>
        <v>6期</v>
      </c>
      <c r="H817" s="21" t="str">
        <f>VLOOKUP(B817*1,[1]Sheet1!$A:$G,7,FALSE)</f>
        <v>华东</v>
      </c>
      <c r="I817" s="21" t="str">
        <f>VLOOKUP(B817*1,[1]Sheet1!$A:$G,6,FALSE)</f>
        <v>杭州</v>
      </c>
      <c r="J817" s="21" t="str">
        <f>VLOOKUP(B817*1,[1]Sheet1!$A:$G,5,FALSE)</f>
        <v>一组</v>
      </c>
      <c r="K817" s="3" t="str">
        <f>I817&amp;VLOOKUP(B817*1,[1]Sheet1!$A:$G,5,FALSE)</f>
        <v>杭州一组</v>
      </c>
      <c r="L817" s="3" t="str">
        <f>IF(VLOOKUP(B817*1,[1]Sheet1!$A:$G,4,FALSE)=1,"普通员工","管理人员")</f>
        <v>普通员工</v>
      </c>
      <c r="M817" s="3">
        <f t="shared" si="62"/>
        <v>10000.43</v>
      </c>
      <c r="N817" s="3">
        <f t="shared" si="63"/>
        <v>2020</v>
      </c>
      <c r="O817" s="3">
        <f t="shared" si="64"/>
        <v>6</v>
      </c>
    </row>
    <row r="818" spans="1:15">
      <c r="A818" s="8">
        <v>43996</v>
      </c>
      <c r="B818" s="20" t="s">
        <v>59</v>
      </c>
      <c r="C818" s="18" t="s">
        <v>12</v>
      </c>
      <c r="D818" s="11">
        <v>1</v>
      </c>
      <c r="E818" s="12">
        <v>1100.33</v>
      </c>
      <c r="F818" s="3" t="str">
        <f t="shared" si="60"/>
        <v>借呗</v>
      </c>
      <c r="G818" s="3" t="str">
        <f t="shared" si="61"/>
        <v>18期</v>
      </c>
      <c r="H818" s="21" t="str">
        <f>VLOOKUP(B818*1,[1]Sheet1!$A:$G,7,FALSE)</f>
        <v>华东</v>
      </c>
      <c r="I818" s="21" t="str">
        <f>VLOOKUP(B818*1,[1]Sheet1!$A:$G,6,FALSE)</f>
        <v>杭州</v>
      </c>
      <c r="J818" s="21" t="str">
        <f>VLOOKUP(B818*1,[1]Sheet1!$A:$G,5,FALSE)</f>
        <v>二组</v>
      </c>
      <c r="K818" s="3" t="str">
        <f>I818&amp;VLOOKUP(B818*1,[1]Sheet1!$A:$G,5,FALSE)</f>
        <v>杭州二组</v>
      </c>
      <c r="L818" s="3" t="str">
        <f>IF(VLOOKUP(B818*1,[1]Sheet1!$A:$G,4,FALSE)=1,"普通员工","管理人员")</f>
        <v>普通员工</v>
      </c>
      <c r="M818" s="3">
        <f t="shared" si="62"/>
        <v>1100.33</v>
      </c>
      <c r="N818" s="3">
        <f t="shared" si="63"/>
        <v>2020</v>
      </c>
      <c r="O818" s="3">
        <f t="shared" si="64"/>
        <v>6</v>
      </c>
    </row>
    <row r="819" spans="1:15">
      <c r="A819" s="8">
        <f>A818</f>
        <v>43996</v>
      </c>
      <c r="B819" s="20" t="s">
        <v>6</v>
      </c>
      <c r="C819" s="18" t="s">
        <v>8</v>
      </c>
      <c r="D819" s="11">
        <v>2</v>
      </c>
      <c r="E819" s="12">
        <v>9504.63</v>
      </c>
      <c r="F819" s="3" t="str">
        <f t="shared" si="60"/>
        <v>借呗</v>
      </c>
      <c r="G819" s="3" t="str">
        <f t="shared" si="61"/>
        <v>12期</v>
      </c>
      <c r="H819" s="21" t="str">
        <f>VLOOKUP(B819*1,[1]Sheet1!$A:$G,7,FALSE)</f>
        <v>华东</v>
      </c>
      <c r="I819" s="21" t="str">
        <f>VLOOKUP(B819*1,[1]Sheet1!$A:$G,6,FALSE)</f>
        <v>杭州</v>
      </c>
      <c r="J819" s="21" t="str">
        <f>VLOOKUP(B819*1,[1]Sheet1!$A:$G,5,FALSE)</f>
        <v>二组</v>
      </c>
      <c r="K819" s="3" t="str">
        <f>I819&amp;VLOOKUP(B819*1,[1]Sheet1!$A:$G,5,FALSE)</f>
        <v>杭州二组</v>
      </c>
      <c r="L819" s="3" t="str">
        <f>IF(VLOOKUP(B819*1,[1]Sheet1!$A:$G,4,FALSE)=1,"普通员工","管理人员")</f>
        <v>普通员工</v>
      </c>
      <c r="M819" s="3">
        <f t="shared" si="62"/>
        <v>4752.315</v>
      </c>
      <c r="N819" s="3">
        <f t="shared" si="63"/>
        <v>2020</v>
      </c>
      <c r="O819" s="3">
        <f t="shared" si="64"/>
        <v>6</v>
      </c>
    </row>
    <row r="820" spans="1:15">
      <c r="A820" s="8">
        <f>A819</f>
        <v>43996</v>
      </c>
      <c r="B820" s="20" t="s">
        <v>9</v>
      </c>
      <c r="C820" s="18" t="s">
        <v>7</v>
      </c>
      <c r="D820" s="11">
        <v>2</v>
      </c>
      <c r="E820" s="12">
        <v>18001.18</v>
      </c>
      <c r="F820" s="3" t="str">
        <f t="shared" si="60"/>
        <v>借呗</v>
      </c>
      <c r="G820" s="3" t="str">
        <f t="shared" si="61"/>
        <v>6期</v>
      </c>
      <c r="H820" s="21" t="str">
        <f>VLOOKUP(B820*1,[1]Sheet1!$A:$G,7,FALSE)</f>
        <v>华南</v>
      </c>
      <c r="I820" s="21" t="str">
        <f>VLOOKUP(B820*1,[1]Sheet1!$A:$G,6,FALSE)</f>
        <v>广州</v>
      </c>
      <c r="J820" s="21" t="str">
        <f>VLOOKUP(B820*1,[1]Sheet1!$A:$G,5,FALSE)</f>
        <v>三组</v>
      </c>
      <c r="K820" s="3" t="str">
        <f>I820&amp;VLOOKUP(B820*1,[1]Sheet1!$A:$G,5,FALSE)</f>
        <v>广州三组</v>
      </c>
      <c r="L820" s="3" t="str">
        <f>IF(VLOOKUP(B820*1,[1]Sheet1!$A:$G,4,FALSE)=1,"普通员工","管理人员")</f>
        <v>普通员工</v>
      </c>
      <c r="M820" s="3">
        <f t="shared" si="62"/>
        <v>9000.59</v>
      </c>
      <c r="N820" s="3">
        <f t="shared" si="63"/>
        <v>2020</v>
      </c>
      <c r="O820" s="3">
        <f t="shared" si="64"/>
        <v>6</v>
      </c>
    </row>
    <row r="821" spans="1:15">
      <c r="A821" s="8">
        <f>A820</f>
        <v>43996</v>
      </c>
      <c r="B821" s="20" t="str">
        <f>B820</f>
        <v>1000000030</v>
      </c>
      <c r="C821" s="18" t="s">
        <v>12</v>
      </c>
      <c r="D821" s="11">
        <v>1</v>
      </c>
      <c r="E821" s="12">
        <v>6000.44</v>
      </c>
      <c r="F821" s="3" t="str">
        <f t="shared" si="60"/>
        <v>借呗</v>
      </c>
      <c r="G821" s="3" t="str">
        <f t="shared" si="61"/>
        <v>18期</v>
      </c>
      <c r="H821" s="21" t="str">
        <f>VLOOKUP(B821*1,[1]Sheet1!$A:$G,7,FALSE)</f>
        <v>华南</v>
      </c>
      <c r="I821" s="21" t="str">
        <f>VLOOKUP(B821*1,[1]Sheet1!$A:$G,6,FALSE)</f>
        <v>广州</v>
      </c>
      <c r="J821" s="21" t="str">
        <f>VLOOKUP(B821*1,[1]Sheet1!$A:$G,5,FALSE)</f>
        <v>三组</v>
      </c>
      <c r="K821" s="3" t="str">
        <f>I821&amp;VLOOKUP(B821*1,[1]Sheet1!$A:$G,5,FALSE)</f>
        <v>广州三组</v>
      </c>
      <c r="L821" s="3" t="str">
        <f>IF(VLOOKUP(B821*1,[1]Sheet1!$A:$G,4,FALSE)=1,"普通员工","管理人员")</f>
        <v>普通员工</v>
      </c>
      <c r="M821" s="3">
        <f t="shared" si="62"/>
        <v>6000.44</v>
      </c>
      <c r="N821" s="3">
        <f t="shared" si="63"/>
        <v>2020</v>
      </c>
      <c r="O821" s="3">
        <f t="shared" si="64"/>
        <v>6</v>
      </c>
    </row>
    <row r="822" spans="1:15">
      <c r="A822" s="8">
        <f>A821</f>
        <v>43996</v>
      </c>
      <c r="B822" s="20" t="s">
        <v>10</v>
      </c>
      <c r="C822" s="18" t="s">
        <v>7</v>
      </c>
      <c r="D822" s="11">
        <v>1</v>
      </c>
      <c r="E822" s="12">
        <v>12000.13</v>
      </c>
      <c r="F822" s="3" t="str">
        <f t="shared" si="60"/>
        <v>借呗</v>
      </c>
      <c r="G822" s="3" t="str">
        <f t="shared" si="61"/>
        <v>6期</v>
      </c>
      <c r="H822" s="21" t="str">
        <f>VLOOKUP(B822*1,[1]Sheet1!$A:$G,7,FALSE)</f>
        <v>华东</v>
      </c>
      <c r="I822" s="21" t="str">
        <f>VLOOKUP(B822*1,[1]Sheet1!$A:$G,6,FALSE)</f>
        <v>杭州</v>
      </c>
      <c r="J822" s="21" t="str">
        <f>VLOOKUP(B822*1,[1]Sheet1!$A:$G,5,FALSE)</f>
        <v>一组</v>
      </c>
      <c r="K822" s="3" t="str">
        <f>I822&amp;VLOOKUP(B822*1,[1]Sheet1!$A:$G,5,FALSE)</f>
        <v>杭州一组</v>
      </c>
      <c r="L822" s="3" t="str">
        <f>IF(VLOOKUP(B822*1,[1]Sheet1!$A:$G,4,FALSE)=1,"普通员工","管理人员")</f>
        <v>管理人员</v>
      </c>
      <c r="M822" s="3">
        <f t="shared" si="62"/>
        <v>12000.13</v>
      </c>
      <c r="N822" s="3">
        <f t="shared" si="63"/>
        <v>2020</v>
      </c>
      <c r="O822" s="3">
        <f t="shared" si="64"/>
        <v>6</v>
      </c>
    </row>
    <row r="823" spans="1:15">
      <c r="A823" s="8">
        <f>A822</f>
        <v>43996</v>
      </c>
      <c r="B823" s="20" t="str">
        <f>B822</f>
        <v>1000000031</v>
      </c>
      <c r="C823" s="18" t="s">
        <v>8</v>
      </c>
      <c r="D823" s="11">
        <v>1</v>
      </c>
      <c r="E823" s="12">
        <v>22000.42</v>
      </c>
      <c r="F823" s="3" t="str">
        <f t="shared" si="60"/>
        <v>借呗</v>
      </c>
      <c r="G823" s="3" t="str">
        <f t="shared" si="61"/>
        <v>12期</v>
      </c>
      <c r="H823" s="21" t="str">
        <f>VLOOKUP(B823*1,[1]Sheet1!$A:$G,7,FALSE)</f>
        <v>华东</v>
      </c>
      <c r="I823" s="21" t="str">
        <f>VLOOKUP(B823*1,[1]Sheet1!$A:$G,6,FALSE)</f>
        <v>杭州</v>
      </c>
      <c r="J823" s="21" t="str">
        <f>VLOOKUP(B823*1,[1]Sheet1!$A:$G,5,FALSE)</f>
        <v>一组</v>
      </c>
      <c r="K823" s="3" t="str">
        <f>I823&amp;VLOOKUP(B823*1,[1]Sheet1!$A:$G,5,FALSE)</f>
        <v>杭州一组</v>
      </c>
      <c r="L823" s="3" t="str">
        <f>IF(VLOOKUP(B823*1,[1]Sheet1!$A:$G,4,FALSE)=1,"普通员工","管理人员")</f>
        <v>管理人员</v>
      </c>
      <c r="M823" s="3">
        <f t="shared" si="62"/>
        <v>22000.42</v>
      </c>
      <c r="N823" s="3">
        <f t="shared" si="63"/>
        <v>2020</v>
      </c>
      <c r="O823" s="3">
        <f t="shared" si="64"/>
        <v>6</v>
      </c>
    </row>
    <row r="824" spans="1:15">
      <c r="A824" s="8">
        <f>A823</f>
        <v>43996</v>
      </c>
      <c r="B824" s="20" t="s">
        <v>11</v>
      </c>
      <c r="C824" s="18" t="s">
        <v>7</v>
      </c>
      <c r="D824" s="11">
        <v>2</v>
      </c>
      <c r="E824" s="12">
        <v>26000.82</v>
      </c>
      <c r="F824" s="3" t="str">
        <f t="shared" si="60"/>
        <v>借呗</v>
      </c>
      <c r="G824" s="3" t="str">
        <f t="shared" si="61"/>
        <v>6期</v>
      </c>
      <c r="H824" s="21" t="str">
        <f>VLOOKUP(B824*1,[1]Sheet1!$A:$G,7,FALSE)</f>
        <v>华东</v>
      </c>
      <c r="I824" s="21" t="str">
        <f>VLOOKUP(B824*1,[1]Sheet1!$A:$G,6,FALSE)</f>
        <v>苏州</v>
      </c>
      <c r="J824" s="21" t="str">
        <f>VLOOKUP(B824*1,[1]Sheet1!$A:$G,5,FALSE)</f>
        <v>一组</v>
      </c>
      <c r="K824" s="3" t="str">
        <f>I824&amp;VLOOKUP(B824*1,[1]Sheet1!$A:$G,5,FALSE)</f>
        <v>苏州一组</v>
      </c>
      <c r="L824" s="3" t="str">
        <f>IF(VLOOKUP(B824*1,[1]Sheet1!$A:$G,4,FALSE)=1,"普通员工","管理人员")</f>
        <v>管理人员</v>
      </c>
      <c r="M824" s="3">
        <f t="shared" si="62"/>
        <v>13000.41</v>
      </c>
      <c r="N824" s="3">
        <f t="shared" si="63"/>
        <v>2020</v>
      </c>
      <c r="O824" s="3">
        <f t="shared" si="64"/>
        <v>6</v>
      </c>
    </row>
    <row r="825" spans="1:15">
      <c r="A825" s="8">
        <f>A824</f>
        <v>43996</v>
      </c>
      <c r="B825" s="20" t="s">
        <v>38</v>
      </c>
      <c r="C825" s="18" t="s">
        <v>8</v>
      </c>
      <c r="D825" s="11">
        <v>1</v>
      </c>
      <c r="E825" s="12">
        <v>15000.22</v>
      </c>
      <c r="F825" s="3" t="str">
        <f t="shared" si="60"/>
        <v>借呗</v>
      </c>
      <c r="G825" s="3" t="str">
        <f t="shared" si="61"/>
        <v>12期</v>
      </c>
      <c r="H825" s="21" t="str">
        <f>VLOOKUP(B825*1,[1]Sheet1!$A:$G,7,FALSE)</f>
        <v>华东</v>
      </c>
      <c r="I825" s="21" t="str">
        <f>VLOOKUP(B825*1,[1]Sheet1!$A:$G,6,FALSE)</f>
        <v>苏州</v>
      </c>
      <c r="J825" s="21" t="str">
        <f>VLOOKUP(B825*1,[1]Sheet1!$A:$G,5,FALSE)</f>
        <v>一组</v>
      </c>
      <c r="K825" s="3" t="str">
        <f>I825&amp;VLOOKUP(B825*1,[1]Sheet1!$A:$G,5,FALSE)</f>
        <v>苏州一组</v>
      </c>
      <c r="L825" s="3" t="str">
        <f>IF(VLOOKUP(B825*1,[1]Sheet1!$A:$G,4,FALSE)=1,"普通员工","管理人员")</f>
        <v>普通员工</v>
      </c>
      <c r="M825" s="3">
        <f t="shared" si="62"/>
        <v>15000.22</v>
      </c>
      <c r="N825" s="3">
        <f t="shared" si="63"/>
        <v>2020</v>
      </c>
      <c r="O825" s="3">
        <f t="shared" si="64"/>
        <v>6</v>
      </c>
    </row>
    <row r="826" spans="1:15">
      <c r="A826" s="8">
        <f>A825</f>
        <v>43996</v>
      </c>
      <c r="B826" s="20" t="str">
        <f>B825</f>
        <v>1000000033</v>
      </c>
      <c r="C826" s="18" t="s">
        <v>12</v>
      </c>
      <c r="D826" s="11">
        <v>1</v>
      </c>
      <c r="E826" s="12">
        <v>500.35</v>
      </c>
      <c r="F826" s="3" t="str">
        <f t="shared" si="60"/>
        <v>借呗</v>
      </c>
      <c r="G826" s="3" t="str">
        <f t="shared" si="61"/>
        <v>18期</v>
      </c>
      <c r="H826" s="21" t="str">
        <f>VLOOKUP(B826*1,[1]Sheet1!$A:$G,7,FALSE)</f>
        <v>华东</v>
      </c>
      <c r="I826" s="21" t="str">
        <f>VLOOKUP(B826*1,[1]Sheet1!$A:$G,6,FALSE)</f>
        <v>苏州</v>
      </c>
      <c r="J826" s="21" t="str">
        <f>VLOOKUP(B826*1,[1]Sheet1!$A:$G,5,FALSE)</f>
        <v>一组</v>
      </c>
      <c r="K826" s="3" t="str">
        <f>I826&amp;VLOOKUP(B826*1,[1]Sheet1!$A:$G,5,FALSE)</f>
        <v>苏州一组</v>
      </c>
      <c r="L826" s="3" t="str">
        <f>IF(VLOOKUP(B826*1,[1]Sheet1!$A:$G,4,FALSE)=1,"普通员工","管理人员")</f>
        <v>普通员工</v>
      </c>
      <c r="M826" s="3">
        <f t="shared" si="62"/>
        <v>500.35</v>
      </c>
      <c r="N826" s="3">
        <f t="shared" si="63"/>
        <v>2020</v>
      </c>
      <c r="O826" s="3">
        <f t="shared" si="64"/>
        <v>6</v>
      </c>
    </row>
    <row r="827" spans="1:15">
      <c r="A827" s="8">
        <f>A826</f>
        <v>43996</v>
      </c>
      <c r="B827" s="20" t="s">
        <v>39</v>
      </c>
      <c r="C827" s="18" t="s">
        <v>8</v>
      </c>
      <c r="D827" s="11">
        <v>2</v>
      </c>
      <c r="E827" s="12">
        <v>17000.58</v>
      </c>
      <c r="F827" s="3" t="str">
        <f t="shared" si="60"/>
        <v>借呗</v>
      </c>
      <c r="G827" s="3" t="str">
        <f t="shared" si="61"/>
        <v>12期</v>
      </c>
      <c r="H827" s="21" t="str">
        <f>VLOOKUP(B827*1,[1]Sheet1!$A:$G,7,FALSE)</f>
        <v>华东</v>
      </c>
      <c r="I827" s="21" t="str">
        <f>VLOOKUP(B827*1,[1]Sheet1!$A:$G,6,FALSE)</f>
        <v>苏州</v>
      </c>
      <c r="J827" s="21" t="str">
        <f>VLOOKUP(B827*1,[1]Sheet1!$A:$G,5,FALSE)</f>
        <v>一组</v>
      </c>
      <c r="K827" s="3" t="str">
        <f>I827&amp;VLOOKUP(B827*1,[1]Sheet1!$A:$G,5,FALSE)</f>
        <v>苏州一组</v>
      </c>
      <c r="L827" s="3" t="str">
        <f>IF(VLOOKUP(B827*1,[1]Sheet1!$A:$G,4,FALSE)=1,"普通员工","管理人员")</f>
        <v>普通员工</v>
      </c>
      <c r="M827" s="3">
        <f t="shared" si="62"/>
        <v>8500.29</v>
      </c>
      <c r="N827" s="3">
        <f t="shared" si="63"/>
        <v>2020</v>
      </c>
      <c r="O827" s="3">
        <f t="shared" si="64"/>
        <v>6</v>
      </c>
    </row>
    <row r="828" spans="1:15">
      <c r="A828" s="8">
        <f>A827</f>
        <v>43996</v>
      </c>
      <c r="B828" s="20" t="s">
        <v>13</v>
      </c>
      <c r="C828" s="18" t="s">
        <v>8</v>
      </c>
      <c r="D828" s="11">
        <v>1</v>
      </c>
      <c r="E828" s="12">
        <v>3000.51</v>
      </c>
      <c r="F828" s="3" t="str">
        <f t="shared" si="60"/>
        <v>借呗</v>
      </c>
      <c r="G828" s="3" t="str">
        <f t="shared" si="61"/>
        <v>12期</v>
      </c>
      <c r="H828" s="21" t="str">
        <f>VLOOKUP(B828*1,[1]Sheet1!$A:$G,7,FALSE)</f>
        <v>华东</v>
      </c>
      <c r="I828" s="21" t="str">
        <f>VLOOKUP(B828*1,[1]Sheet1!$A:$G,6,FALSE)</f>
        <v>苏州</v>
      </c>
      <c r="J828" s="21" t="str">
        <f>VLOOKUP(B828*1,[1]Sheet1!$A:$G,5,FALSE)</f>
        <v>三组</v>
      </c>
      <c r="K828" s="3" t="str">
        <f>I828&amp;VLOOKUP(B828*1,[1]Sheet1!$A:$G,5,FALSE)</f>
        <v>苏州三组</v>
      </c>
      <c r="L828" s="3" t="str">
        <f>IF(VLOOKUP(B828*1,[1]Sheet1!$A:$G,4,FALSE)=1,"普通员工","管理人员")</f>
        <v>普通员工</v>
      </c>
      <c r="M828" s="3">
        <f t="shared" si="62"/>
        <v>3000.51</v>
      </c>
      <c r="N828" s="3">
        <f t="shared" si="63"/>
        <v>2020</v>
      </c>
      <c r="O828" s="3">
        <f t="shared" si="64"/>
        <v>6</v>
      </c>
    </row>
    <row r="829" spans="1:15">
      <c r="A829" s="8">
        <f>A828</f>
        <v>43996</v>
      </c>
      <c r="B829" s="20" t="s">
        <v>14</v>
      </c>
      <c r="C829" s="18" t="s">
        <v>7</v>
      </c>
      <c r="D829" s="11">
        <v>1</v>
      </c>
      <c r="E829" s="12">
        <v>12000.36</v>
      </c>
      <c r="F829" s="3" t="str">
        <f t="shared" si="60"/>
        <v>借呗</v>
      </c>
      <c r="G829" s="3" t="str">
        <f t="shared" si="61"/>
        <v>6期</v>
      </c>
      <c r="H829" s="21" t="str">
        <f>VLOOKUP(B829*1,[1]Sheet1!$A:$G,7,FALSE)</f>
        <v>华南</v>
      </c>
      <c r="I829" s="21" t="str">
        <f>VLOOKUP(B829*1,[1]Sheet1!$A:$G,6,FALSE)</f>
        <v>广州</v>
      </c>
      <c r="J829" s="21" t="str">
        <f>VLOOKUP(B829*1,[1]Sheet1!$A:$G,5,FALSE)</f>
        <v>三组</v>
      </c>
      <c r="K829" s="3" t="str">
        <f>I829&amp;VLOOKUP(B829*1,[1]Sheet1!$A:$G,5,FALSE)</f>
        <v>广州三组</v>
      </c>
      <c r="L829" s="3" t="str">
        <f>IF(VLOOKUP(B829*1,[1]Sheet1!$A:$G,4,FALSE)=1,"普通员工","管理人员")</f>
        <v>管理人员</v>
      </c>
      <c r="M829" s="3">
        <f t="shared" si="62"/>
        <v>12000.36</v>
      </c>
      <c r="N829" s="3">
        <f t="shared" si="63"/>
        <v>2020</v>
      </c>
      <c r="O829" s="3">
        <f t="shared" si="64"/>
        <v>6</v>
      </c>
    </row>
    <row r="830" spans="1:15">
      <c r="A830" s="8">
        <f>A829</f>
        <v>43996</v>
      </c>
      <c r="B830" s="20" t="s">
        <v>15</v>
      </c>
      <c r="C830" s="18" t="s">
        <v>7</v>
      </c>
      <c r="D830" s="11">
        <v>1</v>
      </c>
      <c r="E830" s="12">
        <v>989.16</v>
      </c>
      <c r="F830" s="3" t="str">
        <f t="shared" si="60"/>
        <v>借呗</v>
      </c>
      <c r="G830" s="3" t="str">
        <f t="shared" si="61"/>
        <v>6期</v>
      </c>
      <c r="H830" s="21" t="str">
        <f>VLOOKUP(B830*1,[1]Sheet1!$A:$G,7,FALSE)</f>
        <v>华东</v>
      </c>
      <c r="I830" s="21" t="str">
        <f>VLOOKUP(B830*1,[1]Sheet1!$A:$G,6,FALSE)</f>
        <v>杭州</v>
      </c>
      <c r="J830" s="21" t="str">
        <f>VLOOKUP(B830*1,[1]Sheet1!$A:$G,5,FALSE)</f>
        <v>二组</v>
      </c>
      <c r="K830" s="3" t="str">
        <f>I830&amp;VLOOKUP(B830*1,[1]Sheet1!$A:$G,5,FALSE)</f>
        <v>杭州二组</v>
      </c>
      <c r="L830" s="3" t="str">
        <f>IF(VLOOKUP(B830*1,[1]Sheet1!$A:$G,4,FALSE)=1,"普通员工","管理人员")</f>
        <v>普通员工</v>
      </c>
      <c r="M830" s="3">
        <f t="shared" si="62"/>
        <v>989.16</v>
      </c>
      <c r="N830" s="3">
        <f t="shared" si="63"/>
        <v>2020</v>
      </c>
      <c r="O830" s="3">
        <f t="shared" si="64"/>
        <v>6</v>
      </c>
    </row>
    <row r="831" spans="1:15">
      <c r="A831" s="8">
        <f>A830</f>
        <v>43996</v>
      </c>
      <c r="B831" s="20" t="str">
        <f>B830</f>
        <v>1000000037</v>
      </c>
      <c r="C831" s="18" t="s">
        <v>8</v>
      </c>
      <c r="D831" s="11">
        <v>1</v>
      </c>
      <c r="E831" s="12">
        <v>11000.07</v>
      </c>
      <c r="F831" s="3" t="str">
        <f t="shared" si="60"/>
        <v>借呗</v>
      </c>
      <c r="G831" s="3" t="str">
        <f t="shared" si="61"/>
        <v>12期</v>
      </c>
      <c r="H831" s="21" t="str">
        <f>VLOOKUP(B831*1,[1]Sheet1!$A:$G,7,FALSE)</f>
        <v>华东</v>
      </c>
      <c r="I831" s="21" t="str">
        <f>VLOOKUP(B831*1,[1]Sheet1!$A:$G,6,FALSE)</f>
        <v>杭州</v>
      </c>
      <c r="J831" s="21" t="str">
        <f>VLOOKUP(B831*1,[1]Sheet1!$A:$G,5,FALSE)</f>
        <v>二组</v>
      </c>
      <c r="K831" s="3" t="str">
        <f>I831&amp;VLOOKUP(B831*1,[1]Sheet1!$A:$G,5,FALSE)</f>
        <v>杭州二组</v>
      </c>
      <c r="L831" s="3" t="str">
        <f>IF(VLOOKUP(B831*1,[1]Sheet1!$A:$G,4,FALSE)=1,"普通员工","管理人员")</f>
        <v>普通员工</v>
      </c>
      <c r="M831" s="3">
        <f t="shared" si="62"/>
        <v>11000.07</v>
      </c>
      <c r="N831" s="3">
        <f t="shared" si="63"/>
        <v>2020</v>
      </c>
      <c r="O831" s="3">
        <f t="shared" si="64"/>
        <v>6</v>
      </c>
    </row>
    <row r="832" spans="1:15">
      <c r="A832" s="8">
        <f>A831</f>
        <v>43996</v>
      </c>
      <c r="B832" s="20" t="s">
        <v>16</v>
      </c>
      <c r="C832" s="18" t="s">
        <v>7</v>
      </c>
      <c r="D832" s="11">
        <v>1</v>
      </c>
      <c r="E832" s="12">
        <v>1500.67</v>
      </c>
      <c r="F832" s="3" t="str">
        <f t="shared" si="60"/>
        <v>借呗</v>
      </c>
      <c r="G832" s="3" t="str">
        <f t="shared" si="61"/>
        <v>6期</v>
      </c>
      <c r="H832" s="21" t="str">
        <f>VLOOKUP(B832*1,[1]Sheet1!$A:$G,7,FALSE)</f>
        <v>华东</v>
      </c>
      <c r="I832" s="21" t="str">
        <f>VLOOKUP(B832*1,[1]Sheet1!$A:$G,6,FALSE)</f>
        <v>苏州</v>
      </c>
      <c r="J832" s="21" t="str">
        <f>VLOOKUP(B832*1,[1]Sheet1!$A:$G,5,FALSE)</f>
        <v>二组</v>
      </c>
      <c r="K832" s="3" t="str">
        <f>I832&amp;VLOOKUP(B832*1,[1]Sheet1!$A:$G,5,FALSE)</f>
        <v>苏州二组</v>
      </c>
      <c r="L832" s="3" t="str">
        <f>IF(VLOOKUP(B832*1,[1]Sheet1!$A:$G,4,FALSE)=1,"普通员工","管理人员")</f>
        <v>管理人员</v>
      </c>
      <c r="M832" s="3">
        <f t="shared" si="62"/>
        <v>1500.67</v>
      </c>
      <c r="N832" s="3">
        <f t="shared" si="63"/>
        <v>2020</v>
      </c>
      <c r="O832" s="3">
        <f t="shared" si="64"/>
        <v>6</v>
      </c>
    </row>
    <row r="833" spans="1:15">
      <c r="A833" s="8">
        <f>A832</f>
        <v>43996</v>
      </c>
      <c r="B833" s="20" t="s">
        <v>17</v>
      </c>
      <c r="C833" s="18" t="s">
        <v>7</v>
      </c>
      <c r="D833" s="11">
        <v>1</v>
      </c>
      <c r="E833" s="12">
        <v>14000.75</v>
      </c>
      <c r="F833" s="3" t="str">
        <f t="shared" si="60"/>
        <v>借呗</v>
      </c>
      <c r="G833" s="3" t="str">
        <f t="shared" si="61"/>
        <v>6期</v>
      </c>
      <c r="H833" s="21" t="str">
        <f>VLOOKUP(B833*1,[1]Sheet1!$A:$G,7,FALSE)</f>
        <v>华西北</v>
      </c>
      <c r="I833" s="21" t="str">
        <f>VLOOKUP(B833*1,[1]Sheet1!$A:$G,6,FALSE)</f>
        <v>北京</v>
      </c>
      <c r="J833" s="21" t="str">
        <f>VLOOKUP(B833*1,[1]Sheet1!$A:$G,5,FALSE)</f>
        <v>四组</v>
      </c>
      <c r="K833" s="3" t="str">
        <f>I833&amp;VLOOKUP(B833*1,[1]Sheet1!$A:$G,5,FALSE)</f>
        <v>北京四组</v>
      </c>
      <c r="L833" s="3" t="str">
        <f>IF(VLOOKUP(B833*1,[1]Sheet1!$A:$G,4,FALSE)=1,"普通员工","管理人员")</f>
        <v>管理人员</v>
      </c>
      <c r="M833" s="3">
        <f t="shared" si="62"/>
        <v>14000.75</v>
      </c>
      <c r="N833" s="3">
        <f t="shared" si="63"/>
        <v>2020</v>
      </c>
      <c r="O833" s="3">
        <f t="shared" si="64"/>
        <v>6</v>
      </c>
    </row>
    <row r="834" spans="1:15">
      <c r="A834" s="8">
        <f>A833</f>
        <v>43996</v>
      </c>
      <c r="B834" s="20" t="s">
        <v>40</v>
      </c>
      <c r="C834" s="18" t="s">
        <v>7</v>
      </c>
      <c r="D834" s="11">
        <v>1</v>
      </c>
      <c r="E834" s="12">
        <v>20000.36</v>
      </c>
      <c r="F834" s="3" t="str">
        <f t="shared" si="60"/>
        <v>借呗</v>
      </c>
      <c r="G834" s="3" t="str">
        <f t="shared" si="61"/>
        <v>6期</v>
      </c>
      <c r="H834" s="21" t="str">
        <f>VLOOKUP(B834*1,[1]Sheet1!$A:$G,7,FALSE)</f>
        <v>华西北</v>
      </c>
      <c r="I834" s="21" t="str">
        <f>VLOOKUP(B834*1,[1]Sheet1!$A:$G,6,FALSE)</f>
        <v>北京</v>
      </c>
      <c r="J834" s="21" t="str">
        <f>VLOOKUP(B834*1,[1]Sheet1!$A:$G,5,FALSE)</f>
        <v>四组</v>
      </c>
      <c r="K834" s="3" t="str">
        <f>I834&amp;VLOOKUP(B834*1,[1]Sheet1!$A:$G,5,FALSE)</f>
        <v>北京四组</v>
      </c>
      <c r="L834" s="3" t="str">
        <f>IF(VLOOKUP(B834*1,[1]Sheet1!$A:$G,4,FALSE)=1,"普通员工","管理人员")</f>
        <v>普通员工</v>
      </c>
      <c r="M834" s="3">
        <f t="shared" si="62"/>
        <v>20000.36</v>
      </c>
      <c r="N834" s="3">
        <f t="shared" si="63"/>
        <v>2020</v>
      </c>
      <c r="O834" s="3">
        <f t="shared" si="64"/>
        <v>6</v>
      </c>
    </row>
    <row r="835" spans="1:15">
      <c r="A835" s="8">
        <f>A834</f>
        <v>43996</v>
      </c>
      <c r="B835" s="20" t="s">
        <v>41</v>
      </c>
      <c r="C835" s="18" t="s">
        <v>8</v>
      </c>
      <c r="D835" s="11">
        <v>1</v>
      </c>
      <c r="E835" s="12">
        <v>10000.57</v>
      </c>
      <c r="F835" s="3" t="str">
        <f t="shared" ref="F835:F898" si="65">LEFT(C835,2)</f>
        <v>借呗</v>
      </c>
      <c r="G835" s="3" t="str">
        <f t="shared" ref="G835:G898" si="66">MID(C835,3,LEN((C835)))</f>
        <v>12期</v>
      </c>
      <c r="H835" s="21" t="str">
        <f>VLOOKUP(B835*1,[1]Sheet1!$A:$G,7,FALSE)</f>
        <v>华西北</v>
      </c>
      <c r="I835" s="21" t="str">
        <f>VLOOKUP(B835*1,[1]Sheet1!$A:$G,6,FALSE)</f>
        <v>成都</v>
      </c>
      <c r="J835" s="21" t="str">
        <f>VLOOKUP(B835*1,[1]Sheet1!$A:$G,5,FALSE)</f>
        <v>一组</v>
      </c>
      <c r="K835" s="3" t="str">
        <f>I835&amp;VLOOKUP(B835*1,[1]Sheet1!$A:$G,5,FALSE)</f>
        <v>成都一组</v>
      </c>
      <c r="L835" s="3" t="str">
        <f>IF(VLOOKUP(B835*1,[1]Sheet1!$A:$G,4,FALSE)=1,"普通员工","管理人员")</f>
        <v>普通员工</v>
      </c>
      <c r="M835" s="3">
        <f t="shared" ref="M835:M898" si="67">E835/D835</f>
        <v>10000.57</v>
      </c>
      <c r="N835" s="3">
        <f t="shared" ref="N835:N898" si="68">YEAR(A835)</f>
        <v>2020</v>
      </c>
      <c r="O835" s="3">
        <f t="shared" ref="O835:O898" si="69">MONTH(A835)</f>
        <v>6</v>
      </c>
    </row>
    <row r="836" spans="1:15">
      <c r="A836" s="8">
        <f>A835</f>
        <v>43996</v>
      </c>
      <c r="B836" s="20" t="s">
        <v>19</v>
      </c>
      <c r="C836" s="18" t="s">
        <v>7</v>
      </c>
      <c r="D836" s="11">
        <v>3</v>
      </c>
      <c r="E836" s="12">
        <v>50000.3</v>
      </c>
      <c r="F836" s="3" t="str">
        <f t="shared" si="65"/>
        <v>借呗</v>
      </c>
      <c r="G836" s="3" t="str">
        <f t="shared" si="66"/>
        <v>6期</v>
      </c>
      <c r="H836" s="21" t="str">
        <f>VLOOKUP(B836*1,[1]Sheet1!$A:$G,7,FALSE)</f>
        <v>华南</v>
      </c>
      <c r="I836" s="21" t="str">
        <f>VLOOKUP(B836*1,[1]Sheet1!$A:$G,6,FALSE)</f>
        <v>深圳</v>
      </c>
      <c r="J836" s="21" t="str">
        <f>VLOOKUP(B836*1,[1]Sheet1!$A:$G,5,FALSE)</f>
        <v>一组</v>
      </c>
      <c r="K836" s="3" t="str">
        <f>I836&amp;VLOOKUP(B836*1,[1]Sheet1!$A:$G,5,FALSE)</f>
        <v>深圳一组</v>
      </c>
      <c r="L836" s="3" t="str">
        <f>IF(VLOOKUP(B836*1,[1]Sheet1!$A:$G,4,FALSE)=1,"普通员工","管理人员")</f>
        <v>普通员工</v>
      </c>
      <c r="M836" s="3">
        <f t="shared" si="67"/>
        <v>16666.7666666667</v>
      </c>
      <c r="N836" s="3">
        <f t="shared" si="68"/>
        <v>2020</v>
      </c>
      <c r="O836" s="3">
        <f t="shared" si="69"/>
        <v>6</v>
      </c>
    </row>
    <row r="837" spans="1:15">
      <c r="A837" s="8">
        <f>A836</f>
        <v>43996</v>
      </c>
      <c r="B837" s="20" t="s">
        <v>42</v>
      </c>
      <c r="C837" s="18" t="s">
        <v>7</v>
      </c>
      <c r="D837" s="11">
        <v>1</v>
      </c>
      <c r="E837" s="12">
        <v>25000.66</v>
      </c>
      <c r="F837" s="3" t="str">
        <f t="shared" si="65"/>
        <v>借呗</v>
      </c>
      <c r="G837" s="3" t="str">
        <f t="shared" si="66"/>
        <v>6期</v>
      </c>
      <c r="H837" s="21" t="str">
        <f>VLOOKUP(B837*1,[1]Sheet1!$A:$G,7,FALSE)</f>
        <v>华西北</v>
      </c>
      <c r="I837" s="21" t="str">
        <f>VLOOKUP(B837*1,[1]Sheet1!$A:$G,6,FALSE)</f>
        <v>成都</v>
      </c>
      <c r="J837" s="21" t="str">
        <f>VLOOKUP(B837*1,[1]Sheet1!$A:$G,5,FALSE)</f>
        <v>一组</v>
      </c>
      <c r="K837" s="3" t="str">
        <f>I837&amp;VLOOKUP(B837*1,[1]Sheet1!$A:$G,5,FALSE)</f>
        <v>成都一组</v>
      </c>
      <c r="L837" s="3" t="str">
        <f>IF(VLOOKUP(B837*1,[1]Sheet1!$A:$G,4,FALSE)=1,"普通员工","管理人员")</f>
        <v>普通员工</v>
      </c>
      <c r="M837" s="3">
        <f t="shared" si="67"/>
        <v>25000.66</v>
      </c>
      <c r="N837" s="3">
        <f t="shared" si="68"/>
        <v>2020</v>
      </c>
      <c r="O837" s="3">
        <f t="shared" si="69"/>
        <v>6</v>
      </c>
    </row>
    <row r="838" spans="1:15">
      <c r="A838" s="8">
        <f>A837</f>
        <v>43996</v>
      </c>
      <c r="B838" s="20" t="str">
        <f>B837</f>
        <v>1000000046</v>
      </c>
      <c r="C838" s="18" t="s">
        <v>12</v>
      </c>
      <c r="D838" s="11">
        <v>1</v>
      </c>
      <c r="E838" s="12">
        <v>2000.22</v>
      </c>
      <c r="F838" s="3" t="str">
        <f t="shared" si="65"/>
        <v>借呗</v>
      </c>
      <c r="G838" s="3" t="str">
        <f t="shared" si="66"/>
        <v>18期</v>
      </c>
      <c r="H838" s="21" t="str">
        <f>VLOOKUP(B838*1,[1]Sheet1!$A:$G,7,FALSE)</f>
        <v>华西北</v>
      </c>
      <c r="I838" s="21" t="str">
        <f>VLOOKUP(B838*1,[1]Sheet1!$A:$G,6,FALSE)</f>
        <v>成都</v>
      </c>
      <c r="J838" s="21" t="str">
        <f>VLOOKUP(B838*1,[1]Sheet1!$A:$G,5,FALSE)</f>
        <v>一组</v>
      </c>
      <c r="K838" s="3" t="str">
        <f>I838&amp;VLOOKUP(B838*1,[1]Sheet1!$A:$G,5,FALSE)</f>
        <v>成都一组</v>
      </c>
      <c r="L838" s="3" t="str">
        <f>IF(VLOOKUP(B838*1,[1]Sheet1!$A:$G,4,FALSE)=1,"普通员工","管理人员")</f>
        <v>普通员工</v>
      </c>
      <c r="M838" s="3">
        <f t="shared" si="67"/>
        <v>2000.22</v>
      </c>
      <c r="N838" s="3">
        <f t="shared" si="68"/>
        <v>2020</v>
      </c>
      <c r="O838" s="3">
        <f t="shared" si="69"/>
        <v>6</v>
      </c>
    </row>
    <row r="839" spans="1:15">
      <c r="A839" s="8">
        <f>A838</f>
        <v>43996</v>
      </c>
      <c r="B839" s="20" t="s">
        <v>20</v>
      </c>
      <c r="C839" s="18" t="s">
        <v>7</v>
      </c>
      <c r="D839" s="11">
        <v>1</v>
      </c>
      <c r="E839" s="12">
        <v>999.99</v>
      </c>
      <c r="F839" s="3" t="str">
        <f t="shared" si="65"/>
        <v>借呗</v>
      </c>
      <c r="G839" s="3" t="str">
        <f t="shared" si="66"/>
        <v>6期</v>
      </c>
      <c r="H839" s="21" t="str">
        <f>VLOOKUP(B839*1,[1]Sheet1!$A:$G,7,FALSE)</f>
        <v>华东</v>
      </c>
      <c r="I839" s="21" t="str">
        <f>VLOOKUP(B839*1,[1]Sheet1!$A:$G,6,FALSE)</f>
        <v>上海</v>
      </c>
      <c r="J839" s="21" t="str">
        <f>VLOOKUP(B839*1,[1]Sheet1!$A:$G,5,FALSE)</f>
        <v>一组</v>
      </c>
      <c r="K839" s="3" t="str">
        <f>I839&amp;VLOOKUP(B839*1,[1]Sheet1!$A:$G,5,FALSE)</f>
        <v>上海一组</v>
      </c>
      <c r="L839" s="3" t="str">
        <f>IF(VLOOKUP(B839*1,[1]Sheet1!$A:$G,4,FALSE)=1,"普通员工","管理人员")</f>
        <v>普通员工</v>
      </c>
      <c r="M839" s="3">
        <f t="shared" si="67"/>
        <v>999.99</v>
      </c>
      <c r="N839" s="3">
        <f t="shared" si="68"/>
        <v>2020</v>
      </c>
      <c r="O839" s="3">
        <f t="shared" si="69"/>
        <v>6</v>
      </c>
    </row>
    <row r="840" spans="1:15">
      <c r="A840" s="8">
        <f>A839</f>
        <v>43996</v>
      </c>
      <c r="B840" s="20" t="str">
        <f>B839</f>
        <v>1000000054</v>
      </c>
      <c r="C840" s="18" t="s">
        <v>8</v>
      </c>
      <c r="D840" s="11">
        <v>2</v>
      </c>
      <c r="E840" s="12">
        <v>26000.76</v>
      </c>
      <c r="F840" s="3" t="str">
        <f t="shared" si="65"/>
        <v>借呗</v>
      </c>
      <c r="G840" s="3" t="str">
        <f t="shared" si="66"/>
        <v>12期</v>
      </c>
      <c r="H840" s="21" t="str">
        <f>VLOOKUP(B840*1,[1]Sheet1!$A:$G,7,FALSE)</f>
        <v>华东</v>
      </c>
      <c r="I840" s="21" t="str">
        <f>VLOOKUP(B840*1,[1]Sheet1!$A:$G,6,FALSE)</f>
        <v>上海</v>
      </c>
      <c r="J840" s="21" t="str">
        <f>VLOOKUP(B840*1,[1]Sheet1!$A:$G,5,FALSE)</f>
        <v>一组</v>
      </c>
      <c r="K840" s="3" t="str">
        <f>I840&amp;VLOOKUP(B840*1,[1]Sheet1!$A:$G,5,FALSE)</f>
        <v>上海一组</v>
      </c>
      <c r="L840" s="3" t="str">
        <f>IF(VLOOKUP(B840*1,[1]Sheet1!$A:$G,4,FALSE)=1,"普通员工","管理人员")</f>
        <v>普通员工</v>
      </c>
      <c r="M840" s="3">
        <f t="shared" si="67"/>
        <v>13000.38</v>
      </c>
      <c r="N840" s="3">
        <f t="shared" si="68"/>
        <v>2020</v>
      </c>
      <c r="O840" s="3">
        <f t="shared" si="69"/>
        <v>6</v>
      </c>
    </row>
    <row r="841" spans="1:15">
      <c r="A841" s="8">
        <f>A840</f>
        <v>43996</v>
      </c>
      <c r="B841" s="20" t="s">
        <v>21</v>
      </c>
      <c r="C841" s="18" t="s">
        <v>7</v>
      </c>
      <c r="D841" s="11">
        <v>2</v>
      </c>
      <c r="E841" s="12">
        <v>17000.57</v>
      </c>
      <c r="F841" s="3" t="str">
        <f t="shared" si="65"/>
        <v>借呗</v>
      </c>
      <c r="G841" s="3" t="str">
        <f t="shared" si="66"/>
        <v>6期</v>
      </c>
      <c r="H841" s="21" t="str">
        <f>VLOOKUP(B841*1,[1]Sheet1!$A:$G,7,FALSE)</f>
        <v>华东</v>
      </c>
      <c r="I841" s="21" t="str">
        <f>VLOOKUP(B841*1,[1]Sheet1!$A:$G,6,FALSE)</f>
        <v>上海</v>
      </c>
      <c r="J841" s="21" t="str">
        <f>VLOOKUP(B841*1,[1]Sheet1!$A:$G,5,FALSE)</f>
        <v>一组</v>
      </c>
      <c r="K841" s="3" t="str">
        <f>I841&amp;VLOOKUP(B841*1,[1]Sheet1!$A:$G,5,FALSE)</f>
        <v>上海一组</v>
      </c>
      <c r="L841" s="3" t="str">
        <f>IF(VLOOKUP(B841*1,[1]Sheet1!$A:$G,4,FALSE)=1,"普通员工","管理人员")</f>
        <v>管理人员</v>
      </c>
      <c r="M841" s="3">
        <f t="shared" si="67"/>
        <v>8500.285</v>
      </c>
      <c r="N841" s="3">
        <f t="shared" si="68"/>
        <v>2020</v>
      </c>
      <c r="O841" s="3">
        <f t="shared" si="69"/>
        <v>6</v>
      </c>
    </row>
    <row r="842" spans="1:15">
      <c r="A842" s="8">
        <f>A841</f>
        <v>43996</v>
      </c>
      <c r="B842" s="20" t="str">
        <f>B841</f>
        <v>1000000056</v>
      </c>
      <c r="C842" s="18" t="s">
        <v>8</v>
      </c>
      <c r="D842" s="11">
        <v>1</v>
      </c>
      <c r="E842" s="12">
        <v>8999.94</v>
      </c>
      <c r="F842" s="3" t="str">
        <f t="shared" si="65"/>
        <v>借呗</v>
      </c>
      <c r="G842" s="3" t="str">
        <f t="shared" si="66"/>
        <v>12期</v>
      </c>
      <c r="H842" s="21" t="str">
        <f>VLOOKUP(B842*1,[1]Sheet1!$A:$G,7,FALSE)</f>
        <v>华东</v>
      </c>
      <c r="I842" s="21" t="str">
        <f>VLOOKUP(B842*1,[1]Sheet1!$A:$G,6,FALSE)</f>
        <v>上海</v>
      </c>
      <c r="J842" s="21" t="str">
        <f>VLOOKUP(B842*1,[1]Sheet1!$A:$G,5,FALSE)</f>
        <v>一组</v>
      </c>
      <c r="K842" s="3" t="str">
        <f>I842&amp;VLOOKUP(B842*1,[1]Sheet1!$A:$G,5,FALSE)</f>
        <v>上海一组</v>
      </c>
      <c r="L842" s="3" t="str">
        <f>IF(VLOOKUP(B842*1,[1]Sheet1!$A:$G,4,FALSE)=1,"普通员工","管理人员")</f>
        <v>管理人员</v>
      </c>
      <c r="M842" s="3">
        <f t="shared" si="67"/>
        <v>8999.94</v>
      </c>
      <c r="N842" s="3">
        <f t="shared" si="68"/>
        <v>2020</v>
      </c>
      <c r="O842" s="3">
        <f t="shared" si="69"/>
        <v>6</v>
      </c>
    </row>
    <row r="843" spans="1:15">
      <c r="A843" s="8">
        <f>A842</f>
        <v>43996</v>
      </c>
      <c r="B843" s="20" t="str">
        <f>B842</f>
        <v>1000000056</v>
      </c>
      <c r="C843" s="18" t="s">
        <v>12</v>
      </c>
      <c r="D843" s="11">
        <v>1</v>
      </c>
      <c r="E843" s="12">
        <v>7000.01</v>
      </c>
      <c r="F843" s="3" t="str">
        <f t="shared" si="65"/>
        <v>借呗</v>
      </c>
      <c r="G843" s="3" t="str">
        <f t="shared" si="66"/>
        <v>18期</v>
      </c>
      <c r="H843" s="21" t="str">
        <f>VLOOKUP(B843*1,[1]Sheet1!$A:$G,7,FALSE)</f>
        <v>华东</v>
      </c>
      <c r="I843" s="21" t="str">
        <f>VLOOKUP(B843*1,[1]Sheet1!$A:$G,6,FALSE)</f>
        <v>上海</v>
      </c>
      <c r="J843" s="21" t="str">
        <f>VLOOKUP(B843*1,[1]Sheet1!$A:$G,5,FALSE)</f>
        <v>一组</v>
      </c>
      <c r="K843" s="3" t="str">
        <f>I843&amp;VLOOKUP(B843*1,[1]Sheet1!$A:$G,5,FALSE)</f>
        <v>上海一组</v>
      </c>
      <c r="L843" s="3" t="str">
        <f>IF(VLOOKUP(B843*1,[1]Sheet1!$A:$G,4,FALSE)=1,"普通员工","管理人员")</f>
        <v>管理人员</v>
      </c>
      <c r="M843" s="3">
        <f t="shared" si="67"/>
        <v>7000.01</v>
      </c>
      <c r="N843" s="3">
        <f t="shared" si="68"/>
        <v>2020</v>
      </c>
      <c r="O843" s="3">
        <f t="shared" si="69"/>
        <v>6</v>
      </c>
    </row>
    <row r="844" spans="1:15">
      <c r="A844" s="8">
        <f>A843</f>
        <v>43996</v>
      </c>
      <c r="B844" s="20" t="s">
        <v>110</v>
      </c>
      <c r="C844" s="18" t="s">
        <v>12</v>
      </c>
      <c r="D844" s="11">
        <v>1</v>
      </c>
      <c r="E844" s="12">
        <v>1228.18</v>
      </c>
      <c r="F844" s="3" t="str">
        <f t="shared" si="65"/>
        <v>借呗</v>
      </c>
      <c r="G844" s="3" t="str">
        <f t="shared" si="66"/>
        <v>18期</v>
      </c>
      <c r="H844" s="21" t="str">
        <f>VLOOKUP(B844*1,[1]Sheet1!$A:$G,7,FALSE)</f>
        <v>华东</v>
      </c>
      <c r="I844" s="21" t="str">
        <f>VLOOKUP(B844*1,[1]Sheet1!$A:$G,6,FALSE)</f>
        <v>合肥</v>
      </c>
      <c r="J844" s="21" t="str">
        <f>VLOOKUP(B844*1,[1]Sheet1!$A:$G,5,FALSE)</f>
        <v>一组</v>
      </c>
      <c r="K844" s="3" t="str">
        <f>I844&amp;VLOOKUP(B844*1,[1]Sheet1!$A:$G,5,FALSE)</f>
        <v>合肥一组</v>
      </c>
      <c r="L844" s="3" t="str">
        <f>IF(VLOOKUP(B844*1,[1]Sheet1!$A:$G,4,FALSE)=1,"普通员工","管理人员")</f>
        <v>普通员工</v>
      </c>
      <c r="M844" s="3">
        <f t="shared" si="67"/>
        <v>1228.18</v>
      </c>
      <c r="N844" s="3">
        <f t="shared" si="68"/>
        <v>2020</v>
      </c>
      <c r="O844" s="3">
        <f t="shared" si="69"/>
        <v>6</v>
      </c>
    </row>
    <row r="845" spans="1:15">
      <c r="A845" s="8">
        <f>A844</f>
        <v>43996</v>
      </c>
      <c r="B845" s="20" t="s">
        <v>23</v>
      </c>
      <c r="C845" s="18" t="s">
        <v>7</v>
      </c>
      <c r="D845" s="11">
        <v>3</v>
      </c>
      <c r="E845" s="12">
        <v>25500.18</v>
      </c>
      <c r="F845" s="3" t="str">
        <f t="shared" si="65"/>
        <v>借呗</v>
      </c>
      <c r="G845" s="3" t="str">
        <f t="shared" si="66"/>
        <v>6期</v>
      </c>
      <c r="H845" s="21" t="str">
        <f>VLOOKUP(B845*1,[1]Sheet1!$A:$G,7,FALSE)</f>
        <v>华东</v>
      </c>
      <c r="I845" s="21" t="str">
        <f>VLOOKUP(B845*1,[1]Sheet1!$A:$G,6,FALSE)</f>
        <v>苏州</v>
      </c>
      <c r="J845" s="21" t="str">
        <f>VLOOKUP(B845*1,[1]Sheet1!$A:$G,5,FALSE)</f>
        <v>二组</v>
      </c>
      <c r="K845" s="3" t="str">
        <f>I845&amp;VLOOKUP(B845*1,[1]Sheet1!$A:$G,5,FALSE)</f>
        <v>苏州二组</v>
      </c>
      <c r="L845" s="3" t="str">
        <f>IF(VLOOKUP(B845*1,[1]Sheet1!$A:$G,4,FALSE)=1,"普通员工","管理人员")</f>
        <v>普通员工</v>
      </c>
      <c r="M845" s="3">
        <f t="shared" si="67"/>
        <v>8500.06</v>
      </c>
      <c r="N845" s="3">
        <f t="shared" si="68"/>
        <v>2020</v>
      </c>
      <c r="O845" s="3">
        <f t="shared" si="69"/>
        <v>6</v>
      </c>
    </row>
    <row r="846" spans="1:15">
      <c r="A846" s="8">
        <f>A845</f>
        <v>43996</v>
      </c>
      <c r="B846" s="20" t="str">
        <f>B845</f>
        <v>1000000067</v>
      </c>
      <c r="C846" s="18" t="s">
        <v>12</v>
      </c>
      <c r="D846" s="11">
        <v>1</v>
      </c>
      <c r="E846" s="12">
        <v>1113.56</v>
      </c>
      <c r="F846" s="3" t="str">
        <f t="shared" si="65"/>
        <v>借呗</v>
      </c>
      <c r="G846" s="3" t="str">
        <f t="shared" si="66"/>
        <v>18期</v>
      </c>
      <c r="H846" s="21" t="str">
        <f>VLOOKUP(B846*1,[1]Sheet1!$A:$G,7,FALSE)</f>
        <v>华东</v>
      </c>
      <c r="I846" s="21" t="str">
        <f>VLOOKUP(B846*1,[1]Sheet1!$A:$G,6,FALSE)</f>
        <v>苏州</v>
      </c>
      <c r="J846" s="21" t="str">
        <f>VLOOKUP(B846*1,[1]Sheet1!$A:$G,5,FALSE)</f>
        <v>二组</v>
      </c>
      <c r="K846" s="3" t="str">
        <f>I846&amp;VLOOKUP(B846*1,[1]Sheet1!$A:$G,5,FALSE)</f>
        <v>苏州二组</v>
      </c>
      <c r="L846" s="3" t="str">
        <f>IF(VLOOKUP(B846*1,[1]Sheet1!$A:$G,4,FALSE)=1,"普通员工","管理人员")</f>
        <v>普通员工</v>
      </c>
      <c r="M846" s="3">
        <f t="shared" si="67"/>
        <v>1113.56</v>
      </c>
      <c r="N846" s="3">
        <f t="shared" si="68"/>
        <v>2020</v>
      </c>
      <c r="O846" s="3">
        <f t="shared" si="69"/>
        <v>6</v>
      </c>
    </row>
    <row r="847" spans="1:15">
      <c r="A847" s="8">
        <f>A846</f>
        <v>43996</v>
      </c>
      <c r="B847" s="20" t="s">
        <v>24</v>
      </c>
      <c r="C847" s="18" t="s">
        <v>8</v>
      </c>
      <c r="D847" s="11">
        <v>2</v>
      </c>
      <c r="E847" s="12">
        <v>23000.09</v>
      </c>
      <c r="F847" s="3" t="str">
        <f t="shared" si="65"/>
        <v>借呗</v>
      </c>
      <c r="G847" s="3" t="str">
        <f t="shared" si="66"/>
        <v>12期</v>
      </c>
      <c r="H847" s="21" t="str">
        <f>VLOOKUP(B847*1,[1]Sheet1!$A:$G,7,FALSE)</f>
        <v>华西北</v>
      </c>
      <c r="I847" s="21" t="str">
        <f>VLOOKUP(B847*1,[1]Sheet1!$A:$G,6,FALSE)</f>
        <v>重庆</v>
      </c>
      <c r="J847" s="21" t="str">
        <f>VLOOKUP(B847*1,[1]Sheet1!$A:$G,5,FALSE)</f>
        <v>一组</v>
      </c>
      <c r="K847" s="3" t="str">
        <f>I847&amp;VLOOKUP(B847*1,[1]Sheet1!$A:$G,5,FALSE)</f>
        <v>重庆一组</v>
      </c>
      <c r="L847" s="3" t="str">
        <f>IF(VLOOKUP(B847*1,[1]Sheet1!$A:$G,4,FALSE)=1,"普通员工","管理人员")</f>
        <v>管理人员</v>
      </c>
      <c r="M847" s="3">
        <f t="shared" si="67"/>
        <v>11500.045</v>
      </c>
      <c r="N847" s="3">
        <f t="shared" si="68"/>
        <v>2020</v>
      </c>
      <c r="O847" s="3">
        <f t="shared" si="69"/>
        <v>6</v>
      </c>
    </row>
    <row r="848" spans="1:15">
      <c r="A848" s="8">
        <f>A847</f>
        <v>43996</v>
      </c>
      <c r="B848" s="20" t="s">
        <v>62</v>
      </c>
      <c r="C848" s="18" t="s">
        <v>12</v>
      </c>
      <c r="D848" s="11">
        <v>1</v>
      </c>
      <c r="E848" s="12">
        <v>17000.73</v>
      </c>
      <c r="F848" s="3" t="str">
        <f t="shared" si="65"/>
        <v>借呗</v>
      </c>
      <c r="G848" s="3" t="str">
        <f t="shared" si="66"/>
        <v>18期</v>
      </c>
      <c r="H848" s="21" t="str">
        <f>VLOOKUP(B848*1,[1]Sheet1!$A:$G,7,FALSE)</f>
        <v>华东</v>
      </c>
      <c r="I848" s="21" t="str">
        <f>VLOOKUP(B848*1,[1]Sheet1!$A:$G,6,FALSE)</f>
        <v>合肥</v>
      </c>
      <c r="J848" s="21" t="str">
        <f>VLOOKUP(B848*1,[1]Sheet1!$A:$G,5,FALSE)</f>
        <v>一组</v>
      </c>
      <c r="K848" s="3" t="str">
        <f>I848&amp;VLOOKUP(B848*1,[1]Sheet1!$A:$G,5,FALSE)</f>
        <v>合肥一组</v>
      </c>
      <c r="L848" s="3" t="str">
        <f>IF(VLOOKUP(B848*1,[1]Sheet1!$A:$G,4,FALSE)=1,"普通员工","管理人员")</f>
        <v>普通员工</v>
      </c>
      <c r="M848" s="3">
        <f t="shared" si="67"/>
        <v>17000.73</v>
      </c>
      <c r="N848" s="3">
        <f t="shared" si="68"/>
        <v>2020</v>
      </c>
      <c r="O848" s="3">
        <f t="shared" si="69"/>
        <v>6</v>
      </c>
    </row>
    <row r="849" spans="1:15">
      <c r="A849" s="8">
        <f>A848</f>
        <v>43996</v>
      </c>
      <c r="B849" s="20" t="s">
        <v>25</v>
      </c>
      <c r="C849" s="18" t="s">
        <v>7</v>
      </c>
      <c r="D849" s="11">
        <v>1</v>
      </c>
      <c r="E849" s="12">
        <v>500.36</v>
      </c>
      <c r="F849" s="3" t="str">
        <f t="shared" si="65"/>
        <v>借呗</v>
      </c>
      <c r="G849" s="3" t="str">
        <f t="shared" si="66"/>
        <v>6期</v>
      </c>
      <c r="H849" s="21" t="str">
        <f>VLOOKUP(B849*1,[1]Sheet1!$A:$G,7,FALSE)</f>
        <v>华东</v>
      </c>
      <c r="I849" s="21" t="str">
        <f>VLOOKUP(B849*1,[1]Sheet1!$A:$G,6,FALSE)</f>
        <v>合肥</v>
      </c>
      <c r="J849" s="21" t="str">
        <f>VLOOKUP(B849*1,[1]Sheet1!$A:$G,5,FALSE)</f>
        <v>一组</v>
      </c>
      <c r="K849" s="3" t="str">
        <f>I849&amp;VLOOKUP(B849*1,[1]Sheet1!$A:$G,5,FALSE)</f>
        <v>合肥一组</v>
      </c>
      <c r="L849" s="3" t="str">
        <f>IF(VLOOKUP(B849*1,[1]Sheet1!$A:$G,4,FALSE)=1,"普通员工","管理人员")</f>
        <v>普通员工</v>
      </c>
      <c r="M849" s="3">
        <f t="shared" si="67"/>
        <v>500.36</v>
      </c>
      <c r="N849" s="3">
        <f t="shared" si="68"/>
        <v>2020</v>
      </c>
      <c r="O849" s="3">
        <f t="shared" si="69"/>
        <v>6</v>
      </c>
    </row>
    <row r="850" spans="1:15">
      <c r="A850" s="8">
        <f>A849</f>
        <v>43996</v>
      </c>
      <c r="B850" s="20" t="s">
        <v>26</v>
      </c>
      <c r="C850" s="18" t="s">
        <v>7</v>
      </c>
      <c r="D850" s="11">
        <v>2</v>
      </c>
      <c r="E850" s="12">
        <v>30000.45</v>
      </c>
      <c r="F850" s="3" t="str">
        <f t="shared" si="65"/>
        <v>借呗</v>
      </c>
      <c r="G850" s="3" t="str">
        <f t="shared" si="66"/>
        <v>6期</v>
      </c>
      <c r="H850" s="21" t="str">
        <f>VLOOKUP(B850*1,[1]Sheet1!$A:$G,7,FALSE)</f>
        <v>华南</v>
      </c>
      <c r="I850" s="21" t="str">
        <f>VLOOKUP(B850*1,[1]Sheet1!$A:$G,6,FALSE)</f>
        <v>广州</v>
      </c>
      <c r="J850" s="21" t="str">
        <f>VLOOKUP(B850*1,[1]Sheet1!$A:$G,5,FALSE)</f>
        <v>三组</v>
      </c>
      <c r="K850" s="3" t="str">
        <f>I850&amp;VLOOKUP(B850*1,[1]Sheet1!$A:$G,5,FALSE)</f>
        <v>广州三组</v>
      </c>
      <c r="L850" s="3" t="str">
        <f>IF(VLOOKUP(B850*1,[1]Sheet1!$A:$G,4,FALSE)=1,"普通员工","管理人员")</f>
        <v>普通员工</v>
      </c>
      <c r="M850" s="3">
        <f t="shared" si="67"/>
        <v>15000.225</v>
      </c>
      <c r="N850" s="3">
        <f t="shared" si="68"/>
        <v>2020</v>
      </c>
      <c r="O850" s="3">
        <f t="shared" si="69"/>
        <v>6</v>
      </c>
    </row>
    <row r="851" spans="1:15">
      <c r="A851" s="8">
        <f>A850</f>
        <v>43996</v>
      </c>
      <c r="B851" s="20" t="s">
        <v>63</v>
      </c>
      <c r="C851" s="18" t="s">
        <v>7</v>
      </c>
      <c r="D851" s="11">
        <v>1</v>
      </c>
      <c r="E851" s="12">
        <v>2396.03</v>
      </c>
      <c r="F851" s="3" t="str">
        <f t="shared" si="65"/>
        <v>借呗</v>
      </c>
      <c r="G851" s="3" t="str">
        <f t="shared" si="66"/>
        <v>6期</v>
      </c>
      <c r="H851" s="21" t="str">
        <f>VLOOKUP(B851*1,[1]Sheet1!$A:$G,7,FALSE)</f>
        <v>华东</v>
      </c>
      <c r="I851" s="21" t="str">
        <f>VLOOKUP(B851*1,[1]Sheet1!$A:$G,6,FALSE)</f>
        <v>苏州</v>
      </c>
      <c r="J851" s="21" t="str">
        <f>VLOOKUP(B851*1,[1]Sheet1!$A:$G,5,FALSE)</f>
        <v>三组</v>
      </c>
      <c r="K851" s="3" t="str">
        <f>I851&amp;VLOOKUP(B851*1,[1]Sheet1!$A:$G,5,FALSE)</f>
        <v>苏州三组</v>
      </c>
      <c r="L851" s="3" t="str">
        <f>IF(VLOOKUP(B851*1,[1]Sheet1!$A:$G,4,FALSE)=1,"普通员工","管理人员")</f>
        <v>普通员工</v>
      </c>
      <c r="M851" s="3">
        <f t="shared" si="67"/>
        <v>2396.03</v>
      </c>
      <c r="N851" s="3">
        <f t="shared" si="68"/>
        <v>2020</v>
      </c>
      <c r="O851" s="3">
        <f t="shared" si="69"/>
        <v>6</v>
      </c>
    </row>
    <row r="852" spans="1:15">
      <c r="A852" s="8">
        <f>A851</f>
        <v>43996</v>
      </c>
      <c r="B852" s="20" t="s">
        <v>65</v>
      </c>
      <c r="C852" s="18" t="s">
        <v>8</v>
      </c>
      <c r="D852" s="11">
        <v>1</v>
      </c>
      <c r="E852" s="12">
        <v>22000.72</v>
      </c>
      <c r="F852" s="3" t="str">
        <f t="shared" si="65"/>
        <v>借呗</v>
      </c>
      <c r="G852" s="3" t="str">
        <f t="shared" si="66"/>
        <v>12期</v>
      </c>
      <c r="H852" s="21" t="str">
        <f>VLOOKUP(B852*1,[1]Sheet1!$A:$G,7,FALSE)</f>
        <v>华东</v>
      </c>
      <c r="I852" s="21" t="str">
        <f>VLOOKUP(B852*1,[1]Sheet1!$A:$G,6,FALSE)</f>
        <v>苏州</v>
      </c>
      <c r="J852" s="21" t="str">
        <f>VLOOKUP(B852*1,[1]Sheet1!$A:$G,5,FALSE)</f>
        <v>二组</v>
      </c>
      <c r="K852" s="3" t="str">
        <f>I852&amp;VLOOKUP(B852*1,[1]Sheet1!$A:$G,5,FALSE)</f>
        <v>苏州二组</v>
      </c>
      <c r="L852" s="3" t="str">
        <f>IF(VLOOKUP(B852*1,[1]Sheet1!$A:$G,4,FALSE)=1,"普通员工","管理人员")</f>
        <v>普通员工</v>
      </c>
      <c r="M852" s="3">
        <f t="shared" si="67"/>
        <v>22000.72</v>
      </c>
      <c r="N852" s="3">
        <f t="shared" si="68"/>
        <v>2020</v>
      </c>
      <c r="O852" s="3">
        <f t="shared" si="69"/>
        <v>6</v>
      </c>
    </row>
    <row r="853" spans="1:15">
      <c r="A853" s="8">
        <f>A852</f>
        <v>43996</v>
      </c>
      <c r="B853" s="20" t="str">
        <f>B852</f>
        <v>1000000594</v>
      </c>
      <c r="C853" s="18" t="s">
        <v>12</v>
      </c>
      <c r="D853" s="11">
        <v>1</v>
      </c>
      <c r="E853" s="12">
        <v>11000.18</v>
      </c>
      <c r="F853" s="3" t="str">
        <f t="shared" si="65"/>
        <v>借呗</v>
      </c>
      <c r="G853" s="3" t="str">
        <f t="shared" si="66"/>
        <v>18期</v>
      </c>
      <c r="H853" s="21" t="str">
        <f>VLOOKUP(B853*1,[1]Sheet1!$A:$G,7,FALSE)</f>
        <v>华东</v>
      </c>
      <c r="I853" s="21" t="str">
        <f>VLOOKUP(B853*1,[1]Sheet1!$A:$G,6,FALSE)</f>
        <v>苏州</v>
      </c>
      <c r="J853" s="21" t="str">
        <f>VLOOKUP(B853*1,[1]Sheet1!$A:$G,5,FALSE)</f>
        <v>二组</v>
      </c>
      <c r="K853" s="3" t="str">
        <f>I853&amp;VLOOKUP(B853*1,[1]Sheet1!$A:$G,5,FALSE)</f>
        <v>苏州二组</v>
      </c>
      <c r="L853" s="3" t="str">
        <f>IF(VLOOKUP(B853*1,[1]Sheet1!$A:$G,4,FALSE)=1,"普通员工","管理人员")</f>
        <v>普通员工</v>
      </c>
      <c r="M853" s="3">
        <f t="shared" si="67"/>
        <v>11000.18</v>
      </c>
      <c r="N853" s="3">
        <f t="shared" si="68"/>
        <v>2020</v>
      </c>
      <c r="O853" s="3">
        <f t="shared" si="69"/>
        <v>6</v>
      </c>
    </row>
    <row r="854" spans="1:15">
      <c r="A854" s="8">
        <f>A853</f>
        <v>43996</v>
      </c>
      <c r="B854" s="20" t="s">
        <v>66</v>
      </c>
      <c r="C854" s="18" t="s">
        <v>8</v>
      </c>
      <c r="D854" s="11">
        <v>1</v>
      </c>
      <c r="E854" s="12">
        <v>1715.4</v>
      </c>
      <c r="F854" s="3" t="str">
        <f t="shared" si="65"/>
        <v>借呗</v>
      </c>
      <c r="G854" s="3" t="str">
        <f t="shared" si="66"/>
        <v>12期</v>
      </c>
      <c r="H854" s="21" t="str">
        <f>VLOOKUP(B854*1,[1]Sheet1!$A:$G,7,FALSE)</f>
        <v>华西北</v>
      </c>
      <c r="I854" s="21" t="str">
        <f>VLOOKUP(B854*1,[1]Sheet1!$A:$G,6,FALSE)</f>
        <v>西安</v>
      </c>
      <c r="J854" s="21" t="str">
        <f>VLOOKUP(B854*1,[1]Sheet1!$A:$G,5,FALSE)</f>
        <v>一组</v>
      </c>
      <c r="K854" s="3" t="str">
        <f>I854&amp;VLOOKUP(B854*1,[1]Sheet1!$A:$G,5,FALSE)</f>
        <v>西安一组</v>
      </c>
      <c r="L854" s="3" t="str">
        <f>IF(VLOOKUP(B854*1,[1]Sheet1!$A:$G,4,FALSE)=1,"普通员工","管理人员")</f>
        <v>普通员工</v>
      </c>
      <c r="M854" s="3">
        <f t="shared" si="67"/>
        <v>1715.4</v>
      </c>
      <c r="N854" s="3">
        <f t="shared" si="68"/>
        <v>2020</v>
      </c>
      <c r="O854" s="3">
        <f t="shared" si="69"/>
        <v>6</v>
      </c>
    </row>
    <row r="855" spans="1:15">
      <c r="A855" s="8">
        <f>A854</f>
        <v>43996</v>
      </c>
      <c r="B855" s="20" t="s">
        <v>45</v>
      </c>
      <c r="C855" s="18" t="s">
        <v>12</v>
      </c>
      <c r="D855" s="11">
        <v>1</v>
      </c>
      <c r="E855" s="12">
        <v>2799.6</v>
      </c>
      <c r="F855" s="3" t="str">
        <f t="shared" si="65"/>
        <v>借呗</v>
      </c>
      <c r="G855" s="3" t="str">
        <f t="shared" si="66"/>
        <v>18期</v>
      </c>
      <c r="H855" s="21" t="str">
        <f>VLOOKUP(B855*1,[1]Sheet1!$A:$G,7,FALSE)</f>
        <v>华东</v>
      </c>
      <c r="I855" s="21" t="str">
        <f>VLOOKUP(B855*1,[1]Sheet1!$A:$G,6,FALSE)</f>
        <v>上海</v>
      </c>
      <c r="J855" s="21" t="str">
        <f>VLOOKUP(B855*1,[1]Sheet1!$A:$G,5,FALSE)</f>
        <v>二组</v>
      </c>
      <c r="K855" s="3" t="str">
        <f>I855&amp;VLOOKUP(B855*1,[1]Sheet1!$A:$G,5,FALSE)</f>
        <v>上海二组</v>
      </c>
      <c r="L855" s="3" t="str">
        <f>IF(VLOOKUP(B855*1,[1]Sheet1!$A:$G,4,FALSE)=1,"普通员工","管理人员")</f>
        <v>普通员工</v>
      </c>
      <c r="M855" s="3">
        <f t="shared" si="67"/>
        <v>2799.6</v>
      </c>
      <c r="N855" s="3">
        <f t="shared" si="68"/>
        <v>2020</v>
      </c>
      <c r="O855" s="3">
        <f t="shared" si="69"/>
        <v>6</v>
      </c>
    </row>
    <row r="856" spans="1:15">
      <c r="A856" s="8">
        <f>A855</f>
        <v>43996</v>
      </c>
      <c r="B856" s="20" t="s">
        <v>46</v>
      </c>
      <c r="C856" s="18" t="s">
        <v>7</v>
      </c>
      <c r="D856" s="11">
        <v>2</v>
      </c>
      <c r="E856" s="12">
        <v>23000.76</v>
      </c>
      <c r="F856" s="3" t="str">
        <f t="shared" si="65"/>
        <v>借呗</v>
      </c>
      <c r="G856" s="3" t="str">
        <f t="shared" si="66"/>
        <v>6期</v>
      </c>
      <c r="H856" s="21" t="str">
        <f>VLOOKUP(B856*1,[1]Sheet1!$A:$G,7,FALSE)</f>
        <v>华东</v>
      </c>
      <c r="I856" s="21" t="str">
        <f>VLOOKUP(B856*1,[1]Sheet1!$A:$G,6,FALSE)</f>
        <v>苏州</v>
      </c>
      <c r="J856" s="21" t="str">
        <f>VLOOKUP(B856*1,[1]Sheet1!$A:$G,5,FALSE)</f>
        <v>二组</v>
      </c>
      <c r="K856" s="3" t="str">
        <f>I856&amp;VLOOKUP(B856*1,[1]Sheet1!$A:$G,5,FALSE)</f>
        <v>苏州二组</v>
      </c>
      <c r="L856" s="3" t="str">
        <f>IF(VLOOKUP(B856*1,[1]Sheet1!$A:$G,4,FALSE)=1,"普通员工","管理人员")</f>
        <v>普通员工</v>
      </c>
      <c r="M856" s="3">
        <f t="shared" si="67"/>
        <v>11500.38</v>
      </c>
      <c r="N856" s="3">
        <f t="shared" si="68"/>
        <v>2020</v>
      </c>
      <c r="O856" s="3">
        <f t="shared" si="69"/>
        <v>6</v>
      </c>
    </row>
    <row r="857" spans="1:15">
      <c r="A857" s="8">
        <f>A856</f>
        <v>43996</v>
      </c>
      <c r="B857" s="20" t="s">
        <v>47</v>
      </c>
      <c r="C857" s="18" t="s">
        <v>8</v>
      </c>
      <c r="D857" s="11">
        <v>2</v>
      </c>
      <c r="E857" s="12">
        <v>50000.75</v>
      </c>
      <c r="F857" s="3" t="str">
        <f t="shared" si="65"/>
        <v>借呗</v>
      </c>
      <c r="G857" s="3" t="str">
        <f t="shared" si="66"/>
        <v>12期</v>
      </c>
      <c r="H857" s="21" t="str">
        <f>VLOOKUP(B857*1,[1]Sheet1!$A:$G,7,FALSE)</f>
        <v>华南</v>
      </c>
      <c r="I857" s="21" t="str">
        <f>VLOOKUP(B857*1,[1]Sheet1!$A:$G,6,FALSE)</f>
        <v>广州</v>
      </c>
      <c r="J857" s="21" t="str">
        <f>VLOOKUP(B857*1,[1]Sheet1!$A:$G,5,FALSE)</f>
        <v>一组</v>
      </c>
      <c r="K857" s="3" t="str">
        <f>I857&amp;VLOOKUP(B857*1,[1]Sheet1!$A:$G,5,FALSE)</f>
        <v>广州一组</v>
      </c>
      <c r="L857" s="3" t="str">
        <f>IF(VLOOKUP(B857*1,[1]Sheet1!$A:$G,4,FALSE)=1,"普通员工","管理人员")</f>
        <v>普通员工</v>
      </c>
      <c r="M857" s="3">
        <f t="shared" si="67"/>
        <v>25000.375</v>
      </c>
      <c r="N857" s="3">
        <f t="shared" si="68"/>
        <v>2020</v>
      </c>
      <c r="O857" s="3">
        <f t="shared" si="69"/>
        <v>6</v>
      </c>
    </row>
    <row r="858" spans="1:15">
      <c r="A858" s="8">
        <f>A857</f>
        <v>43996</v>
      </c>
      <c r="B858" s="20" t="s">
        <v>27</v>
      </c>
      <c r="C858" s="18" t="s">
        <v>8</v>
      </c>
      <c r="D858" s="11">
        <v>1</v>
      </c>
      <c r="E858" s="12">
        <v>10000.53</v>
      </c>
      <c r="F858" s="3" t="str">
        <f t="shared" si="65"/>
        <v>借呗</v>
      </c>
      <c r="G858" s="3" t="str">
        <f t="shared" si="66"/>
        <v>12期</v>
      </c>
      <c r="H858" s="21" t="str">
        <f>VLOOKUP(B858*1,[1]Sheet1!$A:$G,7,FALSE)</f>
        <v>华西北</v>
      </c>
      <c r="I858" s="21" t="str">
        <f>VLOOKUP(B858*1,[1]Sheet1!$A:$G,6,FALSE)</f>
        <v>北京</v>
      </c>
      <c r="J858" s="21" t="str">
        <f>VLOOKUP(B858*1,[1]Sheet1!$A:$G,5,FALSE)</f>
        <v>三组</v>
      </c>
      <c r="K858" s="3" t="str">
        <f>I858&amp;VLOOKUP(B858*1,[1]Sheet1!$A:$G,5,FALSE)</f>
        <v>北京三组</v>
      </c>
      <c r="L858" s="3" t="str">
        <f>IF(VLOOKUP(B858*1,[1]Sheet1!$A:$G,4,FALSE)=1,"普通员工","管理人员")</f>
        <v>普通员工</v>
      </c>
      <c r="M858" s="3">
        <f t="shared" si="67"/>
        <v>10000.53</v>
      </c>
      <c r="N858" s="3">
        <f t="shared" si="68"/>
        <v>2020</v>
      </c>
      <c r="O858" s="3">
        <f t="shared" si="69"/>
        <v>6</v>
      </c>
    </row>
    <row r="859" spans="1:15">
      <c r="A859" s="8">
        <f>A858</f>
        <v>43996</v>
      </c>
      <c r="B859" s="20" t="s">
        <v>28</v>
      </c>
      <c r="C859" s="18" t="s">
        <v>7</v>
      </c>
      <c r="D859" s="11">
        <v>5</v>
      </c>
      <c r="E859" s="12">
        <v>51053.95</v>
      </c>
      <c r="F859" s="3" t="str">
        <f t="shared" si="65"/>
        <v>借呗</v>
      </c>
      <c r="G859" s="3" t="str">
        <f t="shared" si="66"/>
        <v>6期</v>
      </c>
      <c r="H859" s="21" t="str">
        <f>VLOOKUP(B859*1,[1]Sheet1!$A:$G,7,FALSE)</f>
        <v>华南</v>
      </c>
      <c r="I859" s="21" t="str">
        <f>VLOOKUP(B859*1,[1]Sheet1!$A:$G,6,FALSE)</f>
        <v>广州</v>
      </c>
      <c r="J859" s="21" t="str">
        <f>VLOOKUP(B859*1,[1]Sheet1!$A:$G,5,FALSE)</f>
        <v>一组</v>
      </c>
      <c r="K859" s="3" t="str">
        <f>I859&amp;VLOOKUP(B859*1,[1]Sheet1!$A:$G,5,FALSE)</f>
        <v>广州一组</v>
      </c>
      <c r="L859" s="3" t="str">
        <f>IF(VLOOKUP(B859*1,[1]Sheet1!$A:$G,4,FALSE)=1,"普通员工","管理人员")</f>
        <v>管理人员</v>
      </c>
      <c r="M859" s="3">
        <f t="shared" si="67"/>
        <v>10210.79</v>
      </c>
      <c r="N859" s="3">
        <f t="shared" si="68"/>
        <v>2020</v>
      </c>
      <c r="O859" s="3">
        <f t="shared" si="69"/>
        <v>6</v>
      </c>
    </row>
    <row r="860" spans="1:15">
      <c r="A860" s="8">
        <f>A859</f>
        <v>43996</v>
      </c>
      <c r="B860" s="20" t="s">
        <v>70</v>
      </c>
      <c r="C860" s="18" t="s">
        <v>7</v>
      </c>
      <c r="D860" s="11">
        <v>2</v>
      </c>
      <c r="E860" s="12">
        <v>8501.32</v>
      </c>
      <c r="F860" s="3" t="str">
        <f t="shared" si="65"/>
        <v>借呗</v>
      </c>
      <c r="G860" s="3" t="str">
        <f t="shared" si="66"/>
        <v>6期</v>
      </c>
      <c r="H860" s="21" t="str">
        <f>VLOOKUP(B860*1,[1]Sheet1!$A:$G,7,FALSE)</f>
        <v>华西北</v>
      </c>
      <c r="I860" s="21" t="str">
        <f>VLOOKUP(B860*1,[1]Sheet1!$A:$G,6,FALSE)</f>
        <v>北京</v>
      </c>
      <c r="J860" s="21" t="str">
        <f>VLOOKUP(B860*1,[1]Sheet1!$A:$G,5,FALSE)</f>
        <v>三组</v>
      </c>
      <c r="K860" s="3" t="str">
        <f>I860&amp;VLOOKUP(B860*1,[1]Sheet1!$A:$G,5,FALSE)</f>
        <v>北京三组</v>
      </c>
      <c r="L860" s="3" t="str">
        <f>IF(VLOOKUP(B860*1,[1]Sheet1!$A:$G,4,FALSE)=1,"普通员工","管理人员")</f>
        <v>普通员工</v>
      </c>
      <c r="M860" s="3">
        <f t="shared" si="67"/>
        <v>4250.66</v>
      </c>
      <c r="N860" s="3">
        <f t="shared" si="68"/>
        <v>2020</v>
      </c>
      <c r="O860" s="3">
        <f t="shared" si="69"/>
        <v>6</v>
      </c>
    </row>
    <row r="861" spans="1:15">
      <c r="A861" s="8">
        <f>A860</f>
        <v>43996</v>
      </c>
      <c r="B861" s="20" t="str">
        <f>B860</f>
        <v>1000003989</v>
      </c>
      <c r="C861" s="18" t="s">
        <v>8</v>
      </c>
      <c r="D861" s="11">
        <v>1</v>
      </c>
      <c r="E861" s="12">
        <v>25000.45</v>
      </c>
      <c r="F861" s="3" t="str">
        <f t="shared" si="65"/>
        <v>借呗</v>
      </c>
      <c r="G861" s="3" t="str">
        <f t="shared" si="66"/>
        <v>12期</v>
      </c>
      <c r="H861" s="21" t="str">
        <f>VLOOKUP(B861*1,[1]Sheet1!$A:$G,7,FALSE)</f>
        <v>华西北</v>
      </c>
      <c r="I861" s="21" t="str">
        <f>VLOOKUP(B861*1,[1]Sheet1!$A:$G,6,FALSE)</f>
        <v>北京</v>
      </c>
      <c r="J861" s="21" t="str">
        <f>VLOOKUP(B861*1,[1]Sheet1!$A:$G,5,FALSE)</f>
        <v>三组</v>
      </c>
      <c r="K861" s="3" t="str">
        <f>I861&amp;VLOOKUP(B861*1,[1]Sheet1!$A:$G,5,FALSE)</f>
        <v>北京三组</v>
      </c>
      <c r="L861" s="3" t="str">
        <f>IF(VLOOKUP(B861*1,[1]Sheet1!$A:$G,4,FALSE)=1,"普通员工","管理人员")</f>
        <v>普通员工</v>
      </c>
      <c r="M861" s="3">
        <f t="shared" si="67"/>
        <v>25000.45</v>
      </c>
      <c r="N861" s="3">
        <f t="shared" si="68"/>
        <v>2020</v>
      </c>
      <c r="O861" s="3">
        <f t="shared" si="69"/>
        <v>6</v>
      </c>
    </row>
    <row r="862" spans="1:15">
      <c r="A862" s="8">
        <f>A861</f>
        <v>43996</v>
      </c>
      <c r="B862" s="20" t="s">
        <v>29</v>
      </c>
      <c r="C862" s="18" t="s">
        <v>7</v>
      </c>
      <c r="D862" s="11">
        <v>3</v>
      </c>
      <c r="E862" s="12">
        <v>32000.8</v>
      </c>
      <c r="F862" s="3" t="str">
        <f t="shared" si="65"/>
        <v>借呗</v>
      </c>
      <c r="G862" s="3" t="str">
        <f t="shared" si="66"/>
        <v>6期</v>
      </c>
      <c r="H862" s="21" t="str">
        <f>VLOOKUP(B862*1,[1]Sheet1!$A:$G,7,FALSE)</f>
        <v>华东</v>
      </c>
      <c r="I862" s="21" t="str">
        <f>VLOOKUP(B862*1,[1]Sheet1!$A:$G,6,FALSE)</f>
        <v>上海</v>
      </c>
      <c r="J862" s="21" t="str">
        <f>VLOOKUP(B862*1,[1]Sheet1!$A:$G,5,FALSE)</f>
        <v>二组</v>
      </c>
      <c r="K862" s="3" t="str">
        <f>I862&amp;VLOOKUP(B862*1,[1]Sheet1!$A:$G,5,FALSE)</f>
        <v>上海二组</v>
      </c>
      <c r="L862" s="3" t="str">
        <f>IF(VLOOKUP(B862*1,[1]Sheet1!$A:$G,4,FALSE)=1,"普通员工","管理人员")</f>
        <v>管理人员</v>
      </c>
      <c r="M862" s="3">
        <f t="shared" si="67"/>
        <v>10666.9333333333</v>
      </c>
      <c r="N862" s="3">
        <f t="shared" si="68"/>
        <v>2020</v>
      </c>
      <c r="O862" s="3">
        <f t="shared" si="69"/>
        <v>6</v>
      </c>
    </row>
    <row r="863" spans="1:15">
      <c r="A863" s="8">
        <f>A862</f>
        <v>43996</v>
      </c>
      <c r="B863" s="20" t="str">
        <f>B862</f>
        <v>1000004170</v>
      </c>
      <c r="C863" s="18" t="s">
        <v>8</v>
      </c>
      <c r="D863" s="11">
        <v>1</v>
      </c>
      <c r="E863" s="12">
        <v>18000.15</v>
      </c>
      <c r="F863" s="3" t="str">
        <f t="shared" si="65"/>
        <v>借呗</v>
      </c>
      <c r="G863" s="3" t="str">
        <f t="shared" si="66"/>
        <v>12期</v>
      </c>
      <c r="H863" s="21" t="str">
        <f>VLOOKUP(B863*1,[1]Sheet1!$A:$G,7,FALSE)</f>
        <v>华东</v>
      </c>
      <c r="I863" s="21" t="str">
        <f>VLOOKUP(B863*1,[1]Sheet1!$A:$G,6,FALSE)</f>
        <v>上海</v>
      </c>
      <c r="J863" s="21" t="str">
        <f>VLOOKUP(B863*1,[1]Sheet1!$A:$G,5,FALSE)</f>
        <v>二组</v>
      </c>
      <c r="K863" s="3" t="str">
        <f>I863&amp;VLOOKUP(B863*1,[1]Sheet1!$A:$G,5,FALSE)</f>
        <v>上海二组</v>
      </c>
      <c r="L863" s="3" t="str">
        <f>IF(VLOOKUP(B863*1,[1]Sheet1!$A:$G,4,FALSE)=1,"普通员工","管理人员")</f>
        <v>管理人员</v>
      </c>
      <c r="M863" s="3">
        <f t="shared" si="67"/>
        <v>18000.15</v>
      </c>
      <c r="N863" s="3">
        <f t="shared" si="68"/>
        <v>2020</v>
      </c>
      <c r="O863" s="3">
        <f t="shared" si="69"/>
        <v>6</v>
      </c>
    </row>
    <row r="864" spans="1:15">
      <c r="A864" s="8">
        <f>A863</f>
        <v>43996</v>
      </c>
      <c r="B864" s="20" t="s">
        <v>30</v>
      </c>
      <c r="C864" s="18" t="s">
        <v>8</v>
      </c>
      <c r="D864" s="11">
        <v>1</v>
      </c>
      <c r="E864" s="12">
        <v>15000.43</v>
      </c>
      <c r="F864" s="3" t="str">
        <f t="shared" si="65"/>
        <v>借呗</v>
      </c>
      <c r="G864" s="3" t="str">
        <f t="shared" si="66"/>
        <v>12期</v>
      </c>
      <c r="H864" s="21" t="str">
        <f>VLOOKUP(B864*1,[1]Sheet1!$A:$G,7,FALSE)</f>
        <v>华东</v>
      </c>
      <c r="I864" s="21" t="str">
        <f>VLOOKUP(B864*1,[1]Sheet1!$A:$G,6,FALSE)</f>
        <v>合肥</v>
      </c>
      <c r="J864" s="21" t="str">
        <f>VLOOKUP(B864*1,[1]Sheet1!$A:$G,5,FALSE)</f>
        <v>一组</v>
      </c>
      <c r="K864" s="3" t="str">
        <f>I864&amp;VLOOKUP(B864*1,[1]Sheet1!$A:$G,5,FALSE)</f>
        <v>合肥一组</v>
      </c>
      <c r="L864" s="3" t="str">
        <f>IF(VLOOKUP(B864*1,[1]Sheet1!$A:$G,4,FALSE)=1,"普通员工","管理人员")</f>
        <v>普通员工</v>
      </c>
      <c r="M864" s="3">
        <f t="shared" si="67"/>
        <v>15000.43</v>
      </c>
      <c r="N864" s="3">
        <f t="shared" si="68"/>
        <v>2020</v>
      </c>
      <c r="O864" s="3">
        <f t="shared" si="69"/>
        <v>6</v>
      </c>
    </row>
    <row r="865" spans="1:15">
      <c r="A865" s="8">
        <f>A864</f>
        <v>43996</v>
      </c>
      <c r="B865" s="20" t="str">
        <f>B864</f>
        <v>1000004256</v>
      </c>
      <c r="C865" s="18" t="s">
        <v>12</v>
      </c>
      <c r="D865" s="11">
        <v>1</v>
      </c>
      <c r="E865" s="12">
        <v>2199.99</v>
      </c>
      <c r="F865" s="3" t="str">
        <f t="shared" si="65"/>
        <v>借呗</v>
      </c>
      <c r="G865" s="3" t="str">
        <f t="shared" si="66"/>
        <v>18期</v>
      </c>
      <c r="H865" s="21" t="str">
        <f>VLOOKUP(B865*1,[1]Sheet1!$A:$G,7,FALSE)</f>
        <v>华东</v>
      </c>
      <c r="I865" s="21" t="str">
        <f>VLOOKUP(B865*1,[1]Sheet1!$A:$G,6,FALSE)</f>
        <v>合肥</v>
      </c>
      <c r="J865" s="21" t="str">
        <f>VLOOKUP(B865*1,[1]Sheet1!$A:$G,5,FALSE)</f>
        <v>一组</v>
      </c>
      <c r="K865" s="3" t="str">
        <f>I865&amp;VLOOKUP(B865*1,[1]Sheet1!$A:$G,5,FALSE)</f>
        <v>合肥一组</v>
      </c>
      <c r="L865" s="3" t="str">
        <f>IF(VLOOKUP(B865*1,[1]Sheet1!$A:$G,4,FALSE)=1,"普通员工","管理人员")</f>
        <v>普通员工</v>
      </c>
      <c r="M865" s="3">
        <f t="shared" si="67"/>
        <v>2199.99</v>
      </c>
      <c r="N865" s="3">
        <f t="shared" si="68"/>
        <v>2020</v>
      </c>
      <c r="O865" s="3">
        <f t="shared" si="69"/>
        <v>6</v>
      </c>
    </row>
    <row r="866" spans="1:15">
      <c r="A866" s="8">
        <f>A865</f>
        <v>43996</v>
      </c>
      <c r="B866" s="20" t="s">
        <v>48</v>
      </c>
      <c r="C866" s="18" t="s">
        <v>7</v>
      </c>
      <c r="D866" s="11">
        <v>3</v>
      </c>
      <c r="E866" s="12">
        <v>25300.95</v>
      </c>
      <c r="F866" s="3" t="str">
        <f t="shared" si="65"/>
        <v>借呗</v>
      </c>
      <c r="G866" s="3" t="str">
        <f t="shared" si="66"/>
        <v>6期</v>
      </c>
      <c r="H866" s="21" t="str">
        <f>VLOOKUP(B866*1,[1]Sheet1!$A:$G,7,FALSE)</f>
        <v>华东</v>
      </c>
      <c r="I866" s="21" t="str">
        <f>VLOOKUP(B866*1,[1]Sheet1!$A:$G,6,FALSE)</f>
        <v>杭州</v>
      </c>
      <c r="J866" s="21" t="str">
        <f>VLOOKUP(B866*1,[1]Sheet1!$A:$G,5,FALSE)</f>
        <v>二组</v>
      </c>
      <c r="K866" s="3" t="str">
        <f>I866&amp;VLOOKUP(B866*1,[1]Sheet1!$A:$G,5,FALSE)</f>
        <v>杭州二组</v>
      </c>
      <c r="L866" s="3" t="str">
        <f>IF(VLOOKUP(B866*1,[1]Sheet1!$A:$G,4,FALSE)=1,"普通员工","管理人员")</f>
        <v>管理人员</v>
      </c>
      <c r="M866" s="3">
        <f t="shared" si="67"/>
        <v>8433.65</v>
      </c>
      <c r="N866" s="3">
        <f t="shared" si="68"/>
        <v>2020</v>
      </c>
      <c r="O866" s="3">
        <f t="shared" si="69"/>
        <v>6</v>
      </c>
    </row>
    <row r="867" spans="1:15">
      <c r="A867" s="8">
        <f>A866</f>
        <v>43996</v>
      </c>
      <c r="B867" s="20" t="str">
        <f>B866</f>
        <v>1000005873</v>
      </c>
      <c r="C867" s="18" t="s">
        <v>8</v>
      </c>
      <c r="D867" s="11">
        <v>1</v>
      </c>
      <c r="E867" s="12">
        <v>1160.56</v>
      </c>
      <c r="F867" s="3" t="str">
        <f t="shared" si="65"/>
        <v>借呗</v>
      </c>
      <c r="G867" s="3" t="str">
        <f t="shared" si="66"/>
        <v>12期</v>
      </c>
      <c r="H867" s="21" t="str">
        <f>VLOOKUP(B867*1,[1]Sheet1!$A:$G,7,FALSE)</f>
        <v>华东</v>
      </c>
      <c r="I867" s="21" t="str">
        <f>VLOOKUP(B867*1,[1]Sheet1!$A:$G,6,FALSE)</f>
        <v>杭州</v>
      </c>
      <c r="J867" s="21" t="str">
        <f>VLOOKUP(B867*1,[1]Sheet1!$A:$G,5,FALSE)</f>
        <v>二组</v>
      </c>
      <c r="K867" s="3" t="str">
        <f>I867&amp;VLOOKUP(B867*1,[1]Sheet1!$A:$G,5,FALSE)</f>
        <v>杭州二组</v>
      </c>
      <c r="L867" s="3" t="str">
        <f>IF(VLOOKUP(B867*1,[1]Sheet1!$A:$G,4,FALSE)=1,"普通员工","管理人员")</f>
        <v>管理人员</v>
      </c>
      <c r="M867" s="3">
        <f t="shared" si="67"/>
        <v>1160.56</v>
      </c>
      <c r="N867" s="3">
        <f t="shared" si="68"/>
        <v>2020</v>
      </c>
      <c r="O867" s="3">
        <f t="shared" si="69"/>
        <v>6</v>
      </c>
    </row>
    <row r="868" spans="1:15">
      <c r="A868" s="8">
        <f>A867</f>
        <v>43996</v>
      </c>
      <c r="B868" s="20" t="str">
        <f>B867</f>
        <v>1000005873</v>
      </c>
      <c r="C868" s="18" t="s">
        <v>12</v>
      </c>
      <c r="D868" s="11">
        <v>1</v>
      </c>
      <c r="E868" s="12">
        <v>25000.31</v>
      </c>
      <c r="F868" s="3" t="str">
        <f t="shared" si="65"/>
        <v>借呗</v>
      </c>
      <c r="G868" s="3" t="str">
        <f t="shared" si="66"/>
        <v>18期</v>
      </c>
      <c r="H868" s="21" t="str">
        <f>VLOOKUP(B868*1,[1]Sheet1!$A:$G,7,FALSE)</f>
        <v>华东</v>
      </c>
      <c r="I868" s="21" t="str">
        <f>VLOOKUP(B868*1,[1]Sheet1!$A:$G,6,FALSE)</f>
        <v>杭州</v>
      </c>
      <c r="J868" s="21" t="str">
        <f>VLOOKUP(B868*1,[1]Sheet1!$A:$G,5,FALSE)</f>
        <v>二组</v>
      </c>
      <c r="K868" s="3" t="str">
        <f>I868&amp;VLOOKUP(B868*1,[1]Sheet1!$A:$G,5,FALSE)</f>
        <v>杭州二组</v>
      </c>
      <c r="L868" s="3" t="str">
        <f>IF(VLOOKUP(B868*1,[1]Sheet1!$A:$G,4,FALSE)=1,"普通员工","管理人员")</f>
        <v>管理人员</v>
      </c>
      <c r="M868" s="3">
        <f t="shared" si="67"/>
        <v>25000.31</v>
      </c>
      <c r="N868" s="3">
        <f t="shared" si="68"/>
        <v>2020</v>
      </c>
      <c r="O868" s="3">
        <f t="shared" si="69"/>
        <v>6</v>
      </c>
    </row>
    <row r="869" spans="1:15">
      <c r="A869" s="8">
        <f>A868</f>
        <v>43996</v>
      </c>
      <c r="B869" s="20" t="s">
        <v>31</v>
      </c>
      <c r="C869" s="18" t="s">
        <v>8</v>
      </c>
      <c r="D869" s="11">
        <v>1</v>
      </c>
      <c r="E869" s="12">
        <v>1000.69</v>
      </c>
      <c r="F869" s="3" t="str">
        <f t="shared" si="65"/>
        <v>借呗</v>
      </c>
      <c r="G869" s="3" t="str">
        <f t="shared" si="66"/>
        <v>12期</v>
      </c>
      <c r="H869" s="21" t="str">
        <f>VLOOKUP(B869*1,[1]Sheet1!$A:$G,7,FALSE)</f>
        <v>华东</v>
      </c>
      <c r="I869" s="21" t="str">
        <f>VLOOKUP(B869*1,[1]Sheet1!$A:$G,6,FALSE)</f>
        <v>合肥</v>
      </c>
      <c r="J869" s="21" t="str">
        <f>VLOOKUP(B869*1,[1]Sheet1!$A:$G,5,FALSE)</f>
        <v>一组</v>
      </c>
      <c r="K869" s="3" t="str">
        <f>I869&amp;VLOOKUP(B869*1,[1]Sheet1!$A:$G,5,FALSE)</f>
        <v>合肥一组</v>
      </c>
      <c r="L869" s="3" t="str">
        <f>IF(VLOOKUP(B869*1,[1]Sheet1!$A:$G,4,FALSE)=1,"普通员工","管理人员")</f>
        <v>普通员工</v>
      </c>
      <c r="M869" s="3">
        <f t="shared" si="67"/>
        <v>1000.69</v>
      </c>
      <c r="N869" s="3">
        <f t="shared" si="68"/>
        <v>2020</v>
      </c>
      <c r="O869" s="3">
        <f t="shared" si="69"/>
        <v>6</v>
      </c>
    </row>
    <row r="870" spans="1:15">
      <c r="A870" s="8">
        <f>A869</f>
        <v>43996</v>
      </c>
      <c r="B870" s="20" t="s">
        <v>49</v>
      </c>
      <c r="C870" s="18" t="s">
        <v>8</v>
      </c>
      <c r="D870" s="11">
        <v>2</v>
      </c>
      <c r="E870" s="12">
        <v>33000.74</v>
      </c>
      <c r="F870" s="3" t="str">
        <f t="shared" si="65"/>
        <v>借呗</v>
      </c>
      <c r="G870" s="3" t="str">
        <f t="shared" si="66"/>
        <v>12期</v>
      </c>
      <c r="H870" s="21" t="str">
        <f>VLOOKUP(B870*1,[1]Sheet1!$A:$G,7,FALSE)</f>
        <v>华西北</v>
      </c>
      <c r="I870" s="21" t="str">
        <f>VLOOKUP(B870*1,[1]Sheet1!$A:$G,6,FALSE)</f>
        <v>成都</v>
      </c>
      <c r="J870" s="21" t="str">
        <f>VLOOKUP(B870*1,[1]Sheet1!$A:$G,5,FALSE)</f>
        <v>一组</v>
      </c>
      <c r="K870" s="3" t="str">
        <f>I870&amp;VLOOKUP(B870*1,[1]Sheet1!$A:$G,5,FALSE)</f>
        <v>成都一组</v>
      </c>
      <c r="L870" s="3" t="str">
        <f>IF(VLOOKUP(B870*1,[1]Sheet1!$A:$G,4,FALSE)=1,"普通员工","管理人员")</f>
        <v>管理人员</v>
      </c>
      <c r="M870" s="3">
        <f t="shared" si="67"/>
        <v>16500.37</v>
      </c>
      <c r="N870" s="3">
        <f t="shared" si="68"/>
        <v>2020</v>
      </c>
      <c r="O870" s="3">
        <f t="shared" si="69"/>
        <v>6</v>
      </c>
    </row>
    <row r="871" spans="1:15">
      <c r="A871" s="8">
        <f>A870</f>
        <v>43996</v>
      </c>
      <c r="B871" s="20" t="str">
        <f>B870</f>
        <v>1000006698</v>
      </c>
      <c r="C871" s="18" t="s">
        <v>12</v>
      </c>
      <c r="D871" s="11">
        <v>1</v>
      </c>
      <c r="E871" s="12">
        <v>10000.19</v>
      </c>
      <c r="F871" s="3" t="str">
        <f t="shared" si="65"/>
        <v>借呗</v>
      </c>
      <c r="G871" s="3" t="str">
        <f t="shared" si="66"/>
        <v>18期</v>
      </c>
      <c r="H871" s="21" t="str">
        <f>VLOOKUP(B871*1,[1]Sheet1!$A:$G,7,FALSE)</f>
        <v>华西北</v>
      </c>
      <c r="I871" s="21" t="str">
        <f>VLOOKUP(B871*1,[1]Sheet1!$A:$G,6,FALSE)</f>
        <v>成都</v>
      </c>
      <c r="J871" s="21" t="str">
        <f>VLOOKUP(B871*1,[1]Sheet1!$A:$G,5,FALSE)</f>
        <v>一组</v>
      </c>
      <c r="K871" s="3" t="str">
        <f>I871&amp;VLOOKUP(B871*1,[1]Sheet1!$A:$G,5,FALSE)</f>
        <v>成都一组</v>
      </c>
      <c r="L871" s="3" t="str">
        <f>IF(VLOOKUP(B871*1,[1]Sheet1!$A:$G,4,FALSE)=1,"普通员工","管理人员")</f>
        <v>管理人员</v>
      </c>
      <c r="M871" s="3">
        <f t="shared" si="67"/>
        <v>10000.19</v>
      </c>
      <c r="N871" s="3">
        <f t="shared" si="68"/>
        <v>2020</v>
      </c>
      <c r="O871" s="3">
        <f t="shared" si="69"/>
        <v>6</v>
      </c>
    </row>
    <row r="872" spans="1:15">
      <c r="A872" s="8">
        <f>A871</f>
        <v>43996</v>
      </c>
      <c r="B872" s="20" t="s">
        <v>32</v>
      </c>
      <c r="C872" s="18" t="s">
        <v>7</v>
      </c>
      <c r="D872" s="11">
        <v>1</v>
      </c>
      <c r="E872" s="12">
        <v>20000.19</v>
      </c>
      <c r="F872" s="3" t="str">
        <f t="shared" si="65"/>
        <v>借呗</v>
      </c>
      <c r="G872" s="3" t="str">
        <f t="shared" si="66"/>
        <v>6期</v>
      </c>
      <c r="H872" s="21" t="str">
        <f>VLOOKUP(B872*1,[1]Sheet1!$A:$G,7,FALSE)</f>
        <v>华东</v>
      </c>
      <c r="I872" s="21" t="str">
        <f>VLOOKUP(B872*1,[1]Sheet1!$A:$G,6,FALSE)</f>
        <v>南京</v>
      </c>
      <c r="J872" s="21" t="str">
        <f>VLOOKUP(B872*1,[1]Sheet1!$A:$G,5,FALSE)</f>
        <v>一组</v>
      </c>
      <c r="K872" s="3" t="str">
        <f>I872&amp;VLOOKUP(B872*1,[1]Sheet1!$A:$G,5,FALSE)</f>
        <v>南京一组</v>
      </c>
      <c r="L872" s="3" t="str">
        <f>IF(VLOOKUP(B872*1,[1]Sheet1!$A:$G,4,FALSE)=1,"普通员工","管理人员")</f>
        <v>普通员工</v>
      </c>
      <c r="M872" s="3">
        <f t="shared" si="67"/>
        <v>20000.19</v>
      </c>
      <c r="N872" s="3">
        <f t="shared" si="68"/>
        <v>2020</v>
      </c>
      <c r="O872" s="3">
        <f t="shared" si="69"/>
        <v>6</v>
      </c>
    </row>
    <row r="873" spans="1:15">
      <c r="A873" s="8">
        <f>A872</f>
        <v>43996</v>
      </c>
      <c r="B873" s="20" t="str">
        <f>B872</f>
        <v>1000006867</v>
      </c>
      <c r="C873" s="18" t="s">
        <v>8</v>
      </c>
      <c r="D873" s="11">
        <v>1</v>
      </c>
      <c r="E873" s="12">
        <v>8000.53</v>
      </c>
      <c r="F873" s="3" t="str">
        <f t="shared" si="65"/>
        <v>借呗</v>
      </c>
      <c r="G873" s="3" t="str">
        <f t="shared" si="66"/>
        <v>12期</v>
      </c>
      <c r="H873" s="21" t="str">
        <f>VLOOKUP(B873*1,[1]Sheet1!$A:$G,7,FALSE)</f>
        <v>华东</v>
      </c>
      <c r="I873" s="21" t="str">
        <f>VLOOKUP(B873*1,[1]Sheet1!$A:$G,6,FALSE)</f>
        <v>南京</v>
      </c>
      <c r="J873" s="21" t="str">
        <f>VLOOKUP(B873*1,[1]Sheet1!$A:$G,5,FALSE)</f>
        <v>一组</v>
      </c>
      <c r="K873" s="3" t="str">
        <f>I873&amp;VLOOKUP(B873*1,[1]Sheet1!$A:$G,5,FALSE)</f>
        <v>南京一组</v>
      </c>
      <c r="L873" s="3" t="str">
        <f>IF(VLOOKUP(B873*1,[1]Sheet1!$A:$G,4,FALSE)=1,"普通员工","管理人员")</f>
        <v>普通员工</v>
      </c>
      <c r="M873" s="3">
        <f t="shared" si="67"/>
        <v>8000.53</v>
      </c>
      <c r="N873" s="3">
        <f t="shared" si="68"/>
        <v>2020</v>
      </c>
      <c r="O873" s="3">
        <f t="shared" si="69"/>
        <v>6</v>
      </c>
    </row>
    <row r="874" spans="1:15">
      <c r="A874" s="8">
        <f>A873</f>
        <v>43996</v>
      </c>
      <c r="B874" s="20" t="str">
        <f>B873</f>
        <v>1000006867</v>
      </c>
      <c r="C874" s="18" t="s">
        <v>12</v>
      </c>
      <c r="D874" s="11">
        <v>1</v>
      </c>
      <c r="E874" s="12">
        <v>13000.05</v>
      </c>
      <c r="F874" s="3" t="str">
        <f t="shared" si="65"/>
        <v>借呗</v>
      </c>
      <c r="G874" s="3" t="str">
        <f t="shared" si="66"/>
        <v>18期</v>
      </c>
      <c r="H874" s="21" t="str">
        <f>VLOOKUP(B874*1,[1]Sheet1!$A:$G,7,FALSE)</f>
        <v>华东</v>
      </c>
      <c r="I874" s="21" t="str">
        <f>VLOOKUP(B874*1,[1]Sheet1!$A:$G,6,FALSE)</f>
        <v>南京</v>
      </c>
      <c r="J874" s="21" t="str">
        <f>VLOOKUP(B874*1,[1]Sheet1!$A:$G,5,FALSE)</f>
        <v>一组</v>
      </c>
      <c r="K874" s="3" t="str">
        <f>I874&amp;VLOOKUP(B874*1,[1]Sheet1!$A:$G,5,FALSE)</f>
        <v>南京一组</v>
      </c>
      <c r="L874" s="3" t="str">
        <f>IF(VLOOKUP(B874*1,[1]Sheet1!$A:$G,4,FALSE)=1,"普通员工","管理人员")</f>
        <v>普通员工</v>
      </c>
      <c r="M874" s="3">
        <f t="shared" si="67"/>
        <v>13000.05</v>
      </c>
      <c r="N874" s="3">
        <f t="shared" si="68"/>
        <v>2020</v>
      </c>
      <c r="O874" s="3">
        <f t="shared" si="69"/>
        <v>6</v>
      </c>
    </row>
    <row r="875" spans="1:15">
      <c r="A875" s="8">
        <f>A874</f>
        <v>43996</v>
      </c>
      <c r="B875" s="20" t="s">
        <v>53</v>
      </c>
      <c r="C875" s="18" t="s">
        <v>7</v>
      </c>
      <c r="D875" s="11">
        <v>1</v>
      </c>
      <c r="E875" s="12">
        <v>18000.67</v>
      </c>
      <c r="F875" s="3" t="str">
        <f t="shared" si="65"/>
        <v>借呗</v>
      </c>
      <c r="G875" s="3" t="str">
        <f t="shared" si="66"/>
        <v>6期</v>
      </c>
      <c r="H875" s="21" t="str">
        <f>VLOOKUP(B875*1,[1]Sheet1!$A:$G,7,FALSE)</f>
        <v>华东</v>
      </c>
      <c r="I875" s="21" t="str">
        <f>VLOOKUP(B875*1,[1]Sheet1!$A:$G,6,FALSE)</f>
        <v>南京</v>
      </c>
      <c r="J875" s="21" t="str">
        <f>VLOOKUP(B875*1,[1]Sheet1!$A:$G,5,FALSE)</f>
        <v>一组</v>
      </c>
      <c r="K875" s="3" t="str">
        <f>I875&amp;VLOOKUP(B875*1,[1]Sheet1!$A:$G,5,FALSE)</f>
        <v>南京一组</v>
      </c>
      <c r="L875" s="3" t="str">
        <f>IF(VLOOKUP(B875*1,[1]Sheet1!$A:$G,4,FALSE)=1,"普通员工","管理人员")</f>
        <v>管理人员</v>
      </c>
      <c r="M875" s="3">
        <f t="shared" si="67"/>
        <v>18000.67</v>
      </c>
      <c r="N875" s="3">
        <f t="shared" si="68"/>
        <v>2020</v>
      </c>
      <c r="O875" s="3">
        <f t="shared" si="69"/>
        <v>6</v>
      </c>
    </row>
    <row r="876" spans="1:15">
      <c r="A876" s="8">
        <f>A875</f>
        <v>43996</v>
      </c>
      <c r="B876" s="20" t="str">
        <f>B875</f>
        <v>1000008239</v>
      </c>
      <c r="C876" s="18" t="s">
        <v>8</v>
      </c>
      <c r="D876" s="11">
        <v>1</v>
      </c>
      <c r="E876" s="12">
        <v>20000.47</v>
      </c>
      <c r="F876" s="3" t="str">
        <f t="shared" si="65"/>
        <v>借呗</v>
      </c>
      <c r="G876" s="3" t="str">
        <f t="shared" si="66"/>
        <v>12期</v>
      </c>
      <c r="H876" s="21" t="str">
        <f>VLOOKUP(B876*1,[1]Sheet1!$A:$G,7,FALSE)</f>
        <v>华东</v>
      </c>
      <c r="I876" s="21" t="str">
        <f>VLOOKUP(B876*1,[1]Sheet1!$A:$G,6,FALSE)</f>
        <v>南京</v>
      </c>
      <c r="J876" s="21" t="str">
        <f>VLOOKUP(B876*1,[1]Sheet1!$A:$G,5,FALSE)</f>
        <v>一组</v>
      </c>
      <c r="K876" s="3" t="str">
        <f>I876&amp;VLOOKUP(B876*1,[1]Sheet1!$A:$G,5,FALSE)</f>
        <v>南京一组</v>
      </c>
      <c r="L876" s="3" t="str">
        <f>IF(VLOOKUP(B876*1,[1]Sheet1!$A:$G,4,FALSE)=1,"普通员工","管理人员")</f>
        <v>管理人员</v>
      </c>
      <c r="M876" s="3">
        <f t="shared" si="67"/>
        <v>20000.47</v>
      </c>
      <c r="N876" s="3">
        <f t="shared" si="68"/>
        <v>2020</v>
      </c>
      <c r="O876" s="3">
        <f t="shared" si="69"/>
        <v>6</v>
      </c>
    </row>
    <row r="877" spans="1:15">
      <c r="A877" s="8">
        <f>A876</f>
        <v>43996</v>
      </c>
      <c r="B877" s="20" t="s">
        <v>71</v>
      </c>
      <c r="C877" s="18" t="s">
        <v>8</v>
      </c>
      <c r="D877" s="11">
        <v>1</v>
      </c>
      <c r="E877" s="12">
        <v>500.76</v>
      </c>
      <c r="F877" s="3" t="str">
        <f t="shared" si="65"/>
        <v>借呗</v>
      </c>
      <c r="G877" s="3" t="str">
        <f t="shared" si="66"/>
        <v>12期</v>
      </c>
      <c r="H877" s="21" t="str">
        <f>VLOOKUP(B877*1,[1]Sheet1!$A:$G,7,FALSE)</f>
        <v>华东</v>
      </c>
      <c r="I877" s="21" t="str">
        <f>VLOOKUP(B877*1,[1]Sheet1!$A:$G,6,FALSE)</f>
        <v>合肥</v>
      </c>
      <c r="J877" s="21" t="str">
        <f>VLOOKUP(B877*1,[1]Sheet1!$A:$G,5,FALSE)</f>
        <v>一组</v>
      </c>
      <c r="K877" s="3" t="str">
        <f>I877&amp;VLOOKUP(B877*1,[1]Sheet1!$A:$G,5,FALSE)</f>
        <v>合肥一组</v>
      </c>
      <c r="L877" s="3" t="str">
        <f>IF(VLOOKUP(B877*1,[1]Sheet1!$A:$G,4,FALSE)=1,"普通员工","管理人员")</f>
        <v>普通员工</v>
      </c>
      <c r="M877" s="3">
        <f t="shared" si="67"/>
        <v>500.76</v>
      </c>
      <c r="N877" s="3">
        <f t="shared" si="68"/>
        <v>2020</v>
      </c>
      <c r="O877" s="3">
        <f t="shared" si="69"/>
        <v>6</v>
      </c>
    </row>
    <row r="878" spans="1:15">
      <c r="A878" s="8">
        <f>A877</f>
        <v>43996</v>
      </c>
      <c r="B878" s="20" t="s">
        <v>55</v>
      </c>
      <c r="C878" s="18" t="s">
        <v>12</v>
      </c>
      <c r="D878" s="11">
        <v>1</v>
      </c>
      <c r="E878" s="12">
        <v>5000.3</v>
      </c>
      <c r="F878" s="3" t="str">
        <f t="shared" si="65"/>
        <v>借呗</v>
      </c>
      <c r="G878" s="3" t="str">
        <f t="shared" si="66"/>
        <v>18期</v>
      </c>
      <c r="H878" s="21" t="str">
        <f>VLOOKUP(B878*1,[1]Sheet1!$A:$G,7,FALSE)</f>
        <v>华东</v>
      </c>
      <c r="I878" s="21" t="str">
        <f>VLOOKUP(B878*1,[1]Sheet1!$A:$G,6,FALSE)</f>
        <v>南京</v>
      </c>
      <c r="J878" s="21" t="str">
        <f>VLOOKUP(B878*1,[1]Sheet1!$A:$G,5,FALSE)</f>
        <v>四组</v>
      </c>
      <c r="K878" s="3" t="str">
        <f>I878&amp;VLOOKUP(B878*1,[1]Sheet1!$A:$G,5,FALSE)</f>
        <v>南京四组</v>
      </c>
      <c r="L878" s="3" t="str">
        <f>IF(VLOOKUP(B878*1,[1]Sheet1!$A:$G,4,FALSE)=1,"普通员工","管理人员")</f>
        <v>普通员工</v>
      </c>
      <c r="M878" s="3">
        <f t="shared" si="67"/>
        <v>5000.3</v>
      </c>
      <c r="N878" s="3">
        <f t="shared" si="68"/>
        <v>2020</v>
      </c>
      <c r="O878" s="3">
        <f t="shared" si="69"/>
        <v>6</v>
      </c>
    </row>
    <row r="879" spans="1:15">
      <c r="A879" s="8">
        <f>A878</f>
        <v>43996</v>
      </c>
      <c r="B879" s="20" t="s">
        <v>36</v>
      </c>
      <c r="C879" s="18" t="s">
        <v>8</v>
      </c>
      <c r="D879" s="11">
        <v>1</v>
      </c>
      <c r="E879" s="12">
        <v>5000.04</v>
      </c>
      <c r="F879" s="3" t="str">
        <f t="shared" si="65"/>
        <v>借呗</v>
      </c>
      <c r="G879" s="3" t="str">
        <f t="shared" si="66"/>
        <v>12期</v>
      </c>
      <c r="H879" s="21" t="str">
        <f>VLOOKUP(B879*1,[1]Sheet1!$A:$G,7,FALSE)</f>
        <v>华东</v>
      </c>
      <c r="I879" s="21" t="str">
        <f>VLOOKUP(B879*1,[1]Sheet1!$A:$G,6,FALSE)</f>
        <v>南京</v>
      </c>
      <c r="J879" s="21" t="str">
        <f>VLOOKUP(B879*1,[1]Sheet1!$A:$G,5,FALSE)</f>
        <v>一组</v>
      </c>
      <c r="K879" s="3" t="str">
        <f>I879&amp;VLOOKUP(B879*1,[1]Sheet1!$A:$G,5,FALSE)</f>
        <v>南京一组</v>
      </c>
      <c r="L879" s="3" t="str">
        <f>IF(VLOOKUP(B879*1,[1]Sheet1!$A:$G,4,FALSE)=1,"普通员工","管理人员")</f>
        <v>普通员工</v>
      </c>
      <c r="M879" s="3">
        <f t="shared" si="67"/>
        <v>5000.04</v>
      </c>
      <c r="N879" s="3">
        <f t="shared" si="68"/>
        <v>2020</v>
      </c>
      <c r="O879" s="3">
        <f t="shared" si="69"/>
        <v>6</v>
      </c>
    </row>
    <row r="880" spans="1:15">
      <c r="A880" s="8">
        <f>A879</f>
        <v>43996</v>
      </c>
      <c r="B880" s="20" t="s">
        <v>57</v>
      </c>
      <c r="C880" s="18" t="s">
        <v>8</v>
      </c>
      <c r="D880" s="11">
        <v>1</v>
      </c>
      <c r="E880" s="12">
        <v>17000.08</v>
      </c>
      <c r="F880" s="3" t="str">
        <f t="shared" si="65"/>
        <v>借呗</v>
      </c>
      <c r="G880" s="3" t="str">
        <f t="shared" si="66"/>
        <v>12期</v>
      </c>
      <c r="H880" s="21" t="str">
        <f>VLOOKUP(B880*1,[1]Sheet1!$A:$G,7,FALSE)</f>
        <v>华南</v>
      </c>
      <c r="I880" s="21" t="str">
        <f>VLOOKUP(B880*1,[1]Sheet1!$A:$G,6,FALSE)</f>
        <v>广州</v>
      </c>
      <c r="J880" s="21" t="str">
        <f>VLOOKUP(B880*1,[1]Sheet1!$A:$G,5,FALSE)</f>
        <v>一组</v>
      </c>
      <c r="K880" s="3" t="str">
        <f>I880&amp;VLOOKUP(B880*1,[1]Sheet1!$A:$G,5,FALSE)</f>
        <v>广州一组</v>
      </c>
      <c r="L880" s="3" t="str">
        <f>IF(VLOOKUP(B880*1,[1]Sheet1!$A:$G,4,FALSE)=1,"普通员工","管理人员")</f>
        <v>普通员工</v>
      </c>
      <c r="M880" s="3">
        <f t="shared" si="67"/>
        <v>17000.08</v>
      </c>
      <c r="N880" s="3">
        <f t="shared" si="68"/>
        <v>2020</v>
      </c>
      <c r="O880" s="3">
        <f t="shared" si="69"/>
        <v>6</v>
      </c>
    </row>
    <row r="881" spans="1:15">
      <c r="A881" s="8">
        <f>A880</f>
        <v>43996</v>
      </c>
      <c r="B881" s="20" t="s">
        <v>82</v>
      </c>
      <c r="C881" s="18" t="s">
        <v>7</v>
      </c>
      <c r="D881" s="11">
        <v>1</v>
      </c>
      <c r="E881" s="12">
        <v>16000.64</v>
      </c>
      <c r="F881" s="3" t="str">
        <f t="shared" si="65"/>
        <v>借呗</v>
      </c>
      <c r="G881" s="3" t="str">
        <f t="shared" si="66"/>
        <v>6期</v>
      </c>
      <c r="H881" s="21" t="str">
        <f>VLOOKUP(B881*1,[1]Sheet1!$A:$G,7,FALSE)</f>
        <v>华东</v>
      </c>
      <c r="I881" s="21" t="str">
        <f>VLOOKUP(B881*1,[1]Sheet1!$A:$G,6,FALSE)</f>
        <v>上海</v>
      </c>
      <c r="J881" s="21" t="str">
        <f>VLOOKUP(B881*1,[1]Sheet1!$A:$G,5,FALSE)</f>
        <v>二组</v>
      </c>
      <c r="K881" s="3" t="str">
        <f>I881&amp;VLOOKUP(B881*1,[1]Sheet1!$A:$G,5,FALSE)</f>
        <v>上海二组</v>
      </c>
      <c r="L881" s="3" t="str">
        <f>IF(VLOOKUP(B881*1,[1]Sheet1!$A:$G,4,FALSE)=1,"普通员工","管理人员")</f>
        <v>普通员工</v>
      </c>
      <c r="M881" s="3">
        <f t="shared" si="67"/>
        <v>16000.64</v>
      </c>
      <c r="N881" s="3">
        <f t="shared" si="68"/>
        <v>2020</v>
      </c>
      <c r="O881" s="3">
        <f t="shared" si="69"/>
        <v>6</v>
      </c>
    </row>
    <row r="882" spans="1:15">
      <c r="A882" s="8">
        <f>A881</f>
        <v>43996</v>
      </c>
      <c r="B882" s="20" t="s">
        <v>78</v>
      </c>
      <c r="C882" s="18" t="s">
        <v>7</v>
      </c>
      <c r="D882" s="11">
        <v>2</v>
      </c>
      <c r="E882" s="12">
        <v>33001.31</v>
      </c>
      <c r="F882" s="3" t="str">
        <f t="shared" si="65"/>
        <v>借呗</v>
      </c>
      <c r="G882" s="3" t="str">
        <f t="shared" si="66"/>
        <v>6期</v>
      </c>
      <c r="H882" s="21" t="str">
        <f>VLOOKUP(B882*1,[1]Sheet1!$A:$G,7,FALSE)</f>
        <v>华东</v>
      </c>
      <c r="I882" s="21" t="str">
        <f>VLOOKUP(B882*1,[1]Sheet1!$A:$G,6,FALSE)</f>
        <v>杭州</v>
      </c>
      <c r="J882" s="21" t="str">
        <f>VLOOKUP(B882*1,[1]Sheet1!$A:$G,5,FALSE)</f>
        <v>二组</v>
      </c>
      <c r="K882" s="3" t="str">
        <f>I882&amp;VLOOKUP(B882*1,[1]Sheet1!$A:$G,5,FALSE)</f>
        <v>杭州二组</v>
      </c>
      <c r="L882" s="3" t="str">
        <f>IF(VLOOKUP(B882*1,[1]Sheet1!$A:$G,4,FALSE)=1,"普通员工","管理人员")</f>
        <v>普通员工</v>
      </c>
      <c r="M882" s="3">
        <f t="shared" si="67"/>
        <v>16500.655</v>
      </c>
      <c r="N882" s="3">
        <f t="shared" si="68"/>
        <v>2020</v>
      </c>
      <c r="O882" s="3">
        <f t="shared" si="69"/>
        <v>6</v>
      </c>
    </row>
    <row r="883" spans="1:15">
      <c r="A883" s="8">
        <f>A882</f>
        <v>43996</v>
      </c>
      <c r="B883" s="20" t="str">
        <f>B882</f>
        <v>1000012099</v>
      </c>
      <c r="C883" s="18" t="s">
        <v>8</v>
      </c>
      <c r="D883" s="11">
        <v>4</v>
      </c>
      <c r="E883" s="12">
        <v>62000.67</v>
      </c>
      <c r="F883" s="3" t="str">
        <f t="shared" si="65"/>
        <v>借呗</v>
      </c>
      <c r="G883" s="3" t="str">
        <f t="shared" si="66"/>
        <v>12期</v>
      </c>
      <c r="H883" s="21" t="str">
        <f>VLOOKUP(B883*1,[1]Sheet1!$A:$G,7,FALSE)</f>
        <v>华东</v>
      </c>
      <c r="I883" s="21" t="str">
        <f>VLOOKUP(B883*1,[1]Sheet1!$A:$G,6,FALSE)</f>
        <v>杭州</v>
      </c>
      <c r="J883" s="21" t="str">
        <f>VLOOKUP(B883*1,[1]Sheet1!$A:$G,5,FALSE)</f>
        <v>二组</v>
      </c>
      <c r="K883" s="3" t="str">
        <f>I883&amp;VLOOKUP(B883*1,[1]Sheet1!$A:$G,5,FALSE)</f>
        <v>杭州二组</v>
      </c>
      <c r="L883" s="3" t="str">
        <f>IF(VLOOKUP(B883*1,[1]Sheet1!$A:$G,4,FALSE)=1,"普通员工","管理人员")</f>
        <v>普通员工</v>
      </c>
      <c r="M883" s="3">
        <f t="shared" si="67"/>
        <v>15500.1675</v>
      </c>
      <c r="N883" s="3">
        <f t="shared" si="68"/>
        <v>2020</v>
      </c>
      <c r="O883" s="3">
        <f t="shared" si="69"/>
        <v>6</v>
      </c>
    </row>
    <row r="884" spans="1:15">
      <c r="A884" s="8">
        <f>A883</f>
        <v>43996</v>
      </c>
      <c r="B884" s="20" t="s">
        <v>79</v>
      </c>
      <c r="C884" s="18" t="s">
        <v>7</v>
      </c>
      <c r="D884" s="11">
        <v>4</v>
      </c>
      <c r="E884" s="12">
        <v>41901.68</v>
      </c>
      <c r="F884" s="3" t="str">
        <f t="shared" si="65"/>
        <v>借呗</v>
      </c>
      <c r="G884" s="3" t="str">
        <f t="shared" si="66"/>
        <v>6期</v>
      </c>
      <c r="H884" s="21" t="str">
        <f>VLOOKUP(B884*1,[1]Sheet1!$A:$G,7,FALSE)</f>
        <v>华东</v>
      </c>
      <c r="I884" s="21" t="str">
        <f>VLOOKUP(B884*1,[1]Sheet1!$A:$G,6,FALSE)</f>
        <v>杭州</v>
      </c>
      <c r="J884" s="21" t="str">
        <f>VLOOKUP(B884*1,[1]Sheet1!$A:$G,5,FALSE)</f>
        <v>三组</v>
      </c>
      <c r="K884" s="3" t="str">
        <f>I884&amp;VLOOKUP(B884*1,[1]Sheet1!$A:$G,5,FALSE)</f>
        <v>杭州三组</v>
      </c>
      <c r="L884" s="3" t="str">
        <f>IF(VLOOKUP(B884*1,[1]Sheet1!$A:$G,4,FALSE)=1,"普通员工","管理人员")</f>
        <v>管理人员</v>
      </c>
      <c r="M884" s="3">
        <f t="shared" si="67"/>
        <v>10475.42</v>
      </c>
      <c r="N884" s="3">
        <f t="shared" si="68"/>
        <v>2020</v>
      </c>
      <c r="O884" s="3">
        <f t="shared" si="69"/>
        <v>6</v>
      </c>
    </row>
    <row r="885" spans="1:15">
      <c r="A885" s="8">
        <f>A884</f>
        <v>43996</v>
      </c>
      <c r="B885" s="20" t="s">
        <v>80</v>
      </c>
      <c r="C885" s="18" t="s">
        <v>7</v>
      </c>
      <c r="D885" s="11">
        <v>1</v>
      </c>
      <c r="E885" s="12">
        <v>18000.08</v>
      </c>
      <c r="F885" s="3" t="str">
        <f t="shared" si="65"/>
        <v>借呗</v>
      </c>
      <c r="G885" s="3" t="str">
        <f t="shared" si="66"/>
        <v>6期</v>
      </c>
      <c r="H885" s="21" t="str">
        <f>VLOOKUP(B885*1,[1]Sheet1!$A:$G,7,FALSE)</f>
        <v>华东</v>
      </c>
      <c r="I885" s="21" t="str">
        <f>VLOOKUP(B885*1,[1]Sheet1!$A:$G,6,FALSE)</f>
        <v>杭州</v>
      </c>
      <c r="J885" s="21" t="str">
        <f>VLOOKUP(B885*1,[1]Sheet1!$A:$G,5,FALSE)</f>
        <v>一组</v>
      </c>
      <c r="K885" s="3" t="str">
        <f>I885&amp;VLOOKUP(B885*1,[1]Sheet1!$A:$G,5,FALSE)</f>
        <v>杭州一组</v>
      </c>
      <c r="L885" s="3" t="str">
        <f>IF(VLOOKUP(B885*1,[1]Sheet1!$A:$G,4,FALSE)=1,"普通员工","管理人员")</f>
        <v>普通员工</v>
      </c>
      <c r="M885" s="3">
        <f t="shared" si="67"/>
        <v>18000.08</v>
      </c>
      <c r="N885" s="3">
        <f t="shared" si="68"/>
        <v>2020</v>
      </c>
      <c r="O885" s="3">
        <f t="shared" si="69"/>
        <v>6</v>
      </c>
    </row>
    <row r="886" spans="1:15">
      <c r="A886" s="8">
        <f>A885</f>
        <v>43996</v>
      </c>
      <c r="B886" s="20" t="str">
        <f>B885</f>
        <v>1000012124</v>
      </c>
      <c r="C886" s="18" t="s">
        <v>8</v>
      </c>
      <c r="D886" s="11">
        <v>1</v>
      </c>
      <c r="E886" s="12">
        <v>20000.25</v>
      </c>
      <c r="F886" s="3" t="str">
        <f t="shared" si="65"/>
        <v>借呗</v>
      </c>
      <c r="G886" s="3" t="str">
        <f t="shared" si="66"/>
        <v>12期</v>
      </c>
      <c r="H886" s="21" t="str">
        <f>VLOOKUP(B886*1,[1]Sheet1!$A:$G,7,FALSE)</f>
        <v>华东</v>
      </c>
      <c r="I886" s="21" t="str">
        <f>VLOOKUP(B886*1,[1]Sheet1!$A:$G,6,FALSE)</f>
        <v>杭州</v>
      </c>
      <c r="J886" s="21" t="str">
        <f>VLOOKUP(B886*1,[1]Sheet1!$A:$G,5,FALSE)</f>
        <v>一组</v>
      </c>
      <c r="K886" s="3" t="str">
        <f>I886&amp;VLOOKUP(B886*1,[1]Sheet1!$A:$G,5,FALSE)</f>
        <v>杭州一组</v>
      </c>
      <c r="L886" s="3" t="str">
        <f>IF(VLOOKUP(B886*1,[1]Sheet1!$A:$G,4,FALSE)=1,"普通员工","管理人员")</f>
        <v>普通员工</v>
      </c>
      <c r="M886" s="3">
        <f t="shared" si="67"/>
        <v>20000.25</v>
      </c>
      <c r="N886" s="3">
        <f t="shared" si="68"/>
        <v>2020</v>
      </c>
      <c r="O886" s="3">
        <f t="shared" si="69"/>
        <v>6</v>
      </c>
    </row>
    <row r="887" spans="1:15">
      <c r="A887" s="8">
        <f>A886</f>
        <v>43996</v>
      </c>
      <c r="B887" s="20" t="s">
        <v>104</v>
      </c>
      <c r="C887" s="18" t="s">
        <v>8</v>
      </c>
      <c r="D887" s="11">
        <v>1</v>
      </c>
      <c r="E887" s="12">
        <v>15000.39</v>
      </c>
      <c r="F887" s="3" t="str">
        <f t="shared" si="65"/>
        <v>借呗</v>
      </c>
      <c r="G887" s="3" t="str">
        <f t="shared" si="66"/>
        <v>12期</v>
      </c>
      <c r="H887" s="21" t="str">
        <f>VLOOKUP(B887*1,[1]Sheet1!$A:$G,7,FALSE)</f>
        <v>华东</v>
      </c>
      <c r="I887" s="21" t="str">
        <f>VLOOKUP(B887*1,[1]Sheet1!$A:$G,6,FALSE)</f>
        <v>杭州</v>
      </c>
      <c r="J887" s="21" t="str">
        <f>VLOOKUP(B887*1,[1]Sheet1!$A:$G,5,FALSE)</f>
        <v>一组</v>
      </c>
      <c r="K887" s="3" t="str">
        <f>I887&amp;VLOOKUP(B887*1,[1]Sheet1!$A:$G,5,FALSE)</f>
        <v>杭州一组</v>
      </c>
      <c r="L887" s="3" t="str">
        <f>IF(VLOOKUP(B887*1,[1]Sheet1!$A:$G,4,FALSE)=1,"普通员工","管理人员")</f>
        <v>普通员工</v>
      </c>
      <c r="M887" s="3">
        <f t="shared" si="67"/>
        <v>15000.39</v>
      </c>
      <c r="N887" s="3">
        <f t="shared" si="68"/>
        <v>2020</v>
      </c>
      <c r="O887" s="3">
        <f t="shared" si="69"/>
        <v>6</v>
      </c>
    </row>
    <row r="888" spans="1:15">
      <c r="A888" s="8">
        <f>A887</f>
        <v>43996</v>
      </c>
      <c r="B888" s="20" t="s">
        <v>88</v>
      </c>
      <c r="C888" s="18" t="s">
        <v>7</v>
      </c>
      <c r="D888" s="11">
        <v>1</v>
      </c>
      <c r="E888" s="12">
        <v>14000.59</v>
      </c>
      <c r="F888" s="3" t="str">
        <f t="shared" si="65"/>
        <v>借呗</v>
      </c>
      <c r="G888" s="3" t="str">
        <f t="shared" si="66"/>
        <v>6期</v>
      </c>
      <c r="H888" s="21" t="str">
        <f>VLOOKUP(B888*1,[1]Sheet1!$A:$G,7,FALSE)</f>
        <v>华东</v>
      </c>
      <c r="I888" s="21" t="str">
        <f>VLOOKUP(B888*1,[1]Sheet1!$A:$G,6,FALSE)</f>
        <v>苏州</v>
      </c>
      <c r="J888" s="21" t="str">
        <f>VLOOKUP(B888*1,[1]Sheet1!$A:$G,5,FALSE)</f>
        <v>一组</v>
      </c>
      <c r="K888" s="3" t="str">
        <f>I888&amp;VLOOKUP(B888*1,[1]Sheet1!$A:$G,5,FALSE)</f>
        <v>苏州一组</v>
      </c>
      <c r="L888" s="3" t="str">
        <f>IF(VLOOKUP(B888*1,[1]Sheet1!$A:$G,4,FALSE)=1,"普通员工","管理人员")</f>
        <v>普通员工</v>
      </c>
      <c r="M888" s="3">
        <f t="shared" si="67"/>
        <v>14000.59</v>
      </c>
      <c r="N888" s="3">
        <f t="shared" si="68"/>
        <v>2020</v>
      </c>
      <c r="O888" s="3">
        <f t="shared" si="69"/>
        <v>6</v>
      </c>
    </row>
    <row r="889" spans="1:15">
      <c r="A889" s="8">
        <f>A888</f>
        <v>43996</v>
      </c>
      <c r="B889" s="20" t="str">
        <f>B888</f>
        <v>1000012234</v>
      </c>
      <c r="C889" s="18" t="s">
        <v>8</v>
      </c>
      <c r="D889" s="11">
        <v>1</v>
      </c>
      <c r="E889" s="12">
        <v>5000.04</v>
      </c>
      <c r="F889" s="3" t="str">
        <f t="shared" si="65"/>
        <v>借呗</v>
      </c>
      <c r="G889" s="3" t="str">
        <f t="shared" si="66"/>
        <v>12期</v>
      </c>
      <c r="H889" s="21" t="str">
        <f>VLOOKUP(B889*1,[1]Sheet1!$A:$G,7,FALSE)</f>
        <v>华东</v>
      </c>
      <c r="I889" s="21" t="str">
        <f>VLOOKUP(B889*1,[1]Sheet1!$A:$G,6,FALSE)</f>
        <v>苏州</v>
      </c>
      <c r="J889" s="21" t="str">
        <f>VLOOKUP(B889*1,[1]Sheet1!$A:$G,5,FALSE)</f>
        <v>一组</v>
      </c>
      <c r="K889" s="3" t="str">
        <f>I889&amp;VLOOKUP(B889*1,[1]Sheet1!$A:$G,5,FALSE)</f>
        <v>苏州一组</v>
      </c>
      <c r="L889" s="3" t="str">
        <f>IF(VLOOKUP(B889*1,[1]Sheet1!$A:$G,4,FALSE)=1,"普通员工","管理人员")</f>
        <v>普通员工</v>
      </c>
      <c r="M889" s="3">
        <f t="shared" si="67"/>
        <v>5000.04</v>
      </c>
      <c r="N889" s="3">
        <f t="shared" si="68"/>
        <v>2020</v>
      </c>
      <c r="O889" s="3">
        <f t="shared" si="69"/>
        <v>6</v>
      </c>
    </row>
    <row r="890" spans="1:15">
      <c r="A890" s="8">
        <f>A889</f>
        <v>43996</v>
      </c>
      <c r="B890" s="20" t="s">
        <v>84</v>
      </c>
      <c r="C890" s="18" t="s">
        <v>8</v>
      </c>
      <c r="D890" s="11">
        <v>1</v>
      </c>
      <c r="E890" s="12">
        <v>20000.64</v>
      </c>
      <c r="F890" s="3" t="str">
        <f t="shared" si="65"/>
        <v>借呗</v>
      </c>
      <c r="G890" s="3" t="str">
        <f t="shared" si="66"/>
        <v>12期</v>
      </c>
      <c r="H890" s="21" t="str">
        <f>VLOOKUP(B890*1,[1]Sheet1!$A:$G,7,FALSE)</f>
        <v>华西北</v>
      </c>
      <c r="I890" s="21" t="str">
        <f>VLOOKUP(B890*1,[1]Sheet1!$A:$G,6,FALSE)</f>
        <v>北京</v>
      </c>
      <c r="J890" s="21" t="str">
        <f>VLOOKUP(B890*1,[1]Sheet1!$A:$G,5,FALSE)</f>
        <v>三组</v>
      </c>
      <c r="K890" s="3" t="str">
        <f>I890&amp;VLOOKUP(B890*1,[1]Sheet1!$A:$G,5,FALSE)</f>
        <v>北京三组</v>
      </c>
      <c r="L890" s="3" t="str">
        <f>IF(VLOOKUP(B890*1,[1]Sheet1!$A:$G,4,FALSE)=1,"普通员工","管理人员")</f>
        <v>普通员工</v>
      </c>
      <c r="M890" s="3">
        <f t="shared" si="67"/>
        <v>20000.64</v>
      </c>
      <c r="N890" s="3">
        <f t="shared" si="68"/>
        <v>2020</v>
      </c>
      <c r="O890" s="3">
        <f t="shared" si="69"/>
        <v>6</v>
      </c>
    </row>
    <row r="891" spans="1:15">
      <c r="A891" s="8">
        <f>A890</f>
        <v>43996</v>
      </c>
      <c r="B891" s="20" t="s">
        <v>90</v>
      </c>
      <c r="C891" s="18" t="s">
        <v>7</v>
      </c>
      <c r="D891" s="11">
        <v>1</v>
      </c>
      <c r="E891" s="12">
        <v>7000.21</v>
      </c>
      <c r="F891" s="3" t="str">
        <f t="shared" si="65"/>
        <v>借呗</v>
      </c>
      <c r="G891" s="3" t="str">
        <f t="shared" si="66"/>
        <v>6期</v>
      </c>
      <c r="H891" s="21" t="str">
        <f>VLOOKUP(B891*1,[1]Sheet1!$A:$G,7,FALSE)</f>
        <v>华东</v>
      </c>
      <c r="I891" s="21" t="str">
        <f>VLOOKUP(B891*1,[1]Sheet1!$A:$G,6,FALSE)</f>
        <v>上海</v>
      </c>
      <c r="J891" s="21" t="str">
        <f>VLOOKUP(B891*1,[1]Sheet1!$A:$G,5,FALSE)</f>
        <v>一组</v>
      </c>
      <c r="K891" s="3" t="str">
        <f>I891&amp;VLOOKUP(B891*1,[1]Sheet1!$A:$G,5,FALSE)</f>
        <v>上海一组</v>
      </c>
      <c r="L891" s="3" t="str">
        <f>IF(VLOOKUP(B891*1,[1]Sheet1!$A:$G,4,FALSE)=1,"普通员工","管理人员")</f>
        <v>普通员工</v>
      </c>
      <c r="M891" s="3">
        <f t="shared" si="67"/>
        <v>7000.21</v>
      </c>
      <c r="N891" s="3">
        <f t="shared" si="68"/>
        <v>2020</v>
      </c>
      <c r="O891" s="3">
        <f t="shared" si="69"/>
        <v>6</v>
      </c>
    </row>
    <row r="892" spans="1:15">
      <c r="A892" s="8">
        <f>A891</f>
        <v>43996</v>
      </c>
      <c r="B892" s="20" t="str">
        <f>B891</f>
        <v>1000012675</v>
      </c>
      <c r="C892" s="18" t="s">
        <v>8</v>
      </c>
      <c r="D892" s="11">
        <v>2</v>
      </c>
      <c r="E892" s="12">
        <v>42001</v>
      </c>
      <c r="F892" s="3" t="str">
        <f t="shared" si="65"/>
        <v>借呗</v>
      </c>
      <c r="G892" s="3" t="str">
        <f t="shared" si="66"/>
        <v>12期</v>
      </c>
      <c r="H892" s="21" t="str">
        <f>VLOOKUP(B892*1,[1]Sheet1!$A:$G,7,FALSE)</f>
        <v>华东</v>
      </c>
      <c r="I892" s="21" t="str">
        <f>VLOOKUP(B892*1,[1]Sheet1!$A:$G,6,FALSE)</f>
        <v>上海</v>
      </c>
      <c r="J892" s="21" t="str">
        <f>VLOOKUP(B892*1,[1]Sheet1!$A:$G,5,FALSE)</f>
        <v>一组</v>
      </c>
      <c r="K892" s="3" t="str">
        <f>I892&amp;VLOOKUP(B892*1,[1]Sheet1!$A:$G,5,FALSE)</f>
        <v>上海一组</v>
      </c>
      <c r="L892" s="3" t="str">
        <f>IF(VLOOKUP(B892*1,[1]Sheet1!$A:$G,4,FALSE)=1,"普通员工","管理人员")</f>
        <v>普通员工</v>
      </c>
      <c r="M892" s="3">
        <f t="shared" si="67"/>
        <v>21000.5</v>
      </c>
      <c r="N892" s="3">
        <f t="shared" si="68"/>
        <v>2020</v>
      </c>
      <c r="O892" s="3">
        <f t="shared" si="69"/>
        <v>6</v>
      </c>
    </row>
    <row r="893" spans="1:15">
      <c r="A893" s="8">
        <f>A892</f>
        <v>43996</v>
      </c>
      <c r="B893" s="20" t="s">
        <v>105</v>
      </c>
      <c r="C893" s="18" t="s">
        <v>7</v>
      </c>
      <c r="D893" s="11">
        <v>1</v>
      </c>
      <c r="E893" s="12">
        <v>16000.13</v>
      </c>
      <c r="F893" s="3" t="str">
        <f t="shared" si="65"/>
        <v>借呗</v>
      </c>
      <c r="G893" s="3" t="str">
        <f t="shared" si="66"/>
        <v>6期</v>
      </c>
      <c r="H893" s="21" t="str">
        <f>VLOOKUP(B893*1,[1]Sheet1!$A:$G,7,FALSE)</f>
        <v>华南</v>
      </c>
      <c r="I893" s="21" t="str">
        <f>VLOOKUP(B893*1,[1]Sheet1!$A:$G,6,FALSE)</f>
        <v>广州</v>
      </c>
      <c r="J893" s="21" t="str">
        <f>VLOOKUP(B893*1,[1]Sheet1!$A:$G,5,FALSE)</f>
        <v>三组</v>
      </c>
      <c r="K893" s="3" t="str">
        <f>I893&amp;VLOOKUP(B893*1,[1]Sheet1!$A:$G,5,FALSE)</f>
        <v>广州三组</v>
      </c>
      <c r="L893" s="3" t="str">
        <f>IF(VLOOKUP(B893*1,[1]Sheet1!$A:$G,4,FALSE)=1,"普通员工","管理人员")</f>
        <v>普通员工</v>
      </c>
      <c r="M893" s="3">
        <f t="shared" si="67"/>
        <v>16000.13</v>
      </c>
      <c r="N893" s="3">
        <f t="shared" si="68"/>
        <v>2020</v>
      </c>
      <c r="O893" s="3">
        <f t="shared" si="69"/>
        <v>6</v>
      </c>
    </row>
    <row r="894" spans="1:15">
      <c r="A894" s="8">
        <f>A893</f>
        <v>43996</v>
      </c>
      <c r="B894" s="20" t="s">
        <v>111</v>
      </c>
      <c r="C894" s="18" t="s">
        <v>12</v>
      </c>
      <c r="D894" s="11">
        <v>1</v>
      </c>
      <c r="E894" s="12">
        <v>6500.31</v>
      </c>
      <c r="F894" s="3" t="str">
        <f t="shared" si="65"/>
        <v>借呗</v>
      </c>
      <c r="G894" s="3" t="str">
        <f t="shared" si="66"/>
        <v>18期</v>
      </c>
      <c r="H894" s="21" t="str">
        <f>VLOOKUP(B894*1,[1]Sheet1!$A:$G,7,FALSE)</f>
        <v>华东</v>
      </c>
      <c r="I894" s="21" t="str">
        <f>VLOOKUP(B894*1,[1]Sheet1!$A:$G,6,FALSE)</f>
        <v>合肥</v>
      </c>
      <c r="J894" s="21" t="str">
        <f>VLOOKUP(B894*1,[1]Sheet1!$A:$G,5,FALSE)</f>
        <v>一组</v>
      </c>
      <c r="K894" s="3" t="str">
        <f>I894&amp;VLOOKUP(B894*1,[1]Sheet1!$A:$G,5,FALSE)</f>
        <v>合肥一组</v>
      </c>
      <c r="L894" s="3" t="str">
        <f>IF(VLOOKUP(B894*1,[1]Sheet1!$A:$G,4,FALSE)=1,"普通员工","管理人员")</f>
        <v>普通员工</v>
      </c>
      <c r="M894" s="3">
        <f t="shared" si="67"/>
        <v>6500.31</v>
      </c>
      <c r="N894" s="3">
        <f t="shared" si="68"/>
        <v>2020</v>
      </c>
      <c r="O894" s="3">
        <f t="shared" si="69"/>
        <v>6</v>
      </c>
    </row>
    <row r="895" spans="1:15">
      <c r="A895" s="8">
        <f>A894</f>
        <v>43996</v>
      </c>
      <c r="B895" s="20" t="s">
        <v>112</v>
      </c>
      <c r="C895" s="18" t="s">
        <v>8</v>
      </c>
      <c r="D895" s="11">
        <v>1</v>
      </c>
      <c r="E895" s="12">
        <v>17000.72</v>
      </c>
      <c r="F895" s="3" t="str">
        <f t="shared" si="65"/>
        <v>借呗</v>
      </c>
      <c r="G895" s="3" t="str">
        <f t="shared" si="66"/>
        <v>12期</v>
      </c>
      <c r="H895" s="21" t="str">
        <f>VLOOKUP(B895*1,[1]Sheet1!$A:$G,7,FALSE)</f>
        <v>华东</v>
      </c>
      <c r="I895" s="21" t="str">
        <f>VLOOKUP(B895*1,[1]Sheet1!$A:$G,6,FALSE)</f>
        <v>苏州</v>
      </c>
      <c r="J895" s="21" t="str">
        <f>VLOOKUP(B895*1,[1]Sheet1!$A:$G,5,FALSE)</f>
        <v>一组</v>
      </c>
      <c r="K895" s="3" t="str">
        <f>I895&amp;VLOOKUP(B895*1,[1]Sheet1!$A:$G,5,FALSE)</f>
        <v>苏州一组</v>
      </c>
      <c r="L895" s="3" t="str">
        <f>IF(VLOOKUP(B895*1,[1]Sheet1!$A:$G,4,FALSE)=1,"普通员工","管理人员")</f>
        <v>普通员工</v>
      </c>
      <c r="M895" s="3">
        <f t="shared" si="67"/>
        <v>17000.72</v>
      </c>
      <c r="N895" s="3">
        <f t="shared" si="68"/>
        <v>2020</v>
      </c>
      <c r="O895" s="3">
        <f t="shared" si="69"/>
        <v>6</v>
      </c>
    </row>
    <row r="896" spans="1:15">
      <c r="A896" s="8">
        <f>A895</f>
        <v>43996</v>
      </c>
      <c r="B896" s="20" t="s">
        <v>99</v>
      </c>
      <c r="C896" s="18" t="s">
        <v>8</v>
      </c>
      <c r="D896" s="11">
        <v>2</v>
      </c>
      <c r="E896" s="12">
        <v>22501.14</v>
      </c>
      <c r="F896" s="3" t="str">
        <f t="shared" si="65"/>
        <v>借呗</v>
      </c>
      <c r="G896" s="3" t="str">
        <f t="shared" si="66"/>
        <v>12期</v>
      </c>
      <c r="H896" s="21" t="str">
        <f>VLOOKUP(B896*1,[1]Sheet1!$A:$G,7,FALSE)</f>
        <v>华东</v>
      </c>
      <c r="I896" s="21" t="str">
        <f>VLOOKUP(B896*1,[1]Sheet1!$A:$G,6,FALSE)</f>
        <v>苏州</v>
      </c>
      <c r="J896" s="21" t="str">
        <f>VLOOKUP(B896*1,[1]Sheet1!$A:$G,5,FALSE)</f>
        <v>三组</v>
      </c>
      <c r="K896" s="3" t="str">
        <f>I896&amp;VLOOKUP(B896*1,[1]Sheet1!$A:$G,5,FALSE)</f>
        <v>苏州三组</v>
      </c>
      <c r="L896" s="3" t="str">
        <f>IF(VLOOKUP(B896*1,[1]Sheet1!$A:$G,4,FALSE)=1,"普通员工","管理人员")</f>
        <v>普通员工</v>
      </c>
      <c r="M896" s="3">
        <f t="shared" si="67"/>
        <v>11250.57</v>
      </c>
      <c r="N896" s="3">
        <f t="shared" si="68"/>
        <v>2020</v>
      </c>
      <c r="O896" s="3">
        <f t="shared" si="69"/>
        <v>6</v>
      </c>
    </row>
    <row r="897" spans="1:15">
      <c r="A897" s="8">
        <f>A896</f>
        <v>43996</v>
      </c>
      <c r="B897" s="20" t="s">
        <v>100</v>
      </c>
      <c r="C897" s="18" t="s">
        <v>7</v>
      </c>
      <c r="D897" s="11">
        <v>4</v>
      </c>
      <c r="E897" s="12">
        <v>64000.84</v>
      </c>
      <c r="F897" s="3" t="str">
        <f t="shared" si="65"/>
        <v>借呗</v>
      </c>
      <c r="G897" s="3" t="str">
        <f t="shared" si="66"/>
        <v>6期</v>
      </c>
      <c r="H897" s="21" t="str">
        <f>VLOOKUP(B897*1,[1]Sheet1!$A:$G,7,FALSE)</f>
        <v>华东</v>
      </c>
      <c r="I897" s="21" t="str">
        <f>VLOOKUP(B897*1,[1]Sheet1!$A:$G,6,FALSE)</f>
        <v>杭州</v>
      </c>
      <c r="J897" s="21" t="str">
        <f>VLOOKUP(B897*1,[1]Sheet1!$A:$G,5,FALSE)</f>
        <v>二组</v>
      </c>
      <c r="K897" s="3" t="str">
        <f>I897&amp;VLOOKUP(B897*1,[1]Sheet1!$A:$G,5,FALSE)</f>
        <v>杭州二组</v>
      </c>
      <c r="L897" s="3" t="str">
        <f>IF(VLOOKUP(B897*1,[1]Sheet1!$A:$G,4,FALSE)=1,"普通员工","管理人员")</f>
        <v>普通员工</v>
      </c>
      <c r="M897" s="3">
        <f t="shared" si="67"/>
        <v>16000.21</v>
      </c>
      <c r="N897" s="3">
        <f t="shared" si="68"/>
        <v>2020</v>
      </c>
      <c r="O897" s="3">
        <f t="shared" si="69"/>
        <v>6</v>
      </c>
    </row>
    <row r="898" spans="1:15">
      <c r="A898" s="8">
        <f>A897</f>
        <v>43996</v>
      </c>
      <c r="B898" s="20" t="str">
        <f>B897</f>
        <v>1000014273</v>
      </c>
      <c r="C898" s="18" t="s">
        <v>8</v>
      </c>
      <c r="D898" s="11">
        <v>1</v>
      </c>
      <c r="E898" s="12">
        <v>13000.36</v>
      </c>
      <c r="F898" s="3" t="str">
        <f t="shared" si="65"/>
        <v>借呗</v>
      </c>
      <c r="G898" s="3" t="str">
        <f t="shared" si="66"/>
        <v>12期</v>
      </c>
      <c r="H898" s="21" t="str">
        <f>VLOOKUP(B898*1,[1]Sheet1!$A:$G,7,FALSE)</f>
        <v>华东</v>
      </c>
      <c r="I898" s="21" t="str">
        <f>VLOOKUP(B898*1,[1]Sheet1!$A:$G,6,FALSE)</f>
        <v>杭州</v>
      </c>
      <c r="J898" s="21" t="str">
        <f>VLOOKUP(B898*1,[1]Sheet1!$A:$G,5,FALSE)</f>
        <v>二组</v>
      </c>
      <c r="K898" s="3" t="str">
        <f>I898&amp;VLOOKUP(B898*1,[1]Sheet1!$A:$G,5,FALSE)</f>
        <v>杭州二组</v>
      </c>
      <c r="L898" s="3" t="str">
        <f>IF(VLOOKUP(B898*1,[1]Sheet1!$A:$G,4,FALSE)=1,"普通员工","管理人员")</f>
        <v>普通员工</v>
      </c>
      <c r="M898" s="3">
        <f t="shared" si="67"/>
        <v>13000.36</v>
      </c>
      <c r="N898" s="3">
        <f t="shared" si="68"/>
        <v>2020</v>
      </c>
      <c r="O898" s="3">
        <f t="shared" si="69"/>
        <v>6</v>
      </c>
    </row>
    <row r="899" spans="1:15">
      <c r="A899" s="8">
        <f>A898</f>
        <v>43996</v>
      </c>
      <c r="B899" s="20" t="s">
        <v>101</v>
      </c>
      <c r="C899" s="18" t="s">
        <v>7</v>
      </c>
      <c r="D899" s="11">
        <v>3</v>
      </c>
      <c r="E899" s="12">
        <v>53000.72</v>
      </c>
      <c r="F899" s="3" t="str">
        <f t="shared" ref="F899:F962" si="70">LEFT(C899,2)</f>
        <v>借呗</v>
      </c>
      <c r="G899" s="3" t="str">
        <f t="shared" ref="G899:G962" si="71">MID(C899,3,LEN((C899)))</f>
        <v>6期</v>
      </c>
      <c r="H899" s="21" t="str">
        <f>VLOOKUP(B899*1,[1]Sheet1!$A:$G,7,FALSE)</f>
        <v>华南</v>
      </c>
      <c r="I899" s="21" t="str">
        <f>VLOOKUP(B899*1,[1]Sheet1!$A:$G,6,FALSE)</f>
        <v>广州</v>
      </c>
      <c r="J899" s="21" t="str">
        <f>VLOOKUP(B899*1,[1]Sheet1!$A:$G,5,FALSE)</f>
        <v>二组</v>
      </c>
      <c r="K899" s="3" t="str">
        <f>I899&amp;VLOOKUP(B899*1,[1]Sheet1!$A:$G,5,FALSE)</f>
        <v>广州二组</v>
      </c>
      <c r="L899" s="3" t="str">
        <f>IF(VLOOKUP(B899*1,[1]Sheet1!$A:$G,4,FALSE)=1,"普通员工","管理人员")</f>
        <v>管理人员</v>
      </c>
      <c r="M899" s="3">
        <f t="shared" ref="M899:M962" si="72">E899/D899</f>
        <v>17666.9066666667</v>
      </c>
      <c r="N899" s="3">
        <f t="shared" ref="N899:N962" si="73">YEAR(A899)</f>
        <v>2020</v>
      </c>
      <c r="O899" s="3">
        <f t="shared" ref="O899:O962" si="74">MONTH(A899)</f>
        <v>6</v>
      </c>
    </row>
    <row r="900" spans="1:15">
      <c r="A900" s="8">
        <f>A899</f>
        <v>43996</v>
      </c>
      <c r="B900" s="20" t="str">
        <f>B899</f>
        <v>1000014291</v>
      </c>
      <c r="C900" s="18" t="s">
        <v>8</v>
      </c>
      <c r="D900" s="11">
        <v>2</v>
      </c>
      <c r="E900" s="12">
        <v>16501.21</v>
      </c>
      <c r="F900" s="3" t="str">
        <f t="shared" si="70"/>
        <v>借呗</v>
      </c>
      <c r="G900" s="3" t="str">
        <f t="shared" si="71"/>
        <v>12期</v>
      </c>
      <c r="H900" s="21" t="str">
        <f>VLOOKUP(B900*1,[1]Sheet1!$A:$G,7,FALSE)</f>
        <v>华南</v>
      </c>
      <c r="I900" s="21" t="str">
        <f>VLOOKUP(B900*1,[1]Sheet1!$A:$G,6,FALSE)</f>
        <v>广州</v>
      </c>
      <c r="J900" s="21" t="str">
        <f>VLOOKUP(B900*1,[1]Sheet1!$A:$G,5,FALSE)</f>
        <v>二组</v>
      </c>
      <c r="K900" s="3" t="str">
        <f>I900&amp;VLOOKUP(B900*1,[1]Sheet1!$A:$G,5,FALSE)</f>
        <v>广州二组</v>
      </c>
      <c r="L900" s="3" t="str">
        <f>IF(VLOOKUP(B900*1,[1]Sheet1!$A:$G,4,FALSE)=1,"普通员工","管理人员")</f>
        <v>管理人员</v>
      </c>
      <c r="M900" s="3">
        <f t="shared" si="72"/>
        <v>8250.605</v>
      </c>
      <c r="N900" s="3">
        <f t="shared" si="73"/>
        <v>2020</v>
      </c>
      <c r="O900" s="3">
        <f t="shared" si="74"/>
        <v>6</v>
      </c>
    </row>
    <row r="901" spans="1:15">
      <c r="A901" s="8">
        <f>A900</f>
        <v>43996</v>
      </c>
      <c r="B901" s="20" t="str">
        <f>B900</f>
        <v>1000014291</v>
      </c>
      <c r="C901" s="18" t="s">
        <v>12</v>
      </c>
      <c r="D901" s="11">
        <v>2</v>
      </c>
      <c r="E901" s="12">
        <v>32000.7</v>
      </c>
      <c r="F901" s="3" t="str">
        <f t="shared" si="70"/>
        <v>借呗</v>
      </c>
      <c r="G901" s="3" t="str">
        <f t="shared" si="71"/>
        <v>18期</v>
      </c>
      <c r="H901" s="21" t="str">
        <f>VLOOKUP(B901*1,[1]Sheet1!$A:$G,7,FALSE)</f>
        <v>华南</v>
      </c>
      <c r="I901" s="21" t="str">
        <f>VLOOKUP(B901*1,[1]Sheet1!$A:$G,6,FALSE)</f>
        <v>广州</v>
      </c>
      <c r="J901" s="21" t="str">
        <f>VLOOKUP(B901*1,[1]Sheet1!$A:$G,5,FALSE)</f>
        <v>二组</v>
      </c>
      <c r="K901" s="3" t="str">
        <f>I901&amp;VLOOKUP(B901*1,[1]Sheet1!$A:$G,5,FALSE)</f>
        <v>广州二组</v>
      </c>
      <c r="L901" s="3" t="str">
        <f>IF(VLOOKUP(B901*1,[1]Sheet1!$A:$G,4,FALSE)=1,"普通员工","管理人员")</f>
        <v>管理人员</v>
      </c>
      <c r="M901" s="3">
        <f t="shared" si="72"/>
        <v>16000.35</v>
      </c>
      <c r="N901" s="3">
        <f t="shared" si="73"/>
        <v>2020</v>
      </c>
      <c r="O901" s="3">
        <f t="shared" si="74"/>
        <v>6</v>
      </c>
    </row>
    <row r="902" spans="1:15">
      <c r="A902" s="8">
        <f>A901</f>
        <v>43996</v>
      </c>
      <c r="B902" s="20" t="s">
        <v>106</v>
      </c>
      <c r="C902" s="18" t="s">
        <v>7</v>
      </c>
      <c r="D902" s="11">
        <v>1</v>
      </c>
      <c r="E902" s="12">
        <v>25000.53</v>
      </c>
      <c r="F902" s="3" t="str">
        <f t="shared" si="70"/>
        <v>借呗</v>
      </c>
      <c r="G902" s="3" t="str">
        <f t="shared" si="71"/>
        <v>6期</v>
      </c>
      <c r="H902" s="21" t="str">
        <f>VLOOKUP(B902*1,[1]Sheet1!$A:$G,7,FALSE)</f>
        <v>华东</v>
      </c>
      <c r="I902" s="21" t="str">
        <f>VLOOKUP(B902*1,[1]Sheet1!$A:$G,6,FALSE)</f>
        <v>上海</v>
      </c>
      <c r="J902" s="21" t="str">
        <f>VLOOKUP(B902*1,[1]Sheet1!$A:$G,5,FALSE)</f>
        <v>一组</v>
      </c>
      <c r="K902" s="3" t="str">
        <f>I902&amp;VLOOKUP(B902*1,[1]Sheet1!$A:$G,5,FALSE)</f>
        <v>上海一组</v>
      </c>
      <c r="L902" s="3" t="str">
        <f>IF(VLOOKUP(B902*1,[1]Sheet1!$A:$G,4,FALSE)=1,"普通员工","管理人员")</f>
        <v>普通员工</v>
      </c>
      <c r="M902" s="3">
        <f t="shared" si="72"/>
        <v>25000.53</v>
      </c>
      <c r="N902" s="3">
        <f t="shared" si="73"/>
        <v>2020</v>
      </c>
      <c r="O902" s="3">
        <f t="shared" si="74"/>
        <v>6</v>
      </c>
    </row>
    <row r="903" spans="1:15">
      <c r="A903" s="8">
        <f>A902</f>
        <v>43996</v>
      </c>
      <c r="B903" s="20" t="str">
        <f>B902</f>
        <v>1000014572</v>
      </c>
      <c r="C903" s="18" t="s">
        <v>8</v>
      </c>
      <c r="D903" s="11">
        <v>2</v>
      </c>
      <c r="E903" s="12">
        <v>38000.35</v>
      </c>
      <c r="F903" s="3" t="str">
        <f t="shared" si="70"/>
        <v>借呗</v>
      </c>
      <c r="G903" s="3" t="str">
        <f t="shared" si="71"/>
        <v>12期</v>
      </c>
      <c r="H903" s="21" t="str">
        <f>VLOOKUP(B903*1,[1]Sheet1!$A:$G,7,FALSE)</f>
        <v>华东</v>
      </c>
      <c r="I903" s="21" t="str">
        <f>VLOOKUP(B903*1,[1]Sheet1!$A:$G,6,FALSE)</f>
        <v>上海</v>
      </c>
      <c r="J903" s="21" t="str">
        <f>VLOOKUP(B903*1,[1]Sheet1!$A:$G,5,FALSE)</f>
        <v>一组</v>
      </c>
      <c r="K903" s="3" t="str">
        <f>I903&amp;VLOOKUP(B903*1,[1]Sheet1!$A:$G,5,FALSE)</f>
        <v>上海一组</v>
      </c>
      <c r="L903" s="3" t="str">
        <f>IF(VLOOKUP(B903*1,[1]Sheet1!$A:$G,4,FALSE)=1,"普通员工","管理人员")</f>
        <v>普通员工</v>
      </c>
      <c r="M903" s="3">
        <f t="shared" si="72"/>
        <v>19000.175</v>
      </c>
      <c r="N903" s="3">
        <f t="shared" si="73"/>
        <v>2020</v>
      </c>
      <c r="O903" s="3">
        <f t="shared" si="74"/>
        <v>6</v>
      </c>
    </row>
    <row r="904" spans="1:15">
      <c r="A904" s="8">
        <f>A903</f>
        <v>43996</v>
      </c>
      <c r="B904" s="20" t="s">
        <v>113</v>
      </c>
      <c r="C904" s="18" t="s">
        <v>12</v>
      </c>
      <c r="D904" s="11">
        <v>1</v>
      </c>
      <c r="E904" s="12">
        <v>22000.32</v>
      </c>
      <c r="F904" s="3" t="str">
        <f t="shared" si="70"/>
        <v>借呗</v>
      </c>
      <c r="G904" s="3" t="str">
        <f t="shared" si="71"/>
        <v>18期</v>
      </c>
      <c r="H904" s="21" t="str">
        <f>VLOOKUP(B904*1,[1]Sheet1!$A:$G,7,FALSE)</f>
        <v>华东</v>
      </c>
      <c r="I904" s="21" t="str">
        <f>VLOOKUP(B904*1,[1]Sheet1!$A:$G,6,FALSE)</f>
        <v>合肥</v>
      </c>
      <c r="J904" s="21" t="str">
        <f>VLOOKUP(B904*1,[1]Sheet1!$A:$G,5,FALSE)</f>
        <v>二组</v>
      </c>
      <c r="K904" s="3" t="str">
        <f>I904&amp;VLOOKUP(B904*1,[1]Sheet1!$A:$G,5,FALSE)</f>
        <v>合肥二组</v>
      </c>
      <c r="L904" s="3" t="str">
        <f>IF(VLOOKUP(B904*1,[1]Sheet1!$A:$G,4,FALSE)=1,"普通员工","管理人员")</f>
        <v>普通员工</v>
      </c>
      <c r="M904" s="3">
        <f t="shared" si="72"/>
        <v>22000.32</v>
      </c>
      <c r="N904" s="3">
        <f t="shared" si="73"/>
        <v>2020</v>
      </c>
      <c r="O904" s="3">
        <f t="shared" si="74"/>
        <v>6</v>
      </c>
    </row>
    <row r="905" spans="1:15">
      <c r="A905" s="8">
        <f>A904</f>
        <v>43996</v>
      </c>
      <c r="B905" s="20" t="s">
        <v>114</v>
      </c>
      <c r="C905" s="18" t="s">
        <v>12</v>
      </c>
      <c r="D905" s="11">
        <v>1</v>
      </c>
      <c r="E905" s="12">
        <v>12000.66</v>
      </c>
      <c r="F905" s="3" t="str">
        <f t="shared" si="70"/>
        <v>借呗</v>
      </c>
      <c r="G905" s="3" t="str">
        <f t="shared" si="71"/>
        <v>18期</v>
      </c>
      <c r="H905" s="21" t="str">
        <f>VLOOKUP(B905*1,[1]Sheet1!$A:$G,7,FALSE)</f>
        <v>华东</v>
      </c>
      <c r="I905" s="21" t="str">
        <f>VLOOKUP(B905*1,[1]Sheet1!$A:$G,6,FALSE)</f>
        <v>合肥</v>
      </c>
      <c r="J905" s="21" t="str">
        <f>VLOOKUP(B905*1,[1]Sheet1!$A:$G,5,FALSE)</f>
        <v>一组</v>
      </c>
      <c r="K905" s="3" t="str">
        <f>I905&amp;VLOOKUP(B905*1,[1]Sheet1!$A:$G,5,FALSE)</f>
        <v>合肥一组</v>
      </c>
      <c r="L905" s="3" t="str">
        <f>IF(VLOOKUP(B905*1,[1]Sheet1!$A:$G,4,FALSE)=1,"普通员工","管理人员")</f>
        <v>普通员工</v>
      </c>
      <c r="M905" s="3">
        <f t="shared" si="72"/>
        <v>12000.66</v>
      </c>
      <c r="N905" s="3">
        <f t="shared" si="73"/>
        <v>2020</v>
      </c>
      <c r="O905" s="3">
        <f t="shared" si="74"/>
        <v>6</v>
      </c>
    </row>
    <row r="906" spans="1:15">
      <c r="A906" s="8">
        <f>A905</f>
        <v>43996</v>
      </c>
      <c r="B906" s="20" t="s">
        <v>115</v>
      </c>
      <c r="C906" s="18" t="s">
        <v>7</v>
      </c>
      <c r="D906" s="11">
        <v>1</v>
      </c>
      <c r="E906" s="12">
        <v>25000.38</v>
      </c>
      <c r="F906" s="3" t="str">
        <f t="shared" si="70"/>
        <v>借呗</v>
      </c>
      <c r="G906" s="3" t="str">
        <f t="shared" si="71"/>
        <v>6期</v>
      </c>
      <c r="H906" s="21" t="str">
        <f>VLOOKUP(B906*1,[1]Sheet1!$A:$G,7,FALSE)</f>
        <v>华东</v>
      </c>
      <c r="I906" s="21" t="str">
        <f>VLOOKUP(B906*1,[1]Sheet1!$A:$G,6,FALSE)</f>
        <v>南京</v>
      </c>
      <c r="J906" s="21" t="str">
        <f>VLOOKUP(B906*1,[1]Sheet1!$A:$G,5,FALSE)</f>
        <v>一组</v>
      </c>
      <c r="K906" s="3" t="str">
        <f>I906&amp;VLOOKUP(B906*1,[1]Sheet1!$A:$G,5,FALSE)</f>
        <v>南京一组</v>
      </c>
      <c r="L906" s="3" t="str">
        <f>IF(VLOOKUP(B906*1,[1]Sheet1!$A:$G,4,FALSE)=1,"普通员工","管理人员")</f>
        <v>普通员工</v>
      </c>
      <c r="M906" s="3">
        <f t="shared" si="72"/>
        <v>25000.38</v>
      </c>
      <c r="N906" s="3">
        <f t="shared" si="73"/>
        <v>2020</v>
      </c>
      <c r="O906" s="3">
        <f t="shared" si="74"/>
        <v>6</v>
      </c>
    </row>
    <row r="907" spans="1:15">
      <c r="A907" s="8">
        <f>A906</f>
        <v>43996</v>
      </c>
      <c r="B907" s="20" t="str">
        <f>B906</f>
        <v>1000015015</v>
      </c>
      <c r="C907" s="18" t="s">
        <v>8</v>
      </c>
      <c r="D907" s="11">
        <v>1</v>
      </c>
      <c r="E907" s="12">
        <v>13999.99</v>
      </c>
      <c r="F907" s="3" t="str">
        <f t="shared" si="70"/>
        <v>借呗</v>
      </c>
      <c r="G907" s="3" t="str">
        <f t="shared" si="71"/>
        <v>12期</v>
      </c>
      <c r="H907" s="21" t="str">
        <f>VLOOKUP(B907*1,[1]Sheet1!$A:$G,7,FALSE)</f>
        <v>华东</v>
      </c>
      <c r="I907" s="21" t="str">
        <f>VLOOKUP(B907*1,[1]Sheet1!$A:$G,6,FALSE)</f>
        <v>南京</v>
      </c>
      <c r="J907" s="21" t="str">
        <f>VLOOKUP(B907*1,[1]Sheet1!$A:$G,5,FALSE)</f>
        <v>一组</v>
      </c>
      <c r="K907" s="3" t="str">
        <f>I907&amp;VLOOKUP(B907*1,[1]Sheet1!$A:$G,5,FALSE)</f>
        <v>南京一组</v>
      </c>
      <c r="L907" s="3" t="str">
        <f>IF(VLOOKUP(B907*1,[1]Sheet1!$A:$G,4,FALSE)=1,"普通员工","管理人员")</f>
        <v>普通员工</v>
      </c>
      <c r="M907" s="3">
        <f t="shared" si="72"/>
        <v>13999.99</v>
      </c>
      <c r="N907" s="3">
        <f t="shared" si="73"/>
        <v>2020</v>
      </c>
      <c r="O907" s="3">
        <f t="shared" si="74"/>
        <v>6</v>
      </c>
    </row>
    <row r="908" spans="1:15">
      <c r="A908" s="8">
        <f>A907</f>
        <v>43996</v>
      </c>
      <c r="B908" s="20" t="s">
        <v>116</v>
      </c>
      <c r="C908" s="18" t="s">
        <v>8</v>
      </c>
      <c r="D908" s="11">
        <v>1</v>
      </c>
      <c r="E908" s="12">
        <v>7000.16</v>
      </c>
      <c r="F908" s="3" t="str">
        <f t="shared" si="70"/>
        <v>借呗</v>
      </c>
      <c r="G908" s="3" t="str">
        <f t="shared" si="71"/>
        <v>12期</v>
      </c>
      <c r="H908" s="21" t="str">
        <f>VLOOKUP(B908*1,[1]Sheet1!$A:$G,7,FALSE)</f>
        <v>华西北</v>
      </c>
      <c r="I908" s="21" t="str">
        <f>VLOOKUP(B908*1,[1]Sheet1!$A:$G,6,FALSE)</f>
        <v>北京</v>
      </c>
      <c r="J908" s="21" t="str">
        <f>VLOOKUP(B908*1,[1]Sheet1!$A:$G,5,FALSE)</f>
        <v>三组</v>
      </c>
      <c r="K908" s="3" t="str">
        <f>I908&amp;VLOOKUP(B908*1,[1]Sheet1!$A:$G,5,FALSE)</f>
        <v>北京三组</v>
      </c>
      <c r="L908" s="3" t="str">
        <f>IF(VLOOKUP(B908*1,[1]Sheet1!$A:$G,4,FALSE)=1,"普通员工","管理人员")</f>
        <v>普通员工</v>
      </c>
      <c r="M908" s="3">
        <f t="shared" si="72"/>
        <v>7000.16</v>
      </c>
      <c r="N908" s="3">
        <f t="shared" si="73"/>
        <v>2020</v>
      </c>
      <c r="O908" s="3">
        <f t="shared" si="74"/>
        <v>6</v>
      </c>
    </row>
    <row r="909" spans="1:15">
      <c r="A909" s="8">
        <f>A908</f>
        <v>43996</v>
      </c>
      <c r="B909" s="20" t="s">
        <v>117</v>
      </c>
      <c r="C909" s="18" t="s">
        <v>8</v>
      </c>
      <c r="D909" s="11">
        <v>1</v>
      </c>
      <c r="E909" s="12">
        <v>13000.03</v>
      </c>
      <c r="F909" s="3" t="str">
        <f t="shared" si="70"/>
        <v>借呗</v>
      </c>
      <c r="G909" s="3" t="str">
        <f t="shared" si="71"/>
        <v>12期</v>
      </c>
      <c r="H909" s="21" t="str">
        <f>VLOOKUP(B909*1,[1]Sheet1!$A:$G,7,FALSE)</f>
        <v>华南</v>
      </c>
      <c r="I909" s="21" t="str">
        <f>VLOOKUP(B909*1,[1]Sheet1!$A:$G,6,FALSE)</f>
        <v>南宁</v>
      </c>
      <c r="J909" s="21" t="str">
        <f>VLOOKUP(B909*1,[1]Sheet1!$A:$G,5,FALSE)</f>
        <v>一组</v>
      </c>
      <c r="K909" s="3" t="str">
        <f>I909&amp;VLOOKUP(B909*1,[1]Sheet1!$A:$G,5,FALSE)</f>
        <v>南宁一组</v>
      </c>
      <c r="L909" s="3" t="str">
        <f>IF(VLOOKUP(B909*1,[1]Sheet1!$A:$G,4,FALSE)=1,"普通员工","管理人员")</f>
        <v>普通员工</v>
      </c>
      <c r="M909" s="3">
        <f t="shared" si="72"/>
        <v>13000.03</v>
      </c>
      <c r="N909" s="3">
        <f t="shared" si="73"/>
        <v>2020</v>
      </c>
      <c r="O909" s="3">
        <f t="shared" si="74"/>
        <v>6</v>
      </c>
    </row>
    <row r="910" spans="1:15">
      <c r="A910" s="8">
        <v>43997</v>
      </c>
      <c r="B910" s="20" t="s">
        <v>59</v>
      </c>
      <c r="C910" s="18" t="s">
        <v>12</v>
      </c>
      <c r="D910" s="11">
        <v>1</v>
      </c>
      <c r="E910" s="12">
        <v>606.27</v>
      </c>
      <c r="F910" s="3" t="str">
        <f t="shared" si="70"/>
        <v>借呗</v>
      </c>
      <c r="G910" s="3" t="str">
        <f t="shared" si="71"/>
        <v>18期</v>
      </c>
      <c r="H910" s="21" t="str">
        <f>VLOOKUP(B910*1,[1]Sheet1!$A:$G,7,FALSE)</f>
        <v>华东</v>
      </c>
      <c r="I910" s="21" t="str">
        <f>VLOOKUP(B910*1,[1]Sheet1!$A:$G,6,FALSE)</f>
        <v>杭州</v>
      </c>
      <c r="J910" s="21" t="str">
        <f>VLOOKUP(B910*1,[1]Sheet1!$A:$G,5,FALSE)</f>
        <v>二组</v>
      </c>
      <c r="K910" s="3" t="str">
        <f>I910&amp;VLOOKUP(B910*1,[1]Sheet1!$A:$G,5,FALSE)</f>
        <v>杭州二组</v>
      </c>
      <c r="L910" s="3" t="str">
        <f>IF(VLOOKUP(B910*1,[1]Sheet1!$A:$G,4,FALSE)=1,"普通员工","管理人员")</f>
        <v>普通员工</v>
      </c>
      <c r="M910" s="3">
        <f t="shared" si="72"/>
        <v>606.27</v>
      </c>
      <c r="N910" s="3">
        <f t="shared" si="73"/>
        <v>2020</v>
      </c>
      <c r="O910" s="3">
        <f t="shared" si="74"/>
        <v>6</v>
      </c>
    </row>
    <row r="911" spans="1:15">
      <c r="A911" s="8">
        <f>A910</f>
        <v>43997</v>
      </c>
      <c r="B911" s="20" t="s">
        <v>6</v>
      </c>
      <c r="C911" s="18" t="s">
        <v>8</v>
      </c>
      <c r="D911" s="11">
        <v>1</v>
      </c>
      <c r="E911" s="12">
        <v>985.43</v>
      </c>
      <c r="F911" s="3" t="str">
        <f t="shared" si="70"/>
        <v>借呗</v>
      </c>
      <c r="G911" s="3" t="str">
        <f t="shared" si="71"/>
        <v>12期</v>
      </c>
      <c r="H911" s="21" t="str">
        <f>VLOOKUP(B911*1,[1]Sheet1!$A:$G,7,FALSE)</f>
        <v>华东</v>
      </c>
      <c r="I911" s="21" t="str">
        <f>VLOOKUP(B911*1,[1]Sheet1!$A:$G,6,FALSE)</f>
        <v>杭州</v>
      </c>
      <c r="J911" s="21" t="str">
        <f>VLOOKUP(B911*1,[1]Sheet1!$A:$G,5,FALSE)</f>
        <v>二组</v>
      </c>
      <c r="K911" s="3" t="str">
        <f>I911&amp;VLOOKUP(B911*1,[1]Sheet1!$A:$G,5,FALSE)</f>
        <v>杭州二组</v>
      </c>
      <c r="L911" s="3" t="str">
        <f>IF(VLOOKUP(B911*1,[1]Sheet1!$A:$G,4,FALSE)=1,"普通员工","管理人员")</f>
        <v>普通员工</v>
      </c>
      <c r="M911" s="3">
        <f t="shared" si="72"/>
        <v>985.43</v>
      </c>
      <c r="N911" s="3">
        <f t="shared" si="73"/>
        <v>2020</v>
      </c>
      <c r="O911" s="3">
        <f t="shared" si="74"/>
        <v>6</v>
      </c>
    </row>
    <row r="912" spans="1:15">
      <c r="A912" s="8">
        <f>A911</f>
        <v>43997</v>
      </c>
      <c r="B912" s="20" t="str">
        <f>B911</f>
        <v>1000000029</v>
      </c>
      <c r="C912" s="18" t="s">
        <v>12</v>
      </c>
      <c r="D912" s="11">
        <v>1</v>
      </c>
      <c r="E912" s="12">
        <v>2847.73</v>
      </c>
      <c r="F912" s="3" t="str">
        <f t="shared" si="70"/>
        <v>借呗</v>
      </c>
      <c r="G912" s="3" t="str">
        <f t="shared" si="71"/>
        <v>18期</v>
      </c>
      <c r="H912" s="21" t="str">
        <f>VLOOKUP(B912*1,[1]Sheet1!$A:$G,7,FALSE)</f>
        <v>华东</v>
      </c>
      <c r="I912" s="21" t="str">
        <f>VLOOKUP(B912*1,[1]Sheet1!$A:$G,6,FALSE)</f>
        <v>杭州</v>
      </c>
      <c r="J912" s="21" t="str">
        <f>VLOOKUP(B912*1,[1]Sheet1!$A:$G,5,FALSE)</f>
        <v>二组</v>
      </c>
      <c r="K912" s="3" t="str">
        <f>I912&amp;VLOOKUP(B912*1,[1]Sheet1!$A:$G,5,FALSE)</f>
        <v>杭州二组</v>
      </c>
      <c r="L912" s="3" t="str">
        <f>IF(VLOOKUP(B912*1,[1]Sheet1!$A:$G,4,FALSE)=1,"普通员工","管理人员")</f>
        <v>普通员工</v>
      </c>
      <c r="M912" s="3">
        <f t="shared" si="72"/>
        <v>2847.73</v>
      </c>
      <c r="N912" s="3">
        <f t="shared" si="73"/>
        <v>2020</v>
      </c>
      <c r="O912" s="3">
        <f t="shared" si="74"/>
        <v>6</v>
      </c>
    </row>
    <row r="913" spans="1:15">
      <c r="A913" s="8">
        <f>A912</f>
        <v>43997</v>
      </c>
      <c r="B913" s="20" t="s">
        <v>10</v>
      </c>
      <c r="C913" s="18" t="s">
        <v>7</v>
      </c>
      <c r="D913" s="11">
        <v>2</v>
      </c>
      <c r="E913" s="12">
        <v>5501.17</v>
      </c>
      <c r="F913" s="3" t="str">
        <f t="shared" si="70"/>
        <v>借呗</v>
      </c>
      <c r="G913" s="3" t="str">
        <f t="shared" si="71"/>
        <v>6期</v>
      </c>
      <c r="H913" s="21" t="str">
        <f>VLOOKUP(B913*1,[1]Sheet1!$A:$G,7,FALSE)</f>
        <v>华东</v>
      </c>
      <c r="I913" s="21" t="str">
        <f>VLOOKUP(B913*1,[1]Sheet1!$A:$G,6,FALSE)</f>
        <v>杭州</v>
      </c>
      <c r="J913" s="21" t="str">
        <f>VLOOKUP(B913*1,[1]Sheet1!$A:$G,5,FALSE)</f>
        <v>一组</v>
      </c>
      <c r="K913" s="3" t="str">
        <f>I913&amp;VLOOKUP(B913*1,[1]Sheet1!$A:$G,5,FALSE)</f>
        <v>杭州一组</v>
      </c>
      <c r="L913" s="3" t="str">
        <f>IF(VLOOKUP(B913*1,[1]Sheet1!$A:$G,4,FALSE)=1,"普通员工","管理人员")</f>
        <v>管理人员</v>
      </c>
      <c r="M913" s="3">
        <f t="shared" si="72"/>
        <v>2750.585</v>
      </c>
      <c r="N913" s="3">
        <f t="shared" si="73"/>
        <v>2020</v>
      </c>
      <c r="O913" s="3">
        <f t="shared" si="74"/>
        <v>6</v>
      </c>
    </row>
    <row r="914" spans="1:15">
      <c r="A914" s="8">
        <f>A913</f>
        <v>43997</v>
      </c>
      <c r="B914" s="20" t="str">
        <f>B913</f>
        <v>1000000031</v>
      </c>
      <c r="C914" s="18" t="s">
        <v>8</v>
      </c>
      <c r="D914" s="11">
        <v>1</v>
      </c>
      <c r="E914" s="12">
        <v>6999.95</v>
      </c>
      <c r="F914" s="3" t="str">
        <f t="shared" si="70"/>
        <v>借呗</v>
      </c>
      <c r="G914" s="3" t="str">
        <f t="shared" si="71"/>
        <v>12期</v>
      </c>
      <c r="H914" s="21" t="str">
        <f>VLOOKUP(B914*1,[1]Sheet1!$A:$G,7,FALSE)</f>
        <v>华东</v>
      </c>
      <c r="I914" s="21" t="str">
        <f>VLOOKUP(B914*1,[1]Sheet1!$A:$G,6,FALSE)</f>
        <v>杭州</v>
      </c>
      <c r="J914" s="21" t="str">
        <f>VLOOKUP(B914*1,[1]Sheet1!$A:$G,5,FALSE)</f>
        <v>一组</v>
      </c>
      <c r="K914" s="3" t="str">
        <f>I914&amp;VLOOKUP(B914*1,[1]Sheet1!$A:$G,5,FALSE)</f>
        <v>杭州一组</v>
      </c>
      <c r="L914" s="3" t="str">
        <f>IF(VLOOKUP(B914*1,[1]Sheet1!$A:$G,4,FALSE)=1,"普通员工","管理人员")</f>
        <v>管理人员</v>
      </c>
      <c r="M914" s="3">
        <f t="shared" si="72"/>
        <v>6999.95</v>
      </c>
      <c r="N914" s="3">
        <f t="shared" si="73"/>
        <v>2020</v>
      </c>
      <c r="O914" s="3">
        <f t="shared" si="74"/>
        <v>6</v>
      </c>
    </row>
    <row r="915" spans="1:15">
      <c r="A915" s="8">
        <f>A914</f>
        <v>43997</v>
      </c>
      <c r="B915" s="20" t="s">
        <v>11</v>
      </c>
      <c r="C915" s="18" t="s">
        <v>7</v>
      </c>
      <c r="D915" s="11">
        <v>1</v>
      </c>
      <c r="E915" s="12">
        <v>8000.64</v>
      </c>
      <c r="F915" s="3" t="str">
        <f t="shared" si="70"/>
        <v>借呗</v>
      </c>
      <c r="G915" s="3" t="str">
        <f t="shared" si="71"/>
        <v>6期</v>
      </c>
      <c r="H915" s="21" t="str">
        <f>VLOOKUP(B915*1,[1]Sheet1!$A:$G,7,FALSE)</f>
        <v>华东</v>
      </c>
      <c r="I915" s="21" t="str">
        <f>VLOOKUP(B915*1,[1]Sheet1!$A:$G,6,FALSE)</f>
        <v>苏州</v>
      </c>
      <c r="J915" s="21" t="str">
        <f>VLOOKUP(B915*1,[1]Sheet1!$A:$G,5,FALSE)</f>
        <v>一组</v>
      </c>
      <c r="K915" s="3" t="str">
        <f>I915&amp;VLOOKUP(B915*1,[1]Sheet1!$A:$G,5,FALSE)</f>
        <v>苏州一组</v>
      </c>
      <c r="L915" s="3" t="str">
        <f>IF(VLOOKUP(B915*1,[1]Sheet1!$A:$G,4,FALSE)=1,"普通员工","管理人员")</f>
        <v>管理人员</v>
      </c>
      <c r="M915" s="3">
        <f t="shared" si="72"/>
        <v>8000.64</v>
      </c>
      <c r="N915" s="3">
        <f t="shared" si="73"/>
        <v>2020</v>
      </c>
      <c r="O915" s="3">
        <f t="shared" si="74"/>
        <v>6</v>
      </c>
    </row>
    <row r="916" spans="1:15">
      <c r="A916" s="8">
        <f>A915</f>
        <v>43997</v>
      </c>
      <c r="B916" s="20" t="str">
        <f>B915</f>
        <v>1000000032</v>
      </c>
      <c r="C916" s="18" t="s">
        <v>8</v>
      </c>
      <c r="D916" s="11">
        <v>1</v>
      </c>
      <c r="E916" s="12">
        <v>736.33</v>
      </c>
      <c r="F916" s="3" t="str">
        <f t="shared" si="70"/>
        <v>借呗</v>
      </c>
      <c r="G916" s="3" t="str">
        <f t="shared" si="71"/>
        <v>12期</v>
      </c>
      <c r="H916" s="21" t="str">
        <f>VLOOKUP(B916*1,[1]Sheet1!$A:$G,7,FALSE)</f>
        <v>华东</v>
      </c>
      <c r="I916" s="21" t="str">
        <f>VLOOKUP(B916*1,[1]Sheet1!$A:$G,6,FALSE)</f>
        <v>苏州</v>
      </c>
      <c r="J916" s="21" t="str">
        <f>VLOOKUP(B916*1,[1]Sheet1!$A:$G,5,FALSE)</f>
        <v>一组</v>
      </c>
      <c r="K916" s="3" t="str">
        <f>I916&amp;VLOOKUP(B916*1,[1]Sheet1!$A:$G,5,FALSE)</f>
        <v>苏州一组</v>
      </c>
      <c r="L916" s="3" t="str">
        <f>IF(VLOOKUP(B916*1,[1]Sheet1!$A:$G,4,FALSE)=1,"普通员工","管理人员")</f>
        <v>管理人员</v>
      </c>
      <c r="M916" s="3">
        <f t="shared" si="72"/>
        <v>736.33</v>
      </c>
      <c r="N916" s="3">
        <f t="shared" si="73"/>
        <v>2020</v>
      </c>
      <c r="O916" s="3">
        <f t="shared" si="74"/>
        <v>6</v>
      </c>
    </row>
    <row r="917" spans="1:15">
      <c r="A917" s="8">
        <f>A916</f>
        <v>43997</v>
      </c>
      <c r="B917" s="20" t="s">
        <v>38</v>
      </c>
      <c r="C917" s="18" t="s">
        <v>7</v>
      </c>
      <c r="D917" s="11">
        <v>1</v>
      </c>
      <c r="E917" s="12">
        <v>2917.02</v>
      </c>
      <c r="F917" s="3" t="str">
        <f t="shared" si="70"/>
        <v>借呗</v>
      </c>
      <c r="G917" s="3" t="str">
        <f t="shared" si="71"/>
        <v>6期</v>
      </c>
      <c r="H917" s="21" t="str">
        <f>VLOOKUP(B917*1,[1]Sheet1!$A:$G,7,FALSE)</f>
        <v>华东</v>
      </c>
      <c r="I917" s="21" t="str">
        <f>VLOOKUP(B917*1,[1]Sheet1!$A:$G,6,FALSE)</f>
        <v>苏州</v>
      </c>
      <c r="J917" s="21" t="str">
        <f>VLOOKUP(B917*1,[1]Sheet1!$A:$G,5,FALSE)</f>
        <v>一组</v>
      </c>
      <c r="K917" s="3" t="str">
        <f>I917&amp;VLOOKUP(B917*1,[1]Sheet1!$A:$G,5,FALSE)</f>
        <v>苏州一组</v>
      </c>
      <c r="L917" s="3" t="str">
        <f>IF(VLOOKUP(B917*1,[1]Sheet1!$A:$G,4,FALSE)=1,"普通员工","管理人员")</f>
        <v>普通员工</v>
      </c>
      <c r="M917" s="3">
        <f t="shared" si="72"/>
        <v>2917.02</v>
      </c>
      <c r="N917" s="3">
        <f t="shared" si="73"/>
        <v>2020</v>
      </c>
      <c r="O917" s="3">
        <f t="shared" si="74"/>
        <v>6</v>
      </c>
    </row>
    <row r="918" spans="1:15">
      <c r="A918" s="8">
        <f>A917</f>
        <v>43997</v>
      </c>
      <c r="B918" s="20" t="str">
        <f>B917</f>
        <v>1000000033</v>
      </c>
      <c r="C918" s="18" t="s">
        <v>8</v>
      </c>
      <c r="D918" s="11">
        <v>2</v>
      </c>
      <c r="E918" s="12">
        <v>32001.02</v>
      </c>
      <c r="F918" s="3" t="str">
        <f t="shared" si="70"/>
        <v>借呗</v>
      </c>
      <c r="G918" s="3" t="str">
        <f t="shared" si="71"/>
        <v>12期</v>
      </c>
      <c r="H918" s="21" t="str">
        <f>VLOOKUP(B918*1,[1]Sheet1!$A:$G,7,FALSE)</f>
        <v>华东</v>
      </c>
      <c r="I918" s="21" t="str">
        <f>VLOOKUP(B918*1,[1]Sheet1!$A:$G,6,FALSE)</f>
        <v>苏州</v>
      </c>
      <c r="J918" s="21" t="str">
        <f>VLOOKUP(B918*1,[1]Sheet1!$A:$G,5,FALSE)</f>
        <v>一组</v>
      </c>
      <c r="K918" s="3" t="str">
        <f>I918&amp;VLOOKUP(B918*1,[1]Sheet1!$A:$G,5,FALSE)</f>
        <v>苏州一组</v>
      </c>
      <c r="L918" s="3" t="str">
        <f>IF(VLOOKUP(B918*1,[1]Sheet1!$A:$G,4,FALSE)=1,"普通员工","管理人员")</f>
        <v>普通员工</v>
      </c>
      <c r="M918" s="3">
        <f t="shared" si="72"/>
        <v>16000.51</v>
      </c>
      <c r="N918" s="3">
        <f t="shared" si="73"/>
        <v>2020</v>
      </c>
      <c r="O918" s="3">
        <f t="shared" si="74"/>
        <v>6</v>
      </c>
    </row>
    <row r="919" spans="1:15">
      <c r="A919" s="8">
        <f>A918</f>
        <v>43997</v>
      </c>
      <c r="B919" s="20" t="str">
        <f>B918</f>
        <v>1000000033</v>
      </c>
      <c r="C919" s="18" t="s">
        <v>12</v>
      </c>
      <c r="D919" s="11">
        <v>1</v>
      </c>
      <c r="E919" s="12">
        <v>2000.46</v>
      </c>
      <c r="F919" s="3" t="str">
        <f t="shared" si="70"/>
        <v>借呗</v>
      </c>
      <c r="G919" s="3" t="str">
        <f t="shared" si="71"/>
        <v>18期</v>
      </c>
      <c r="H919" s="21" t="str">
        <f>VLOOKUP(B919*1,[1]Sheet1!$A:$G,7,FALSE)</f>
        <v>华东</v>
      </c>
      <c r="I919" s="21" t="str">
        <f>VLOOKUP(B919*1,[1]Sheet1!$A:$G,6,FALSE)</f>
        <v>苏州</v>
      </c>
      <c r="J919" s="21" t="str">
        <f>VLOOKUP(B919*1,[1]Sheet1!$A:$G,5,FALSE)</f>
        <v>一组</v>
      </c>
      <c r="K919" s="3" t="str">
        <f>I919&amp;VLOOKUP(B919*1,[1]Sheet1!$A:$G,5,FALSE)</f>
        <v>苏州一组</v>
      </c>
      <c r="L919" s="3" t="str">
        <f>IF(VLOOKUP(B919*1,[1]Sheet1!$A:$G,4,FALSE)=1,"普通员工","管理人员")</f>
        <v>普通员工</v>
      </c>
      <c r="M919" s="3">
        <f t="shared" si="72"/>
        <v>2000.46</v>
      </c>
      <c r="N919" s="3">
        <f t="shared" si="73"/>
        <v>2020</v>
      </c>
      <c r="O919" s="3">
        <f t="shared" si="74"/>
        <v>6</v>
      </c>
    </row>
    <row r="920" spans="1:15">
      <c r="A920" s="8">
        <f>A919</f>
        <v>43997</v>
      </c>
      <c r="B920" s="20" t="s">
        <v>39</v>
      </c>
      <c r="C920" s="18" t="s">
        <v>8</v>
      </c>
      <c r="D920" s="11">
        <v>1</v>
      </c>
      <c r="E920" s="12">
        <v>13000.51</v>
      </c>
      <c r="F920" s="3" t="str">
        <f t="shared" si="70"/>
        <v>借呗</v>
      </c>
      <c r="G920" s="3" t="str">
        <f t="shared" si="71"/>
        <v>12期</v>
      </c>
      <c r="H920" s="21" t="str">
        <f>VLOOKUP(B920*1,[1]Sheet1!$A:$G,7,FALSE)</f>
        <v>华东</v>
      </c>
      <c r="I920" s="21" t="str">
        <f>VLOOKUP(B920*1,[1]Sheet1!$A:$G,6,FALSE)</f>
        <v>苏州</v>
      </c>
      <c r="J920" s="21" t="str">
        <f>VLOOKUP(B920*1,[1]Sheet1!$A:$G,5,FALSE)</f>
        <v>一组</v>
      </c>
      <c r="K920" s="3" t="str">
        <f>I920&amp;VLOOKUP(B920*1,[1]Sheet1!$A:$G,5,FALSE)</f>
        <v>苏州一组</v>
      </c>
      <c r="L920" s="3" t="str">
        <f>IF(VLOOKUP(B920*1,[1]Sheet1!$A:$G,4,FALSE)=1,"普通员工","管理人员")</f>
        <v>普通员工</v>
      </c>
      <c r="M920" s="3">
        <f t="shared" si="72"/>
        <v>13000.51</v>
      </c>
      <c r="N920" s="3">
        <f t="shared" si="73"/>
        <v>2020</v>
      </c>
      <c r="O920" s="3">
        <f t="shared" si="74"/>
        <v>6</v>
      </c>
    </row>
    <row r="921" spans="1:15">
      <c r="A921" s="8">
        <f>A920</f>
        <v>43997</v>
      </c>
      <c r="B921" s="20" t="s">
        <v>14</v>
      </c>
      <c r="C921" s="18" t="s">
        <v>7</v>
      </c>
      <c r="D921" s="11">
        <v>1</v>
      </c>
      <c r="E921" s="12">
        <v>19999.96</v>
      </c>
      <c r="F921" s="3" t="str">
        <f t="shared" si="70"/>
        <v>借呗</v>
      </c>
      <c r="G921" s="3" t="str">
        <f t="shared" si="71"/>
        <v>6期</v>
      </c>
      <c r="H921" s="21" t="str">
        <f>VLOOKUP(B921*1,[1]Sheet1!$A:$G,7,FALSE)</f>
        <v>华南</v>
      </c>
      <c r="I921" s="21" t="str">
        <f>VLOOKUP(B921*1,[1]Sheet1!$A:$G,6,FALSE)</f>
        <v>广州</v>
      </c>
      <c r="J921" s="21" t="str">
        <f>VLOOKUP(B921*1,[1]Sheet1!$A:$G,5,FALSE)</f>
        <v>三组</v>
      </c>
      <c r="K921" s="3" t="str">
        <f>I921&amp;VLOOKUP(B921*1,[1]Sheet1!$A:$G,5,FALSE)</f>
        <v>广州三组</v>
      </c>
      <c r="L921" s="3" t="str">
        <f>IF(VLOOKUP(B921*1,[1]Sheet1!$A:$G,4,FALSE)=1,"普通员工","管理人员")</f>
        <v>管理人员</v>
      </c>
      <c r="M921" s="3">
        <f t="shared" si="72"/>
        <v>19999.96</v>
      </c>
      <c r="N921" s="3">
        <f t="shared" si="73"/>
        <v>2020</v>
      </c>
      <c r="O921" s="3">
        <f t="shared" si="74"/>
        <v>6</v>
      </c>
    </row>
    <row r="922" spans="1:15">
      <c r="A922" s="8">
        <f>A921</f>
        <v>43997</v>
      </c>
      <c r="B922" s="20" t="str">
        <f>B921</f>
        <v>1000000036</v>
      </c>
      <c r="C922" s="18" t="s">
        <v>8</v>
      </c>
      <c r="D922" s="11">
        <v>1</v>
      </c>
      <c r="E922" s="12">
        <v>1779.14</v>
      </c>
      <c r="F922" s="3" t="str">
        <f t="shared" si="70"/>
        <v>借呗</v>
      </c>
      <c r="G922" s="3" t="str">
        <f t="shared" si="71"/>
        <v>12期</v>
      </c>
      <c r="H922" s="21" t="str">
        <f>VLOOKUP(B922*1,[1]Sheet1!$A:$G,7,FALSE)</f>
        <v>华南</v>
      </c>
      <c r="I922" s="21" t="str">
        <f>VLOOKUP(B922*1,[1]Sheet1!$A:$G,6,FALSE)</f>
        <v>广州</v>
      </c>
      <c r="J922" s="21" t="str">
        <f>VLOOKUP(B922*1,[1]Sheet1!$A:$G,5,FALSE)</f>
        <v>三组</v>
      </c>
      <c r="K922" s="3" t="str">
        <f>I922&amp;VLOOKUP(B922*1,[1]Sheet1!$A:$G,5,FALSE)</f>
        <v>广州三组</v>
      </c>
      <c r="L922" s="3" t="str">
        <f>IF(VLOOKUP(B922*1,[1]Sheet1!$A:$G,4,FALSE)=1,"普通员工","管理人员")</f>
        <v>管理人员</v>
      </c>
      <c r="M922" s="3">
        <f t="shared" si="72"/>
        <v>1779.14</v>
      </c>
      <c r="N922" s="3">
        <f t="shared" si="73"/>
        <v>2020</v>
      </c>
      <c r="O922" s="3">
        <f t="shared" si="74"/>
        <v>6</v>
      </c>
    </row>
    <row r="923" spans="1:15">
      <c r="A923" s="8">
        <f>A922</f>
        <v>43997</v>
      </c>
      <c r="B923" s="20" t="s">
        <v>16</v>
      </c>
      <c r="C923" s="18" t="s">
        <v>8</v>
      </c>
      <c r="D923" s="11">
        <v>2</v>
      </c>
      <c r="E923" s="12">
        <v>5583.5</v>
      </c>
      <c r="F923" s="3" t="str">
        <f t="shared" si="70"/>
        <v>借呗</v>
      </c>
      <c r="G923" s="3" t="str">
        <f t="shared" si="71"/>
        <v>12期</v>
      </c>
      <c r="H923" s="21" t="str">
        <f>VLOOKUP(B923*1,[1]Sheet1!$A:$G,7,FALSE)</f>
        <v>华东</v>
      </c>
      <c r="I923" s="21" t="str">
        <f>VLOOKUP(B923*1,[1]Sheet1!$A:$G,6,FALSE)</f>
        <v>苏州</v>
      </c>
      <c r="J923" s="21" t="str">
        <f>VLOOKUP(B923*1,[1]Sheet1!$A:$G,5,FALSE)</f>
        <v>二组</v>
      </c>
      <c r="K923" s="3" t="str">
        <f>I923&amp;VLOOKUP(B923*1,[1]Sheet1!$A:$G,5,FALSE)</f>
        <v>苏州二组</v>
      </c>
      <c r="L923" s="3" t="str">
        <f>IF(VLOOKUP(B923*1,[1]Sheet1!$A:$G,4,FALSE)=1,"普通员工","管理人员")</f>
        <v>管理人员</v>
      </c>
      <c r="M923" s="3">
        <f t="shared" si="72"/>
        <v>2791.75</v>
      </c>
      <c r="N923" s="3">
        <f t="shared" si="73"/>
        <v>2020</v>
      </c>
      <c r="O923" s="3">
        <f t="shared" si="74"/>
        <v>6</v>
      </c>
    </row>
    <row r="924" spans="1:15">
      <c r="A924" s="8">
        <f>A923</f>
        <v>43997</v>
      </c>
      <c r="B924" s="20" t="s">
        <v>18</v>
      </c>
      <c r="C924" s="18" t="s">
        <v>7</v>
      </c>
      <c r="D924" s="11">
        <v>1</v>
      </c>
      <c r="E924" s="12">
        <v>1000.14</v>
      </c>
      <c r="F924" s="3" t="str">
        <f t="shared" si="70"/>
        <v>借呗</v>
      </c>
      <c r="G924" s="3" t="str">
        <f t="shared" si="71"/>
        <v>6期</v>
      </c>
      <c r="H924" s="21" t="str">
        <f>VLOOKUP(B924*1,[1]Sheet1!$A:$G,7,FALSE)</f>
        <v>华西北</v>
      </c>
      <c r="I924" s="21" t="str">
        <f>VLOOKUP(B924*1,[1]Sheet1!$A:$G,6,FALSE)</f>
        <v>北京</v>
      </c>
      <c r="J924" s="21" t="str">
        <f>VLOOKUP(B924*1,[1]Sheet1!$A:$G,5,FALSE)</f>
        <v>三组</v>
      </c>
      <c r="K924" s="3" t="str">
        <f>I924&amp;VLOOKUP(B924*1,[1]Sheet1!$A:$G,5,FALSE)</f>
        <v>北京三组</v>
      </c>
      <c r="L924" s="3" t="str">
        <f>IF(VLOOKUP(B924*1,[1]Sheet1!$A:$G,4,FALSE)=1,"普通员工","管理人员")</f>
        <v>管理人员</v>
      </c>
      <c r="M924" s="3">
        <f t="shared" si="72"/>
        <v>1000.14</v>
      </c>
      <c r="N924" s="3">
        <f t="shared" si="73"/>
        <v>2020</v>
      </c>
      <c r="O924" s="3">
        <f t="shared" si="74"/>
        <v>6</v>
      </c>
    </row>
    <row r="925" spans="1:15">
      <c r="A925" s="8">
        <f>A924</f>
        <v>43997</v>
      </c>
      <c r="B925" s="20" t="s">
        <v>19</v>
      </c>
      <c r="C925" s="18" t="s">
        <v>7</v>
      </c>
      <c r="D925" s="11">
        <v>3</v>
      </c>
      <c r="E925" s="12">
        <v>37001.09</v>
      </c>
      <c r="F925" s="3" t="str">
        <f t="shared" si="70"/>
        <v>借呗</v>
      </c>
      <c r="G925" s="3" t="str">
        <f t="shared" si="71"/>
        <v>6期</v>
      </c>
      <c r="H925" s="21" t="str">
        <f>VLOOKUP(B925*1,[1]Sheet1!$A:$G,7,FALSE)</f>
        <v>华南</v>
      </c>
      <c r="I925" s="21" t="str">
        <f>VLOOKUP(B925*1,[1]Sheet1!$A:$G,6,FALSE)</f>
        <v>深圳</v>
      </c>
      <c r="J925" s="21" t="str">
        <f>VLOOKUP(B925*1,[1]Sheet1!$A:$G,5,FALSE)</f>
        <v>一组</v>
      </c>
      <c r="K925" s="3" t="str">
        <f>I925&amp;VLOOKUP(B925*1,[1]Sheet1!$A:$G,5,FALSE)</f>
        <v>深圳一组</v>
      </c>
      <c r="L925" s="3" t="str">
        <f>IF(VLOOKUP(B925*1,[1]Sheet1!$A:$G,4,FALSE)=1,"普通员工","管理人员")</f>
        <v>普通员工</v>
      </c>
      <c r="M925" s="3">
        <f t="shared" si="72"/>
        <v>12333.6966666667</v>
      </c>
      <c r="N925" s="3">
        <f t="shared" si="73"/>
        <v>2020</v>
      </c>
      <c r="O925" s="3">
        <f t="shared" si="74"/>
        <v>6</v>
      </c>
    </row>
    <row r="926" spans="1:15">
      <c r="A926" s="8">
        <f>A925</f>
        <v>43997</v>
      </c>
      <c r="B926" s="20" t="s">
        <v>20</v>
      </c>
      <c r="C926" s="18" t="s">
        <v>7</v>
      </c>
      <c r="D926" s="11">
        <v>1</v>
      </c>
      <c r="E926" s="12">
        <v>4999.96</v>
      </c>
      <c r="F926" s="3" t="str">
        <f t="shared" si="70"/>
        <v>借呗</v>
      </c>
      <c r="G926" s="3" t="str">
        <f t="shared" si="71"/>
        <v>6期</v>
      </c>
      <c r="H926" s="21" t="str">
        <f>VLOOKUP(B926*1,[1]Sheet1!$A:$G,7,FALSE)</f>
        <v>华东</v>
      </c>
      <c r="I926" s="21" t="str">
        <f>VLOOKUP(B926*1,[1]Sheet1!$A:$G,6,FALSE)</f>
        <v>上海</v>
      </c>
      <c r="J926" s="21" t="str">
        <f>VLOOKUP(B926*1,[1]Sheet1!$A:$G,5,FALSE)</f>
        <v>一组</v>
      </c>
      <c r="K926" s="3" t="str">
        <f>I926&amp;VLOOKUP(B926*1,[1]Sheet1!$A:$G,5,FALSE)</f>
        <v>上海一组</v>
      </c>
      <c r="L926" s="3" t="str">
        <f>IF(VLOOKUP(B926*1,[1]Sheet1!$A:$G,4,FALSE)=1,"普通员工","管理人员")</f>
        <v>普通员工</v>
      </c>
      <c r="M926" s="3">
        <f t="shared" si="72"/>
        <v>4999.96</v>
      </c>
      <c r="N926" s="3">
        <f t="shared" si="73"/>
        <v>2020</v>
      </c>
      <c r="O926" s="3">
        <f t="shared" si="74"/>
        <v>6</v>
      </c>
    </row>
    <row r="927" spans="1:15">
      <c r="A927" s="8">
        <f>A926</f>
        <v>43997</v>
      </c>
      <c r="B927" s="20" t="s">
        <v>23</v>
      </c>
      <c r="C927" s="18" t="s">
        <v>7</v>
      </c>
      <c r="D927" s="11">
        <v>1</v>
      </c>
      <c r="E927" s="12">
        <v>10000.72</v>
      </c>
      <c r="F927" s="3" t="str">
        <f t="shared" si="70"/>
        <v>借呗</v>
      </c>
      <c r="G927" s="3" t="str">
        <f t="shared" si="71"/>
        <v>6期</v>
      </c>
      <c r="H927" s="21" t="str">
        <f>VLOOKUP(B927*1,[1]Sheet1!$A:$G,7,FALSE)</f>
        <v>华东</v>
      </c>
      <c r="I927" s="21" t="str">
        <f>VLOOKUP(B927*1,[1]Sheet1!$A:$G,6,FALSE)</f>
        <v>苏州</v>
      </c>
      <c r="J927" s="21" t="str">
        <f>VLOOKUP(B927*1,[1]Sheet1!$A:$G,5,FALSE)</f>
        <v>二组</v>
      </c>
      <c r="K927" s="3" t="str">
        <f>I927&amp;VLOOKUP(B927*1,[1]Sheet1!$A:$G,5,FALSE)</f>
        <v>苏州二组</v>
      </c>
      <c r="L927" s="3" t="str">
        <f>IF(VLOOKUP(B927*1,[1]Sheet1!$A:$G,4,FALSE)=1,"普通员工","管理人员")</f>
        <v>普通员工</v>
      </c>
      <c r="M927" s="3">
        <f t="shared" si="72"/>
        <v>10000.72</v>
      </c>
      <c r="N927" s="3">
        <f t="shared" si="73"/>
        <v>2020</v>
      </c>
      <c r="O927" s="3">
        <f t="shared" si="74"/>
        <v>6</v>
      </c>
    </row>
    <row r="928" spans="1:15">
      <c r="A928" s="8">
        <f>A927</f>
        <v>43997</v>
      </c>
      <c r="B928" s="20" t="str">
        <f>B927</f>
        <v>1000000067</v>
      </c>
      <c r="C928" s="18" t="s">
        <v>8</v>
      </c>
      <c r="D928" s="11">
        <v>1</v>
      </c>
      <c r="E928" s="12">
        <v>13000.35</v>
      </c>
      <c r="F928" s="3" t="str">
        <f t="shared" si="70"/>
        <v>借呗</v>
      </c>
      <c r="G928" s="3" t="str">
        <f t="shared" si="71"/>
        <v>12期</v>
      </c>
      <c r="H928" s="21" t="str">
        <f>VLOOKUP(B928*1,[1]Sheet1!$A:$G,7,FALSE)</f>
        <v>华东</v>
      </c>
      <c r="I928" s="21" t="str">
        <f>VLOOKUP(B928*1,[1]Sheet1!$A:$G,6,FALSE)</f>
        <v>苏州</v>
      </c>
      <c r="J928" s="21" t="str">
        <f>VLOOKUP(B928*1,[1]Sheet1!$A:$G,5,FALSE)</f>
        <v>二组</v>
      </c>
      <c r="K928" s="3" t="str">
        <f>I928&amp;VLOOKUP(B928*1,[1]Sheet1!$A:$G,5,FALSE)</f>
        <v>苏州二组</v>
      </c>
      <c r="L928" s="3" t="str">
        <f>IF(VLOOKUP(B928*1,[1]Sheet1!$A:$G,4,FALSE)=1,"普通员工","管理人员")</f>
        <v>普通员工</v>
      </c>
      <c r="M928" s="3">
        <f t="shared" si="72"/>
        <v>13000.35</v>
      </c>
      <c r="N928" s="3">
        <f t="shared" si="73"/>
        <v>2020</v>
      </c>
      <c r="O928" s="3">
        <f t="shared" si="74"/>
        <v>6</v>
      </c>
    </row>
    <row r="929" spans="1:15">
      <c r="A929" s="8">
        <f>A928</f>
        <v>43997</v>
      </c>
      <c r="B929" s="20" t="s">
        <v>62</v>
      </c>
      <c r="C929" s="18" t="s">
        <v>7</v>
      </c>
      <c r="D929" s="11">
        <v>1</v>
      </c>
      <c r="E929" s="12">
        <v>7500.7</v>
      </c>
      <c r="F929" s="3" t="str">
        <f t="shared" si="70"/>
        <v>借呗</v>
      </c>
      <c r="G929" s="3" t="str">
        <f t="shared" si="71"/>
        <v>6期</v>
      </c>
      <c r="H929" s="21" t="str">
        <f>VLOOKUP(B929*1,[1]Sheet1!$A:$G,7,FALSE)</f>
        <v>华东</v>
      </c>
      <c r="I929" s="21" t="str">
        <f>VLOOKUP(B929*1,[1]Sheet1!$A:$G,6,FALSE)</f>
        <v>合肥</v>
      </c>
      <c r="J929" s="21" t="str">
        <f>VLOOKUP(B929*1,[1]Sheet1!$A:$G,5,FALSE)</f>
        <v>一组</v>
      </c>
      <c r="K929" s="3" t="str">
        <f>I929&amp;VLOOKUP(B929*1,[1]Sheet1!$A:$G,5,FALSE)</f>
        <v>合肥一组</v>
      </c>
      <c r="L929" s="3" t="str">
        <f>IF(VLOOKUP(B929*1,[1]Sheet1!$A:$G,4,FALSE)=1,"普通员工","管理人员")</f>
        <v>普通员工</v>
      </c>
      <c r="M929" s="3">
        <f t="shared" si="72"/>
        <v>7500.7</v>
      </c>
      <c r="N929" s="3">
        <f t="shared" si="73"/>
        <v>2020</v>
      </c>
      <c r="O929" s="3">
        <f t="shared" si="74"/>
        <v>6</v>
      </c>
    </row>
    <row r="930" spans="1:15">
      <c r="A930" s="8">
        <f>A929</f>
        <v>43997</v>
      </c>
      <c r="B930" s="20" t="str">
        <f>B929</f>
        <v>1000000104</v>
      </c>
      <c r="C930" s="18" t="s">
        <v>8</v>
      </c>
      <c r="D930" s="11">
        <v>1</v>
      </c>
      <c r="E930" s="12">
        <v>1113.68</v>
      </c>
      <c r="F930" s="3" t="str">
        <f t="shared" si="70"/>
        <v>借呗</v>
      </c>
      <c r="G930" s="3" t="str">
        <f t="shared" si="71"/>
        <v>12期</v>
      </c>
      <c r="H930" s="21" t="str">
        <f>VLOOKUP(B930*1,[1]Sheet1!$A:$G,7,FALSE)</f>
        <v>华东</v>
      </c>
      <c r="I930" s="21" t="str">
        <f>VLOOKUP(B930*1,[1]Sheet1!$A:$G,6,FALSE)</f>
        <v>合肥</v>
      </c>
      <c r="J930" s="21" t="str">
        <f>VLOOKUP(B930*1,[1]Sheet1!$A:$G,5,FALSE)</f>
        <v>一组</v>
      </c>
      <c r="K930" s="3" t="str">
        <f>I930&amp;VLOOKUP(B930*1,[1]Sheet1!$A:$G,5,FALSE)</f>
        <v>合肥一组</v>
      </c>
      <c r="L930" s="3" t="str">
        <f>IF(VLOOKUP(B930*1,[1]Sheet1!$A:$G,4,FALSE)=1,"普通员工","管理人员")</f>
        <v>普通员工</v>
      </c>
      <c r="M930" s="3">
        <f t="shared" si="72"/>
        <v>1113.68</v>
      </c>
      <c r="N930" s="3">
        <f t="shared" si="73"/>
        <v>2020</v>
      </c>
      <c r="O930" s="3">
        <f t="shared" si="74"/>
        <v>6</v>
      </c>
    </row>
    <row r="931" spans="1:15">
      <c r="A931" s="8">
        <f>A930</f>
        <v>43997</v>
      </c>
      <c r="B931" s="20" t="str">
        <f>B930</f>
        <v>1000000104</v>
      </c>
      <c r="C931" s="18" t="s">
        <v>12</v>
      </c>
      <c r="D931" s="11">
        <v>1</v>
      </c>
      <c r="E931" s="12">
        <v>6000.45</v>
      </c>
      <c r="F931" s="3" t="str">
        <f t="shared" si="70"/>
        <v>借呗</v>
      </c>
      <c r="G931" s="3" t="str">
        <f t="shared" si="71"/>
        <v>18期</v>
      </c>
      <c r="H931" s="21" t="str">
        <f>VLOOKUP(B931*1,[1]Sheet1!$A:$G,7,FALSE)</f>
        <v>华东</v>
      </c>
      <c r="I931" s="21" t="str">
        <f>VLOOKUP(B931*1,[1]Sheet1!$A:$G,6,FALSE)</f>
        <v>合肥</v>
      </c>
      <c r="J931" s="21" t="str">
        <f>VLOOKUP(B931*1,[1]Sheet1!$A:$G,5,FALSE)</f>
        <v>一组</v>
      </c>
      <c r="K931" s="3" t="str">
        <f>I931&amp;VLOOKUP(B931*1,[1]Sheet1!$A:$G,5,FALSE)</f>
        <v>合肥一组</v>
      </c>
      <c r="L931" s="3" t="str">
        <f>IF(VLOOKUP(B931*1,[1]Sheet1!$A:$G,4,FALSE)=1,"普通员工","管理人员")</f>
        <v>普通员工</v>
      </c>
      <c r="M931" s="3">
        <f t="shared" si="72"/>
        <v>6000.45</v>
      </c>
      <c r="N931" s="3">
        <f t="shared" si="73"/>
        <v>2020</v>
      </c>
      <c r="O931" s="3">
        <f t="shared" si="74"/>
        <v>6</v>
      </c>
    </row>
    <row r="932" spans="1:15">
      <c r="A932" s="8">
        <f>A931</f>
        <v>43997</v>
      </c>
      <c r="B932" s="20" t="s">
        <v>25</v>
      </c>
      <c r="C932" s="18" t="s">
        <v>8</v>
      </c>
      <c r="D932" s="11">
        <v>1</v>
      </c>
      <c r="E932" s="12">
        <v>7000.42</v>
      </c>
      <c r="F932" s="3" t="str">
        <f t="shared" si="70"/>
        <v>借呗</v>
      </c>
      <c r="G932" s="3" t="str">
        <f t="shared" si="71"/>
        <v>12期</v>
      </c>
      <c r="H932" s="21" t="str">
        <f>VLOOKUP(B932*1,[1]Sheet1!$A:$G,7,FALSE)</f>
        <v>华东</v>
      </c>
      <c r="I932" s="21" t="str">
        <f>VLOOKUP(B932*1,[1]Sheet1!$A:$G,6,FALSE)</f>
        <v>合肥</v>
      </c>
      <c r="J932" s="21" t="str">
        <f>VLOOKUP(B932*1,[1]Sheet1!$A:$G,5,FALSE)</f>
        <v>一组</v>
      </c>
      <c r="K932" s="3" t="str">
        <f>I932&amp;VLOOKUP(B932*1,[1]Sheet1!$A:$G,5,FALSE)</f>
        <v>合肥一组</v>
      </c>
      <c r="L932" s="3" t="str">
        <f>IF(VLOOKUP(B932*1,[1]Sheet1!$A:$G,4,FALSE)=1,"普通员工","管理人员")</f>
        <v>普通员工</v>
      </c>
      <c r="M932" s="3">
        <f t="shared" si="72"/>
        <v>7000.42</v>
      </c>
      <c r="N932" s="3">
        <f t="shared" si="73"/>
        <v>2020</v>
      </c>
      <c r="O932" s="3">
        <f t="shared" si="74"/>
        <v>6</v>
      </c>
    </row>
    <row r="933" spans="1:15">
      <c r="A933" s="8">
        <f>A932</f>
        <v>43997</v>
      </c>
      <c r="B933" s="20" t="str">
        <f>B932</f>
        <v>1000000237</v>
      </c>
      <c r="C933" s="18" t="s">
        <v>12</v>
      </c>
      <c r="D933" s="11">
        <v>1</v>
      </c>
      <c r="E933" s="12">
        <v>7000.47</v>
      </c>
      <c r="F933" s="3" t="str">
        <f t="shared" si="70"/>
        <v>借呗</v>
      </c>
      <c r="G933" s="3" t="str">
        <f t="shared" si="71"/>
        <v>18期</v>
      </c>
      <c r="H933" s="21" t="str">
        <f>VLOOKUP(B933*1,[1]Sheet1!$A:$G,7,FALSE)</f>
        <v>华东</v>
      </c>
      <c r="I933" s="21" t="str">
        <f>VLOOKUP(B933*1,[1]Sheet1!$A:$G,6,FALSE)</f>
        <v>合肥</v>
      </c>
      <c r="J933" s="21" t="str">
        <f>VLOOKUP(B933*1,[1]Sheet1!$A:$G,5,FALSE)</f>
        <v>一组</v>
      </c>
      <c r="K933" s="3" t="str">
        <f>I933&amp;VLOOKUP(B933*1,[1]Sheet1!$A:$G,5,FALSE)</f>
        <v>合肥一组</v>
      </c>
      <c r="L933" s="3" t="str">
        <f>IF(VLOOKUP(B933*1,[1]Sheet1!$A:$G,4,FALSE)=1,"普通员工","管理人员")</f>
        <v>普通员工</v>
      </c>
      <c r="M933" s="3">
        <f t="shared" si="72"/>
        <v>7000.47</v>
      </c>
      <c r="N933" s="3">
        <f t="shared" si="73"/>
        <v>2020</v>
      </c>
      <c r="O933" s="3">
        <f t="shared" si="74"/>
        <v>6</v>
      </c>
    </row>
    <row r="934" spans="1:15">
      <c r="A934" s="8">
        <f>A933</f>
        <v>43997</v>
      </c>
      <c r="B934" s="20" t="s">
        <v>119</v>
      </c>
      <c r="C934" s="18" t="s">
        <v>8</v>
      </c>
      <c r="D934" s="11">
        <v>1</v>
      </c>
      <c r="E934" s="12">
        <v>6500.75</v>
      </c>
      <c r="F934" s="3" t="str">
        <f t="shared" si="70"/>
        <v>借呗</v>
      </c>
      <c r="G934" s="3" t="str">
        <f t="shared" si="71"/>
        <v>12期</v>
      </c>
      <c r="H934" s="21" t="str">
        <f>VLOOKUP(B934*1,[1]Sheet1!$A:$G,7,FALSE)</f>
        <v>华西北</v>
      </c>
      <c r="I934" s="21" t="str">
        <f>VLOOKUP(B934*1,[1]Sheet1!$A:$G,6,FALSE)</f>
        <v>重庆</v>
      </c>
      <c r="J934" s="21" t="str">
        <f>VLOOKUP(B934*1,[1]Sheet1!$A:$G,5,FALSE)</f>
        <v>一组</v>
      </c>
      <c r="K934" s="3" t="str">
        <f>I934&amp;VLOOKUP(B934*1,[1]Sheet1!$A:$G,5,FALSE)</f>
        <v>重庆一组</v>
      </c>
      <c r="L934" s="3" t="str">
        <f>IF(VLOOKUP(B934*1,[1]Sheet1!$A:$G,4,FALSE)=1,"普通员工","管理人员")</f>
        <v>普通员工</v>
      </c>
      <c r="M934" s="3">
        <f t="shared" si="72"/>
        <v>6500.75</v>
      </c>
      <c r="N934" s="3">
        <f t="shared" si="73"/>
        <v>2020</v>
      </c>
      <c r="O934" s="3">
        <f t="shared" si="74"/>
        <v>6</v>
      </c>
    </row>
    <row r="935" spans="1:15">
      <c r="A935" s="8">
        <f>A934</f>
        <v>43997</v>
      </c>
      <c r="B935" s="20" t="s">
        <v>26</v>
      </c>
      <c r="C935" s="18" t="s">
        <v>7</v>
      </c>
      <c r="D935" s="11">
        <v>1</v>
      </c>
      <c r="E935" s="12">
        <v>6000.72</v>
      </c>
      <c r="F935" s="3" t="str">
        <f t="shared" si="70"/>
        <v>借呗</v>
      </c>
      <c r="G935" s="3" t="str">
        <f t="shared" si="71"/>
        <v>6期</v>
      </c>
      <c r="H935" s="21" t="str">
        <f>VLOOKUP(B935*1,[1]Sheet1!$A:$G,7,FALSE)</f>
        <v>华南</v>
      </c>
      <c r="I935" s="21" t="str">
        <f>VLOOKUP(B935*1,[1]Sheet1!$A:$G,6,FALSE)</f>
        <v>广州</v>
      </c>
      <c r="J935" s="21" t="str">
        <f>VLOOKUP(B935*1,[1]Sheet1!$A:$G,5,FALSE)</f>
        <v>三组</v>
      </c>
      <c r="K935" s="3" t="str">
        <f>I935&amp;VLOOKUP(B935*1,[1]Sheet1!$A:$G,5,FALSE)</f>
        <v>广州三组</v>
      </c>
      <c r="L935" s="3" t="str">
        <f>IF(VLOOKUP(B935*1,[1]Sheet1!$A:$G,4,FALSE)=1,"普通员工","管理人员")</f>
        <v>普通员工</v>
      </c>
      <c r="M935" s="3">
        <f t="shared" si="72"/>
        <v>6000.72</v>
      </c>
      <c r="N935" s="3">
        <f t="shared" si="73"/>
        <v>2020</v>
      </c>
      <c r="O935" s="3">
        <f t="shared" si="74"/>
        <v>6</v>
      </c>
    </row>
    <row r="936" spans="1:15">
      <c r="A936" s="8">
        <f>A935</f>
        <v>43997</v>
      </c>
      <c r="B936" s="20" t="s">
        <v>63</v>
      </c>
      <c r="C936" s="18" t="s">
        <v>8</v>
      </c>
      <c r="D936" s="11">
        <v>4</v>
      </c>
      <c r="E936" s="12">
        <v>54501.18</v>
      </c>
      <c r="F936" s="3" t="str">
        <f t="shared" si="70"/>
        <v>借呗</v>
      </c>
      <c r="G936" s="3" t="str">
        <f t="shared" si="71"/>
        <v>12期</v>
      </c>
      <c r="H936" s="21" t="str">
        <f>VLOOKUP(B936*1,[1]Sheet1!$A:$G,7,FALSE)</f>
        <v>华东</v>
      </c>
      <c r="I936" s="21" t="str">
        <f>VLOOKUP(B936*1,[1]Sheet1!$A:$G,6,FALSE)</f>
        <v>苏州</v>
      </c>
      <c r="J936" s="21" t="str">
        <f>VLOOKUP(B936*1,[1]Sheet1!$A:$G,5,FALSE)</f>
        <v>三组</v>
      </c>
      <c r="K936" s="3" t="str">
        <f>I936&amp;VLOOKUP(B936*1,[1]Sheet1!$A:$G,5,FALSE)</f>
        <v>苏州三组</v>
      </c>
      <c r="L936" s="3" t="str">
        <f>IF(VLOOKUP(B936*1,[1]Sheet1!$A:$G,4,FALSE)=1,"普通员工","管理人员")</f>
        <v>普通员工</v>
      </c>
      <c r="M936" s="3">
        <f t="shared" si="72"/>
        <v>13625.295</v>
      </c>
      <c r="N936" s="3">
        <f t="shared" si="73"/>
        <v>2020</v>
      </c>
      <c r="O936" s="3">
        <f t="shared" si="74"/>
        <v>6</v>
      </c>
    </row>
    <row r="937" spans="1:15">
      <c r="A937" s="8">
        <f>A936</f>
        <v>43997</v>
      </c>
      <c r="B937" s="20" t="s">
        <v>65</v>
      </c>
      <c r="C937" s="18" t="s">
        <v>12</v>
      </c>
      <c r="D937" s="11">
        <v>1</v>
      </c>
      <c r="E937" s="12">
        <v>14000.06</v>
      </c>
      <c r="F937" s="3" t="str">
        <f t="shared" si="70"/>
        <v>借呗</v>
      </c>
      <c r="G937" s="3" t="str">
        <f t="shared" si="71"/>
        <v>18期</v>
      </c>
      <c r="H937" s="21" t="str">
        <f>VLOOKUP(B937*1,[1]Sheet1!$A:$G,7,FALSE)</f>
        <v>华东</v>
      </c>
      <c r="I937" s="21" t="str">
        <f>VLOOKUP(B937*1,[1]Sheet1!$A:$G,6,FALSE)</f>
        <v>苏州</v>
      </c>
      <c r="J937" s="21" t="str">
        <f>VLOOKUP(B937*1,[1]Sheet1!$A:$G,5,FALSE)</f>
        <v>二组</v>
      </c>
      <c r="K937" s="3" t="str">
        <f>I937&amp;VLOOKUP(B937*1,[1]Sheet1!$A:$G,5,FALSE)</f>
        <v>苏州二组</v>
      </c>
      <c r="L937" s="3" t="str">
        <f>IF(VLOOKUP(B937*1,[1]Sheet1!$A:$G,4,FALSE)=1,"普通员工","管理人员")</f>
        <v>普通员工</v>
      </c>
      <c r="M937" s="3">
        <f t="shared" si="72"/>
        <v>14000.06</v>
      </c>
      <c r="N937" s="3">
        <f t="shared" si="73"/>
        <v>2020</v>
      </c>
      <c r="O937" s="3">
        <f t="shared" si="74"/>
        <v>6</v>
      </c>
    </row>
    <row r="938" spans="1:15">
      <c r="A938" s="8">
        <f>A937</f>
        <v>43997</v>
      </c>
      <c r="B938" s="20" t="s">
        <v>66</v>
      </c>
      <c r="C938" s="18" t="s">
        <v>7</v>
      </c>
      <c r="D938" s="11">
        <v>1</v>
      </c>
      <c r="E938" s="12">
        <v>2000.53</v>
      </c>
      <c r="F938" s="3" t="str">
        <f t="shared" si="70"/>
        <v>借呗</v>
      </c>
      <c r="G938" s="3" t="str">
        <f t="shared" si="71"/>
        <v>6期</v>
      </c>
      <c r="H938" s="21" t="str">
        <f>VLOOKUP(B938*1,[1]Sheet1!$A:$G,7,FALSE)</f>
        <v>华西北</v>
      </c>
      <c r="I938" s="21" t="str">
        <f>VLOOKUP(B938*1,[1]Sheet1!$A:$G,6,FALSE)</f>
        <v>西安</v>
      </c>
      <c r="J938" s="21" t="str">
        <f>VLOOKUP(B938*1,[1]Sheet1!$A:$G,5,FALSE)</f>
        <v>一组</v>
      </c>
      <c r="K938" s="3" t="str">
        <f>I938&amp;VLOOKUP(B938*1,[1]Sheet1!$A:$G,5,FALSE)</f>
        <v>西安一组</v>
      </c>
      <c r="L938" s="3" t="str">
        <f>IF(VLOOKUP(B938*1,[1]Sheet1!$A:$G,4,FALSE)=1,"普通员工","管理人员")</f>
        <v>普通员工</v>
      </c>
      <c r="M938" s="3">
        <f t="shared" si="72"/>
        <v>2000.53</v>
      </c>
      <c r="N938" s="3">
        <f t="shared" si="73"/>
        <v>2020</v>
      </c>
      <c r="O938" s="3">
        <f t="shared" si="74"/>
        <v>6</v>
      </c>
    </row>
    <row r="939" spans="1:15">
      <c r="A939" s="8">
        <f>A938</f>
        <v>43997</v>
      </c>
      <c r="B939" s="20" t="str">
        <f>B938</f>
        <v>1000000928</v>
      </c>
      <c r="C939" s="18" t="s">
        <v>8</v>
      </c>
      <c r="D939" s="11">
        <v>3</v>
      </c>
      <c r="E939" s="12">
        <v>46894.06</v>
      </c>
      <c r="F939" s="3" t="str">
        <f t="shared" si="70"/>
        <v>借呗</v>
      </c>
      <c r="G939" s="3" t="str">
        <f t="shared" si="71"/>
        <v>12期</v>
      </c>
      <c r="H939" s="21" t="str">
        <f>VLOOKUP(B939*1,[1]Sheet1!$A:$G,7,FALSE)</f>
        <v>华西北</v>
      </c>
      <c r="I939" s="21" t="str">
        <f>VLOOKUP(B939*1,[1]Sheet1!$A:$G,6,FALSE)</f>
        <v>西安</v>
      </c>
      <c r="J939" s="21" t="str">
        <f>VLOOKUP(B939*1,[1]Sheet1!$A:$G,5,FALSE)</f>
        <v>一组</v>
      </c>
      <c r="K939" s="3" t="str">
        <f>I939&amp;VLOOKUP(B939*1,[1]Sheet1!$A:$G,5,FALSE)</f>
        <v>西安一组</v>
      </c>
      <c r="L939" s="3" t="str">
        <f>IF(VLOOKUP(B939*1,[1]Sheet1!$A:$G,4,FALSE)=1,"普通员工","管理人员")</f>
        <v>普通员工</v>
      </c>
      <c r="M939" s="3">
        <f t="shared" si="72"/>
        <v>15631.3533333333</v>
      </c>
      <c r="N939" s="3">
        <f t="shared" si="73"/>
        <v>2020</v>
      </c>
      <c r="O939" s="3">
        <f t="shared" si="74"/>
        <v>6</v>
      </c>
    </row>
    <row r="940" spans="1:15">
      <c r="A940" s="8">
        <f>A939</f>
        <v>43997</v>
      </c>
      <c r="B940" s="20" t="s">
        <v>46</v>
      </c>
      <c r="C940" s="18" t="s">
        <v>8</v>
      </c>
      <c r="D940" s="11">
        <v>1</v>
      </c>
      <c r="E940" s="12">
        <v>14000.56</v>
      </c>
      <c r="F940" s="3" t="str">
        <f t="shared" si="70"/>
        <v>借呗</v>
      </c>
      <c r="G940" s="3" t="str">
        <f t="shared" si="71"/>
        <v>12期</v>
      </c>
      <c r="H940" s="21" t="str">
        <f>VLOOKUP(B940*1,[1]Sheet1!$A:$G,7,FALSE)</f>
        <v>华东</v>
      </c>
      <c r="I940" s="21" t="str">
        <f>VLOOKUP(B940*1,[1]Sheet1!$A:$G,6,FALSE)</f>
        <v>苏州</v>
      </c>
      <c r="J940" s="21" t="str">
        <f>VLOOKUP(B940*1,[1]Sheet1!$A:$G,5,FALSE)</f>
        <v>二组</v>
      </c>
      <c r="K940" s="3" t="str">
        <f>I940&amp;VLOOKUP(B940*1,[1]Sheet1!$A:$G,5,FALSE)</f>
        <v>苏州二组</v>
      </c>
      <c r="L940" s="3" t="str">
        <f>IF(VLOOKUP(B940*1,[1]Sheet1!$A:$G,4,FALSE)=1,"普通员工","管理人员")</f>
        <v>普通员工</v>
      </c>
      <c r="M940" s="3">
        <f t="shared" si="72"/>
        <v>14000.56</v>
      </c>
      <c r="N940" s="3">
        <f t="shared" si="73"/>
        <v>2020</v>
      </c>
      <c r="O940" s="3">
        <f t="shared" si="74"/>
        <v>6</v>
      </c>
    </row>
    <row r="941" spans="1:15">
      <c r="A941" s="8">
        <f>A940</f>
        <v>43997</v>
      </c>
      <c r="B941" s="20" t="s">
        <v>27</v>
      </c>
      <c r="C941" s="18" t="s">
        <v>8</v>
      </c>
      <c r="D941" s="11">
        <v>1</v>
      </c>
      <c r="E941" s="12">
        <v>11000.68</v>
      </c>
      <c r="F941" s="3" t="str">
        <f t="shared" si="70"/>
        <v>借呗</v>
      </c>
      <c r="G941" s="3" t="str">
        <f t="shared" si="71"/>
        <v>12期</v>
      </c>
      <c r="H941" s="21" t="str">
        <f>VLOOKUP(B941*1,[1]Sheet1!$A:$G,7,FALSE)</f>
        <v>华西北</v>
      </c>
      <c r="I941" s="21" t="str">
        <f>VLOOKUP(B941*1,[1]Sheet1!$A:$G,6,FALSE)</f>
        <v>北京</v>
      </c>
      <c r="J941" s="21" t="str">
        <f>VLOOKUP(B941*1,[1]Sheet1!$A:$G,5,FALSE)</f>
        <v>三组</v>
      </c>
      <c r="K941" s="3" t="str">
        <f>I941&amp;VLOOKUP(B941*1,[1]Sheet1!$A:$G,5,FALSE)</f>
        <v>北京三组</v>
      </c>
      <c r="L941" s="3" t="str">
        <f>IF(VLOOKUP(B941*1,[1]Sheet1!$A:$G,4,FALSE)=1,"普通员工","管理人员")</f>
        <v>普通员工</v>
      </c>
      <c r="M941" s="3">
        <f t="shared" si="72"/>
        <v>11000.68</v>
      </c>
      <c r="N941" s="3">
        <f t="shared" si="73"/>
        <v>2020</v>
      </c>
      <c r="O941" s="3">
        <f t="shared" si="74"/>
        <v>6</v>
      </c>
    </row>
    <row r="942" spans="1:15">
      <c r="A942" s="8">
        <f>A941</f>
        <v>43997</v>
      </c>
      <c r="B942" s="20" t="s">
        <v>28</v>
      </c>
      <c r="C942" s="18" t="s">
        <v>7</v>
      </c>
      <c r="D942" s="11">
        <v>3</v>
      </c>
      <c r="E942" s="12">
        <v>37501.02</v>
      </c>
      <c r="F942" s="3" t="str">
        <f t="shared" si="70"/>
        <v>借呗</v>
      </c>
      <c r="G942" s="3" t="str">
        <f t="shared" si="71"/>
        <v>6期</v>
      </c>
      <c r="H942" s="21" t="str">
        <f>VLOOKUP(B942*1,[1]Sheet1!$A:$G,7,FALSE)</f>
        <v>华南</v>
      </c>
      <c r="I942" s="21" t="str">
        <f>VLOOKUP(B942*1,[1]Sheet1!$A:$G,6,FALSE)</f>
        <v>广州</v>
      </c>
      <c r="J942" s="21" t="str">
        <f>VLOOKUP(B942*1,[1]Sheet1!$A:$G,5,FALSE)</f>
        <v>一组</v>
      </c>
      <c r="K942" s="3" t="str">
        <f>I942&amp;VLOOKUP(B942*1,[1]Sheet1!$A:$G,5,FALSE)</f>
        <v>广州一组</v>
      </c>
      <c r="L942" s="3" t="str">
        <f>IF(VLOOKUP(B942*1,[1]Sheet1!$A:$G,4,FALSE)=1,"普通员工","管理人员")</f>
        <v>管理人员</v>
      </c>
      <c r="M942" s="3">
        <f t="shared" si="72"/>
        <v>12500.34</v>
      </c>
      <c r="N942" s="3">
        <f t="shared" si="73"/>
        <v>2020</v>
      </c>
      <c r="O942" s="3">
        <f t="shared" si="74"/>
        <v>6</v>
      </c>
    </row>
    <row r="943" spans="1:15">
      <c r="A943" s="8">
        <f>A942</f>
        <v>43997</v>
      </c>
      <c r="B943" s="20" t="s">
        <v>70</v>
      </c>
      <c r="C943" s="18" t="s">
        <v>7</v>
      </c>
      <c r="D943" s="11">
        <v>1</v>
      </c>
      <c r="E943" s="12">
        <v>10000.52</v>
      </c>
      <c r="F943" s="3" t="str">
        <f t="shared" si="70"/>
        <v>借呗</v>
      </c>
      <c r="G943" s="3" t="str">
        <f t="shared" si="71"/>
        <v>6期</v>
      </c>
      <c r="H943" s="21" t="str">
        <f>VLOOKUP(B943*1,[1]Sheet1!$A:$G,7,FALSE)</f>
        <v>华西北</v>
      </c>
      <c r="I943" s="21" t="str">
        <f>VLOOKUP(B943*1,[1]Sheet1!$A:$G,6,FALSE)</f>
        <v>北京</v>
      </c>
      <c r="J943" s="21" t="str">
        <f>VLOOKUP(B943*1,[1]Sheet1!$A:$G,5,FALSE)</f>
        <v>三组</v>
      </c>
      <c r="K943" s="3" t="str">
        <f>I943&amp;VLOOKUP(B943*1,[1]Sheet1!$A:$G,5,FALSE)</f>
        <v>北京三组</v>
      </c>
      <c r="L943" s="3" t="str">
        <f>IF(VLOOKUP(B943*1,[1]Sheet1!$A:$G,4,FALSE)=1,"普通员工","管理人员")</f>
        <v>普通员工</v>
      </c>
      <c r="M943" s="3">
        <f t="shared" si="72"/>
        <v>10000.52</v>
      </c>
      <c r="N943" s="3">
        <f t="shared" si="73"/>
        <v>2020</v>
      </c>
      <c r="O943" s="3">
        <f t="shared" si="74"/>
        <v>6</v>
      </c>
    </row>
    <row r="944" spans="1:15">
      <c r="A944" s="8">
        <f>A943</f>
        <v>43997</v>
      </c>
      <c r="B944" s="20" t="s">
        <v>29</v>
      </c>
      <c r="C944" s="18" t="s">
        <v>8</v>
      </c>
      <c r="D944" s="11">
        <v>1</v>
      </c>
      <c r="E944" s="12">
        <v>20000</v>
      </c>
      <c r="F944" s="3" t="str">
        <f t="shared" si="70"/>
        <v>借呗</v>
      </c>
      <c r="G944" s="3" t="str">
        <f t="shared" si="71"/>
        <v>12期</v>
      </c>
      <c r="H944" s="21" t="str">
        <f>VLOOKUP(B944*1,[1]Sheet1!$A:$G,7,FALSE)</f>
        <v>华东</v>
      </c>
      <c r="I944" s="21" t="str">
        <f>VLOOKUP(B944*1,[1]Sheet1!$A:$G,6,FALSE)</f>
        <v>上海</v>
      </c>
      <c r="J944" s="21" t="str">
        <f>VLOOKUP(B944*1,[1]Sheet1!$A:$G,5,FALSE)</f>
        <v>二组</v>
      </c>
      <c r="K944" s="3" t="str">
        <f>I944&amp;VLOOKUP(B944*1,[1]Sheet1!$A:$G,5,FALSE)</f>
        <v>上海二组</v>
      </c>
      <c r="L944" s="3" t="str">
        <f>IF(VLOOKUP(B944*1,[1]Sheet1!$A:$G,4,FALSE)=1,"普通员工","管理人员")</f>
        <v>管理人员</v>
      </c>
      <c r="M944" s="3">
        <f t="shared" si="72"/>
        <v>20000</v>
      </c>
      <c r="N944" s="3">
        <f t="shared" si="73"/>
        <v>2020</v>
      </c>
      <c r="O944" s="3">
        <f t="shared" si="74"/>
        <v>6</v>
      </c>
    </row>
    <row r="945" spans="1:15">
      <c r="A945" s="8">
        <f>A944</f>
        <v>43997</v>
      </c>
      <c r="B945" s="20" t="str">
        <f>B944</f>
        <v>1000004170</v>
      </c>
      <c r="C945" s="18" t="s">
        <v>12</v>
      </c>
      <c r="D945" s="11">
        <v>1</v>
      </c>
      <c r="E945" s="12">
        <v>7999.94</v>
      </c>
      <c r="F945" s="3" t="str">
        <f t="shared" si="70"/>
        <v>借呗</v>
      </c>
      <c r="G945" s="3" t="str">
        <f t="shared" si="71"/>
        <v>18期</v>
      </c>
      <c r="H945" s="21" t="str">
        <f>VLOOKUP(B945*1,[1]Sheet1!$A:$G,7,FALSE)</f>
        <v>华东</v>
      </c>
      <c r="I945" s="21" t="str">
        <f>VLOOKUP(B945*1,[1]Sheet1!$A:$G,6,FALSE)</f>
        <v>上海</v>
      </c>
      <c r="J945" s="21" t="str">
        <f>VLOOKUP(B945*1,[1]Sheet1!$A:$G,5,FALSE)</f>
        <v>二组</v>
      </c>
      <c r="K945" s="3" t="str">
        <f>I945&amp;VLOOKUP(B945*1,[1]Sheet1!$A:$G,5,FALSE)</f>
        <v>上海二组</v>
      </c>
      <c r="L945" s="3" t="str">
        <f>IF(VLOOKUP(B945*1,[1]Sheet1!$A:$G,4,FALSE)=1,"普通员工","管理人员")</f>
        <v>管理人员</v>
      </c>
      <c r="M945" s="3">
        <f t="shared" si="72"/>
        <v>7999.94</v>
      </c>
      <c r="N945" s="3">
        <f t="shared" si="73"/>
        <v>2020</v>
      </c>
      <c r="O945" s="3">
        <f t="shared" si="74"/>
        <v>6</v>
      </c>
    </row>
    <row r="946" spans="1:15">
      <c r="A946" s="8">
        <f>A945</f>
        <v>43997</v>
      </c>
      <c r="B946" s="20" t="s">
        <v>30</v>
      </c>
      <c r="C946" s="18" t="s">
        <v>12</v>
      </c>
      <c r="D946" s="11">
        <v>1</v>
      </c>
      <c r="E946" s="12">
        <v>10000.15</v>
      </c>
      <c r="F946" s="3" t="str">
        <f t="shared" si="70"/>
        <v>借呗</v>
      </c>
      <c r="G946" s="3" t="str">
        <f t="shared" si="71"/>
        <v>18期</v>
      </c>
      <c r="H946" s="21" t="str">
        <f>VLOOKUP(B946*1,[1]Sheet1!$A:$G,7,FALSE)</f>
        <v>华东</v>
      </c>
      <c r="I946" s="21" t="str">
        <f>VLOOKUP(B946*1,[1]Sheet1!$A:$G,6,FALSE)</f>
        <v>合肥</v>
      </c>
      <c r="J946" s="21" t="str">
        <f>VLOOKUP(B946*1,[1]Sheet1!$A:$G,5,FALSE)</f>
        <v>一组</v>
      </c>
      <c r="K946" s="3" t="str">
        <f>I946&amp;VLOOKUP(B946*1,[1]Sheet1!$A:$G,5,FALSE)</f>
        <v>合肥一组</v>
      </c>
      <c r="L946" s="3" t="str">
        <f>IF(VLOOKUP(B946*1,[1]Sheet1!$A:$G,4,FALSE)=1,"普通员工","管理人员")</f>
        <v>普通员工</v>
      </c>
      <c r="M946" s="3">
        <f t="shared" si="72"/>
        <v>10000.15</v>
      </c>
      <c r="N946" s="3">
        <f t="shared" si="73"/>
        <v>2020</v>
      </c>
      <c r="O946" s="3">
        <f t="shared" si="74"/>
        <v>6</v>
      </c>
    </row>
    <row r="947" spans="1:15">
      <c r="A947" s="8">
        <f>A946</f>
        <v>43997</v>
      </c>
      <c r="B947" s="20" t="s">
        <v>48</v>
      </c>
      <c r="C947" s="18" t="s">
        <v>8</v>
      </c>
      <c r="D947" s="11">
        <v>2</v>
      </c>
      <c r="E947" s="12">
        <v>18000.68</v>
      </c>
      <c r="F947" s="3" t="str">
        <f t="shared" si="70"/>
        <v>借呗</v>
      </c>
      <c r="G947" s="3" t="str">
        <f t="shared" si="71"/>
        <v>12期</v>
      </c>
      <c r="H947" s="21" t="str">
        <f>VLOOKUP(B947*1,[1]Sheet1!$A:$G,7,FALSE)</f>
        <v>华东</v>
      </c>
      <c r="I947" s="21" t="str">
        <f>VLOOKUP(B947*1,[1]Sheet1!$A:$G,6,FALSE)</f>
        <v>杭州</v>
      </c>
      <c r="J947" s="21" t="str">
        <f>VLOOKUP(B947*1,[1]Sheet1!$A:$G,5,FALSE)</f>
        <v>二组</v>
      </c>
      <c r="K947" s="3" t="str">
        <f>I947&amp;VLOOKUP(B947*1,[1]Sheet1!$A:$G,5,FALSE)</f>
        <v>杭州二组</v>
      </c>
      <c r="L947" s="3" t="str">
        <f>IF(VLOOKUP(B947*1,[1]Sheet1!$A:$G,4,FALSE)=1,"普通员工","管理人员")</f>
        <v>管理人员</v>
      </c>
      <c r="M947" s="3">
        <f t="shared" si="72"/>
        <v>9000.34</v>
      </c>
      <c r="N947" s="3">
        <f t="shared" si="73"/>
        <v>2020</v>
      </c>
      <c r="O947" s="3">
        <f t="shared" si="74"/>
        <v>6</v>
      </c>
    </row>
    <row r="948" spans="1:15">
      <c r="A948" s="8">
        <f>A947</f>
        <v>43997</v>
      </c>
      <c r="B948" s="20" t="s">
        <v>50</v>
      </c>
      <c r="C948" s="18" t="s">
        <v>7</v>
      </c>
      <c r="D948" s="11">
        <v>1</v>
      </c>
      <c r="E948" s="12">
        <v>3494.2</v>
      </c>
      <c r="F948" s="3" t="str">
        <f t="shared" si="70"/>
        <v>借呗</v>
      </c>
      <c r="G948" s="3" t="str">
        <f t="shared" si="71"/>
        <v>6期</v>
      </c>
      <c r="H948" s="21" t="str">
        <f>VLOOKUP(B948*1,[1]Sheet1!$A:$G,7,FALSE)</f>
        <v>华东</v>
      </c>
      <c r="I948" s="21" t="str">
        <f>VLOOKUP(B948*1,[1]Sheet1!$A:$G,6,FALSE)</f>
        <v>南京</v>
      </c>
      <c r="J948" s="21" t="str">
        <f>VLOOKUP(B948*1,[1]Sheet1!$A:$G,5,FALSE)</f>
        <v>一组</v>
      </c>
      <c r="K948" s="3" t="str">
        <f>I948&amp;VLOOKUP(B948*1,[1]Sheet1!$A:$G,5,FALSE)</f>
        <v>南京一组</v>
      </c>
      <c r="L948" s="3" t="str">
        <f>IF(VLOOKUP(B948*1,[1]Sheet1!$A:$G,4,FALSE)=1,"普通员工","管理人员")</f>
        <v>普通员工</v>
      </c>
      <c r="M948" s="3">
        <f t="shared" si="72"/>
        <v>3494.2</v>
      </c>
      <c r="N948" s="3">
        <f t="shared" si="73"/>
        <v>2020</v>
      </c>
      <c r="O948" s="3">
        <f t="shared" si="74"/>
        <v>6</v>
      </c>
    </row>
    <row r="949" spans="1:15">
      <c r="A949" s="8">
        <f>A948</f>
        <v>43997</v>
      </c>
      <c r="B949" s="20" t="str">
        <f>B948</f>
        <v>1000006859</v>
      </c>
      <c r="C949" s="18" t="s">
        <v>12</v>
      </c>
      <c r="D949" s="11">
        <v>1</v>
      </c>
      <c r="E949" s="12">
        <v>4000.26</v>
      </c>
      <c r="F949" s="3" t="str">
        <f t="shared" si="70"/>
        <v>借呗</v>
      </c>
      <c r="G949" s="3" t="str">
        <f t="shared" si="71"/>
        <v>18期</v>
      </c>
      <c r="H949" s="21" t="str">
        <f>VLOOKUP(B949*1,[1]Sheet1!$A:$G,7,FALSE)</f>
        <v>华东</v>
      </c>
      <c r="I949" s="21" t="str">
        <f>VLOOKUP(B949*1,[1]Sheet1!$A:$G,6,FALSE)</f>
        <v>南京</v>
      </c>
      <c r="J949" s="21" t="str">
        <f>VLOOKUP(B949*1,[1]Sheet1!$A:$G,5,FALSE)</f>
        <v>一组</v>
      </c>
      <c r="K949" s="3" t="str">
        <f>I949&amp;VLOOKUP(B949*1,[1]Sheet1!$A:$G,5,FALSE)</f>
        <v>南京一组</v>
      </c>
      <c r="L949" s="3" t="str">
        <f>IF(VLOOKUP(B949*1,[1]Sheet1!$A:$G,4,FALSE)=1,"普通员工","管理人员")</f>
        <v>普通员工</v>
      </c>
      <c r="M949" s="3">
        <f t="shared" si="72"/>
        <v>4000.26</v>
      </c>
      <c r="N949" s="3">
        <f t="shared" si="73"/>
        <v>2020</v>
      </c>
      <c r="O949" s="3">
        <f t="shared" si="74"/>
        <v>6</v>
      </c>
    </row>
    <row r="950" spans="1:15">
      <c r="A950" s="8">
        <f>A949</f>
        <v>43997</v>
      </c>
      <c r="B950" s="20" t="s">
        <v>33</v>
      </c>
      <c r="C950" s="18" t="s">
        <v>7</v>
      </c>
      <c r="D950" s="11">
        <v>1</v>
      </c>
      <c r="E950" s="12">
        <v>6500.76</v>
      </c>
      <c r="F950" s="3" t="str">
        <f t="shared" si="70"/>
        <v>借呗</v>
      </c>
      <c r="G950" s="3" t="str">
        <f t="shared" si="71"/>
        <v>6期</v>
      </c>
      <c r="H950" s="21" t="str">
        <f>VLOOKUP(B950*1,[1]Sheet1!$A:$G,7,FALSE)</f>
        <v>华西北</v>
      </c>
      <c r="I950" s="21" t="str">
        <f>VLOOKUP(B950*1,[1]Sheet1!$A:$G,6,FALSE)</f>
        <v>北京</v>
      </c>
      <c r="J950" s="21" t="str">
        <f>VLOOKUP(B950*1,[1]Sheet1!$A:$G,5,FALSE)</f>
        <v>三组</v>
      </c>
      <c r="K950" s="3" t="str">
        <f>I950&amp;VLOOKUP(B950*1,[1]Sheet1!$A:$G,5,FALSE)</f>
        <v>北京三组</v>
      </c>
      <c r="L950" s="3" t="str">
        <f>IF(VLOOKUP(B950*1,[1]Sheet1!$A:$G,4,FALSE)=1,"普通员工","管理人员")</f>
        <v>普通员工</v>
      </c>
      <c r="M950" s="3">
        <f t="shared" si="72"/>
        <v>6500.76</v>
      </c>
      <c r="N950" s="3">
        <f t="shared" si="73"/>
        <v>2020</v>
      </c>
      <c r="O950" s="3">
        <f t="shared" si="74"/>
        <v>6</v>
      </c>
    </row>
    <row r="951" spans="1:15">
      <c r="A951" s="8">
        <f>A950</f>
        <v>43997</v>
      </c>
      <c r="B951" s="20" t="s">
        <v>53</v>
      </c>
      <c r="C951" s="18" t="s">
        <v>7</v>
      </c>
      <c r="D951" s="11">
        <v>1</v>
      </c>
      <c r="E951" s="12">
        <v>14000.71</v>
      </c>
      <c r="F951" s="3" t="str">
        <f t="shared" si="70"/>
        <v>借呗</v>
      </c>
      <c r="G951" s="3" t="str">
        <f t="shared" si="71"/>
        <v>6期</v>
      </c>
      <c r="H951" s="21" t="str">
        <f>VLOOKUP(B951*1,[1]Sheet1!$A:$G,7,FALSE)</f>
        <v>华东</v>
      </c>
      <c r="I951" s="21" t="str">
        <f>VLOOKUP(B951*1,[1]Sheet1!$A:$G,6,FALSE)</f>
        <v>南京</v>
      </c>
      <c r="J951" s="21" t="str">
        <f>VLOOKUP(B951*1,[1]Sheet1!$A:$G,5,FALSE)</f>
        <v>一组</v>
      </c>
      <c r="K951" s="3" t="str">
        <f>I951&amp;VLOOKUP(B951*1,[1]Sheet1!$A:$G,5,FALSE)</f>
        <v>南京一组</v>
      </c>
      <c r="L951" s="3" t="str">
        <f>IF(VLOOKUP(B951*1,[1]Sheet1!$A:$G,4,FALSE)=1,"普通员工","管理人员")</f>
        <v>管理人员</v>
      </c>
      <c r="M951" s="3">
        <f t="shared" si="72"/>
        <v>14000.71</v>
      </c>
      <c r="N951" s="3">
        <f t="shared" si="73"/>
        <v>2020</v>
      </c>
      <c r="O951" s="3">
        <f t="shared" si="74"/>
        <v>6</v>
      </c>
    </row>
    <row r="952" spans="1:15">
      <c r="A952" s="8">
        <f>A951</f>
        <v>43997</v>
      </c>
      <c r="B952" s="20" t="str">
        <f>B951</f>
        <v>1000008239</v>
      </c>
      <c r="C952" s="18" t="s">
        <v>8</v>
      </c>
      <c r="D952" s="11">
        <v>2</v>
      </c>
      <c r="E952" s="12">
        <v>28000.31</v>
      </c>
      <c r="F952" s="3" t="str">
        <f t="shared" si="70"/>
        <v>借呗</v>
      </c>
      <c r="G952" s="3" t="str">
        <f t="shared" si="71"/>
        <v>12期</v>
      </c>
      <c r="H952" s="21" t="str">
        <f>VLOOKUP(B952*1,[1]Sheet1!$A:$G,7,FALSE)</f>
        <v>华东</v>
      </c>
      <c r="I952" s="21" t="str">
        <f>VLOOKUP(B952*1,[1]Sheet1!$A:$G,6,FALSE)</f>
        <v>南京</v>
      </c>
      <c r="J952" s="21" t="str">
        <f>VLOOKUP(B952*1,[1]Sheet1!$A:$G,5,FALSE)</f>
        <v>一组</v>
      </c>
      <c r="K952" s="3" t="str">
        <f>I952&amp;VLOOKUP(B952*1,[1]Sheet1!$A:$G,5,FALSE)</f>
        <v>南京一组</v>
      </c>
      <c r="L952" s="3" t="str">
        <f>IF(VLOOKUP(B952*1,[1]Sheet1!$A:$G,4,FALSE)=1,"普通员工","管理人员")</f>
        <v>管理人员</v>
      </c>
      <c r="M952" s="3">
        <f t="shared" si="72"/>
        <v>14000.155</v>
      </c>
      <c r="N952" s="3">
        <f t="shared" si="73"/>
        <v>2020</v>
      </c>
      <c r="O952" s="3">
        <f t="shared" si="74"/>
        <v>6</v>
      </c>
    </row>
    <row r="953" spans="1:15">
      <c r="A953" s="8">
        <f>A952</f>
        <v>43997</v>
      </c>
      <c r="B953" s="20" t="s">
        <v>55</v>
      </c>
      <c r="C953" s="18" t="s">
        <v>8</v>
      </c>
      <c r="D953" s="11">
        <v>1</v>
      </c>
      <c r="E953" s="12">
        <v>3000.48</v>
      </c>
      <c r="F953" s="3" t="str">
        <f t="shared" si="70"/>
        <v>借呗</v>
      </c>
      <c r="G953" s="3" t="str">
        <f t="shared" si="71"/>
        <v>12期</v>
      </c>
      <c r="H953" s="21" t="str">
        <f>VLOOKUP(B953*1,[1]Sheet1!$A:$G,7,FALSE)</f>
        <v>华东</v>
      </c>
      <c r="I953" s="21" t="str">
        <f>VLOOKUP(B953*1,[1]Sheet1!$A:$G,6,FALSE)</f>
        <v>南京</v>
      </c>
      <c r="J953" s="21" t="str">
        <f>VLOOKUP(B953*1,[1]Sheet1!$A:$G,5,FALSE)</f>
        <v>四组</v>
      </c>
      <c r="K953" s="3" t="str">
        <f>I953&amp;VLOOKUP(B953*1,[1]Sheet1!$A:$G,5,FALSE)</f>
        <v>南京四组</v>
      </c>
      <c r="L953" s="3" t="str">
        <f>IF(VLOOKUP(B953*1,[1]Sheet1!$A:$G,4,FALSE)=1,"普通员工","管理人员")</f>
        <v>普通员工</v>
      </c>
      <c r="M953" s="3">
        <f t="shared" si="72"/>
        <v>3000.48</v>
      </c>
      <c r="N953" s="3">
        <f t="shared" si="73"/>
        <v>2020</v>
      </c>
      <c r="O953" s="3">
        <f t="shared" si="74"/>
        <v>6</v>
      </c>
    </row>
    <row r="954" spans="1:15">
      <c r="A954" s="8">
        <f>A953</f>
        <v>43997</v>
      </c>
      <c r="B954" s="20" t="s">
        <v>56</v>
      </c>
      <c r="C954" s="18" t="s">
        <v>7</v>
      </c>
      <c r="D954" s="11">
        <v>1</v>
      </c>
      <c r="E954" s="12">
        <v>1000.58</v>
      </c>
      <c r="F954" s="3" t="str">
        <f t="shared" si="70"/>
        <v>借呗</v>
      </c>
      <c r="G954" s="3" t="str">
        <f t="shared" si="71"/>
        <v>6期</v>
      </c>
      <c r="H954" s="21" t="str">
        <f>VLOOKUP(B954*1,[1]Sheet1!$A:$G,7,FALSE)</f>
        <v>华东</v>
      </c>
      <c r="I954" s="21" t="str">
        <f>VLOOKUP(B954*1,[1]Sheet1!$A:$G,6,FALSE)</f>
        <v>南京</v>
      </c>
      <c r="J954" s="21" t="str">
        <f>VLOOKUP(B954*1,[1]Sheet1!$A:$G,5,FALSE)</f>
        <v>一组</v>
      </c>
      <c r="K954" s="3" t="str">
        <f>I954&amp;VLOOKUP(B954*1,[1]Sheet1!$A:$G,5,FALSE)</f>
        <v>南京一组</v>
      </c>
      <c r="L954" s="3" t="str">
        <f>IF(VLOOKUP(B954*1,[1]Sheet1!$A:$G,4,FALSE)=1,"普通员工","管理人员")</f>
        <v>普通员工</v>
      </c>
      <c r="M954" s="3">
        <f t="shared" si="72"/>
        <v>1000.58</v>
      </c>
      <c r="N954" s="3">
        <f t="shared" si="73"/>
        <v>2020</v>
      </c>
      <c r="O954" s="3">
        <f t="shared" si="74"/>
        <v>6</v>
      </c>
    </row>
    <row r="955" spans="1:15">
      <c r="A955" s="8">
        <f>A954</f>
        <v>43997</v>
      </c>
      <c r="B955" s="20" t="str">
        <f>B954</f>
        <v>1000010837</v>
      </c>
      <c r="C955" s="18" t="s">
        <v>8</v>
      </c>
      <c r="D955" s="11">
        <v>1</v>
      </c>
      <c r="E955" s="12">
        <v>5000.59</v>
      </c>
      <c r="F955" s="3" t="str">
        <f t="shared" si="70"/>
        <v>借呗</v>
      </c>
      <c r="G955" s="3" t="str">
        <f t="shared" si="71"/>
        <v>12期</v>
      </c>
      <c r="H955" s="21" t="str">
        <f>VLOOKUP(B955*1,[1]Sheet1!$A:$G,7,FALSE)</f>
        <v>华东</v>
      </c>
      <c r="I955" s="21" t="str">
        <f>VLOOKUP(B955*1,[1]Sheet1!$A:$G,6,FALSE)</f>
        <v>南京</v>
      </c>
      <c r="J955" s="21" t="str">
        <f>VLOOKUP(B955*1,[1]Sheet1!$A:$G,5,FALSE)</f>
        <v>一组</v>
      </c>
      <c r="K955" s="3" t="str">
        <f>I955&amp;VLOOKUP(B955*1,[1]Sheet1!$A:$G,5,FALSE)</f>
        <v>南京一组</v>
      </c>
      <c r="L955" s="3" t="str">
        <f>IF(VLOOKUP(B955*1,[1]Sheet1!$A:$G,4,FALSE)=1,"普通员工","管理人员")</f>
        <v>普通员工</v>
      </c>
      <c r="M955" s="3">
        <f t="shared" si="72"/>
        <v>5000.59</v>
      </c>
      <c r="N955" s="3">
        <f t="shared" si="73"/>
        <v>2020</v>
      </c>
      <c r="O955" s="3">
        <f t="shared" si="74"/>
        <v>6</v>
      </c>
    </row>
    <row r="956" spans="1:15">
      <c r="A956" s="8">
        <f>A955</f>
        <v>43997</v>
      </c>
      <c r="B956" s="20" t="s">
        <v>57</v>
      </c>
      <c r="C956" s="18" t="s">
        <v>7</v>
      </c>
      <c r="D956" s="11">
        <v>1</v>
      </c>
      <c r="E956" s="12">
        <v>10000.28</v>
      </c>
      <c r="F956" s="3" t="str">
        <f t="shared" si="70"/>
        <v>借呗</v>
      </c>
      <c r="G956" s="3" t="str">
        <f t="shared" si="71"/>
        <v>6期</v>
      </c>
      <c r="H956" s="21" t="str">
        <f>VLOOKUP(B956*1,[1]Sheet1!$A:$G,7,FALSE)</f>
        <v>华南</v>
      </c>
      <c r="I956" s="21" t="str">
        <f>VLOOKUP(B956*1,[1]Sheet1!$A:$G,6,FALSE)</f>
        <v>广州</v>
      </c>
      <c r="J956" s="21" t="str">
        <f>VLOOKUP(B956*1,[1]Sheet1!$A:$G,5,FALSE)</f>
        <v>一组</v>
      </c>
      <c r="K956" s="3" t="str">
        <f>I956&amp;VLOOKUP(B956*1,[1]Sheet1!$A:$G,5,FALSE)</f>
        <v>广州一组</v>
      </c>
      <c r="L956" s="3" t="str">
        <f>IF(VLOOKUP(B956*1,[1]Sheet1!$A:$G,4,FALSE)=1,"普通员工","管理人员")</f>
        <v>普通员工</v>
      </c>
      <c r="M956" s="3">
        <f t="shared" si="72"/>
        <v>10000.28</v>
      </c>
      <c r="N956" s="3">
        <f t="shared" si="73"/>
        <v>2020</v>
      </c>
      <c r="O956" s="3">
        <f t="shared" si="74"/>
        <v>6</v>
      </c>
    </row>
    <row r="957" spans="1:15">
      <c r="A957" s="8">
        <f>A956</f>
        <v>43997</v>
      </c>
      <c r="B957" s="20" t="s">
        <v>120</v>
      </c>
      <c r="C957" s="18" t="s">
        <v>8</v>
      </c>
      <c r="D957" s="11">
        <v>1</v>
      </c>
      <c r="E957" s="12">
        <v>10000.29</v>
      </c>
      <c r="F957" s="3" t="str">
        <f t="shared" si="70"/>
        <v>借呗</v>
      </c>
      <c r="G957" s="3" t="str">
        <f t="shared" si="71"/>
        <v>12期</v>
      </c>
      <c r="H957" s="21" t="str">
        <f>VLOOKUP(B957*1,[1]Sheet1!$A:$G,7,FALSE)</f>
        <v>华东</v>
      </c>
      <c r="I957" s="21" t="str">
        <f>VLOOKUP(B957*1,[1]Sheet1!$A:$G,6,FALSE)</f>
        <v>合肥</v>
      </c>
      <c r="J957" s="21" t="str">
        <f>VLOOKUP(B957*1,[1]Sheet1!$A:$G,5,FALSE)</f>
        <v>二组</v>
      </c>
      <c r="K957" s="3" t="str">
        <f>I957&amp;VLOOKUP(B957*1,[1]Sheet1!$A:$G,5,FALSE)</f>
        <v>合肥二组</v>
      </c>
      <c r="L957" s="3" t="str">
        <f>IF(VLOOKUP(B957*1,[1]Sheet1!$A:$G,4,FALSE)=1,"普通员工","管理人员")</f>
        <v>普通员工</v>
      </c>
      <c r="M957" s="3">
        <f t="shared" si="72"/>
        <v>10000.29</v>
      </c>
      <c r="N957" s="3">
        <f t="shared" si="73"/>
        <v>2020</v>
      </c>
      <c r="O957" s="3">
        <f t="shared" si="74"/>
        <v>6</v>
      </c>
    </row>
    <row r="958" spans="1:15">
      <c r="A958" s="8">
        <f>A957</f>
        <v>43997</v>
      </c>
      <c r="B958" s="20" t="s">
        <v>82</v>
      </c>
      <c r="C958" s="18" t="s">
        <v>7</v>
      </c>
      <c r="D958" s="11">
        <v>2</v>
      </c>
      <c r="E958" s="12">
        <v>20556.43</v>
      </c>
      <c r="F958" s="3" t="str">
        <f t="shared" si="70"/>
        <v>借呗</v>
      </c>
      <c r="G958" s="3" t="str">
        <f t="shared" si="71"/>
        <v>6期</v>
      </c>
      <c r="H958" s="21" t="str">
        <f>VLOOKUP(B958*1,[1]Sheet1!$A:$G,7,FALSE)</f>
        <v>华东</v>
      </c>
      <c r="I958" s="21" t="str">
        <f>VLOOKUP(B958*1,[1]Sheet1!$A:$G,6,FALSE)</f>
        <v>上海</v>
      </c>
      <c r="J958" s="21" t="str">
        <f>VLOOKUP(B958*1,[1]Sheet1!$A:$G,5,FALSE)</f>
        <v>二组</v>
      </c>
      <c r="K958" s="3" t="str">
        <f>I958&amp;VLOOKUP(B958*1,[1]Sheet1!$A:$G,5,FALSE)</f>
        <v>上海二组</v>
      </c>
      <c r="L958" s="3" t="str">
        <f>IF(VLOOKUP(B958*1,[1]Sheet1!$A:$G,4,FALSE)=1,"普通员工","管理人员")</f>
        <v>普通员工</v>
      </c>
      <c r="M958" s="3">
        <f t="shared" si="72"/>
        <v>10278.215</v>
      </c>
      <c r="N958" s="3">
        <f t="shared" si="73"/>
        <v>2020</v>
      </c>
      <c r="O958" s="3">
        <f t="shared" si="74"/>
        <v>6</v>
      </c>
    </row>
    <row r="959" spans="1:15">
      <c r="A959" s="8">
        <f>A958</f>
        <v>43997</v>
      </c>
      <c r="B959" s="20" t="str">
        <f>B958</f>
        <v>1000011697</v>
      </c>
      <c r="C959" s="18" t="s">
        <v>12</v>
      </c>
      <c r="D959" s="11">
        <v>1</v>
      </c>
      <c r="E959" s="12">
        <v>15000.25</v>
      </c>
      <c r="F959" s="3" t="str">
        <f t="shared" si="70"/>
        <v>借呗</v>
      </c>
      <c r="G959" s="3" t="str">
        <f t="shared" si="71"/>
        <v>18期</v>
      </c>
      <c r="H959" s="21" t="str">
        <f>VLOOKUP(B959*1,[1]Sheet1!$A:$G,7,FALSE)</f>
        <v>华东</v>
      </c>
      <c r="I959" s="21" t="str">
        <f>VLOOKUP(B959*1,[1]Sheet1!$A:$G,6,FALSE)</f>
        <v>上海</v>
      </c>
      <c r="J959" s="21" t="str">
        <f>VLOOKUP(B959*1,[1]Sheet1!$A:$G,5,FALSE)</f>
        <v>二组</v>
      </c>
      <c r="K959" s="3" t="str">
        <f>I959&amp;VLOOKUP(B959*1,[1]Sheet1!$A:$G,5,FALSE)</f>
        <v>上海二组</v>
      </c>
      <c r="L959" s="3" t="str">
        <f>IF(VLOOKUP(B959*1,[1]Sheet1!$A:$G,4,FALSE)=1,"普通员工","管理人员")</f>
        <v>普通员工</v>
      </c>
      <c r="M959" s="3">
        <f t="shared" si="72"/>
        <v>15000.25</v>
      </c>
      <c r="N959" s="3">
        <f t="shared" si="73"/>
        <v>2020</v>
      </c>
      <c r="O959" s="3">
        <f t="shared" si="74"/>
        <v>6</v>
      </c>
    </row>
    <row r="960" spans="1:15">
      <c r="A960" s="8">
        <f>A959</f>
        <v>43997</v>
      </c>
      <c r="B960" s="20" t="s">
        <v>75</v>
      </c>
      <c r="C960" s="18" t="s">
        <v>8</v>
      </c>
      <c r="D960" s="11">
        <v>1</v>
      </c>
      <c r="E960" s="12">
        <v>9000.22</v>
      </c>
      <c r="F960" s="3" t="str">
        <f t="shared" si="70"/>
        <v>借呗</v>
      </c>
      <c r="G960" s="3" t="str">
        <f t="shared" si="71"/>
        <v>12期</v>
      </c>
      <c r="H960" s="21" t="str">
        <f>VLOOKUP(B960*1,[1]Sheet1!$A:$G,7,FALSE)</f>
        <v>华东</v>
      </c>
      <c r="I960" s="21" t="str">
        <f>VLOOKUP(B960*1,[1]Sheet1!$A:$G,6,FALSE)</f>
        <v>上海</v>
      </c>
      <c r="J960" s="21" t="str">
        <f>VLOOKUP(B960*1,[1]Sheet1!$A:$G,5,FALSE)</f>
        <v>二组</v>
      </c>
      <c r="K960" s="3" t="str">
        <f>I960&amp;VLOOKUP(B960*1,[1]Sheet1!$A:$G,5,FALSE)</f>
        <v>上海二组</v>
      </c>
      <c r="L960" s="3" t="str">
        <f>IF(VLOOKUP(B960*1,[1]Sheet1!$A:$G,4,FALSE)=1,"普通员工","管理人员")</f>
        <v>普通员工</v>
      </c>
      <c r="M960" s="3">
        <f t="shared" si="72"/>
        <v>9000.22</v>
      </c>
      <c r="N960" s="3">
        <f t="shared" si="73"/>
        <v>2020</v>
      </c>
      <c r="O960" s="3">
        <f t="shared" si="74"/>
        <v>6</v>
      </c>
    </row>
    <row r="961" spans="1:15">
      <c r="A961" s="8">
        <f>A960</f>
        <v>43997</v>
      </c>
      <c r="B961" s="20" t="s">
        <v>121</v>
      </c>
      <c r="C961" s="18" t="s">
        <v>8</v>
      </c>
      <c r="D961" s="11">
        <v>1</v>
      </c>
      <c r="E961" s="12">
        <v>5000.75</v>
      </c>
      <c r="F961" s="3" t="str">
        <f t="shared" si="70"/>
        <v>借呗</v>
      </c>
      <c r="G961" s="3" t="str">
        <f t="shared" si="71"/>
        <v>12期</v>
      </c>
      <c r="H961" s="21" t="str">
        <f>VLOOKUP(B961*1,[1]Sheet1!$A:$G,7,FALSE)</f>
        <v>华东</v>
      </c>
      <c r="I961" s="21" t="str">
        <f>VLOOKUP(B961*1,[1]Sheet1!$A:$G,6,FALSE)</f>
        <v>杭州</v>
      </c>
      <c r="J961" s="21" t="str">
        <f>VLOOKUP(B961*1,[1]Sheet1!$A:$G,5,FALSE)</f>
        <v>二组</v>
      </c>
      <c r="K961" s="3" t="str">
        <f>I961&amp;VLOOKUP(B961*1,[1]Sheet1!$A:$G,5,FALSE)</f>
        <v>杭州二组</v>
      </c>
      <c r="L961" s="3" t="str">
        <f>IF(VLOOKUP(B961*1,[1]Sheet1!$A:$G,4,FALSE)=1,"普通员工","管理人员")</f>
        <v>普通员工</v>
      </c>
      <c r="M961" s="3">
        <f t="shared" si="72"/>
        <v>5000.75</v>
      </c>
      <c r="N961" s="3">
        <f t="shared" si="73"/>
        <v>2020</v>
      </c>
      <c r="O961" s="3">
        <f t="shared" si="74"/>
        <v>6</v>
      </c>
    </row>
    <row r="962" spans="1:15">
      <c r="A962" s="8">
        <f>A961</f>
        <v>43997</v>
      </c>
      <c r="B962" s="20" t="s">
        <v>77</v>
      </c>
      <c r="C962" s="18" t="s">
        <v>7</v>
      </c>
      <c r="D962" s="11">
        <v>3</v>
      </c>
      <c r="E962" s="12">
        <v>46001</v>
      </c>
      <c r="F962" s="3" t="str">
        <f t="shared" si="70"/>
        <v>借呗</v>
      </c>
      <c r="G962" s="3" t="str">
        <f t="shared" si="71"/>
        <v>6期</v>
      </c>
      <c r="H962" s="21" t="str">
        <f>VLOOKUP(B962*1,[1]Sheet1!$A:$G,7,FALSE)</f>
        <v>华东</v>
      </c>
      <c r="I962" s="21" t="str">
        <f>VLOOKUP(B962*1,[1]Sheet1!$A:$G,6,FALSE)</f>
        <v>杭州</v>
      </c>
      <c r="J962" s="21" t="str">
        <f>VLOOKUP(B962*1,[1]Sheet1!$A:$G,5,FALSE)</f>
        <v>一组</v>
      </c>
      <c r="K962" s="3" t="str">
        <f>I962&amp;VLOOKUP(B962*1,[1]Sheet1!$A:$G,5,FALSE)</f>
        <v>杭州一组</v>
      </c>
      <c r="L962" s="3" t="str">
        <f>IF(VLOOKUP(B962*1,[1]Sheet1!$A:$G,4,FALSE)=1,"普通员工","管理人员")</f>
        <v>普通员工</v>
      </c>
      <c r="M962" s="3">
        <f t="shared" si="72"/>
        <v>15333.6666666667</v>
      </c>
      <c r="N962" s="3">
        <f t="shared" si="73"/>
        <v>2020</v>
      </c>
      <c r="O962" s="3">
        <f t="shared" si="74"/>
        <v>6</v>
      </c>
    </row>
    <row r="963" spans="1:15">
      <c r="A963" s="8">
        <f>A962</f>
        <v>43997</v>
      </c>
      <c r="B963" s="20" t="s">
        <v>79</v>
      </c>
      <c r="C963" s="18" t="s">
        <v>7</v>
      </c>
      <c r="D963" s="11">
        <v>2</v>
      </c>
      <c r="E963" s="12">
        <v>12500.3</v>
      </c>
      <c r="F963" s="3" t="str">
        <f t="shared" ref="F963:F1026" si="75">LEFT(C963,2)</f>
        <v>借呗</v>
      </c>
      <c r="G963" s="3" t="str">
        <f t="shared" ref="G963:G1026" si="76">MID(C963,3,LEN((C963)))</f>
        <v>6期</v>
      </c>
      <c r="H963" s="21" t="str">
        <f>VLOOKUP(B963*1,[1]Sheet1!$A:$G,7,FALSE)</f>
        <v>华东</v>
      </c>
      <c r="I963" s="21" t="str">
        <f>VLOOKUP(B963*1,[1]Sheet1!$A:$G,6,FALSE)</f>
        <v>杭州</v>
      </c>
      <c r="J963" s="21" t="str">
        <f>VLOOKUP(B963*1,[1]Sheet1!$A:$G,5,FALSE)</f>
        <v>三组</v>
      </c>
      <c r="K963" s="3" t="str">
        <f>I963&amp;VLOOKUP(B963*1,[1]Sheet1!$A:$G,5,FALSE)</f>
        <v>杭州三组</v>
      </c>
      <c r="L963" s="3" t="str">
        <f>IF(VLOOKUP(B963*1,[1]Sheet1!$A:$G,4,FALSE)=1,"普通员工","管理人员")</f>
        <v>管理人员</v>
      </c>
      <c r="M963" s="3">
        <f t="shared" ref="M963:M1026" si="77">E963/D963</f>
        <v>6250.15</v>
      </c>
      <c r="N963" s="3">
        <f t="shared" ref="N963:N1026" si="78">YEAR(A963)</f>
        <v>2020</v>
      </c>
      <c r="O963" s="3">
        <f t="shared" ref="O963:O1026" si="79">MONTH(A963)</f>
        <v>6</v>
      </c>
    </row>
    <row r="964" spans="1:15">
      <c r="A964" s="8">
        <f>A963</f>
        <v>43997</v>
      </c>
      <c r="B964" s="20" t="str">
        <f>B963</f>
        <v>1000012112</v>
      </c>
      <c r="C964" s="18" t="s">
        <v>8</v>
      </c>
      <c r="D964" s="11">
        <v>2</v>
      </c>
      <c r="E964" s="12">
        <v>20000.66</v>
      </c>
      <c r="F964" s="3" t="str">
        <f t="shared" si="75"/>
        <v>借呗</v>
      </c>
      <c r="G964" s="3" t="str">
        <f t="shared" si="76"/>
        <v>12期</v>
      </c>
      <c r="H964" s="21" t="str">
        <f>VLOOKUP(B964*1,[1]Sheet1!$A:$G,7,FALSE)</f>
        <v>华东</v>
      </c>
      <c r="I964" s="21" t="str">
        <f>VLOOKUP(B964*1,[1]Sheet1!$A:$G,6,FALSE)</f>
        <v>杭州</v>
      </c>
      <c r="J964" s="21" t="str">
        <f>VLOOKUP(B964*1,[1]Sheet1!$A:$G,5,FALSE)</f>
        <v>三组</v>
      </c>
      <c r="K964" s="3" t="str">
        <f>I964&amp;VLOOKUP(B964*1,[1]Sheet1!$A:$G,5,FALSE)</f>
        <v>杭州三组</v>
      </c>
      <c r="L964" s="3" t="str">
        <f>IF(VLOOKUP(B964*1,[1]Sheet1!$A:$G,4,FALSE)=1,"普通员工","管理人员")</f>
        <v>管理人员</v>
      </c>
      <c r="M964" s="3">
        <f t="shared" si="77"/>
        <v>10000.33</v>
      </c>
      <c r="N964" s="3">
        <f t="shared" si="78"/>
        <v>2020</v>
      </c>
      <c r="O964" s="3">
        <f t="shared" si="79"/>
        <v>6</v>
      </c>
    </row>
    <row r="965" spans="1:15">
      <c r="A965" s="8">
        <f>A964</f>
        <v>43997</v>
      </c>
      <c r="B965" s="20" t="s">
        <v>83</v>
      </c>
      <c r="C965" s="18" t="s">
        <v>7</v>
      </c>
      <c r="D965" s="11">
        <v>1</v>
      </c>
      <c r="E965" s="12">
        <v>20000.42</v>
      </c>
      <c r="F965" s="3" t="str">
        <f t="shared" si="75"/>
        <v>借呗</v>
      </c>
      <c r="G965" s="3" t="str">
        <f t="shared" si="76"/>
        <v>6期</v>
      </c>
      <c r="H965" s="21" t="str">
        <f>VLOOKUP(B965*1,[1]Sheet1!$A:$G,7,FALSE)</f>
        <v>华南</v>
      </c>
      <c r="I965" s="21" t="str">
        <f>VLOOKUP(B965*1,[1]Sheet1!$A:$G,6,FALSE)</f>
        <v>南宁</v>
      </c>
      <c r="J965" s="21" t="str">
        <f>VLOOKUP(B965*1,[1]Sheet1!$A:$G,5,FALSE)</f>
        <v>一组</v>
      </c>
      <c r="K965" s="3" t="str">
        <f>I965&amp;VLOOKUP(B965*1,[1]Sheet1!$A:$G,5,FALSE)</f>
        <v>南宁一组</v>
      </c>
      <c r="L965" s="3" t="str">
        <f>IF(VLOOKUP(B965*1,[1]Sheet1!$A:$G,4,FALSE)=1,"普通员工","管理人员")</f>
        <v>普通员工</v>
      </c>
      <c r="M965" s="3">
        <f t="shared" si="77"/>
        <v>20000.42</v>
      </c>
      <c r="N965" s="3">
        <f t="shared" si="78"/>
        <v>2020</v>
      </c>
      <c r="O965" s="3">
        <f t="shared" si="79"/>
        <v>6</v>
      </c>
    </row>
    <row r="966" spans="1:15">
      <c r="A966" s="8">
        <f>A965</f>
        <v>43997</v>
      </c>
      <c r="B966" s="20" t="str">
        <f>B965</f>
        <v>1000012313</v>
      </c>
      <c r="C966" s="18" t="s">
        <v>8</v>
      </c>
      <c r="D966" s="11">
        <v>1</v>
      </c>
      <c r="E966" s="12">
        <v>10000.32</v>
      </c>
      <c r="F966" s="3" t="str">
        <f t="shared" si="75"/>
        <v>借呗</v>
      </c>
      <c r="G966" s="3" t="str">
        <f t="shared" si="76"/>
        <v>12期</v>
      </c>
      <c r="H966" s="21" t="str">
        <f>VLOOKUP(B966*1,[1]Sheet1!$A:$G,7,FALSE)</f>
        <v>华南</v>
      </c>
      <c r="I966" s="21" t="str">
        <f>VLOOKUP(B966*1,[1]Sheet1!$A:$G,6,FALSE)</f>
        <v>南宁</v>
      </c>
      <c r="J966" s="21" t="str">
        <f>VLOOKUP(B966*1,[1]Sheet1!$A:$G,5,FALSE)</f>
        <v>一组</v>
      </c>
      <c r="K966" s="3" t="str">
        <f>I966&amp;VLOOKUP(B966*1,[1]Sheet1!$A:$G,5,FALSE)</f>
        <v>南宁一组</v>
      </c>
      <c r="L966" s="3" t="str">
        <f>IF(VLOOKUP(B966*1,[1]Sheet1!$A:$G,4,FALSE)=1,"普通员工","管理人员")</f>
        <v>普通员工</v>
      </c>
      <c r="M966" s="3">
        <f t="shared" si="77"/>
        <v>10000.32</v>
      </c>
      <c r="N966" s="3">
        <f t="shared" si="78"/>
        <v>2020</v>
      </c>
      <c r="O966" s="3">
        <f t="shared" si="79"/>
        <v>6</v>
      </c>
    </row>
    <row r="967" spans="1:15">
      <c r="A967" s="8">
        <f>A966</f>
        <v>43997</v>
      </c>
      <c r="B967" s="20" t="s">
        <v>84</v>
      </c>
      <c r="C967" s="18" t="s">
        <v>7</v>
      </c>
      <c r="D967" s="11">
        <v>1</v>
      </c>
      <c r="E967" s="12">
        <v>5000.27</v>
      </c>
      <c r="F967" s="3" t="str">
        <f t="shared" si="75"/>
        <v>借呗</v>
      </c>
      <c r="G967" s="3" t="str">
        <f t="shared" si="76"/>
        <v>6期</v>
      </c>
      <c r="H967" s="21" t="str">
        <f>VLOOKUP(B967*1,[1]Sheet1!$A:$G,7,FALSE)</f>
        <v>华西北</v>
      </c>
      <c r="I967" s="21" t="str">
        <f>VLOOKUP(B967*1,[1]Sheet1!$A:$G,6,FALSE)</f>
        <v>北京</v>
      </c>
      <c r="J967" s="21" t="str">
        <f>VLOOKUP(B967*1,[1]Sheet1!$A:$G,5,FALSE)</f>
        <v>三组</v>
      </c>
      <c r="K967" s="3" t="str">
        <f>I967&amp;VLOOKUP(B967*1,[1]Sheet1!$A:$G,5,FALSE)</f>
        <v>北京三组</v>
      </c>
      <c r="L967" s="3" t="str">
        <f>IF(VLOOKUP(B967*1,[1]Sheet1!$A:$G,4,FALSE)=1,"普通员工","管理人员")</f>
        <v>普通员工</v>
      </c>
      <c r="M967" s="3">
        <f t="shared" si="77"/>
        <v>5000.27</v>
      </c>
      <c r="N967" s="3">
        <f t="shared" si="78"/>
        <v>2020</v>
      </c>
      <c r="O967" s="3">
        <f t="shared" si="79"/>
        <v>6</v>
      </c>
    </row>
    <row r="968" spans="1:15">
      <c r="A968" s="8">
        <f>A967</f>
        <v>43997</v>
      </c>
      <c r="B968" s="20" t="s">
        <v>105</v>
      </c>
      <c r="C968" s="18" t="s">
        <v>7</v>
      </c>
      <c r="D968" s="11">
        <v>1</v>
      </c>
      <c r="E968" s="12">
        <v>6000.2</v>
      </c>
      <c r="F968" s="3" t="str">
        <f t="shared" si="75"/>
        <v>借呗</v>
      </c>
      <c r="G968" s="3" t="str">
        <f t="shared" si="76"/>
        <v>6期</v>
      </c>
      <c r="H968" s="21" t="str">
        <f>VLOOKUP(B968*1,[1]Sheet1!$A:$G,7,FALSE)</f>
        <v>华南</v>
      </c>
      <c r="I968" s="21" t="str">
        <f>VLOOKUP(B968*1,[1]Sheet1!$A:$G,6,FALSE)</f>
        <v>广州</v>
      </c>
      <c r="J968" s="21" t="str">
        <f>VLOOKUP(B968*1,[1]Sheet1!$A:$G,5,FALSE)</f>
        <v>三组</v>
      </c>
      <c r="K968" s="3" t="str">
        <f>I968&amp;VLOOKUP(B968*1,[1]Sheet1!$A:$G,5,FALSE)</f>
        <v>广州三组</v>
      </c>
      <c r="L968" s="3" t="str">
        <f>IF(VLOOKUP(B968*1,[1]Sheet1!$A:$G,4,FALSE)=1,"普通员工","管理人员")</f>
        <v>普通员工</v>
      </c>
      <c r="M968" s="3">
        <f t="shared" si="77"/>
        <v>6000.2</v>
      </c>
      <c r="N968" s="3">
        <f t="shared" si="78"/>
        <v>2020</v>
      </c>
      <c r="O968" s="3">
        <f t="shared" si="79"/>
        <v>6</v>
      </c>
    </row>
    <row r="969" spans="1:15">
      <c r="A969" s="8">
        <f>A968</f>
        <v>43997</v>
      </c>
      <c r="B969" s="20" t="s">
        <v>122</v>
      </c>
      <c r="C969" s="18" t="s">
        <v>8</v>
      </c>
      <c r="D969" s="11">
        <v>1</v>
      </c>
      <c r="E969" s="12">
        <v>5000.69</v>
      </c>
      <c r="F969" s="3" t="str">
        <f t="shared" si="75"/>
        <v>借呗</v>
      </c>
      <c r="G969" s="3" t="str">
        <f t="shared" si="76"/>
        <v>12期</v>
      </c>
      <c r="H969" s="21" t="str">
        <f>VLOOKUP(B969*1,[1]Sheet1!$A:$G,7,FALSE)</f>
        <v>华南</v>
      </c>
      <c r="I969" s="21" t="str">
        <f>VLOOKUP(B969*1,[1]Sheet1!$A:$G,6,FALSE)</f>
        <v>南宁</v>
      </c>
      <c r="J969" s="21" t="str">
        <f>VLOOKUP(B969*1,[1]Sheet1!$A:$G,5,FALSE)</f>
        <v>一组</v>
      </c>
      <c r="K969" s="3" t="str">
        <f>I969&amp;VLOOKUP(B969*1,[1]Sheet1!$A:$G,5,FALSE)</f>
        <v>南宁一组</v>
      </c>
      <c r="L969" s="3" t="str">
        <f>IF(VLOOKUP(B969*1,[1]Sheet1!$A:$G,4,FALSE)=1,"普通员工","管理人员")</f>
        <v>普通员工</v>
      </c>
      <c r="M969" s="3">
        <f t="shared" si="77"/>
        <v>5000.69</v>
      </c>
      <c r="N969" s="3">
        <f t="shared" si="78"/>
        <v>2020</v>
      </c>
      <c r="O969" s="3">
        <f t="shared" si="79"/>
        <v>6</v>
      </c>
    </row>
    <row r="970" spans="1:15">
      <c r="A970" s="8">
        <f>A969</f>
        <v>43997</v>
      </c>
      <c r="B970" s="20" t="s">
        <v>100</v>
      </c>
      <c r="C970" s="18" t="s">
        <v>8</v>
      </c>
      <c r="D970" s="11">
        <v>1</v>
      </c>
      <c r="E970" s="12">
        <v>14000.02</v>
      </c>
      <c r="F970" s="3" t="str">
        <f t="shared" si="75"/>
        <v>借呗</v>
      </c>
      <c r="G970" s="3" t="str">
        <f t="shared" si="76"/>
        <v>12期</v>
      </c>
      <c r="H970" s="21" t="str">
        <f>VLOOKUP(B970*1,[1]Sheet1!$A:$G,7,FALSE)</f>
        <v>华东</v>
      </c>
      <c r="I970" s="21" t="str">
        <f>VLOOKUP(B970*1,[1]Sheet1!$A:$G,6,FALSE)</f>
        <v>杭州</v>
      </c>
      <c r="J970" s="21" t="str">
        <f>VLOOKUP(B970*1,[1]Sheet1!$A:$G,5,FALSE)</f>
        <v>二组</v>
      </c>
      <c r="K970" s="3" t="str">
        <f>I970&amp;VLOOKUP(B970*1,[1]Sheet1!$A:$G,5,FALSE)</f>
        <v>杭州二组</v>
      </c>
      <c r="L970" s="3" t="str">
        <f>IF(VLOOKUP(B970*1,[1]Sheet1!$A:$G,4,FALSE)=1,"普通员工","管理人员")</f>
        <v>普通员工</v>
      </c>
      <c r="M970" s="3">
        <f t="shared" si="77"/>
        <v>14000.02</v>
      </c>
      <c r="N970" s="3">
        <f t="shared" si="78"/>
        <v>2020</v>
      </c>
      <c r="O970" s="3">
        <f t="shared" si="79"/>
        <v>6</v>
      </c>
    </row>
    <row r="971" spans="1:15">
      <c r="A971" s="8">
        <f>A970</f>
        <v>43997</v>
      </c>
      <c r="B971" s="20" t="s">
        <v>101</v>
      </c>
      <c r="C971" s="18" t="s">
        <v>7</v>
      </c>
      <c r="D971" s="11">
        <v>4</v>
      </c>
      <c r="E971" s="12">
        <v>33001.49</v>
      </c>
      <c r="F971" s="3" t="str">
        <f t="shared" si="75"/>
        <v>借呗</v>
      </c>
      <c r="G971" s="3" t="str">
        <f t="shared" si="76"/>
        <v>6期</v>
      </c>
      <c r="H971" s="21" t="str">
        <f>VLOOKUP(B971*1,[1]Sheet1!$A:$G,7,FALSE)</f>
        <v>华南</v>
      </c>
      <c r="I971" s="21" t="str">
        <f>VLOOKUP(B971*1,[1]Sheet1!$A:$G,6,FALSE)</f>
        <v>广州</v>
      </c>
      <c r="J971" s="21" t="str">
        <f>VLOOKUP(B971*1,[1]Sheet1!$A:$G,5,FALSE)</f>
        <v>二组</v>
      </c>
      <c r="K971" s="3" t="str">
        <f>I971&amp;VLOOKUP(B971*1,[1]Sheet1!$A:$G,5,FALSE)</f>
        <v>广州二组</v>
      </c>
      <c r="L971" s="3" t="str">
        <f>IF(VLOOKUP(B971*1,[1]Sheet1!$A:$G,4,FALSE)=1,"普通员工","管理人员")</f>
        <v>管理人员</v>
      </c>
      <c r="M971" s="3">
        <f t="shared" si="77"/>
        <v>8250.3725</v>
      </c>
      <c r="N971" s="3">
        <f t="shared" si="78"/>
        <v>2020</v>
      </c>
      <c r="O971" s="3">
        <f t="shared" si="79"/>
        <v>6</v>
      </c>
    </row>
    <row r="972" spans="1:15">
      <c r="A972" s="8">
        <f>A971</f>
        <v>43997</v>
      </c>
      <c r="B972" s="20" t="str">
        <f>B971</f>
        <v>1000014291</v>
      </c>
      <c r="C972" s="18" t="s">
        <v>8</v>
      </c>
      <c r="D972" s="11">
        <v>1</v>
      </c>
      <c r="E972" s="12">
        <v>22000.72</v>
      </c>
      <c r="F972" s="3" t="str">
        <f t="shared" si="75"/>
        <v>借呗</v>
      </c>
      <c r="G972" s="3" t="str">
        <f t="shared" si="76"/>
        <v>12期</v>
      </c>
      <c r="H972" s="21" t="str">
        <f>VLOOKUP(B972*1,[1]Sheet1!$A:$G,7,FALSE)</f>
        <v>华南</v>
      </c>
      <c r="I972" s="21" t="str">
        <f>VLOOKUP(B972*1,[1]Sheet1!$A:$G,6,FALSE)</f>
        <v>广州</v>
      </c>
      <c r="J972" s="21" t="str">
        <f>VLOOKUP(B972*1,[1]Sheet1!$A:$G,5,FALSE)</f>
        <v>二组</v>
      </c>
      <c r="K972" s="3" t="str">
        <f>I972&amp;VLOOKUP(B972*1,[1]Sheet1!$A:$G,5,FALSE)</f>
        <v>广州二组</v>
      </c>
      <c r="L972" s="3" t="str">
        <f>IF(VLOOKUP(B972*1,[1]Sheet1!$A:$G,4,FALSE)=1,"普通员工","管理人员")</f>
        <v>管理人员</v>
      </c>
      <c r="M972" s="3">
        <f t="shared" si="77"/>
        <v>22000.72</v>
      </c>
      <c r="N972" s="3">
        <f t="shared" si="78"/>
        <v>2020</v>
      </c>
      <c r="O972" s="3">
        <f t="shared" si="79"/>
        <v>6</v>
      </c>
    </row>
    <row r="973" spans="1:15">
      <c r="A973" s="8">
        <f>A972</f>
        <v>43997</v>
      </c>
      <c r="B973" s="20" t="s">
        <v>102</v>
      </c>
      <c r="C973" s="18" t="s">
        <v>8</v>
      </c>
      <c r="D973" s="11">
        <v>3</v>
      </c>
      <c r="E973" s="12">
        <v>26500.52</v>
      </c>
      <c r="F973" s="3" t="str">
        <f t="shared" si="75"/>
        <v>借呗</v>
      </c>
      <c r="G973" s="3" t="str">
        <f t="shared" si="76"/>
        <v>12期</v>
      </c>
      <c r="H973" s="21" t="str">
        <f>VLOOKUP(B973*1,[1]Sheet1!$A:$G,7,FALSE)</f>
        <v>华南</v>
      </c>
      <c r="I973" s="21" t="str">
        <f>VLOOKUP(B973*1,[1]Sheet1!$A:$G,6,FALSE)</f>
        <v>南宁</v>
      </c>
      <c r="J973" s="21" t="str">
        <f>VLOOKUP(B973*1,[1]Sheet1!$A:$G,5,FALSE)</f>
        <v>一组</v>
      </c>
      <c r="K973" s="3" t="str">
        <f>I973&amp;VLOOKUP(B973*1,[1]Sheet1!$A:$G,5,FALSE)</f>
        <v>南宁一组</v>
      </c>
      <c r="L973" s="3" t="str">
        <f>IF(VLOOKUP(B973*1,[1]Sheet1!$A:$G,4,FALSE)=1,"普通员工","管理人员")</f>
        <v>普通员工</v>
      </c>
      <c r="M973" s="3">
        <f t="shared" si="77"/>
        <v>8833.50666666667</v>
      </c>
      <c r="N973" s="3">
        <f t="shared" si="78"/>
        <v>2020</v>
      </c>
      <c r="O973" s="3">
        <f t="shared" si="79"/>
        <v>6</v>
      </c>
    </row>
    <row r="974" spans="1:15">
      <c r="A974" s="8">
        <f>A973</f>
        <v>43997</v>
      </c>
      <c r="B974" s="20" t="str">
        <f>B973</f>
        <v>1000014530</v>
      </c>
      <c r="C974" s="18" t="s">
        <v>12</v>
      </c>
      <c r="D974" s="11">
        <v>1</v>
      </c>
      <c r="E974" s="12">
        <v>11000.11</v>
      </c>
      <c r="F974" s="3" t="str">
        <f t="shared" si="75"/>
        <v>借呗</v>
      </c>
      <c r="G974" s="3" t="str">
        <f t="shared" si="76"/>
        <v>18期</v>
      </c>
      <c r="H974" s="21" t="str">
        <f>VLOOKUP(B974*1,[1]Sheet1!$A:$G,7,FALSE)</f>
        <v>华南</v>
      </c>
      <c r="I974" s="21" t="str">
        <f>VLOOKUP(B974*1,[1]Sheet1!$A:$G,6,FALSE)</f>
        <v>南宁</v>
      </c>
      <c r="J974" s="21" t="str">
        <f>VLOOKUP(B974*1,[1]Sheet1!$A:$G,5,FALSE)</f>
        <v>一组</v>
      </c>
      <c r="K974" s="3" t="str">
        <f>I974&amp;VLOOKUP(B974*1,[1]Sheet1!$A:$G,5,FALSE)</f>
        <v>南宁一组</v>
      </c>
      <c r="L974" s="3" t="str">
        <f>IF(VLOOKUP(B974*1,[1]Sheet1!$A:$G,4,FALSE)=1,"普通员工","管理人员")</f>
        <v>普通员工</v>
      </c>
      <c r="M974" s="3">
        <f t="shared" si="77"/>
        <v>11000.11</v>
      </c>
      <c r="N974" s="3">
        <f t="shared" si="78"/>
        <v>2020</v>
      </c>
      <c r="O974" s="3">
        <f t="shared" si="79"/>
        <v>6</v>
      </c>
    </row>
    <row r="975" spans="1:15">
      <c r="A975" s="8">
        <f>A974</f>
        <v>43997</v>
      </c>
      <c r="B975" s="20" t="s">
        <v>106</v>
      </c>
      <c r="C975" s="18" t="s">
        <v>7</v>
      </c>
      <c r="D975" s="11">
        <v>5</v>
      </c>
      <c r="E975" s="12">
        <v>45501.84</v>
      </c>
      <c r="F975" s="3" t="str">
        <f t="shared" si="75"/>
        <v>借呗</v>
      </c>
      <c r="G975" s="3" t="str">
        <f t="shared" si="76"/>
        <v>6期</v>
      </c>
      <c r="H975" s="21" t="str">
        <f>VLOOKUP(B975*1,[1]Sheet1!$A:$G,7,FALSE)</f>
        <v>华东</v>
      </c>
      <c r="I975" s="21" t="str">
        <f>VLOOKUP(B975*1,[1]Sheet1!$A:$G,6,FALSE)</f>
        <v>上海</v>
      </c>
      <c r="J975" s="21" t="str">
        <f>VLOOKUP(B975*1,[1]Sheet1!$A:$G,5,FALSE)</f>
        <v>一组</v>
      </c>
      <c r="K975" s="3" t="str">
        <f>I975&amp;VLOOKUP(B975*1,[1]Sheet1!$A:$G,5,FALSE)</f>
        <v>上海一组</v>
      </c>
      <c r="L975" s="3" t="str">
        <f>IF(VLOOKUP(B975*1,[1]Sheet1!$A:$G,4,FALSE)=1,"普通员工","管理人员")</f>
        <v>普通员工</v>
      </c>
      <c r="M975" s="3">
        <f t="shared" si="77"/>
        <v>9100.368</v>
      </c>
      <c r="N975" s="3">
        <f t="shared" si="78"/>
        <v>2020</v>
      </c>
      <c r="O975" s="3">
        <f t="shared" si="79"/>
        <v>6</v>
      </c>
    </row>
    <row r="976" spans="1:15">
      <c r="A976" s="8">
        <f>A975</f>
        <v>43997</v>
      </c>
      <c r="B976" s="20" t="str">
        <f>B975</f>
        <v>1000014572</v>
      </c>
      <c r="C976" s="18" t="s">
        <v>8</v>
      </c>
      <c r="D976" s="11">
        <v>2</v>
      </c>
      <c r="E976" s="12">
        <v>24000.75</v>
      </c>
      <c r="F976" s="3" t="str">
        <f t="shared" si="75"/>
        <v>借呗</v>
      </c>
      <c r="G976" s="3" t="str">
        <f t="shared" si="76"/>
        <v>12期</v>
      </c>
      <c r="H976" s="21" t="str">
        <f>VLOOKUP(B976*1,[1]Sheet1!$A:$G,7,FALSE)</f>
        <v>华东</v>
      </c>
      <c r="I976" s="21" t="str">
        <f>VLOOKUP(B976*1,[1]Sheet1!$A:$G,6,FALSE)</f>
        <v>上海</v>
      </c>
      <c r="J976" s="21" t="str">
        <f>VLOOKUP(B976*1,[1]Sheet1!$A:$G,5,FALSE)</f>
        <v>一组</v>
      </c>
      <c r="K976" s="3" t="str">
        <f>I976&amp;VLOOKUP(B976*1,[1]Sheet1!$A:$G,5,FALSE)</f>
        <v>上海一组</v>
      </c>
      <c r="L976" s="3" t="str">
        <f>IF(VLOOKUP(B976*1,[1]Sheet1!$A:$G,4,FALSE)=1,"普通员工","管理人员")</f>
        <v>普通员工</v>
      </c>
      <c r="M976" s="3">
        <f t="shared" si="77"/>
        <v>12000.375</v>
      </c>
      <c r="N976" s="3">
        <f t="shared" si="78"/>
        <v>2020</v>
      </c>
      <c r="O976" s="3">
        <f t="shared" si="79"/>
        <v>6</v>
      </c>
    </row>
    <row r="977" spans="1:15">
      <c r="A977" s="8">
        <f>A976</f>
        <v>43997</v>
      </c>
      <c r="B977" s="20" t="s">
        <v>113</v>
      </c>
      <c r="C977" s="18" t="s">
        <v>12</v>
      </c>
      <c r="D977" s="11">
        <v>1</v>
      </c>
      <c r="E977" s="12">
        <v>22000.54</v>
      </c>
      <c r="F977" s="3" t="str">
        <f t="shared" si="75"/>
        <v>借呗</v>
      </c>
      <c r="G977" s="3" t="str">
        <f t="shared" si="76"/>
        <v>18期</v>
      </c>
      <c r="H977" s="21" t="str">
        <f>VLOOKUP(B977*1,[1]Sheet1!$A:$G,7,FALSE)</f>
        <v>华东</v>
      </c>
      <c r="I977" s="21" t="str">
        <f>VLOOKUP(B977*1,[1]Sheet1!$A:$G,6,FALSE)</f>
        <v>合肥</v>
      </c>
      <c r="J977" s="21" t="str">
        <f>VLOOKUP(B977*1,[1]Sheet1!$A:$G,5,FALSE)</f>
        <v>二组</v>
      </c>
      <c r="K977" s="3" t="str">
        <f>I977&amp;VLOOKUP(B977*1,[1]Sheet1!$A:$G,5,FALSE)</f>
        <v>合肥二组</v>
      </c>
      <c r="L977" s="3" t="str">
        <f>IF(VLOOKUP(B977*1,[1]Sheet1!$A:$G,4,FALSE)=1,"普通员工","管理人员")</f>
        <v>普通员工</v>
      </c>
      <c r="M977" s="3">
        <f t="shared" si="77"/>
        <v>22000.54</v>
      </c>
      <c r="N977" s="3">
        <f t="shared" si="78"/>
        <v>2020</v>
      </c>
      <c r="O977" s="3">
        <f t="shared" si="79"/>
        <v>6</v>
      </c>
    </row>
    <row r="978" spans="1:15">
      <c r="A978" s="8">
        <f>A977</f>
        <v>43997</v>
      </c>
      <c r="B978" s="20" t="s">
        <v>107</v>
      </c>
      <c r="C978" s="18" t="s">
        <v>7</v>
      </c>
      <c r="D978" s="11">
        <v>1</v>
      </c>
      <c r="E978" s="12">
        <v>8000.26</v>
      </c>
      <c r="F978" s="3" t="str">
        <f t="shared" si="75"/>
        <v>借呗</v>
      </c>
      <c r="G978" s="3" t="str">
        <f t="shared" si="76"/>
        <v>6期</v>
      </c>
      <c r="H978" s="21" t="str">
        <f>VLOOKUP(B978*1,[1]Sheet1!$A:$G,7,FALSE)</f>
        <v>华西北</v>
      </c>
      <c r="I978" s="21" t="str">
        <f>VLOOKUP(B978*1,[1]Sheet1!$A:$G,6,FALSE)</f>
        <v>西安</v>
      </c>
      <c r="J978" s="21" t="str">
        <f>VLOOKUP(B978*1,[1]Sheet1!$A:$G,5,FALSE)</f>
        <v>一组</v>
      </c>
      <c r="K978" s="3" t="str">
        <f>I978&amp;VLOOKUP(B978*1,[1]Sheet1!$A:$G,5,FALSE)</f>
        <v>西安一组</v>
      </c>
      <c r="L978" s="3" t="str">
        <f>IF(VLOOKUP(B978*1,[1]Sheet1!$A:$G,4,FALSE)=1,"普通员工","管理人员")</f>
        <v>普通员工</v>
      </c>
      <c r="M978" s="3">
        <f t="shared" si="77"/>
        <v>8000.26</v>
      </c>
      <c r="N978" s="3">
        <f t="shared" si="78"/>
        <v>2020</v>
      </c>
      <c r="O978" s="3">
        <f t="shared" si="79"/>
        <v>6</v>
      </c>
    </row>
    <row r="979" spans="1:15">
      <c r="A979" s="8">
        <f>A978</f>
        <v>43997</v>
      </c>
      <c r="B979" s="20" t="s">
        <v>108</v>
      </c>
      <c r="C979" s="18" t="s">
        <v>7</v>
      </c>
      <c r="D979" s="11">
        <v>1</v>
      </c>
      <c r="E979" s="12">
        <v>20000.23</v>
      </c>
      <c r="F979" s="3" t="str">
        <f t="shared" si="75"/>
        <v>借呗</v>
      </c>
      <c r="G979" s="3" t="str">
        <f t="shared" si="76"/>
        <v>6期</v>
      </c>
      <c r="H979" s="21" t="str">
        <f>VLOOKUP(B979*1,[1]Sheet1!$A:$G,7,FALSE)</f>
        <v>华东</v>
      </c>
      <c r="I979" s="21" t="str">
        <f>VLOOKUP(B979*1,[1]Sheet1!$A:$G,6,FALSE)</f>
        <v>杭州</v>
      </c>
      <c r="J979" s="21" t="str">
        <f>VLOOKUP(B979*1,[1]Sheet1!$A:$G,5,FALSE)</f>
        <v>一组</v>
      </c>
      <c r="K979" s="3" t="str">
        <f>I979&amp;VLOOKUP(B979*1,[1]Sheet1!$A:$G,5,FALSE)</f>
        <v>杭州一组</v>
      </c>
      <c r="L979" s="3" t="str">
        <f>IF(VLOOKUP(B979*1,[1]Sheet1!$A:$G,4,FALSE)=1,"普通员工","管理人员")</f>
        <v>普通员工</v>
      </c>
      <c r="M979" s="3">
        <f t="shared" si="77"/>
        <v>20000.23</v>
      </c>
      <c r="N979" s="3">
        <f t="shared" si="78"/>
        <v>2020</v>
      </c>
      <c r="O979" s="3">
        <f t="shared" si="79"/>
        <v>6</v>
      </c>
    </row>
    <row r="980" spans="1:15">
      <c r="A980" s="8">
        <f>A979</f>
        <v>43997</v>
      </c>
      <c r="B980" s="20" t="s">
        <v>115</v>
      </c>
      <c r="C980" s="18" t="s">
        <v>7</v>
      </c>
      <c r="D980" s="11">
        <v>1</v>
      </c>
      <c r="E980" s="12">
        <v>14000.45</v>
      </c>
      <c r="F980" s="3" t="str">
        <f t="shared" si="75"/>
        <v>借呗</v>
      </c>
      <c r="G980" s="3" t="str">
        <f t="shared" si="76"/>
        <v>6期</v>
      </c>
      <c r="H980" s="21" t="str">
        <f>VLOOKUP(B980*1,[1]Sheet1!$A:$G,7,FALSE)</f>
        <v>华东</v>
      </c>
      <c r="I980" s="21" t="str">
        <f>VLOOKUP(B980*1,[1]Sheet1!$A:$G,6,FALSE)</f>
        <v>南京</v>
      </c>
      <c r="J980" s="21" t="str">
        <f>VLOOKUP(B980*1,[1]Sheet1!$A:$G,5,FALSE)</f>
        <v>一组</v>
      </c>
      <c r="K980" s="3" t="str">
        <f>I980&amp;VLOOKUP(B980*1,[1]Sheet1!$A:$G,5,FALSE)</f>
        <v>南京一组</v>
      </c>
      <c r="L980" s="3" t="str">
        <f>IF(VLOOKUP(B980*1,[1]Sheet1!$A:$G,4,FALSE)=1,"普通员工","管理人员")</f>
        <v>普通员工</v>
      </c>
      <c r="M980" s="3">
        <f t="shared" si="77"/>
        <v>14000.45</v>
      </c>
      <c r="N980" s="3">
        <f t="shared" si="78"/>
        <v>2020</v>
      </c>
      <c r="O980" s="3">
        <f t="shared" si="79"/>
        <v>6</v>
      </c>
    </row>
    <row r="981" spans="1:15">
      <c r="A981" s="8">
        <f>A980</f>
        <v>43997</v>
      </c>
      <c r="B981" s="20" t="str">
        <f>B980</f>
        <v>1000015015</v>
      </c>
      <c r="C981" s="18" t="s">
        <v>8</v>
      </c>
      <c r="D981" s="11">
        <v>1</v>
      </c>
      <c r="E981" s="12">
        <v>9000.71</v>
      </c>
      <c r="F981" s="3" t="str">
        <f t="shared" si="75"/>
        <v>借呗</v>
      </c>
      <c r="G981" s="3" t="str">
        <f t="shared" si="76"/>
        <v>12期</v>
      </c>
      <c r="H981" s="21" t="str">
        <f>VLOOKUP(B981*1,[1]Sheet1!$A:$G,7,FALSE)</f>
        <v>华东</v>
      </c>
      <c r="I981" s="21" t="str">
        <f>VLOOKUP(B981*1,[1]Sheet1!$A:$G,6,FALSE)</f>
        <v>南京</v>
      </c>
      <c r="J981" s="21" t="str">
        <f>VLOOKUP(B981*1,[1]Sheet1!$A:$G,5,FALSE)</f>
        <v>一组</v>
      </c>
      <c r="K981" s="3" t="str">
        <f>I981&amp;VLOOKUP(B981*1,[1]Sheet1!$A:$G,5,FALSE)</f>
        <v>南京一组</v>
      </c>
      <c r="L981" s="3" t="str">
        <f>IF(VLOOKUP(B981*1,[1]Sheet1!$A:$G,4,FALSE)=1,"普通员工","管理人员")</f>
        <v>普通员工</v>
      </c>
      <c r="M981" s="3">
        <f t="shared" si="77"/>
        <v>9000.71</v>
      </c>
      <c r="N981" s="3">
        <f t="shared" si="78"/>
        <v>2020</v>
      </c>
      <c r="O981" s="3">
        <f t="shared" si="79"/>
        <v>6</v>
      </c>
    </row>
    <row r="982" spans="1:15">
      <c r="A982" s="8">
        <f>A981</f>
        <v>43997</v>
      </c>
      <c r="B982" s="20" t="s">
        <v>117</v>
      </c>
      <c r="C982" s="18" t="s">
        <v>12</v>
      </c>
      <c r="D982" s="11">
        <v>1</v>
      </c>
      <c r="E982" s="12">
        <v>6500.59</v>
      </c>
      <c r="F982" s="3" t="str">
        <f t="shared" si="75"/>
        <v>借呗</v>
      </c>
      <c r="G982" s="3" t="str">
        <f t="shared" si="76"/>
        <v>18期</v>
      </c>
      <c r="H982" s="21" t="str">
        <f>VLOOKUP(B982*1,[1]Sheet1!$A:$G,7,FALSE)</f>
        <v>华南</v>
      </c>
      <c r="I982" s="21" t="str">
        <f>VLOOKUP(B982*1,[1]Sheet1!$A:$G,6,FALSE)</f>
        <v>南宁</v>
      </c>
      <c r="J982" s="21" t="str">
        <f>VLOOKUP(B982*1,[1]Sheet1!$A:$G,5,FALSE)</f>
        <v>一组</v>
      </c>
      <c r="K982" s="3" t="str">
        <f>I982&amp;VLOOKUP(B982*1,[1]Sheet1!$A:$G,5,FALSE)</f>
        <v>南宁一组</v>
      </c>
      <c r="L982" s="3" t="str">
        <f>IF(VLOOKUP(B982*1,[1]Sheet1!$A:$G,4,FALSE)=1,"普通员工","管理人员")</f>
        <v>普通员工</v>
      </c>
      <c r="M982" s="3">
        <f t="shared" si="77"/>
        <v>6500.59</v>
      </c>
      <c r="N982" s="3">
        <f t="shared" si="78"/>
        <v>2020</v>
      </c>
      <c r="O982" s="3">
        <f t="shared" si="79"/>
        <v>6</v>
      </c>
    </row>
    <row r="983" spans="1:15">
      <c r="A983" s="8">
        <v>43998</v>
      </c>
      <c r="B983" s="20" t="s">
        <v>59</v>
      </c>
      <c r="C983" s="18" t="s">
        <v>12</v>
      </c>
      <c r="D983" s="11">
        <v>1</v>
      </c>
      <c r="E983" s="12">
        <v>5500.4</v>
      </c>
      <c r="F983" s="3" t="str">
        <f t="shared" si="75"/>
        <v>借呗</v>
      </c>
      <c r="G983" s="3" t="str">
        <f t="shared" si="76"/>
        <v>18期</v>
      </c>
      <c r="H983" s="21" t="str">
        <f>VLOOKUP(B983*1,[1]Sheet1!$A:$G,7,FALSE)</f>
        <v>华东</v>
      </c>
      <c r="I983" s="21" t="str">
        <f>VLOOKUP(B983*1,[1]Sheet1!$A:$G,6,FALSE)</f>
        <v>杭州</v>
      </c>
      <c r="J983" s="21" t="str">
        <f>VLOOKUP(B983*1,[1]Sheet1!$A:$G,5,FALSE)</f>
        <v>二组</v>
      </c>
      <c r="K983" s="3" t="str">
        <f>I983&amp;VLOOKUP(B983*1,[1]Sheet1!$A:$G,5,FALSE)</f>
        <v>杭州二组</v>
      </c>
      <c r="L983" s="3" t="str">
        <f>IF(VLOOKUP(B983*1,[1]Sheet1!$A:$G,4,FALSE)=1,"普通员工","管理人员")</f>
        <v>普通员工</v>
      </c>
      <c r="M983" s="3">
        <f t="shared" si="77"/>
        <v>5500.4</v>
      </c>
      <c r="N983" s="3">
        <f t="shared" si="78"/>
        <v>2020</v>
      </c>
      <c r="O983" s="3">
        <f t="shared" si="79"/>
        <v>6</v>
      </c>
    </row>
    <row r="984" spans="1:15">
      <c r="A984" s="8">
        <f>A983</f>
        <v>43998</v>
      </c>
      <c r="B984" s="20" t="s">
        <v>6</v>
      </c>
      <c r="C984" s="18" t="s">
        <v>7</v>
      </c>
      <c r="D984" s="11">
        <v>1</v>
      </c>
      <c r="E984" s="12">
        <v>1657.42</v>
      </c>
      <c r="F984" s="3" t="str">
        <f t="shared" si="75"/>
        <v>借呗</v>
      </c>
      <c r="G984" s="3" t="str">
        <f t="shared" si="76"/>
        <v>6期</v>
      </c>
      <c r="H984" s="21" t="str">
        <f>VLOOKUP(B984*1,[1]Sheet1!$A:$G,7,FALSE)</f>
        <v>华东</v>
      </c>
      <c r="I984" s="21" t="str">
        <f>VLOOKUP(B984*1,[1]Sheet1!$A:$G,6,FALSE)</f>
        <v>杭州</v>
      </c>
      <c r="J984" s="21" t="str">
        <f>VLOOKUP(B984*1,[1]Sheet1!$A:$G,5,FALSE)</f>
        <v>二组</v>
      </c>
      <c r="K984" s="3" t="str">
        <f>I984&amp;VLOOKUP(B984*1,[1]Sheet1!$A:$G,5,FALSE)</f>
        <v>杭州二组</v>
      </c>
      <c r="L984" s="3" t="str">
        <f>IF(VLOOKUP(B984*1,[1]Sheet1!$A:$G,4,FALSE)=1,"普通员工","管理人员")</f>
        <v>普通员工</v>
      </c>
      <c r="M984" s="3">
        <f t="shared" si="77"/>
        <v>1657.42</v>
      </c>
      <c r="N984" s="3">
        <f t="shared" si="78"/>
        <v>2020</v>
      </c>
      <c r="O984" s="3">
        <f t="shared" si="79"/>
        <v>6</v>
      </c>
    </row>
    <row r="985" spans="1:15">
      <c r="A985" s="8">
        <f>A984</f>
        <v>43998</v>
      </c>
      <c r="B985" s="20" t="s">
        <v>9</v>
      </c>
      <c r="C985" s="18" t="s">
        <v>7</v>
      </c>
      <c r="D985" s="11">
        <v>1</v>
      </c>
      <c r="E985" s="12">
        <v>1000.55</v>
      </c>
      <c r="F985" s="3" t="str">
        <f t="shared" si="75"/>
        <v>借呗</v>
      </c>
      <c r="G985" s="3" t="str">
        <f t="shared" si="76"/>
        <v>6期</v>
      </c>
      <c r="H985" s="21" t="str">
        <f>VLOOKUP(B985*1,[1]Sheet1!$A:$G,7,FALSE)</f>
        <v>华南</v>
      </c>
      <c r="I985" s="21" t="str">
        <f>VLOOKUP(B985*1,[1]Sheet1!$A:$G,6,FALSE)</f>
        <v>广州</v>
      </c>
      <c r="J985" s="21" t="str">
        <f>VLOOKUP(B985*1,[1]Sheet1!$A:$G,5,FALSE)</f>
        <v>三组</v>
      </c>
      <c r="K985" s="3" t="str">
        <f>I985&amp;VLOOKUP(B985*1,[1]Sheet1!$A:$G,5,FALSE)</f>
        <v>广州三组</v>
      </c>
      <c r="L985" s="3" t="str">
        <f>IF(VLOOKUP(B985*1,[1]Sheet1!$A:$G,4,FALSE)=1,"普通员工","管理人员")</f>
        <v>普通员工</v>
      </c>
      <c r="M985" s="3">
        <f t="shared" si="77"/>
        <v>1000.55</v>
      </c>
      <c r="N985" s="3">
        <f t="shared" si="78"/>
        <v>2020</v>
      </c>
      <c r="O985" s="3">
        <f t="shared" si="79"/>
        <v>6</v>
      </c>
    </row>
    <row r="986" spans="1:15">
      <c r="A986" s="8">
        <f>A985</f>
        <v>43998</v>
      </c>
      <c r="B986" s="20" t="str">
        <f>B985</f>
        <v>1000000030</v>
      </c>
      <c r="C986" s="18" t="s">
        <v>12</v>
      </c>
      <c r="D986" s="11">
        <v>1</v>
      </c>
      <c r="E986" s="12">
        <v>25000.52</v>
      </c>
      <c r="F986" s="3" t="str">
        <f t="shared" si="75"/>
        <v>借呗</v>
      </c>
      <c r="G986" s="3" t="str">
        <f t="shared" si="76"/>
        <v>18期</v>
      </c>
      <c r="H986" s="21" t="str">
        <f>VLOOKUP(B986*1,[1]Sheet1!$A:$G,7,FALSE)</f>
        <v>华南</v>
      </c>
      <c r="I986" s="21" t="str">
        <f>VLOOKUP(B986*1,[1]Sheet1!$A:$G,6,FALSE)</f>
        <v>广州</v>
      </c>
      <c r="J986" s="21" t="str">
        <f>VLOOKUP(B986*1,[1]Sheet1!$A:$G,5,FALSE)</f>
        <v>三组</v>
      </c>
      <c r="K986" s="3" t="str">
        <f>I986&amp;VLOOKUP(B986*1,[1]Sheet1!$A:$G,5,FALSE)</f>
        <v>广州三组</v>
      </c>
      <c r="L986" s="3" t="str">
        <f>IF(VLOOKUP(B986*1,[1]Sheet1!$A:$G,4,FALSE)=1,"普通员工","管理人员")</f>
        <v>普通员工</v>
      </c>
      <c r="M986" s="3">
        <f t="shared" si="77"/>
        <v>25000.52</v>
      </c>
      <c r="N986" s="3">
        <f t="shared" si="78"/>
        <v>2020</v>
      </c>
      <c r="O986" s="3">
        <f t="shared" si="79"/>
        <v>6</v>
      </c>
    </row>
    <row r="987" spans="1:15">
      <c r="A987" s="8">
        <f>A986</f>
        <v>43998</v>
      </c>
      <c r="B987" s="20" t="s">
        <v>10</v>
      </c>
      <c r="C987" s="18" t="s">
        <v>8</v>
      </c>
      <c r="D987" s="11">
        <v>2</v>
      </c>
      <c r="E987" s="12">
        <v>16147.35</v>
      </c>
      <c r="F987" s="3" t="str">
        <f t="shared" si="75"/>
        <v>借呗</v>
      </c>
      <c r="G987" s="3" t="str">
        <f t="shared" si="76"/>
        <v>12期</v>
      </c>
      <c r="H987" s="21" t="str">
        <f>VLOOKUP(B987*1,[1]Sheet1!$A:$G,7,FALSE)</f>
        <v>华东</v>
      </c>
      <c r="I987" s="21" t="str">
        <f>VLOOKUP(B987*1,[1]Sheet1!$A:$G,6,FALSE)</f>
        <v>杭州</v>
      </c>
      <c r="J987" s="21" t="str">
        <f>VLOOKUP(B987*1,[1]Sheet1!$A:$G,5,FALSE)</f>
        <v>一组</v>
      </c>
      <c r="K987" s="3" t="str">
        <f>I987&amp;VLOOKUP(B987*1,[1]Sheet1!$A:$G,5,FALSE)</f>
        <v>杭州一组</v>
      </c>
      <c r="L987" s="3" t="str">
        <f>IF(VLOOKUP(B987*1,[1]Sheet1!$A:$G,4,FALSE)=1,"普通员工","管理人员")</f>
        <v>管理人员</v>
      </c>
      <c r="M987" s="3">
        <f t="shared" si="77"/>
        <v>8073.675</v>
      </c>
      <c r="N987" s="3">
        <f t="shared" si="78"/>
        <v>2020</v>
      </c>
      <c r="O987" s="3">
        <f t="shared" si="79"/>
        <v>6</v>
      </c>
    </row>
    <row r="988" spans="1:15">
      <c r="A988" s="8">
        <f>A987</f>
        <v>43998</v>
      </c>
      <c r="B988" s="20" t="s">
        <v>11</v>
      </c>
      <c r="C988" s="18" t="s">
        <v>7</v>
      </c>
      <c r="D988" s="11">
        <v>2</v>
      </c>
      <c r="E988" s="12">
        <v>20943.45</v>
      </c>
      <c r="F988" s="3" t="str">
        <f t="shared" si="75"/>
        <v>借呗</v>
      </c>
      <c r="G988" s="3" t="str">
        <f t="shared" si="76"/>
        <v>6期</v>
      </c>
      <c r="H988" s="21" t="str">
        <f>VLOOKUP(B988*1,[1]Sheet1!$A:$G,7,FALSE)</f>
        <v>华东</v>
      </c>
      <c r="I988" s="21" t="str">
        <f>VLOOKUP(B988*1,[1]Sheet1!$A:$G,6,FALSE)</f>
        <v>苏州</v>
      </c>
      <c r="J988" s="21" t="str">
        <f>VLOOKUP(B988*1,[1]Sheet1!$A:$G,5,FALSE)</f>
        <v>一组</v>
      </c>
      <c r="K988" s="3" t="str">
        <f>I988&amp;VLOOKUP(B988*1,[1]Sheet1!$A:$G,5,FALSE)</f>
        <v>苏州一组</v>
      </c>
      <c r="L988" s="3" t="str">
        <f>IF(VLOOKUP(B988*1,[1]Sheet1!$A:$G,4,FALSE)=1,"普通员工","管理人员")</f>
        <v>管理人员</v>
      </c>
      <c r="M988" s="3">
        <f t="shared" si="77"/>
        <v>10471.725</v>
      </c>
      <c r="N988" s="3">
        <f t="shared" si="78"/>
        <v>2020</v>
      </c>
      <c r="O988" s="3">
        <f t="shared" si="79"/>
        <v>6</v>
      </c>
    </row>
    <row r="989" spans="1:15">
      <c r="A989" s="8">
        <f>A988</f>
        <v>43998</v>
      </c>
      <c r="B989" s="20" t="s">
        <v>39</v>
      </c>
      <c r="C989" s="18" t="s">
        <v>7</v>
      </c>
      <c r="D989" s="11">
        <v>1</v>
      </c>
      <c r="E989" s="12">
        <v>6324.22</v>
      </c>
      <c r="F989" s="3" t="str">
        <f t="shared" si="75"/>
        <v>借呗</v>
      </c>
      <c r="G989" s="3" t="str">
        <f t="shared" si="76"/>
        <v>6期</v>
      </c>
      <c r="H989" s="21" t="str">
        <f>VLOOKUP(B989*1,[1]Sheet1!$A:$G,7,FALSE)</f>
        <v>华东</v>
      </c>
      <c r="I989" s="21" t="str">
        <f>VLOOKUP(B989*1,[1]Sheet1!$A:$G,6,FALSE)</f>
        <v>苏州</v>
      </c>
      <c r="J989" s="21" t="str">
        <f>VLOOKUP(B989*1,[1]Sheet1!$A:$G,5,FALSE)</f>
        <v>一组</v>
      </c>
      <c r="K989" s="3" t="str">
        <f>I989&amp;VLOOKUP(B989*1,[1]Sheet1!$A:$G,5,FALSE)</f>
        <v>苏州一组</v>
      </c>
      <c r="L989" s="3" t="str">
        <f>IF(VLOOKUP(B989*1,[1]Sheet1!$A:$G,4,FALSE)=1,"普通员工","管理人员")</f>
        <v>普通员工</v>
      </c>
      <c r="M989" s="3">
        <f t="shared" si="77"/>
        <v>6324.22</v>
      </c>
      <c r="N989" s="3">
        <f t="shared" si="78"/>
        <v>2020</v>
      </c>
      <c r="O989" s="3">
        <f t="shared" si="79"/>
        <v>6</v>
      </c>
    </row>
    <row r="990" spans="1:15">
      <c r="A990" s="8">
        <f>A989</f>
        <v>43998</v>
      </c>
      <c r="B990" s="20" t="s">
        <v>14</v>
      </c>
      <c r="C990" s="18" t="s">
        <v>7</v>
      </c>
      <c r="D990" s="11">
        <v>4</v>
      </c>
      <c r="E990" s="12">
        <v>41400.92</v>
      </c>
      <c r="F990" s="3" t="str">
        <f t="shared" si="75"/>
        <v>借呗</v>
      </c>
      <c r="G990" s="3" t="str">
        <f t="shared" si="76"/>
        <v>6期</v>
      </c>
      <c r="H990" s="21" t="str">
        <f>VLOOKUP(B990*1,[1]Sheet1!$A:$G,7,FALSE)</f>
        <v>华南</v>
      </c>
      <c r="I990" s="21" t="str">
        <f>VLOOKUP(B990*1,[1]Sheet1!$A:$G,6,FALSE)</f>
        <v>广州</v>
      </c>
      <c r="J990" s="21" t="str">
        <f>VLOOKUP(B990*1,[1]Sheet1!$A:$G,5,FALSE)</f>
        <v>三组</v>
      </c>
      <c r="K990" s="3" t="str">
        <f>I990&amp;VLOOKUP(B990*1,[1]Sheet1!$A:$G,5,FALSE)</f>
        <v>广州三组</v>
      </c>
      <c r="L990" s="3" t="str">
        <f>IF(VLOOKUP(B990*1,[1]Sheet1!$A:$G,4,FALSE)=1,"普通员工","管理人员")</f>
        <v>管理人员</v>
      </c>
      <c r="M990" s="3">
        <f t="shared" si="77"/>
        <v>10350.23</v>
      </c>
      <c r="N990" s="3">
        <f t="shared" si="78"/>
        <v>2020</v>
      </c>
      <c r="O990" s="3">
        <f t="shared" si="79"/>
        <v>6</v>
      </c>
    </row>
    <row r="991" spans="1:15">
      <c r="A991" s="8">
        <f>A990</f>
        <v>43998</v>
      </c>
      <c r="B991" s="20" t="str">
        <f>B990</f>
        <v>1000000036</v>
      </c>
      <c r="C991" s="18" t="s">
        <v>8</v>
      </c>
      <c r="D991" s="11">
        <v>1</v>
      </c>
      <c r="E991" s="12">
        <v>17000.69</v>
      </c>
      <c r="F991" s="3" t="str">
        <f t="shared" si="75"/>
        <v>借呗</v>
      </c>
      <c r="G991" s="3" t="str">
        <f t="shared" si="76"/>
        <v>12期</v>
      </c>
      <c r="H991" s="21" t="str">
        <f>VLOOKUP(B991*1,[1]Sheet1!$A:$G,7,FALSE)</f>
        <v>华南</v>
      </c>
      <c r="I991" s="21" t="str">
        <f>VLOOKUP(B991*1,[1]Sheet1!$A:$G,6,FALSE)</f>
        <v>广州</v>
      </c>
      <c r="J991" s="21" t="str">
        <f>VLOOKUP(B991*1,[1]Sheet1!$A:$G,5,FALSE)</f>
        <v>三组</v>
      </c>
      <c r="K991" s="3" t="str">
        <f>I991&amp;VLOOKUP(B991*1,[1]Sheet1!$A:$G,5,FALSE)</f>
        <v>广州三组</v>
      </c>
      <c r="L991" s="3" t="str">
        <f>IF(VLOOKUP(B991*1,[1]Sheet1!$A:$G,4,FALSE)=1,"普通员工","管理人员")</f>
        <v>管理人员</v>
      </c>
      <c r="M991" s="3">
        <f t="shared" si="77"/>
        <v>17000.69</v>
      </c>
      <c r="N991" s="3">
        <f t="shared" si="78"/>
        <v>2020</v>
      </c>
      <c r="O991" s="3">
        <f t="shared" si="79"/>
        <v>6</v>
      </c>
    </row>
    <row r="992" spans="1:15">
      <c r="A992" s="8">
        <f>A991</f>
        <v>43998</v>
      </c>
      <c r="B992" s="20" t="str">
        <f>B991</f>
        <v>1000000036</v>
      </c>
      <c r="C992" s="18" t="s">
        <v>12</v>
      </c>
      <c r="D992" s="11">
        <v>1</v>
      </c>
      <c r="E992" s="12">
        <v>13999.98</v>
      </c>
      <c r="F992" s="3" t="str">
        <f t="shared" si="75"/>
        <v>借呗</v>
      </c>
      <c r="G992" s="3" t="str">
        <f t="shared" si="76"/>
        <v>18期</v>
      </c>
      <c r="H992" s="21" t="str">
        <f>VLOOKUP(B992*1,[1]Sheet1!$A:$G,7,FALSE)</f>
        <v>华南</v>
      </c>
      <c r="I992" s="21" t="str">
        <f>VLOOKUP(B992*1,[1]Sheet1!$A:$G,6,FALSE)</f>
        <v>广州</v>
      </c>
      <c r="J992" s="21" t="str">
        <f>VLOOKUP(B992*1,[1]Sheet1!$A:$G,5,FALSE)</f>
        <v>三组</v>
      </c>
      <c r="K992" s="3" t="str">
        <f>I992&amp;VLOOKUP(B992*1,[1]Sheet1!$A:$G,5,FALSE)</f>
        <v>广州三组</v>
      </c>
      <c r="L992" s="3" t="str">
        <f>IF(VLOOKUP(B992*1,[1]Sheet1!$A:$G,4,FALSE)=1,"普通员工","管理人员")</f>
        <v>管理人员</v>
      </c>
      <c r="M992" s="3">
        <f t="shared" si="77"/>
        <v>13999.98</v>
      </c>
      <c r="N992" s="3">
        <f t="shared" si="78"/>
        <v>2020</v>
      </c>
      <c r="O992" s="3">
        <f t="shared" si="79"/>
        <v>6</v>
      </c>
    </row>
    <row r="993" spans="1:15">
      <c r="A993" s="8">
        <f>A992</f>
        <v>43998</v>
      </c>
      <c r="B993" s="20" t="s">
        <v>15</v>
      </c>
      <c r="C993" s="18" t="s">
        <v>12</v>
      </c>
      <c r="D993" s="11">
        <v>2</v>
      </c>
      <c r="E993" s="12">
        <v>17864.66</v>
      </c>
      <c r="F993" s="3" t="str">
        <f t="shared" si="75"/>
        <v>借呗</v>
      </c>
      <c r="G993" s="3" t="str">
        <f t="shared" si="76"/>
        <v>18期</v>
      </c>
      <c r="H993" s="21" t="str">
        <f>VLOOKUP(B993*1,[1]Sheet1!$A:$G,7,FALSE)</f>
        <v>华东</v>
      </c>
      <c r="I993" s="21" t="str">
        <f>VLOOKUP(B993*1,[1]Sheet1!$A:$G,6,FALSE)</f>
        <v>杭州</v>
      </c>
      <c r="J993" s="21" t="str">
        <f>VLOOKUP(B993*1,[1]Sheet1!$A:$G,5,FALSE)</f>
        <v>二组</v>
      </c>
      <c r="K993" s="3" t="str">
        <f>I993&amp;VLOOKUP(B993*1,[1]Sheet1!$A:$G,5,FALSE)</f>
        <v>杭州二组</v>
      </c>
      <c r="L993" s="3" t="str">
        <f>IF(VLOOKUP(B993*1,[1]Sheet1!$A:$G,4,FALSE)=1,"普通员工","管理人员")</f>
        <v>普通员工</v>
      </c>
      <c r="M993" s="3">
        <f t="shared" si="77"/>
        <v>8932.33</v>
      </c>
      <c r="N993" s="3">
        <f t="shared" si="78"/>
        <v>2020</v>
      </c>
      <c r="O993" s="3">
        <f t="shared" si="79"/>
        <v>6</v>
      </c>
    </row>
    <row r="994" spans="1:15">
      <c r="A994" s="8">
        <f>A993</f>
        <v>43998</v>
      </c>
      <c r="B994" s="20" t="s">
        <v>16</v>
      </c>
      <c r="C994" s="18" t="s">
        <v>7</v>
      </c>
      <c r="D994" s="11">
        <v>1</v>
      </c>
      <c r="E994" s="12">
        <v>1000.01</v>
      </c>
      <c r="F994" s="3" t="str">
        <f t="shared" si="75"/>
        <v>借呗</v>
      </c>
      <c r="G994" s="3" t="str">
        <f t="shared" si="76"/>
        <v>6期</v>
      </c>
      <c r="H994" s="21" t="str">
        <f>VLOOKUP(B994*1,[1]Sheet1!$A:$G,7,FALSE)</f>
        <v>华东</v>
      </c>
      <c r="I994" s="21" t="str">
        <f>VLOOKUP(B994*1,[1]Sheet1!$A:$G,6,FALSE)</f>
        <v>苏州</v>
      </c>
      <c r="J994" s="21" t="str">
        <f>VLOOKUP(B994*1,[1]Sheet1!$A:$G,5,FALSE)</f>
        <v>二组</v>
      </c>
      <c r="K994" s="3" t="str">
        <f>I994&amp;VLOOKUP(B994*1,[1]Sheet1!$A:$G,5,FALSE)</f>
        <v>苏州二组</v>
      </c>
      <c r="L994" s="3" t="str">
        <f>IF(VLOOKUP(B994*1,[1]Sheet1!$A:$G,4,FALSE)=1,"普通员工","管理人员")</f>
        <v>管理人员</v>
      </c>
      <c r="M994" s="3">
        <f t="shared" si="77"/>
        <v>1000.01</v>
      </c>
      <c r="N994" s="3">
        <f t="shared" si="78"/>
        <v>2020</v>
      </c>
      <c r="O994" s="3">
        <f t="shared" si="79"/>
        <v>6</v>
      </c>
    </row>
    <row r="995" spans="1:15">
      <c r="A995" s="8">
        <f>A994</f>
        <v>43998</v>
      </c>
      <c r="B995" s="20" t="str">
        <f>B994</f>
        <v>1000000039</v>
      </c>
      <c r="C995" s="18" t="s">
        <v>8</v>
      </c>
      <c r="D995" s="11">
        <v>1</v>
      </c>
      <c r="E995" s="12">
        <v>500.75</v>
      </c>
      <c r="F995" s="3" t="str">
        <f t="shared" si="75"/>
        <v>借呗</v>
      </c>
      <c r="G995" s="3" t="str">
        <f t="shared" si="76"/>
        <v>12期</v>
      </c>
      <c r="H995" s="21" t="str">
        <f>VLOOKUP(B995*1,[1]Sheet1!$A:$G,7,FALSE)</f>
        <v>华东</v>
      </c>
      <c r="I995" s="21" t="str">
        <f>VLOOKUP(B995*1,[1]Sheet1!$A:$G,6,FALSE)</f>
        <v>苏州</v>
      </c>
      <c r="J995" s="21" t="str">
        <f>VLOOKUP(B995*1,[1]Sheet1!$A:$G,5,FALSE)</f>
        <v>二组</v>
      </c>
      <c r="K995" s="3" t="str">
        <f>I995&amp;VLOOKUP(B995*1,[1]Sheet1!$A:$G,5,FALSE)</f>
        <v>苏州二组</v>
      </c>
      <c r="L995" s="3" t="str">
        <f>IF(VLOOKUP(B995*1,[1]Sheet1!$A:$G,4,FALSE)=1,"普通员工","管理人员")</f>
        <v>管理人员</v>
      </c>
      <c r="M995" s="3">
        <f t="shared" si="77"/>
        <v>500.75</v>
      </c>
      <c r="N995" s="3">
        <f t="shared" si="78"/>
        <v>2020</v>
      </c>
      <c r="O995" s="3">
        <f t="shared" si="79"/>
        <v>6</v>
      </c>
    </row>
    <row r="996" spans="1:15">
      <c r="A996" s="8">
        <f>A995</f>
        <v>43998</v>
      </c>
      <c r="B996" s="20" t="str">
        <f>B995</f>
        <v>1000000039</v>
      </c>
      <c r="C996" s="18" t="s">
        <v>12</v>
      </c>
      <c r="D996" s="11">
        <v>1</v>
      </c>
      <c r="E996" s="12">
        <v>1000.07</v>
      </c>
      <c r="F996" s="3" t="str">
        <f t="shared" si="75"/>
        <v>借呗</v>
      </c>
      <c r="G996" s="3" t="str">
        <f t="shared" si="76"/>
        <v>18期</v>
      </c>
      <c r="H996" s="21" t="str">
        <f>VLOOKUP(B996*1,[1]Sheet1!$A:$G,7,FALSE)</f>
        <v>华东</v>
      </c>
      <c r="I996" s="21" t="str">
        <f>VLOOKUP(B996*1,[1]Sheet1!$A:$G,6,FALSE)</f>
        <v>苏州</v>
      </c>
      <c r="J996" s="21" t="str">
        <f>VLOOKUP(B996*1,[1]Sheet1!$A:$G,5,FALSE)</f>
        <v>二组</v>
      </c>
      <c r="K996" s="3" t="str">
        <f>I996&amp;VLOOKUP(B996*1,[1]Sheet1!$A:$G,5,FALSE)</f>
        <v>苏州二组</v>
      </c>
      <c r="L996" s="3" t="str">
        <f>IF(VLOOKUP(B996*1,[1]Sheet1!$A:$G,4,FALSE)=1,"普通员工","管理人员")</f>
        <v>管理人员</v>
      </c>
      <c r="M996" s="3">
        <f t="shared" si="77"/>
        <v>1000.07</v>
      </c>
      <c r="N996" s="3">
        <f t="shared" si="78"/>
        <v>2020</v>
      </c>
      <c r="O996" s="3">
        <f t="shared" si="79"/>
        <v>6</v>
      </c>
    </row>
    <row r="997" spans="1:15">
      <c r="A997" s="8">
        <f>A996</f>
        <v>43998</v>
      </c>
      <c r="B997" s="20" t="s">
        <v>17</v>
      </c>
      <c r="C997" s="18" t="s">
        <v>8</v>
      </c>
      <c r="D997" s="11">
        <v>2</v>
      </c>
      <c r="E997" s="12">
        <v>36000.99</v>
      </c>
      <c r="F997" s="3" t="str">
        <f t="shared" si="75"/>
        <v>借呗</v>
      </c>
      <c r="G997" s="3" t="str">
        <f t="shared" si="76"/>
        <v>12期</v>
      </c>
      <c r="H997" s="21" t="str">
        <f>VLOOKUP(B997*1,[1]Sheet1!$A:$G,7,FALSE)</f>
        <v>华西北</v>
      </c>
      <c r="I997" s="21" t="str">
        <f>VLOOKUP(B997*1,[1]Sheet1!$A:$G,6,FALSE)</f>
        <v>北京</v>
      </c>
      <c r="J997" s="21" t="str">
        <f>VLOOKUP(B997*1,[1]Sheet1!$A:$G,5,FALSE)</f>
        <v>四组</v>
      </c>
      <c r="K997" s="3" t="str">
        <f>I997&amp;VLOOKUP(B997*1,[1]Sheet1!$A:$G,5,FALSE)</f>
        <v>北京四组</v>
      </c>
      <c r="L997" s="3" t="str">
        <f>IF(VLOOKUP(B997*1,[1]Sheet1!$A:$G,4,FALSE)=1,"普通员工","管理人员")</f>
        <v>管理人员</v>
      </c>
      <c r="M997" s="3">
        <f t="shared" si="77"/>
        <v>18000.495</v>
      </c>
      <c r="N997" s="3">
        <f t="shared" si="78"/>
        <v>2020</v>
      </c>
      <c r="O997" s="3">
        <f t="shared" si="79"/>
        <v>6</v>
      </c>
    </row>
    <row r="998" spans="1:15">
      <c r="A998" s="8">
        <f>A997</f>
        <v>43998</v>
      </c>
      <c r="B998" s="20" t="s">
        <v>40</v>
      </c>
      <c r="C998" s="18" t="s">
        <v>7</v>
      </c>
      <c r="D998" s="11">
        <v>1</v>
      </c>
      <c r="E998" s="12">
        <v>13000.34</v>
      </c>
      <c r="F998" s="3" t="str">
        <f t="shared" si="75"/>
        <v>借呗</v>
      </c>
      <c r="G998" s="3" t="str">
        <f t="shared" si="76"/>
        <v>6期</v>
      </c>
      <c r="H998" s="21" t="str">
        <f>VLOOKUP(B998*1,[1]Sheet1!$A:$G,7,FALSE)</f>
        <v>华西北</v>
      </c>
      <c r="I998" s="21" t="str">
        <f>VLOOKUP(B998*1,[1]Sheet1!$A:$G,6,FALSE)</f>
        <v>北京</v>
      </c>
      <c r="J998" s="21" t="str">
        <f>VLOOKUP(B998*1,[1]Sheet1!$A:$G,5,FALSE)</f>
        <v>四组</v>
      </c>
      <c r="K998" s="3" t="str">
        <f>I998&amp;VLOOKUP(B998*1,[1]Sheet1!$A:$G,5,FALSE)</f>
        <v>北京四组</v>
      </c>
      <c r="L998" s="3" t="str">
        <f>IF(VLOOKUP(B998*1,[1]Sheet1!$A:$G,4,FALSE)=1,"普通员工","管理人员")</f>
        <v>普通员工</v>
      </c>
      <c r="M998" s="3">
        <f t="shared" si="77"/>
        <v>13000.34</v>
      </c>
      <c r="N998" s="3">
        <f t="shared" si="78"/>
        <v>2020</v>
      </c>
      <c r="O998" s="3">
        <f t="shared" si="79"/>
        <v>6</v>
      </c>
    </row>
    <row r="999" spans="1:15">
      <c r="A999" s="8">
        <f>A998</f>
        <v>43998</v>
      </c>
      <c r="B999" s="20" t="str">
        <f>B998</f>
        <v>1000000041</v>
      </c>
      <c r="C999" s="18" t="s">
        <v>8</v>
      </c>
      <c r="D999" s="11">
        <v>1</v>
      </c>
      <c r="E999" s="12">
        <v>5000.38</v>
      </c>
      <c r="F999" s="3" t="str">
        <f t="shared" si="75"/>
        <v>借呗</v>
      </c>
      <c r="G999" s="3" t="str">
        <f t="shared" si="76"/>
        <v>12期</v>
      </c>
      <c r="H999" s="21" t="str">
        <f>VLOOKUP(B999*1,[1]Sheet1!$A:$G,7,FALSE)</f>
        <v>华西北</v>
      </c>
      <c r="I999" s="21" t="str">
        <f>VLOOKUP(B999*1,[1]Sheet1!$A:$G,6,FALSE)</f>
        <v>北京</v>
      </c>
      <c r="J999" s="21" t="str">
        <f>VLOOKUP(B999*1,[1]Sheet1!$A:$G,5,FALSE)</f>
        <v>四组</v>
      </c>
      <c r="K999" s="3" t="str">
        <f>I999&amp;VLOOKUP(B999*1,[1]Sheet1!$A:$G,5,FALSE)</f>
        <v>北京四组</v>
      </c>
      <c r="L999" s="3" t="str">
        <f>IF(VLOOKUP(B999*1,[1]Sheet1!$A:$G,4,FALSE)=1,"普通员工","管理人员")</f>
        <v>普通员工</v>
      </c>
      <c r="M999" s="3">
        <f t="shared" si="77"/>
        <v>5000.38</v>
      </c>
      <c r="N999" s="3">
        <f t="shared" si="78"/>
        <v>2020</v>
      </c>
      <c r="O999" s="3">
        <f t="shared" si="79"/>
        <v>6</v>
      </c>
    </row>
    <row r="1000" spans="1:15">
      <c r="A1000" s="8">
        <f>A999</f>
        <v>43998</v>
      </c>
      <c r="B1000" s="20" t="str">
        <f>B999</f>
        <v>1000000041</v>
      </c>
      <c r="C1000" s="18" t="s">
        <v>12</v>
      </c>
      <c r="D1000" s="11">
        <v>2</v>
      </c>
      <c r="E1000" s="12">
        <v>8439.36</v>
      </c>
      <c r="F1000" s="3" t="str">
        <f t="shared" si="75"/>
        <v>借呗</v>
      </c>
      <c r="G1000" s="3" t="str">
        <f t="shared" si="76"/>
        <v>18期</v>
      </c>
      <c r="H1000" s="21" t="str">
        <f>VLOOKUP(B1000*1,[1]Sheet1!$A:$G,7,FALSE)</f>
        <v>华西北</v>
      </c>
      <c r="I1000" s="21" t="str">
        <f>VLOOKUP(B1000*1,[1]Sheet1!$A:$G,6,FALSE)</f>
        <v>北京</v>
      </c>
      <c r="J1000" s="21" t="str">
        <f>VLOOKUP(B1000*1,[1]Sheet1!$A:$G,5,FALSE)</f>
        <v>四组</v>
      </c>
      <c r="K1000" s="3" t="str">
        <f>I1000&amp;VLOOKUP(B1000*1,[1]Sheet1!$A:$G,5,FALSE)</f>
        <v>北京四组</v>
      </c>
      <c r="L1000" s="3" t="str">
        <f>IF(VLOOKUP(B1000*1,[1]Sheet1!$A:$G,4,FALSE)=1,"普通员工","管理人员")</f>
        <v>普通员工</v>
      </c>
      <c r="M1000" s="3">
        <f t="shared" si="77"/>
        <v>4219.68</v>
      </c>
      <c r="N1000" s="3">
        <f t="shared" si="78"/>
        <v>2020</v>
      </c>
      <c r="O1000" s="3">
        <f t="shared" si="79"/>
        <v>6</v>
      </c>
    </row>
    <row r="1001" spans="1:15">
      <c r="A1001" s="8">
        <f>A1000</f>
        <v>43998</v>
      </c>
      <c r="B1001" s="20" t="s">
        <v>19</v>
      </c>
      <c r="C1001" s="18" t="s">
        <v>7</v>
      </c>
      <c r="D1001" s="11">
        <v>2</v>
      </c>
      <c r="E1001" s="12">
        <v>27000.81</v>
      </c>
      <c r="F1001" s="3" t="str">
        <f t="shared" si="75"/>
        <v>借呗</v>
      </c>
      <c r="G1001" s="3" t="str">
        <f t="shared" si="76"/>
        <v>6期</v>
      </c>
      <c r="H1001" s="21" t="str">
        <f>VLOOKUP(B1001*1,[1]Sheet1!$A:$G,7,FALSE)</f>
        <v>华南</v>
      </c>
      <c r="I1001" s="21" t="str">
        <f>VLOOKUP(B1001*1,[1]Sheet1!$A:$G,6,FALSE)</f>
        <v>深圳</v>
      </c>
      <c r="J1001" s="21" t="str">
        <f>VLOOKUP(B1001*1,[1]Sheet1!$A:$G,5,FALSE)</f>
        <v>一组</v>
      </c>
      <c r="K1001" s="3" t="str">
        <f>I1001&amp;VLOOKUP(B1001*1,[1]Sheet1!$A:$G,5,FALSE)</f>
        <v>深圳一组</v>
      </c>
      <c r="L1001" s="3" t="str">
        <f>IF(VLOOKUP(B1001*1,[1]Sheet1!$A:$G,4,FALSE)=1,"普通员工","管理人员")</f>
        <v>普通员工</v>
      </c>
      <c r="M1001" s="3">
        <f t="shared" si="77"/>
        <v>13500.405</v>
      </c>
      <c r="N1001" s="3">
        <f t="shared" si="78"/>
        <v>2020</v>
      </c>
      <c r="O1001" s="3">
        <f t="shared" si="79"/>
        <v>6</v>
      </c>
    </row>
    <row r="1002" spans="1:15">
      <c r="A1002" s="8">
        <f>A1001</f>
        <v>43998</v>
      </c>
      <c r="B1002" s="20" t="s">
        <v>42</v>
      </c>
      <c r="C1002" s="18" t="s">
        <v>7</v>
      </c>
      <c r="D1002" s="11">
        <v>2</v>
      </c>
      <c r="E1002" s="12">
        <v>11500.09</v>
      </c>
      <c r="F1002" s="3" t="str">
        <f t="shared" si="75"/>
        <v>借呗</v>
      </c>
      <c r="G1002" s="3" t="str">
        <f t="shared" si="76"/>
        <v>6期</v>
      </c>
      <c r="H1002" s="21" t="str">
        <f>VLOOKUP(B1002*1,[1]Sheet1!$A:$G,7,FALSE)</f>
        <v>华西北</v>
      </c>
      <c r="I1002" s="21" t="str">
        <f>VLOOKUP(B1002*1,[1]Sheet1!$A:$G,6,FALSE)</f>
        <v>成都</v>
      </c>
      <c r="J1002" s="21" t="str">
        <f>VLOOKUP(B1002*1,[1]Sheet1!$A:$G,5,FALSE)</f>
        <v>一组</v>
      </c>
      <c r="K1002" s="3" t="str">
        <f>I1002&amp;VLOOKUP(B1002*1,[1]Sheet1!$A:$G,5,FALSE)</f>
        <v>成都一组</v>
      </c>
      <c r="L1002" s="3" t="str">
        <f>IF(VLOOKUP(B1002*1,[1]Sheet1!$A:$G,4,FALSE)=1,"普通员工","管理人员")</f>
        <v>普通员工</v>
      </c>
      <c r="M1002" s="3">
        <f t="shared" si="77"/>
        <v>5750.045</v>
      </c>
      <c r="N1002" s="3">
        <f t="shared" si="78"/>
        <v>2020</v>
      </c>
      <c r="O1002" s="3">
        <f t="shared" si="79"/>
        <v>6</v>
      </c>
    </row>
    <row r="1003" spans="1:15">
      <c r="A1003" s="8">
        <f>A1002</f>
        <v>43998</v>
      </c>
      <c r="B1003" s="20" t="s">
        <v>44</v>
      </c>
      <c r="C1003" s="18" t="s">
        <v>7</v>
      </c>
      <c r="D1003" s="11">
        <v>1</v>
      </c>
      <c r="E1003" s="12">
        <v>783.46</v>
      </c>
      <c r="F1003" s="3" t="str">
        <f t="shared" si="75"/>
        <v>借呗</v>
      </c>
      <c r="G1003" s="3" t="str">
        <f t="shared" si="76"/>
        <v>6期</v>
      </c>
      <c r="H1003" s="21" t="str">
        <f>VLOOKUP(B1003*1,[1]Sheet1!$A:$G,7,FALSE)</f>
        <v>华东</v>
      </c>
      <c r="I1003" s="21" t="str">
        <f>VLOOKUP(B1003*1,[1]Sheet1!$A:$G,6,FALSE)</f>
        <v>合肥</v>
      </c>
      <c r="J1003" s="21" t="str">
        <f>VLOOKUP(B1003*1,[1]Sheet1!$A:$G,5,FALSE)</f>
        <v>一组</v>
      </c>
      <c r="K1003" s="3" t="str">
        <f>I1003&amp;VLOOKUP(B1003*1,[1]Sheet1!$A:$G,5,FALSE)</f>
        <v>合肥一组</v>
      </c>
      <c r="L1003" s="3" t="str">
        <f>IF(VLOOKUP(B1003*1,[1]Sheet1!$A:$G,4,FALSE)=1,"普通员工","管理人员")</f>
        <v>普通员工</v>
      </c>
      <c r="M1003" s="3">
        <f t="shared" si="77"/>
        <v>783.46</v>
      </c>
      <c r="N1003" s="3">
        <f t="shared" si="78"/>
        <v>2020</v>
      </c>
      <c r="O1003" s="3">
        <f t="shared" si="79"/>
        <v>6</v>
      </c>
    </row>
    <row r="1004" spans="1:15">
      <c r="A1004" s="8">
        <f>A1003</f>
        <v>43998</v>
      </c>
      <c r="B1004" s="20" t="s">
        <v>20</v>
      </c>
      <c r="C1004" s="18" t="s">
        <v>7</v>
      </c>
      <c r="D1004" s="11">
        <v>2</v>
      </c>
      <c r="E1004" s="12">
        <v>25001.24</v>
      </c>
      <c r="F1004" s="3" t="str">
        <f t="shared" si="75"/>
        <v>借呗</v>
      </c>
      <c r="G1004" s="3" t="str">
        <f t="shared" si="76"/>
        <v>6期</v>
      </c>
      <c r="H1004" s="21" t="str">
        <f>VLOOKUP(B1004*1,[1]Sheet1!$A:$G,7,FALSE)</f>
        <v>华东</v>
      </c>
      <c r="I1004" s="21" t="str">
        <f>VLOOKUP(B1004*1,[1]Sheet1!$A:$G,6,FALSE)</f>
        <v>上海</v>
      </c>
      <c r="J1004" s="21" t="str">
        <f>VLOOKUP(B1004*1,[1]Sheet1!$A:$G,5,FALSE)</f>
        <v>一组</v>
      </c>
      <c r="K1004" s="3" t="str">
        <f>I1004&amp;VLOOKUP(B1004*1,[1]Sheet1!$A:$G,5,FALSE)</f>
        <v>上海一组</v>
      </c>
      <c r="L1004" s="3" t="str">
        <f>IF(VLOOKUP(B1004*1,[1]Sheet1!$A:$G,4,FALSE)=1,"普通员工","管理人员")</f>
        <v>普通员工</v>
      </c>
      <c r="M1004" s="3">
        <f t="shared" si="77"/>
        <v>12500.62</v>
      </c>
      <c r="N1004" s="3">
        <f t="shared" si="78"/>
        <v>2020</v>
      </c>
      <c r="O1004" s="3">
        <f t="shared" si="79"/>
        <v>6</v>
      </c>
    </row>
    <row r="1005" spans="1:15">
      <c r="A1005" s="8">
        <f>A1004</f>
        <v>43998</v>
      </c>
      <c r="B1005" s="20" t="str">
        <f>B1004</f>
        <v>1000000054</v>
      </c>
      <c r="C1005" s="18" t="s">
        <v>8</v>
      </c>
      <c r="D1005" s="11">
        <v>1</v>
      </c>
      <c r="E1005" s="12">
        <v>22000.65</v>
      </c>
      <c r="F1005" s="3" t="str">
        <f t="shared" si="75"/>
        <v>借呗</v>
      </c>
      <c r="G1005" s="3" t="str">
        <f t="shared" si="76"/>
        <v>12期</v>
      </c>
      <c r="H1005" s="21" t="str">
        <f>VLOOKUP(B1005*1,[1]Sheet1!$A:$G,7,FALSE)</f>
        <v>华东</v>
      </c>
      <c r="I1005" s="21" t="str">
        <f>VLOOKUP(B1005*1,[1]Sheet1!$A:$G,6,FALSE)</f>
        <v>上海</v>
      </c>
      <c r="J1005" s="21" t="str">
        <f>VLOOKUP(B1005*1,[1]Sheet1!$A:$G,5,FALSE)</f>
        <v>一组</v>
      </c>
      <c r="K1005" s="3" t="str">
        <f>I1005&amp;VLOOKUP(B1005*1,[1]Sheet1!$A:$G,5,FALSE)</f>
        <v>上海一组</v>
      </c>
      <c r="L1005" s="3" t="str">
        <f>IF(VLOOKUP(B1005*1,[1]Sheet1!$A:$G,4,FALSE)=1,"普通员工","管理人员")</f>
        <v>普通员工</v>
      </c>
      <c r="M1005" s="3">
        <f t="shared" si="77"/>
        <v>22000.65</v>
      </c>
      <c r="N1005" s="3">
        <f t="shared" si="78"/>
        <v>2020</v>
      </c>
      <c r="O1005" s="3">
        <f t="shared" si="79"/>
        <v>6</v>
      </c>
    </row>
    <row r="1006" spans="1:15">
      <c r="A1006" s="8">
        <f>A1005</f>
        <v>43998</v>
      </c>
      <c r="B1006" s="20" t="str">
        <f>B1005</f>
        <v>1000000054</v>
      </c>
      <c r="C1006" s="18" t="s">
        <v>12</v>
      </c>
      <c r="D1006" s="11">
        <v>1</v>
      </c>
      <c r="E1006" s="12">
        <v>15000.44</v>
      </c>
      <c r="F1006" s="3" t="str">
        <f t="shared" si="75"/>
        <v>借呗</v>
      </c>
      <c r="G1006" s="3" t="str">
        <f t="shared" si="76"/>
        <v>18期</v>
      </c>
      <c r="H1006" s="21" t="str">
        <f>VLOOKUP(B1006*1,[1]Sheet1!$A:$G,7,FALSE)</f>
        <v>华东</v>
      </c>
      <c r="I1006" s="21" t="str">
        <f>VLOOKUP(B1006*1,[1]Sheet1!$A:$G,6,FALSE)</f>
        <v>上海</v>
      </c>
      <c r="J1006" s="21" t="str">
        <f>VLOOKUP(B1006*1,[1]Sheet1!$A:$G,5,FALSE)</f>
        <v>一组</v>
      </c>
      <c r="K1006" s="3" t="str">
        <f>I1006&amp;VLOOKUP(B1006*1,[1]Sheet1!$A:$G,5,FALSE)</f>
        <v>上海一组</v>
      </c>
      <c r="L1006" s="3" t="str">
        <f>IF(VLOOKUP(B1006*1,[1]Sheet1!$A:$G,4,FALSE)=1,"普通员工","管理人员")</f>
        <v>普通员工</v>
      </c>
      <c r="M1006" s="3">
        <f t="shared" si="77"/>
        <v>15000.44</v>
      </c>
      <c r="N1006" s="3">
        <f t="shared" si="78"/>
        <v>2020</v>
      </c>
      <c r="O1006" s="3">
        <f t="shared" si="79"/>
        <v>6</v>
      </c>
    </row>
    <row r="1007" spans="1:15">
      <c r="A1007" s="8">
        <f>A1006</f>
        <v>43998</v>
      </c>
      <c r="B1007" s="20" t="s">
        <v>21</v>
      </c>
      <c r="C1007" s="18" t="s">
        <v>7</v>
      </c>
      <c r="D1007" s="11">
        <v>1</v>
      </c>
      <c r="E1007" s="12">
        <v>1541.96</v>
      </c>
      <c r="F1007" s="3" t="str">
        <f t="shared" si="75"/>
        <v>借呗</v>
      </c>
      <c r="G1007" s="3" t="str">
        <f t="shared" si="76"/>
        <v>6期</v>
      </c>
      <c r="H1007" s="21" t="str">
        <f>VLOOKUP(B1007*1,[1]Sheet1!$A:$G,7,FALSE)</f>
        <v>华东</v>
      </c>
      <c r="I1007" s="21" t="str">
        <f>VLOOKUP(B1007*1,[1]Sheet1!$A:$G,6,FALSE)</f>
        <v>上海</v>
      </c>
      <c r="J1007" s="21" t="str">
        <f>VLOOKUP(B1007*1,[1]Sheet1!$A:$G,5,FALSE)</f>
        <v>一组</v>
      </c>
      <c r="K1007" s="3" t="str">
        <f>I1007&amp;VLOOKUP(B1007*1,[1]Sheet1!$A:$G,5,FALSE)</f>
        <v>上海一组</v>
      </c>
      <c r="L1007" s="3" t="str">
        <f>IF(VLOOKUP(B1007*1,[1]Sheet1!$A:$G,4,FALSE)=1,"普通员工","管理人员")</f>
        <v>管理人员</v>
      </c>
      <c r="M1007" s="3">
        <f t="shared" si="77"/>
        <v>1541.96</v>
      </c>
      <c r="N1007" s="3">
        <f t="shared" si="78"/>
        <v>2020</v>
      </c>
      <c r="O1007" s="3">
        <f t="shared" si="79"/>
        <v>6</v>
      </c>
    </row>
    <row r="1008" spans="1:15">
      <c r="A1008" s="8">
        <f>A1007</f>
        <v>43998</v>
      </c>
      <c r="B1008" s="20" t="s">
        <v>23</v>
      </c>
      <c r="C1008" s="18" t="s">
        <v>7</v>
      </c>
      <c r="D1008" s="11">
        <v>1</v>
      </c>
      <c r="E1008" s="12">
        <v>13999.97</v>
      </c>
      <c r="F1008" s="3" t="str">
        <f t="shared" si="75"/>
        <v>借呗</v>
      </c>
      <c r="G1008" s="3" t="str">
        <f t="shared" si="76"/>
        <v>6期</v>
      </c>
      <c r="H1008" s="21" t="str">
        <f>VLOOKUP(B1008*1,[1]Sheet1!$A:$G,7,FALSE)</f>
        <v>华东</v>
      </c>
      <c r="I1008" s="21" t="str">
        <f>VLOOKUP(B1008*1,[1]Sheet1!$A:$G,6,FALSE)</f>
        <v>苏州</v>
      </c>
      <c r="J1008" s="21" t="str">
        <f>VLOOKUP(B1008*1,[1]Sheet1!$A:$G,5,FALSE)</f>
        <v>二组</v>
      </c>
      <c r="K1008" s="3" t="str">
        <f>I1008&amp;VLOOKUP(B1008*1,[1]Sheet1!$A:$G,5,FALSE)</f>
        <v>苏州二组</v>
      </c>
      <c r="L1008" s="3" t="str">
        <f>IF(VLOOKUP(B1008*1,[1]Sheet1!$A:$G,4,FALSE)=1,"普通员工","管理人员")</f>
        <v>普通员工</v>
      </c>
      <c r="M1008" s="3">
        <f t="shared" si="77"/>
        <v>13999.97</v>
      </c>
      <c r="N1008" s="3">
        <f t="shared" si="78"/>
        <v>2020</v>
      </c>
      <c r="O1008" s="3">
        <f t="shared" si="79"/>
        <v>6</v>
      </c>
    </row>
    <row r="1009" spans="1:15">
      <c r="A1009" s="8">
        <f>A1008</f>
        <v>43998</v>
      </c>
      <c r="B1009" s="20" t="s">
        <v>24</v>
      </c>
      <c r="C1009" s="18" t="s">
        <v>7</v>
      </c>
      <c r="D1009" s="11">
        <v>1</v>
      </c>
      <c r="E1009" s="12">
        <v>5500.15</v>
      </c>
      <c r="F1009" s="3" t="str">
        <f t="shared" si="75"/>
        <v>借呗</v>
      </c>
      <c r="G1009" s="3" t="str">
        <f t="shared" si="76"/>
        <v>6期</v>
      </c>
      <c r="H1009" s="21" t="str">
        <f>VLOOKUP(B1009*1,[1]Sheet1!$A:$G,7,FALSE)</f>
        <v>华西北</v>
      </c>
      <c r="I1009" s="21" t="str">
        <f>VLOOKUP(B1009*1,[1]Sheet1!$A:$G,6,FALSE)</f>
        <v>重庆</v>
      </c>
      <c r="J1009" s="21" t="str">
        <f>VLOOKUP(B1009*1,[1]Sheet1!$A:$G,5,FALSE)</f>
        <v>一组</v>
      </c>
      <c r="K1009" s="3" t="str">
        <f>I1009&amp;VLOOKUP(B1009*1,[1]Sheet1!$A:$G,5,FALSE)</f>
        <v>重庆一组</v>
      </c>
      <c r="L1009" s="3" t="str">
        <f>IF(VLOOKUP(B1009*1,[1]Sheet1!$A:$G,4,FALSE)=1,"普通员工","管理人员")</f>
        <v>管理人员</v>
      </c>
      <c r="M1009" s="3">
        <f t="shared" si="77"/>
        <v>5500.15</v>
      </c>
      <c r="N1009" s="3">
        <f t="shared" si="78"/>
        <v>2020</v>
      </c>
      <c r="O1009" s="3">
        <f t="shared" si="79"/>
        <v>6</v>
      </c>
    </row>
    <row r="1010" spans="1:15">
      <c r="A1010" s="8">
        <f>A1009</f>
        <v>43998</v>
      </c>
      <c r="B1010" s="20" t="str">
        <f>B1009</f>
        <v>1000000068</v>
      </c>
      <c r="C1010" s="18" t="s">
        <v>8</v>
      </c>
      <c r="D1010" s="11">
        <v>1</v>
      </c>
      <c r="E1010" s="12">
        <v>10000.06</v>
      </c>
      <c r="F1010" s="3" t="str">
        <f t="shared" si="75"/>
        <v>借呗</v>
      </c>
      <c r="G1010" s="3" t="str">
        <f t="shared" si="76"/>
        <v>12期</v>
      </c>
      <c r="H1010" s="21" t="str">
        <f>VLOOKUP(B1010*1,[1]Sheet1!$A:$G,7,FALSE)</f>
        <v>华西北</v>
      </c>
      <c r="I1010" s="21" t="str">
        <f>VLOOKUP(B1010*1,[1]Sheet1!$A:$G,6,FALSE)</f>
        <v>重庆</v>
      </c>
      <c r="J1010" s="21" t="str">
        <f>VLOOKUP(B1010*1,[1]Sheet1!$A:$G,5,FALSE)</f>
        <v>一组</v>
      </c>
      <c r="K1010" s="3" t="str">
        <f>I1010&amp;VLOOKUP(B1010*1,[1]Sheet1!$A:$G,5,FALSE)</f>
        <v>重庆一组</v>
      </c>
      <c r="L1010" s="3" t="str">
        <f>IF(VLOOKUP(B1010*1,[1]Sheet1!$A:$G,4,FALSE)=1,"普通员工","管理人员")</f>
        <v>管理人员</v>
      </c>
      <c r="M1010" s="3">
        <f t="shared" si="77"/>
        <v>10000.06</v>
      </c>
      <c r="N1010" s="3">
        <f t="shared" si="78"/>
        <v>2020</v>
      </c>
      <c r="O1010" s="3">
        <f t="shared" si="79"/>
        <v>6</v>
      </c>
    </row>
    <row r="1011" spans="1:15">
      <c r="A1011" s="8">
        <f>A1010</f>
        <v>43998</v>
      </c>
      <c r="B1011" s="20" t="s">
        <v>62</v>
      </c>
      <c r="C1011" s="18" t="s">
        <v>12</v>
      </c>
      <c r="D1011" s="11">
        <v>1</v>
      </c>
      <c r="E1011" s="12">
        <v>7500.64</v>
      </c>
      <c r="F1011" s="3" t="str">
        <f t="shared" si="75"/>
        <v>借呗</v>
      </c>
      <c r="G1011" s="3" t="str">
        <f t="shared" si="76"/>
        <v>18期</v>
      </c>
      <c r="H1011" s="21" t="str">
        <f>VLOOKUP(B1011*1,[1]Sheet1!$A:$G,7,FALSE)</f>
        <v>华东</v>
      </c>
      <c r="I1011" s="21" t="str">
        <f>VLOOKUP(B1011*1,[1]Sheet1!$A:$G,6,FALSE)</f>
        <v>合肥</v>
      </c>
      <c r="J1011" s="21" t="str">
        <f>VLOOKUP(B1011*1,[1]Sheet1!$A:$G,5,FALSE)</f>
        <v>一组</v>
      </c>
      <c r="K1011" s="3" t="str">
        <f>I1011&amp;VLOOKUP(B1011*1,[1]Sheet1!$A:$G,5,FALSE)</f>
        <v>合肥一组</v>
      </c>
      <c r="L1011" s="3" t="str">
        <f>IF(VLOOKUP(B1011*1,[1]Sheet1!$A:$G,4,FALSE)=1,"普通员工","管理人员")</f>
        <v>普通员工</v>
      </c>
      <c r="M1011" s="3">
        <f t="shared" si="77"/>
        <v>7500.64</v>
      </c>
      <c r="N1011" s="3">
        <f t="shared" si="78"/>
        <v>2020</v>
      </c>
      <c r="O1011" s="3">
        <f t="shared" si="79"/>
        <v>6</v>
      </c>
    </row>
    <row r="1012" spans="1:15">
      <c r="A1012" s="8">
        <f>A1011</f>
        <v>43998</v>
      </c>
      <c r="B1012" s="20" t="s">
        <v>26</v>
      </c>
      <c r="C1012" s="18" t="s">
        <v>7</v>
      </c>
      <c r="D1012" s="11">
        <v>1</v>
      </c>
      <c r="E1012" s="12">
        <v>9000.66</v>
      </c>
      <c r="F1012" s="3" t="str">
        <f t="shared" si="75"/>
        <v>借呗</v>
      </c>
      <c r="G1012" s="3" t="str">
        <f t="shared" si="76"/>
        <v>6期</v>
      </c>
      <c r="H1012" s="21" t="str">
        <f>VLOOKUP(B1012*1,[1]Sheet1!$A:$G,7,FALSE)</f>
        <v>华南</v>
      </c>
      <c r="I1012" s="21" t="str">
        <f>VLOOKUP(B1012*1,[1]Sheet1!$A:$G,6,FALSE)</f>
        <v>广州</v>
      </c>
      <c r="J1012" s="21" t="str">
        <f>VLOOKUP(B1012*1,[1]Sheet1!$A:$G,5,FALSE)</f>
        <v>三组</v>
      </c>
      <c r="K1012" s="3" t="str">
        <f>I1012&amp;VLOOKUP(B1012*1,[1]Sheet1!$A:$G,5,FALSE)</f>
        <v>广州三组</v>
      </c>
      <c r="L1012" s="3" t="str">
        <f>IF(VLOOKUP(B1012*1,[1]Sheet1!$A:$G,4,FALSE)=1,"普通员工","管理人员")</f>
        <v>普通员工</v>
      </c>
      <c r="M1012" s="3">
        <f t="shared" si="77"/>
        <v>9000.66</v>
      </c>
      <c r="N1012" s="3">
        <f t="shared" si="78"/>
        <v>2020</v>
      </c>
      <c r="O1012" s="3">
        <f t="shared" si="79"/>
        <v>6</v>
      </c>
    </row>
    <row r="1013" spans="1:15">
      <c r="A1013" s="8">
        <f>A1012</f>
        <v>43998</v>
      </c>
      <c r="B1013" s="20" t="s">
        <v>63</v>
      </c>
      <c r="C1013" s="18" t="s">
        <v>12</v>
      </c>
      <c r="D1013" s="11">
        <v>1</v>
      </c>
      <c r="E1013" s="12">
        <v>1945.32</v>
      </c>
      <c r="F1013" s="3" t="str">
        <f t="shared" si="75"/>
        <v>借呗</v>
      </c>
      <c r="G1013" s="3" t="str">
        <f t="shared" si="76"/>
        <v>18期</v>
      </c>
      <c r="H1013" s="21" t="str">
        <f>VLOOKUP(B1013*1,[1]Sheet1!$A:$G,7,FALSE)</f>
        <v>华东</v>
      </c>
      <c r="I1013" s="21" t="str">
        <f>VLOOKUP(B1013*1,[1]Sheet1!$A:$G,6,FALSE)</f>
        <v>苏州</v>
      </c>
      <c r="J1013" s="21" t="str">
        <f>VLOOKUP(B1013*1,[1]Sheet1!$A:$G,5,FALSE)</f>
        <v>三组</v>
      </c>
      <c r="K1013" s="3" t="str">
        <f>I1013&amp;VLOOKUP(B1013*1,[1]Sheet1!$A:$G,5,FALSE)</f>
        <v>苏州三组</v>
      </c>
      <c r="L1013" s="3" t="str">
        <f>IF(VLOOKUP(B1013*1,[1]Sheet1!$A:$G,4,FALSE)=1,"普通员工","管理人员")</f>
        <v>普通员工</v>
      </c>
      <c r="M1013" s="3">
        <f t="shared" si="77"/>
        <v>1945.32</v>
      </c>
      <c r="N1013" s="3">
        <f t="shared" si="78"/>
        <v>2020</v>
      </c>
      <c r="O1013" s="3">
        <f t="shared" si="79"/>
        <v>6</v>
      </c>
    </row>
    <row r="1014" spans="1:15">
      <c r="A1014" s="8">
        <f>A1013</f>
        <v>43998</v>
      </c>
      <c r="B1014" s="20" t="s">
        <v>46</v>
      </c>
      <c r="C1014" s="18" t="s">
        <v>7</v>
      </c>
      <c r="D1014" s="11">
        <v>1</v>
      </c>
      <c r="E1014" s="12">
        <v>14000.03</v>
      </c>
      <c r="F1014" s="3" t="str">
        <f t="shared" si="75"/>
        <v>借呗</v>
      </c>
      <c r="G1014" s="3" t="str">
        <f t="shared" si="76"/>
        <v>6期</v>
      </c>
      <c r="H1014" s="21" t="str">
        <f>VLOOKUP(B1014*1,[1]Sheet1!$A:$G,7,FALSE)</f>
        <v>华东</v>
      </c>
      <c r="I1014" s="21" t="str">
        <f>VLOOKUP(B1014*1,[1]Sheet1!$A:$G,6,FALSE)</f>
        <v>苏州</v>
      </c>
      <c r="J1014" s="21" t="str">
        <f>VLOOKUP(B1014*1,[1]Sheet1!$A:$G,5,FALSE)</f>
        <v>二组</v>
      </c>
      <c r="K1014" s="3" t="str">
        <f>I1014&amp;VLOOKUP(B1014*1,[1]Sheet1!$A:$G,5,FALSE)</f>
        <v>苏州二组</v>
      </c>
      <c r="L1014" s="3" t="str">
        <f>IF(VLOOKUP(B1014*1,[1]Sheet1!$A:$G,4,FALSE)=1,"普通员工","管理人员")</f>
        <v>普通员工</v>
      </c>
      <c r="M1014" s="3">
        <f t="shared" si="77"/>
        <v>14000.03</v>
      </c>
      <c r="N1014" s="3">
        <f t="shared" si="78"/>
        <v>2020</v>
      </c>
      <c r="O1014" s="3">
        <f t="shared" si="79"/>
        <v>6</v>
      </c>
    </row>
    <row r="1015" spans="1:15">
      <c r="A1015" s="8">
        <f>A1014</f>
        <v>43998</v>
      </c>
      <c r="B1015" s="20" t="str">
        <f>B1014</f>
        <v>1000001524</v>
      </c>
      <c r="C1015" s="18" t="s">
        <v>8</v>
      </c>
      <c r="D1015" s="11">
        <v>1</v>
      </c>
      <c r="E1015" s="12">
        <v>11000.48</v>
      </c>
      <c r="F1015" s="3" t="str">
        <f t="shared" si="75"/>
        <v>借呗</v>
      </c>
      <c r="G1015" s="3" t="str">
        <f t="shared" si="76"/>
        <v>12期</v>
      </c>
      <c r="H1015" s="21" t="str">
        <f>VLOOKUP(B1015*1,[1]Sheet1!$A:$G,7,FALSE)</f>
        <v>华东</v>
      </c>
      <c r="I1015" s="21" t="str">
        <f>VLOOKUP(B1015*1,[1]Sheet1!$A:$G,6,FALSE)</f>
        <v>苏州</v>
      </c>
      <c r="J1015" s="21" t="str">
        <f>VLOOKUP(B1015*1,[1]Sheet1!$A:$G,5,FALSE)</f>
        <v>二组</v>
      </c>
      <c r="K1015" s="3" t="str">
        <f>I1015&amp;VLOOKUP(B1015*1,[1]Sheet1!$A:$G,5,FALSE)</f>
        <v>苏州二组</v>
      </c>
      <c r="L1015" s="3" t="str">
        <f>IF(VLOOKUP(B1015*1,[1]Sheet1!$A:$G,4,FALSE)=1,"普通员工","管理人员")</f>
        <v>普通员工</v>
      </c>
      <c r="M1015" s="3">
        <f t="shared" si="77"/>
        <v>11000.48</v>
      </c>
      <c r="N1015" s="3">
        <f t="shared" si="78"/>
        <v>2020</v>
      </c>
      <c r="O1015" s="3">
        <f t="shared" si="79"/>
        <v>6</v>
      </c>
    </row>
    <row r="1016" spans="1:15">
      <c r="A1016" s="8">
        <f>A1015</f>
        <v>43998</v>
      </c>
      <c r="B1016" s="20" t="s">
        <v>96</v>
      </c>
      <c r="C1016" s="18" t="s">
        <v>12</v>
      </c>
      <c r="D1016" s="11">
        <v>1</v>
      </c>
      <c r="E1016" s="12">
        <v>7500.72</v>
      </c>
      <c r="F1016" s="3" t="str">
        <f t="shared" si="75"/>
        <v>借呗</v>
      </c>
      <c r="G1016" s="3" t="str">
        <f t="shared" si="76"/>
        <v>18期</v>
      </c>
      <c r="H1016" s="21" t="str">
        <f>VLOOKUP(B1016*1,[1]Sheet1!$A:$G,7,FALSE)</f>
        <v>华南</v>
      </c>
      <c r="I1016" s="21" t="str">
        <f>VLOOKUP(B1016*1,[1]Sheet1!$A:$G,6,FALSE)</f>
        <v>广州</v>
      </c>
      <c r="J1016" s="21" t="str">
        <f>VLOOKUP(B1016*1,[1]Sheet1!$A:$G,5,FALSE)</f>
        <v>三组</v>
      </c>
      <c r="K1016" s="3" t="str">
        <f>I1016&amp;VLOOKUP(B1016*1,[1]Sheet1!$A:$G,5,FALSE)</f>
        <v>广州三组</v>
      </c>
      <c r="L1016" s="3" t="str">
        <f>IF(VLOOKUP(B1016*1,[1]Sheet1!$A:$G,4,FALSE)=1,"普通员工","管理人员")</f>
        <v>普通员工</v>
      </c>
      <c r="M1016" s="3">
        <f t="shared" si="77"/>
        <v>7500.72</v>
      </c>
      <c r="N1016" s="3">
        <f t="shared" si="78"/>
        <v>2020</v>
      </c>
      <c r="O1016" s="3">
        <f t="shared" si="79"/>
        <v>6</v>
      </c>
    </row>
    <row r="1017" spans="1:15">
      <c r="A1017" s="8">
        <f>A1016</f>
        <v>43998</v>
      </c>
      <c r="B1017" s="20" t="s">
        <v>47</v>
      </c>
      <c r="C1017" s="18" t="s">
        <v>7</v>
      </c>
      <c r="D1017" s="11">
        <v>1</v>
      </c>
      <c r="E1017" s="12">
        <v>17000.47</v>
      </c>
      <c r="F1017" s="3" t="str">
        <f t="shared" si="75"/>
        <v>借呗</v>
      </c>
      <c r="G1017" s="3" t="str">
        <f t="shared" si="76"/>
        <v>6期</v>
      </c>
      <c r="H1017" s="21" t="str">
        <f>VLOOKUP(B1017*1,[1]Sheet1!$A:$G,7,FALSE)</f>
        <v>华南</v>
      </c>
      <c r="I1017" s="21" t="str">
        <f>VLOOKUP(B1017*1,[1]Sheet1!$A:$G,6,FALSE)</f>
        <v>广州</v>
      </c>
      <c r="J1017" s="21" t="str">
        <f>VLOOKUP(B1017*1,[1]Sheet1!$A:$G,5,FALSE)</f>
        <v>一组</v>
      </c>
      <c r="K1017" s="3" t="str">
        <f>I1017&amp;VLOOKUP(B1017*1,[1]Sheet1!$A:$G,5,FALSE)</f>
        <v>广州一组</v>
      </c>
      <c r="L1017" s="3" t="str">
        <f>IF(VLOOKUP(B1017*1,[1]Sheet1!$A:$G,4,FALSE)=1,"普通员工","管理人员")</f>
        <v>普通员工</v>
      </c>
      <c r="M1017" s="3">
        <f t="shared" si="77"/>
        <v>17000.47</v>
      </c>
      <c r="N1017" s="3">
        <f t="shared" si="78"/>
        <v>2020</v>
      </c>
      <c r="O1017" s="3">
        <f t="shared" si="79"/>
        <v>6</v>
      </c>
    </row>
    <row r="1018" spans="1:15">
      <c r="A1018" s="8">
        <f>A1017</f>
        <v>43998</v>
      </c>
      <c r="B1018" s="20" t="str">
        <f>B1017</f>
        <v>1000003489</v>
      </c>
      <c r="C1018" s="18" t="s">
        <v>12</v>
      </c>
      <c r="D1018" s="11">
        <v>2</v>
      </c>
      <c r="E1018" s="12">
        <v>24001.25</v>
      </c>
      <c r="F1018" s="3" t="str">
        <f t="shared" si="75"/>
        <v>借呗</v>
      </c>
      <c r="G1018" s="3" t="str">
        <f t="shared" si="76"/>
        <v>18期</v>
      </c>
      <c r="H1018" s="21" t="str">
        <f>VLOOKUP(B1018*1,[1]Sheet1!$A:$G,7,FALSE)</f>
        <v>华南</v>
      </c>
      <c r="I1018" s="21" t="str">
        <f>VLOOKUP(B1018*1,[1]Sheet1!$A:$G,6,FALSE)</f>
        <v>广州</v>
      </c>
      <c r="J1018" s="21" t="str">
        <f>VLOOKUP(B1018*1,[1]Sheet1!$A:$G,5,FALSE)</f>
        <v>一组</v>
      </c>
      <c r="K1018" s="3" t="str">
        <f>I1018&amp;VLOOKUP(B1018*1,[1]Sheet1!$A:$G,5,FALSE)</f>
        <v>广州一组</v>
      </c>
      <c r="L1018" s="3" t="str">
        <f>IF(VLOOKUP(B1018*1,[1]Sheet1!$A:$G,4,FALSE)=1,"普通员工","管理人员")</f>
        <v>普通员工</v>
      </c>
      <c r="M1018" s="3">
        <f t="shared" si="77"/>
        <v>12000.625</v>
      </c>
      <c r="N1018" s="3">
        <f t="shared" si="78"/>
        <v>2020</v>
      </c>
      <c r="O1018" s="3">
        <f t="shared" si="79"/>
        <v>6</v>
      </c>
    </row>
    <row r="1019" spans="1:15">
      <c r="A1019" s="8">
        <f>A1018</f>
        <v>43998</v>
      </c>
      <c r="B1019" s="20" t="s">
        <v>28</v>
      </c>
      <c r="C1019" s="18" t="s">
        <v>7</v>
      </c>
      <c r="D1019" s="11">
        <v>3</v>
      </c>
      <c r="E1019" s="12">
        <v>36000.83</v>
      </c>
      <c r="F1019" s="3" t="str">
        <f t="shared" si="75"/>
        <v>借呗</v>
      </c>
      <c r="G1019" s="3" t="str">
        <f t="shared" si="76"/>
        <v>6期</v>
      </c>
      <c r="H1019" s="21" t="str">
        <f>VLOOKUP(B1019*1,[1]Sheet1!$A:$G,7,FALSE)</f>
        <v>华南</v>
      </c>
      <c r="I1019" s="21" t="str">
        <f>VLOOKUP(B1019*1,[1]Sheet1!$A:$G,6,FALSE)</f>
        <v>广州</v>
      </c>
      <c r="J1019" s="21" t="str">
        <f>VLOOKUP(B1019*1,[1]Sheet1!$A:$G,5,FALSE)</f>
        <v>一组</v>
      </c>
      <c r="K1019" s="3" t="str">
        <f>I1019&amp;VLOOKUP(B1019*1,[1]Sheet1!$A:$G,5,FALSE)</f>
        <v>广州一组</v>
      </c>
      <c r="L1019" s="3" t="str">
        <f>IF(VLOOKUP(B1019*1,[1]Sheet1!$A:$G,4,FALSE)=1,"普通员工","管理人员")</f>
        <v>管理人员</v>
      </c>
      <c r="M1019" s="3">
        <f t="shared" si="77"/>
        <v>12000.2766666667</v>
      </c>
      <c r="N1019" s="3">
        <f t="shared" si="78"/>
        <v>2020</v>
      </c>
      <c r="O1019" s="3">
        <f t="shared" si="79"/>
        <v>6</v>
      </c>
    </row>
    <row r="1020" spans="1:15">
      <c r="A1020" s="8">
        <f>A1019</f>
        <v>43998</v>
      </c>
      <c r="B1020" s="20" t="s">
        <v>29</v>
      </c>
      <c r="C1020" s="18" t="s">
        <v>8</v>
      </c>
      <c r="D1020" s="11">
        <v>2</v>
      </c>
      <c r="E1020" s="12">
        <v>26000.08</v>
      </c>
      <c r="F1020" s="3" t="str">
        <f t="shared" si="75"/>
        <v>借呗</v>
      </c>
      <c r="G1020" s="3" t="str">
        <f t="shared" si="76"/>
        <v>12期</v>
      </c>
      <c r="H1020" s="21" t="str">
        <f>VLOOKUP(B1020*1,[1]Sheet1!$A:$G,7,FALSE)</f>
        <v>华东</v>
      </c>
      <c r="I1020" s="21" t="str">
        <f>VLOOKUP(B1020*1,[1]Sheet1!$A:$G,6,FALSE)</f>
        <v>上海</v>
      </c>
      <c r="J1020" s="21" t="str">
        <f>VLOOKUP(B1020*1,[1]Sheet1!$A:$G,5,FALSE)</f>
        <v>二组</v>
      </c>
      <c r="K1020" s="3" t="str">
        <f>I1020&amp;VLOOKUP(B1020*1,[1]Sheet1!$A:$G,5,FALSE)</f>
        <v>上海二组</v>
      </c>
      <c r="L1020" s="3" t="str">
        <f>IF(VLOOKUP(B1020*1,[1]Sheet1!$A:$G,4,FALSE)=1,"普通员工","管理人员")</f>
        <v>管理人员</v>
      </c>
      <c r="M1020" s="3">
        <f t="shared" si="77"/>
        <v>13000.04</v>
      </c>
      <c r="N1020" s="3">
        <f t="shared" si="78"/>
        <v>2020</v>
      </c>
      <c r="O1020" s="3">
        <f t="shared" si="79"/>
        <v>6</v>
      </c>
    </row>
    <row r="1021" spans="1:15">
      <c r="A1021" s="8">
        <f>A1020</f>
        <v>43998</v>
      </c>
      <c r="B1021" s="20" t="str">
        <f>B1020</f>
        <v>1000004170</v>
      </c>
      <c r="C1021" s="18" t="s">
        <v>12</v>
      </c>
      <c r="D1021" s="11">
        <v>1</v>
      </c>
      <c r="E1021" s="12">
        <v>5000.52</v>
      </c>
      <c r="F1021" s="3" t="str">
        <f t="shared" si="75"/>
        <v>借呗</v>
      </c>
      <c r="G1021" s="3" t="str">
        <f t="shared" si="76"/>
        <v>18期</v>
      </c>
      <c r="H1021" s="21" t="str">
        <f>VLOOKUP(B1021*1,[1]Sheet1!$A:$G,7,FALSE)</f>
        <v>华东</v>
      </c>
      <c r="I1021" s="21" t="str">
        <f>VLOOKUP(B1021*1,[1]Sheet1!$A:$G,6,FALSE)</f>
        <v>上海</v>
      </c>
      <c r="J1021" s="21" t="str">
        <f>VLOOKUP(B1021*1,[1]Sheet1!$A:$G,5,FALSE)</f>
        <v>二组</v>
      </c>
      <c r="K1021" s="3" t="str">
        <f>I1021&amp;VLOOKUP(B1021*1,[1]Sheet1!$A:$G,5,FALSE)</f>
        <v>上海二组</v>
      </c>
      <c r="L1021" s="3" t="str">
        <f>IF(VLOOKUP(B1021*1,[1]Sheet1!$A:$G,4,FALSE)=1,"普通员工","管理人员")</f>
        <v>管理人员</v>
      </c>
      <c r="M1021" s="3">
        <f t="shared" si="77"/>
        <v>5000.52</v>
      </c>
      <c r="N1021" s="3">
        <f t="shared" si="78"/>
        <v>2020</v>
      </c>
      <c r="O1021" s="3">
        <f t="shared" si="79"/>
        <v>6</v>
      </c>
    </row>
    <row r="1022" spans="1:15">
      <c r="A1022" s="8">
        <f>A1021</f>
        <v>43998</v>
      </c>
      <c r="B1022" s="20" t="s">
        <v>30</v>
      </c>
      <c r="C1022" s="18" t="s">
        <v>8</v>
      </c>
      <c r="D1022" s="11">
        <v>1</v>
      </c>
      <c r="E1022" s="12">
        <v>6000.14</v>
      </c>
      <c r="F1022" s="3" t="str">
        <f t="shared" si="75"/>
        <v>借呗</v>
      </c>
      <c r="G1022" s="3" t="str">
        <f t="shared" si="76"/>
        <v>12期</v>
      </c>
      <c r="H1022" s="21" t="str">
        <f>VLOOKUP(B1022*1,[1]Sheet1!$A:$G,7,FALSE)</f>
        <v>华东</v>
      </c>
      <c r="I1022" s="21" t="str">
        <f>VLOOKUP(B1022*1,[1]Sheet1!$A:$G,6,FALSE)</f>
        <v>合肥</v>
      </c>
      <c r="J1022" s="21" t="str">
        <f>VLOOKUP(B1022*1,[1]Sheet1!$A:$G,5,FALSE)</f>
        <v>一组</v>
      </c>
      <c r="K1022" s="3" t="str">
        <f>I1022&amp;VLOOKUP(B1022*1,[1]Sheet1!$A:$G,5,FALSE)</f>
        <v>合肥一组</v>
      </c>
      <c r="L1022" s="3" t="str">
        <f>IF(VLOOKUP(B1022*1,[1]Sheet1!$A:$G,4,FALSE)=1,"普通员工","管理人员")</f>
        <v>普通员工</v>
      </c>
      <c r="M1022" s="3">
        <f t="shared" si="77"/>
        <v>6000.14</v>
      </c>
      <c r="N1022" s="3">
        <f t="shared" si="78"/>
        <v>2020</v>
      </c>
      <c r="O1022" s="3">
        <f t="shared" si="79"/>
        <v>6</v>
      </c>
    </row>
    <row r="1023" spans="1:15">
      <c r="A1023" s="8">
        <f>A1022</f>
        <v>43998</v>
      </c>
      <c r="B1023" s="20" t="s">
        <v>49</v>
      </c>
      <c r="C1023" s="18" t="s">
        <v>8</v>
      </c>
      <c r="D1023" s="11">
        <v>1</v>
      </c>
      <c r="E1023" s="12">
        <v>17000.49</v>
      </c>
      <c r="F1023" s="3" t="str">
        <f t="shared" si="75"/>
        <v>借呗</v>
      </c>
      <c r="G1023" s="3" t="str">
        <f t="shared" si="76"/>
        <v>12期</v>
      </c>
      <c r="H1023" s="21" t="str">
        <f>VLOOKUP(B1023*1,[1]Sheet1!$A:$G,7,FALSE)</f>
        <v>华西北</v>
      </c>
      <c r="I1023" s="21" t="str">
        <f>VLOOKUP(B1023*1,[1]Sheet1!$A:$G,6,FALSE)</f>
        <v>成都</v>
      </c>
      <c r="J1023" s="21" t="str">
        <f>VLOOKUP(B1023*1,[1]Sheet1!$A:$G,5,FALSE)</f>
        <v>一组</v>
      </c>
      <c r="K1023" s="3" t="str">
        <f>I1023&amp;VLOOKUP(B1023*1,[1]Sheet1!$A:$G,5,FALSE)</f>
        <v>成都一组</v>
      </c>
      <c r="L1023" s="3" t="str">
        <f>IF(VLOOKUP(B1023*1,[1]Sheet1!$A:$G,4,FALSE)=1,"普通员工","管理人员")</f>
        <v>管理人员</v>
      </c>
      <c r="M1023" s="3">
        <f t="shared" si="77"/>
        <v>17000.49</v>
      </c>
      <c r="N1023" s="3">
        <f t="shared" si="78"/>
        <v>2020</v>
      </c>
      <c r="O1023" s="3">
        <f t="shared" si="79"/>
        <v>6</v>
      </c>
    </row>
    <row r="1024" spans="1:15">
      <c r="A1024" s="8">
        <f>A1023</f>
        <v>43998</v>
      </c>
      <c r="B1024" s="20" t="s">
        <v>32</v>
      </c>
      <c r="C1024" s="18" t="s">
        <v>8</v>
      </c>
      <c r="D1024" s="11">
        <v>1</v>
      </c>
      <c r="E1024" s="12">
        <v>16000.07</v>
      </c>
      <c r="F1024" s="3" t="str">
        <f t="shared" si="75"/>
        <v>借呗</v>
      </c>
      <c r="G1024" s="3" t="str">
        <f t="shared" si="76"/>
        <v>12期</v>
      </c>
      <c r="H1024" s="21" t="str">
        <f>VLOOKUP(B1024*1,[1]Sheet1!$A:$G,7,FALSE)</f>
        <v>华东</v>
      </c>
      <c r="I1024" s="21" t="str">
        <f>VLOOKUP(B1024*1,[1]Sheet1!$A:$G,6,FALSE)</f>
        <v>南京</v>
      </c>
      <c r="J1024" s="21" t="str">
        <f>VLOOKUP(B1024*1,[1]Sheet1!$A:$G,5,FALSE)</f>
        <v>一组</v>
      </c>
      <c r="K1024" s="3" t="str">
        <f>I1024&amp;VLOOKUP(B1024*1,[1]Sheet1!$A:$G,5,FALSE)</f>
        <v>南京一组</v>
      </c>
      <c r="L1024" s="3" t="str">
        <f>IF(VLOOKUP(B1024*1,[1]Sheet1!$A:$G,4,FALSE)=1,"普通员工","管理人员")</f>
        <v>普通员工</v>
      </c>
      <c r="M1024" s="3">
        <f t="shared" si="77"/>
        <v>16000.07</v>
      </c>
      <c r="N1024" s="3">
        <f t="shared" si="78"/>
        <v>2020</v>
      </c>
      <c r="O1024" s="3">
        <f t="shared" si="79"/>
        <v>6</v>
      </c>
    </row>
    <row r="1025" spans="1:15">
      <c r="A1025" s="8">
        <f>A1024</f>
        <v>43998</v>
      </c>
      <c r="B1025" s="20" t="str">
        <f>B1024</f>
        <v>1000006867</v>
      </c>
      <c r="C1025" s="18" t="s">
        <v>12</v>
      </c>
      <c r="D1025" s="11">
        <v>1</v>
      </c>
      <c r="E1025" s="12">
        <v>20000.34</v>
      </c>
      <c r="F1025" s="3" t="str">
        <f t="shared" si="75"/>
        <v>借呗</v>
      </c>
      <c r="G1025" s="3" t="str">
        <f t="shared" si="76"/>
        <v>18期</v>
      </c>
      <c r="H1025" s="21" t="str">
        <f>VLOOKUP(B1025*1,[1]Sheet1!$A:$G,7,FALSE)</f>
        <v>华东</v>
      </c>
      <c r="I1025" s="21" t="str">
        <f>VLOOKUP(B1025*1,[1]Sheet1!$A:$G,6,FALSE)</f>
        <v>南京</v>
      </c>
      <c r="J1025" s="21" t="str">
        <f>VLOOKUP(B1025*1,[1]Sheet1!$A:$G,5,FALSE)</f>
        <v>一组</v>
      </c>
      <c r="K1025" s="3" t="str">
        <f>I1025&amp;VLOOKUP(B1025*1,[1]Sheet1!$A:$G,5,FALSE)</f>
        <v>南京一组</v>
      </c>
      <c r="L1025" s="3" t="str">
        <f>IF(VLOOKUP(B1025*1,[1]Sheet1!$A:$G,4,FALSE)=1,"普通员工","管理人员")</f>
        <v>普通员工</v>
      </c>
      <c r="M1025" s="3">
        <f t="shared" si="77"/>
        <v>20000.34</v>
      </c>
      <c r="N1025" s="3">
        <f t="shared" si="78"/>
        <v>2020</v>
      </c>
      <c r="O1025" s="3">
        <f t="shared" si="79"/>
        <v>6</v>
      </c>
    </row>
    <row r="1026" spans="1:15">
      <c r="A1026" s="8">
        <f>A1025</f>
        <v>43998</v>
      </c>
      <c r="B1026" s="20" t="s">
        <v>33</v>
      </c>
      <c r="C1026" s="18" t="s">
        <v>8</v>
      </c>
      <c r="D1026" s="11">
        <v>1</v>
      </c>
      <c r="E1026" s="12">
        <v>17000.67</v>
      </c>
      <c r="F1026" s="3" t="str">
        <f t="shared" si="75"/>
        <v>借呗</v>
      </c>
      <c r="G1026" s="3" t="str">
        <f t="shared" si="76"/>
        <v>12期</v>
      </c>
      <c r="H1026" s="21" t="str">
        <f>VLOOKUP(B1026*1,[1]Sheet1!$A:$G,7,FALSE)</f>
        <v>华西北</v>
      </c>
      <c r="I1026" s="21" t="str">
        <f>VLOOKUP(B1026*1,[1]Sheet1!$A:$G,6,FALSE)</f>
        <v>北京</v>
      </c>
      <c r="J1026" s="21" t="str">
        <f>VLOOKUP(B1026*1,[1]Sheet1!$A:$G,5,FALSE)</f>
        <v>三组</v>
      </c>
      <c r="K1026" s="3" t="str">
        <f>I1026&amp;VLOOKUP(B1026*1,[1]Sheet1!$A:$G,5,FALSE)</f>
        <v>北京三组</v>
      </c>
      <c r="L1026" s="3" t="str">
        <f>IF(VLOOKUP(B1026*1,[1]Sheet1!$A:$G,4,FALSE)=1,"普通员工","管理人员")</f>
        <v>普通员工</v>
      </c>
      <c r="M1026" s="3">
        <f t="shared" si="77"/>
        <v>17000.67</v>
      </c>
      <c r="N1026" s="3">
        <f t="shared" si="78"/>
        <v>2020</v>
      </c>
      <c r="O1026" s="3">
        <f t="shared" si="79"/>
        <v>6</v>
      </c>
    </row>
    <row r="1027" spans="1:15">
      <c r="A1027" s="8">
        <f>A1026</f>
        <v>43998</v>
      </c>
      <c r="B1027" s="20" t="s">
        <v>55</v>
      </c>
      <c r="C1027" s="18" t="s">
        <v>8</v>
      </c>
      <c r="D1027" s="11">
        <v>1</v>
      </c>
      <c r="E1027" s="12">
        <v>15000.77</v>
      </c>
      <c r="F1027" s="3" t="str">
        <f t="shared" ref="F1027:F1090" si="80">LEFT(C1027,2)</f>
        <v>借呗</v>
      </c>
      <c r="G1027" s="3" t="str">
        <f t="shared" ref="G1027:G1090" si="81">MID(C1027,3,LEN((C1027)))</f>
        <v>12期</v>
      </c>
      <c r="H1027" s="21" t="str">
        <f>VLOOKUP(B1027*1,[1]Sheet1!$A:$G,7,FALSE)</f>
        <v>华东</v>
      </c>
      <c r="I1027" s="21" t="str">
        <f>VLOOKUP(B1027*1,[1]Sheet1!$A:$G,6,FALSE)</f>
        <v>南京</v>
      </c>
      <c r="J1027" s="21" t="str">
        <f>VLOOKUP(B1027*1,[1]Sheet1!$A:$G,5,FALSE)</f>
        <v>四组</v>
      </c>
      <c r="K1027" s="3" t="str">
        <f>I1027&amp;VLOOKUP(B1027*1,[1]Sheet1!$A:$G,5,FALSE)</f>
        <v>南京四组</v>
      </c>
      <c r="L1027" s="3" t="str">
        <f>IF(VLOOKUP(B1027*1,[1]Sheet1!$A:$G,4,FALSE)=1,"普通员工","管理人员")</f>
        <v>普通员工</v>
      </c>
      <c r="M1027" s="3">
        <f t="shared" ref="M1027:M1090" si="82">E1027/D1027</f>
        <v>15000.77</v>
      </c>
      <c r="N1027" s="3">
        <f t="shared" ref="N1027:N1090" si="83">YEAR(A1027)</f>
        <v>2020</v>
      </c>
      <c r="O1027" s="3">
        <f t="shared" ref="O1027:O1090" si="84">MONTH(A1027)</f>
        <v>6</v>
      </c>
    </row>
    <row r="1028" spans="1:15">
      <c r="A1028" s="8">
        <f>A1027</f>
        <v>43998</v>
      </c>
      <c r="B1028" s="20" t="s">
        <v>36</v>
      </c>
      <c r="C1028" s="18" t="s">
        <v>7</v>
      </c>
      <c r="D1028" s="11">
        <v>1</v>
      </c>
      <c r="E1028" s="12">
        <v>4999.97</v>
      </c>
      <c r="F1028" s="3" t="str">
        <f t="shared" si="80"/>
        <v>借呗</v>
      </c>
      <c r="G1028" s="3" t="str">
        <f t="shared" si="81"/>
        <v>6期</v>
      </c>
      <c r="H1028" s="21" t="str">
        <f>VLOOKUP(B1028*1,[1]Sheet1!$A:$G,7,FALSE)</f>
        <v>华东</v>
      </c>
      <c r="I1028" s="21" t="str">
        <f>VLOOKUP(B1028*1,[1]Sheet1!$A:$G,6,FALSE)</f>
        <v>南京</v>
      </c>
      <c r="J1028" s="21" t="str">
        <f>VLOOKUP(B1028*1,[1]Sheet1!$A:$G,5,FALSE)</f>
        <v>一组</v>
      </c>
      <c r="K1028" s="3" t="str">
        <f>I1028&amp;VLOOKUP(B1028*1,[1]Sheet1!$A:$G,5,FALSE)</f>
        <v>南京一组</v>
      </c>
      <c r="L1028" s="3" t="str">
        <f>IF(VLOOKUP(B1028*1,[1]Sheet1!$A:$G,4,FALSE)=1,"普通员工","管理人员")</f>
        <v>普通员工</v>
      </c>
      <c r="M1028" s="3">
        <f t="shared" si="82"/>
        <v>4999.97</v>
      </c>
      <c r="N1028" s="3">
        <f t="shared" si="83"/>
        <v>2020</v>
      </c>
      <c r="O1028" s="3">
        <f t="shared" si="84"/>
        <v>6</v>
      </c>
    </row>
    <row r="1029" spans="1:15">
      <c r="A1029" s="8">
        <f>A1028</f>
        <v>43998</v>
      </c>
      <c r="B1029" s="20" t="s">
        <v>57</v>
      </c>
      <c r="C1029" s="18" t="s">
        <v>7</v>
      </c>
      <c r="D1029" s="11">
        <v>1</v>
      </c>
      <c r="E1029" s="12">
        <v>7000.5</v>
      </c>
      <c r="F1029" s="3" t="str">
        <f t="shared" si="80"/>
        <v>借呗</v>
      </c>
      <c r="G1029" s="3" t="str">
        <f t="shared" si="81"/>
        <v>6期</v>
      </c>
      <c r="H1029" s="21" t="str">
        <f>VLOOKUP(B1029*1,[1]Sheet1!$A:$G,7,FALSE)</f>
        <v>华南</v>
      </c>
      <c r="I1029" s="21" t="str">
        <f>VLOOKUP(B1029*1,[1]Sheet1!$A:$G,6,FALSE)</f>
        <v>广州</v>
      </c>
      <c r="J1029" s="21" t="str">
        <f>VLOOKUP(B1029*1,[1]Sheet1!$A:$G,5,FALSE)</f>
        <v>一组</v>
      </c>
      <c r="K1029" s="3" t="str">
        <f>I1029&amp;VLOOKUP(B1029*1,[1]Sheet1!$A:$G,5,FALSE)</f>
        <v>广州一组</v>
      </c>
      <c r="L1029" s="3" t="str">
        <f>IF(VLOOKUP(B1029*1,[1]Sheet1!$A:$G,4,FALSE)=1,"普通员工","管理人员")</f>
        <v>普通员工</v>
      </c>
      <c r="M1029" s="3">
        <f t="shared" si="82"/>
        <v>7000.5</v>
      </c>
      <c r="N1029" s="3">
        <f t="shared" si="83"/>
        <v>2020</v>
      </c>
      <c r="O1029" s="3">
        <f t="shared" si="84"/>
        <v>6</v>
      </c>
    </row>
    <row r="1030" spans="1:15">
      <c r="A1030" s="8">
        <f>A1029</f>
        <v>43998</v>
      </c>
      <c r="B1030" s="20" t="str">
        <f>B1029</f>
        <v>1000010881</v>
      </c>
      <c r="C1030" s="18" t="s">
        <v>8</v>
      </c>
      <c r="D1030" s="11">
        <v>3</v>
      </c>
      <c r="E1030" s="12">
        <v>35000.38</v>
      </c>
      <c r="F1030" s="3" t="str">
        <f t="shared" si="80"/>
        <v>借呗</v>
      </c>
      <c r="G1030" s="3" t="str">
        <f t="shared" si="81"/>
        <v>12期</v>
      </c>
      <c r="H1030" s="21" t="str">
        <f>VLOOKUP(B1030*1,[1]Sheet1!$A:$G,7,FALSE)</f>
        <v>华南</v>
      </c>
      <c r="I1030" s="21" t="str">
        <f>VLOOKUP(B1030*1,[1]Sheet1!$A:$G,6,FALSE)</f>
        <v>广州</v>
      </c>
      <c r="J1030" s="21" t="str">
        <f>VLOOKUP(B1030*1,[1]Sheet1!$A:$G,5,FALSE)</f>
        <v>一组</v>
      </c>
      <c r="K1030" s="3" t="str">
        <f>I1030&amp;VLOOKUP(B1030*1,[1]Sheet1!$A:$G,5,FALSE)</f>
        <v>广州一组</v>
      </c>
      <c r="L1030" s="3" t="str">
        <f>IF(VLOOKUP(B1030*1,[1]Sheet1!$A:$G,4,FALSE)=1,"普通员工","管理人员")</f>
        <v>普通员工</v>
      </c>
      <c r="M1030" s="3">
        <f t="shared" si="82"/>
        <v>11666.7933333333</v>
      </c>
      <c r="N1030" s="3">
        <f t="shared" si="83"/>
        <v>2020</v>
      </c>
      <c r="O1030" s="3">
        <f t="shared" si="84"/>
        <v>6</v>
      </c>
    </row>
    <row r="1031" spans="1:15">
      <c r="A1031" s="8">
        <f>A1030</f>
        <v>43998</v>
      </c>
      <c r="B1031" s="20" t="s">
        <v>120</v>
      </c>
      <c r="C1031" s="18" t="s">
        <v>8</v>
      </c>
      <c r="D1031" s="11">
        <v>2</v>
      </c>
      <c r="E1031" s="12">
        <v>14600.96</v>
      </c>
      <c r="F1031" s="3" t="str">
        <f t="shared" si="80"/>
        <v>借呗</v>
      </c>
      <c r="G1031" s="3" t="str">
        <f t="shared" si="81"/>
        <v>12期</v>
      </c>
      <c r="H1031" s="21" t="str">
        <f>VLOOKUP(B1031*1,[1]Sheet1!$A:$G,7,FALSE)</f>
        <v>华东</v>
      </c>
      <c r="I1031" s="21" t="str">
        <f>VLOOKUP(B1031*1,[1]Sheet1!$A:$G,6,FALSE)</f>
        <v>合肥</v>
      </c>
      <c r="J1031" s="21" t="str">
        <f>VLOOKUP(B1031*1,[1]Sheet1!$A:$G,5,FALSE)</f>
        <v>二组</v>
      </c>
      <c r="K1031" s="3" t="str">
        <f>I1031&amp;VLOOKUP(B1031*1,[1]Sheet1!$A:$G,5,FALSE)</f>
        <v>合肥二组</v>
      </c>
      <c r="L1031" s="3" t="str">
        <f>IF(VLOOKUP(B1031*1,[1]Sheet1!$A:$G,4,FALSE)=1,"普通员工","管理人员")</f>
        <v>普通员工</v>
      </c>
      <c r="M1031" s="3">
        <f t="shared" si="82"/>
        <v>7300.48</v>
      </c>
      <c r="N1031" s="3">
        <f t="shared" si="83"/>
        <v>2020</v>
      </c>
      <c r="O1031" s="3">
        <f t="shared" si="84"/>
        <v>6</v>
      </c>
    </row>
    <row r="1032" spans="1:15">
      <c r="A1032" s="8">
        <f>A1031</f>
        <v>43998</v>
      </c>
      <c r="B1032" s="20" t="s">
        <v>82</v>
      </c>
      <c r="C1032" s="18" t="s">
        <v>7</v>
      </c>
      <c r="D1032" s="11">
        <v>1</v>
      </c>
      <c r="E1032" s="12">
        <v>11445.75</v>
      </c>
      <c r="F1032" s="3" t="str">
        <f t="shared" si="80"/>
        <v>借呗</v>
      </c>
      <c r="G1032" s="3" t="str">
        <f t="shared" si="81"/>
        <v>6期</v>
      </c>
      <c r="H1032" s="21" t="str">
        <f>VLOOKUP(B1032*1,[1]Sheet1!$A:$G,7,FALSE)</f>
        <v>华东</v>
      </c>
      <c r="I1032" s="21" t="str">
        <f>VLOOKUP(B1032*1,[1]Sheet1!$A:$G,6,FALSE)</f>
        <v>上海</v>
      </c>
      <c r="J1032" s="21" t="str">
        <f>VLOOKUP(B1032*1,[1]Sheet1!$A:$G,5,FALSE)</f>
        <v>二组</v>
      </c>
      <c r="K1032" s="3" t="str">
        <f>I1032&amp;VLOOKUP(B1032*1,[1]Sheet1!$A:$G,5,FALSE)</f>
        <v>上海二组</v>
      </c>
      <c r="L1032" s="3" t="str">
        <f>IF(VLOOKUP(B1032*1,[1]Sheet1!$A:$G,4,FALSE)=1,"普通员工","管理人员")</f>
        <v>普通员工</v>
      </c>
      <c r="M1032" s="3">
        <f t="shared" si="82"/>
        <v>11445.75</v>
      </c>
      <c r="N1032" s="3">
        <f t="shared" si="83"/>
        <v>2020</v>
      </c>
      <c r="O1032" s="3">
        <f t="shared" si="84"/>
        <v>6</v>
      </c>
    </row>
    <row r="1033" spans="1:15">
      <c r="A1033" s="8">
        <f>A1032</f>
        <v>43998</v>
      </c>
      <c r="B1033" s="20" t="s">
        <v>121</v>
      </c>
      <c r="C1033" s="18" t="s">
        <v>7</v>
      </c>
      <c r="D1033" s="11">
        <v>1</v>
      </c>
      <c r="E1033" s="12">
        <v>1000.48</v>
      </c>
      <c r="F1033" s="3" t="str">
        <f t="shared" si="80"/>
        <v>借呗</v>
      </c>
      <c r="G1033" s="3" t="str">
        <f t="shared" si="81"/>
        <v>6期</v>
      </c>
      <c r="H1033" s="21" t="str">
        <f>VLOOKUP(B1033*1,[1]Sheet1!$A:$G,7,FALSE)</f>
        <v>华东</v>
      </c>
      <c r="I1033" s="21" t="str">
        <f>VLOOKUP(B1033*1,[1]Sheet1!$A:$G,6,FALSE)</f>
        <v>杭州</v>
      </c>
      <c r="J1033" s="21" t="str">
        <f>VLOOKUP(B1033*1,[1]Sheet1!$A:$G,5,FALSE)</f>
        <v>二组</v>
      </c>
      <c r="K1033" s="3" t="str">
        <f>I1033&amp;VLOOKUP(B1033*1,[1]Sheet1!$A:$G,5,FALSE)</f>
        <v>杭州二组</v>
      </c>
      <c r="L1033" s="3" t="str">
        <f>IF(VLOOKUP(B1033*1,[1]Sheet1!$A:$G,4,FALSE)=1,"普通员工","管理人员")</f>
        <v>普通员工</v>
      </c>
      <c r="M1033" s="3">
        <f t="shared" si="82"/>
        <v>1000.48</v>
      </c>
      <c r="N1033" s="3">
        <f t="shared" si="83"/>
        <v>2020</v>
      </c>
      <c r="O1033" s="3">
        <f t="shared" si="84"/>
        <v>6</v>
      </c>
    </row>
    <row r="1034" spans="1:15">
      <c r="A1034" s="8">
        <f>A1033</f>
        <v>43998</v>
      </c>
      <c r="B1034" s="20" t="s">
        <v>77</v>
      </c>
      <c r="C1034" s="18" t="s">
        <v>7</v>
      </c>
      <c r="D1034" s="11">
        <v>1</v>
      </c>
      <c r="E1034" s="12">
        <v>8000.38</v>
      </c>
      <c r="F1034" s="3" t="str">
        <f t="shared" si="80"/>
        <v>借呗</v>
      </c>
      <c r="G1034" s="3" t="str">
        <f t="shared" si="81"/>
        <v>6期</v>
      </c>
      <c r="H1034" s="21" t="str">
        <f>VLOOKUP(B1034*1,[1]Sheet1!$A:$G,7,FALSE)</f>
        <v>华东</v>
      </c>
      <c r="I1034" s="21" t="str">
        <f>VLOOKUP(B1034*1,[1]Sheet1!$A:$G,6,FALSE)</f>
        <v>杭州</v>
      </c>
      <c r="J1034" s="21" t="str">
        <f>VLOOKUP(B1034*1,[1]Sheet1!$A:$G,5,FALSE)</f>
        <v>一组</v>
      </c>
      <c r="K1034" s="3" t="str">
        <f>I1034&amp;VLOOKUP(B1034*1,[1]Sheet1!$A:$G,5,FALSE)</f>
        <v>杭州一组</v>
      </c>
      <c r="L1034" s="3" t="str">
        <f>IF(VLOOKUP(B1034*1,[1]Sheet1!$A:$G,4,FALSE)=1,"普通员工","管理人员")</f>
        <v>普通员工</v>
      </c>
      <c r="M1034" s="3">
        <f t="shared" si="82"/>
        <v>8000.38</v>
      </c>
      <c r="N1034" s="3">
        <f t="shared" si="83"/>
        <v>2020</v>
      </c>
      <c r="O1034" s="3">
        <f t="shared" si="84"/>
        <v>6</v>
      </c>
    </row>
    <row r="1035" spans="1:15">
      <c r="A1035" s="8">
        <f>A1034</f>
        <v>43998</v>
      </c>
      <c r="B1035" s="20" t="s">
        <v>78</v>
      </c>
      <c r="C1035" s="18" t="s">
        <v>7</v>
      </c>
      <c r="D1035" s="11">
        <v>1</v>
      </c>
      <c r="E1035" s="12">
        <v>512.1</v>
      </c>
      <c r="F1035" s="3" t="str">
        <f t="shared" si="80"/>
        <v>借呗</v>
      </c>
      <c r="G1035" s="3" t="str">
        <f t="shared" si="81"/>
        <v>6期</v>
      </c>
      <c r="H1035" s="21" t="str">
        <f>VLOOKUP(B1035*1,[1]Sheet1!$A:$G,7,FALSE)</f>
        <v>华东</v>
      </c>
      <c r="I1035" s="21" t="str">
        <f>VLOOKUP(B1035*1,[1]Sheet1!$A:$G,6,FALSE)</f>
        <v>杭州</v>
      </c>
      <c r="J1035" s="21" t="str">
        <f>VLOOKUP(B1035*1,[1]Sheet1!$A:$G,5,FALSE)</f>
        <v>二组</v>
      </c>
      <c r="K1035" s="3" t="str">
        <f>I1035&amp;VLOOKUP(B1035*1,[1]Sheet1!$A:$G,5,FALSE)</f>
        <v>杭州二组</v>
      </c>
      <c r="L1035" s="3" t="str">
        <f>IF(VLOOKUP(B1035*1,[1]Sheet1!$A:$G,4,FALSE)=1,"普通员工","管理人员")</f>
        <v>普通员工</v>
      </c>
      <c r="M1035" s="3">
        <f t="shared" si="82"/>
        <v>512.1</v>
      </c>
      <c r="N1035" s="3">
        <f t="shared" si="83"/>
        <v>2020</v>
      </c>
      <c r="O1035" s="3">
        <f t="shared" si="84"/>
        <v>6</v>
      </c>
    </row>
    <row r="1036" spans="1:15">
      <c r="A1036" s="8">
        <f>A1035</f>
        <v>43998</v>
      </c>
      <c r="B1036" s="20" t="s">
        <v>104</v>
      </c>
      <c r="C1036" s="18" t="s">
        <v>12</v>
      </c>
      <c r="D1036" s="11">
        <v>1</v>
      </c>
      <c r="E1036" s="12">
        <v>17000.37</v>
      </c>
      <c r="F1036" s="3" t="str">
        <f t="shared" si="80"/>
        <v>借呗</v>
      </c>
      <c r="G1036" s="3" t="str">
        <f t="shared" si="81"/>
        <v>18期</v>
      </c>
      <c r="H1036" s="21" t="str">
        <f>VLOOKUP(B1036*1,[1]Sheet1!$A:$G,7,FALSE)</f>
        <v>华东</v>
      </c>
      <c r="I1036" s="21" t="str">
        <f>VLOOKUP(B1036*1,[1]Sheet1!$A:$G,6,FALSE)</f>
        <v>杭州</v>
      </c>
      <c r="J1036" s="21" t="str">
        <f>VLOOKUP(B1036*1,[1]Sheet1!$A:$G,5,FALSE)</f>
        <v>一组</v>
      </c>
      <c r="K1036" s="3" t="str">
        <f>I1036&amp;VLOOKUP(B1036*1,[1]Sheet1!$A:$G,5,FALSE)</f>
        <v>杭州一组</v>
      </c>
      <c r="L1036" s="3" t="str">
        <f>IF(VLOOKUP(B1036*1,[1]Sheet1!$A:$G,4,FALSE)=1,"普通员工","管理人员")</f>
        <v>普通员工</v>
      </c>
      <c r="M1036" s="3">
        <f t="shared" si="82"/>
        <v>17000.37</v>
      </c>
      <c r="N1036" s="3">
        <f t="shared" si="83"/>
        <v>2020</v>
      </c>
      <c r="O1036" s="3">
        <f t="shared" si="84"/>
        <v>6</v>
      </c>
    </row>
    <row r="1037" spans="1:15">
      <c r="A1037" s="8">
        <f>A1036</f>
        <v>43998</v>
      </c>
      <c r="B1037" s="20" t="s">
        <v>88</v>
      </c>
      <c r="C1037" s="18" t="s">
        <v>8</v>
      </c>
      <c r="D1037" s="11">
        <v>1</v>
      </c>
      <c r="E1037" s="12">
        <v>19999.98</v>
      </c>
      <c r="F1037" s="3" t="str">
        <f t="shared" si="80"/>
        <v>借呗</v>
      </c>
      <c r="G1037" s="3" t="str">
        <f t="shared" si="81"/>
        <v>12期</v>
      </c>
      <c r="H1037" s="21" t="str">
        <f>VLOOKUP(B1037*1,[1]Sheet1!$A:$G,7,FALSE)</f>
        <v>华东</v>
      </c>
      <c r="I1037" s="21" t="str">
        <f>VLOOKUP(B1037*1,[1]Sheet1!$A:$G,6,FALSE)</f>
        <v>苏州</v>
      </c>
      <c r="J1037" s="21" t="str">
        <f>VLOOKUP(B1037*1,[1]Sheet1!$A:$G,5,FALSE)</f>
        <v>一组</v>
      </c>
      <c r="K1037" s="3" t="str">
        <f>I1037&amp;VLOOKUP(B1037*1,[1]Sheet1!$A:$G,5,FALSE)</f>
        <v>苏州一组</v>
      </c>
      <c r="L1037" s="3" t="str">
        <f>IF(VLOOKUP(B1037*1,[1]Sheet1!$A:$G,4,FALSE)=1,"普通员工","管理人员")</f>
        <v>普通员工</v>
      </c>
      <c r="M1037" s="3">
        <f t="shared" si="82"/>
        <v>19999.98</v>
      </c>
      <c r="N1037" s="3">
        <f t="shared" si="83"/>
        <v>2020</v>
      </c>
      <c r="O1037" s="3">
        <f t="shared" si="84"/>
        <v>6</v>
      </c>
    </row>
    <row r="1038" spans="1:15">
      <c r="A1038" s="8">
        <f>A1037</f>
        <v>43998</v>
      </c>
      <c r="B1038" s="20" t="s">
        <v>93</v>
      </c>
      <c r="C1038" s="18" t="s">
        <v>7</v>
      </c>
      <c r="D1038" s="11">
        <v>1</v>
      </c>
      <c r="E1038" s="12">
        <v>5000.34</v>
      </c>
      <c r="F1038" s="3" t="str">
        <f t="shared" si="80"/>
        <v>借呗</v>
      </c>
      <c r="G1038" s="3" t="str">
        <f t="shared" si="81"/>
        <v>6期</v>
      </c>
      <c r="H1038" s="21" t="str">
        <f>VLOOKUP(B1038*1,[1]Sheet1!$A:$G,7,FALSE)</f>
        <v>华东</v>
      </c>
      <c r="I1038" s="21" t="str">
        <f>VLOOKUP(B1038*1,[1]Sheet1!$A:$G,6,FALSE)</f>
        <v>南京</v>
      </c>
      <c r="J1038" s="21" t="str">
        <f>VLOOKUP(B1038*1,[1]Sheet1!$A:$G,5,FALSE)</f>
        <v>一组</v>
      </c>
      <c r="K1038" s="3" t="str">
        <f>I1038&amp;VLOOKUP(B1038*1,[1]Sheet1!$A:$G,5,FALSE)</f>
        <v>南京一组</v>
      </c>
      <c r="L1038" s="3" t="str">
        <f>IF(VLOOKUP(B1038*1,[1]Sheet1!$A:$G,4,FALSE)=1,"普通员工","管理人员")</f>
        <v>普通员工</v>
      </c>
      <c r="M1038" s="3">
        <f t="shared" si="82"/>
        <v>5000.34</v>
      </c>
      <c r="N1038" s="3">
        <f t="shared" si="83"/>
        <v>2020</v>
      </c>
      <c r="O1038" s="3">
        <f t="shared" si="84"/>
        <v>6</v>
      </c>
    </row>
    <row r="1039" spans="1:15">
      <c r="A1039" s="8">
        <f>A1038</f>
        <v>43998</v>
      </c>
      <c r="B1039" s="20" t="s">
        <v>90</v>
      </c>
      <c r="C1039" s="18" t="s">
        <v>7</v>
      </c>
      <c r="D1039" s="11">
        <v>2</v>
      </c>
      <c r="E1039" s="12">
        <v>20000.1</v>
      </c>
      <c r="F1039" s="3" t="str">
        <f t="shared" si="80"/>
        <v>借呗</v>
      </c>
      <c r="G1039" s="3" t="str">
        <f t="shared" si="81"/>
        <v>6期</v>
      </c>
      <c r="H1039" s="21" t="str">
        <f>VLOOKUP(B1039*1,[1]Sheet1!$A:$G,7,FALSE)</f>
        <v>华东</v>
      </c>
      <c r="I1039" s="21" t="str">
        <f>VLOOKUP(B1039*1,[1]Sheet1!$A:$G,6,FALSE)</f>
        <v>上海</v>
      </c>
      <c r="J1039" s="21" t="str">
        <f>VLOOKUP(B1039*1,[1]Sheet1!$A:$G,5,FALSE)</f>
        <v>一组</v>
      </c>
      <c r="K1039" s="3" t="str">
        <f>I1039&amp;VLOOKUP(B1039*1,[1]Sheet1!$A:$G,5,FALSE)</f>
        <v>上海一组</v>
      </c>
      <c r="L1039" s="3" t="str">
        <f>IF(VLOOKUP(B1039*1,[1]Sheet1!$A:$G,4,FALSE)=1,"普通员工","管理人员")</f>
        <v>普通员工</v>
      </c>
      <c r="M1039" s="3">
        <f t="shared" si="82"/>
        <v>10000.05</v>
      </c>
      <c r="N1039" s="3">
        <f t="shared" si="83"/>
        <v>2020</v>
      </c>
      <c r="O1039" s="3">
        <f t="shared" si="84"/>
        <v>6</v>
      </c>
    </row>
    <row r="1040" spans="1:15">
      <c r="A1040" s="8">
        <f>A1039</f>
        <v>43998</v>
      </c>
      <c r="B1040" s="20" t="str">
        <f>B1039</f>
        <v>1000012675</v>
      </c>
      <c r="C1040" s="18" t="s">
        <v>12</v>
      </c>
      <c r="D1040" s="11">
        <v>1</v>
      </c>
      <c r="E1040" s="12">
        <v>25000</v>
      </c>
      <c r="F1040" s="3" t="str">
        <f t="shared" si="80"/>
        <v>借呗</v>
      </c>
      <c r="G1040" s="3" t="str">
        <f t="shared" si="81"/>
        <v>18期</v>
      </c>
      <c r="H1040" s="21" t="str">
        <f>VLOOKUP(B1040*1,[1]Sheet1!$A:$G,7,FALSE)</f>
        <v>华东</v>
      </c>
      <c r="I1040" s="21" t="str">
        <f>VLOOKUP(B1040*1,[1]Sheet1!$A:$G,6,FALSE)</f>
        <v>上海</v>
      </c>
      <c r="J1040" s="21" t="str">
        <f>VLOOKUP(B1040*1,[1]Sheet1!$A:$G,5,FALSE)</f>
        <v>一组</v>
      </c>
      <c r="K1040" s="3" t="str">
        <f>I1040&amp;VLOOKUP(B1040*1,[1]Sheet1!$A:$G,5,FALSE)</f>
        <v>上海一组</v>
      </c>
      <c r="L1040" s="3" t="str">
        <f>IF(VLOOKUP(B1040*1,[1]Sheet1!$A:$G,4,FALSE)=1,"普通员工","管理人员")</f>
        <v>普通员工</v>
      </c>
      <c r="M1040" s="3">
        <f t="shared" si="82"/>
        <v>25000</v>
      </c>
      <c r="N1040" s="3">
        <f t="shared" si="83"/>
        <v>2020</v>
      </c>
      <c r="O1040" s="3">
        <f t="shared" si="84"/>
        <v>6</v>
      </c>
    </row>
    <row r="1041" spans="1:15">
      <c r="A1041" s="8">
        <f>A1040</f>
        <v>43998</v>
      </c>
      <c r="B1041" s="20" t="s">
        <v>112</v>
      </c>
      <c r="C1041" s="18" t="s">
        <v>8</v>
      </c>
      <c r="D1041" s="11">
        <v>1</v>
      </c>
      <c r="E1041" s="12">
        <v>7000.05</v>
      </c>
      <c r="F1041" s="3" t="str">
        <f t="shared" si="80"/>
        <v>借呗</v>
      </c>
      <c r="G1041" s="3" t="str">
        <f t="shared" si="81"/>
        <v>12期</v>
      </c>
      <c r="H1041" s="21" t="str">
        <f>VLOOKUP(B1041*1,[1]Sheet1!$A:$G,7,FALSE)</f>
        <v>华东</v>
      </c>
      <c r="I1041" s="21" t="str">
        <f>VLOOKUP(B1041*1,[1]Sheet1!$A:$G,6,FALSE)</f>
        <v>苏州</v>
      </c>
      <c r="J1041" s="21" t="str">
        <f>VLOOKUP(B1041*1,[1]Sheet1!$A:$G,5,FALSE)</f>
        <v>一组</v>
      </c>
      <c r="K1041" s="3" t="str">
        <f>I1041&amp;VLOOKUP(B1041*1,[1]Sheet1!$A:$G,5,FALSE)</f>
        <v>苏州一组</v>
      </c>
      <c r="L1041" s="3" t="str">
        <f>IF(VLOOKUP(B1041*1,[1]Sheet1!$A:$G,4,FALSE)=1,"普通员工","管理人员")</f>
        <v>普通员工</v>
      </c>
      <c r="M1041" s="3">
        <f t="shared" si="82"/>
        <v>7000.05</v>
      </c>
      <c r="N1041" s="3">
        <f t="shared" si="83"/>
        <v>2020</v>
      </c>
      <c r="O1041" s="3">
        <f t="shared" si="84"/>
        <v>6</v>
      </c>
    </row>
    <row r="1042" spans="1:15">
      <c r="A1042" s="8">
        <f>A1041</f>
        <v>43998</v>
      </c>
      <c r="B1042" s="20" t="s">
        <v>101</v>
      </c>
      <c r="C1042" s="18" t="s">
        <v>7</v>
      </c>
      <c r="D1042" s="11">
        <v>1</v>
      </c>
      <c r="E1042" s="12">
        <v>1400.42</v>
      </c>
      <c r="F1042" s="3" t="str">
        <f t="shared" si="80"/>
        <v>借呗</v>
      </c>
      <c r="G1042" s="3" t="str">
        <f t="shared" si="81"/>
        <v>6期</v>
      </c>
      <c r="H1042" s="21" t="str">
        <f>VLOOKUP(B1042*1,[1]Sheet1!$A:$G,7,FALSE)</f>
        <v>华南</v>
      </c>
      <c r="I1042" s="21" t="str">
        <f>VLOOKUP(B1042*1,[1]Sheet1!$A:$G,6,FALSE)</f>
        <v>广州</v>
      </c>
      <c r="J1042" s="21" t="str">
        <f>VLOOKUP(B1042*1,[1]Sheet1!$A:$G,5,FALSE)</f>
        <v>二组</v>
      </c>
      <c r="K1042" s="3" t="str">
        <f>I1042&amp;VLOOKUP(B1042*1,[1]Sheet1!$A:$G,5,FALSE)</f>
        <v>广州二组</v>
      </c>
      <c r="L1042" s="3" t="str">
        <f>IF(VLOOKUP(B1042*1,[1]Sheet1!$A:$G,4,FALSE)=1,"普通员工","管理人员")</f>
        <v>管理人员</v>
      </c>
      <c r="M1042" s="3">
        <f t="shared" si="82"/>
        <v>1400.42</v>
      </c>
      <c r="N1042" s="3">
        <f t="shared" si="83"/>
        <v>2020</v>
      </c>
      <c r="O1042" s="3">
        <f t="shared" si="84"/>
        <v>6</v>
      </c>
    </row>
    <row r="1043" spans="1:15">
      <c r="A1043" s="8">
        <f>A1042</f>
        <v>43998</v>
      </c>
      <c r="B1043" s="20" t="str">
        <f>B1042</f>
        <v>1000014291</v>
      </c>
      <c r="C1043" s="18" t="s">
        <v>8</v>
      </c>
      <c r="D1043" s="11">
        <v>1</v>
      </c>
      <c r="E1043" s="12">
        <v>7500.01</v>
      </c>
      <c r="F1043" s="3" t="str">
        <f t="shared" si="80"/>
        <v>借呗</v>
      </c>
      <c r="G1043" s="3" t="str">
        <f t="shared" si="81"/>
        <v>12期</v>
      </c>
      <c r="H1043" s="21" t="str">
        <f>VLOOKUP(B1043*1,[1]Sheet1!$A:$G,7,FALSE)</f>
        <v>华南</v>
      </c>
      <c r="I1043" s="21" t="str">
        <f>VLOOKUP(B1043*1,[1]Sheet1!$A:$G,6,FALSE)</f>
        <v>广州</v>
      </c>
      <c r="J1043" s="21" t="str">
        <f>VLOOKUP(B1043*1,[1]Sheet1!$A:$G,5,FALSE)</f>
        <v>二组</v>
      </c>
      <c r="K1043" s="3" t="str">
        <f>I1043&amp;VLOOKUP(B1043*1,[1]Sheet1!$A:$G,5,FALSE)</f>
        <v>广州二组</v>
      </c>
      <c r="L1043" s="3" t="str">
        <f>IF(VLOOKUP(B1043*1,[1]Sheet1!$A:$G,4,FALSE)=1,"普通员工","管理人员")</f>
        <v>管理人员</v>
      </c>
      <c r="M1043" s="3">
        <f t="shared" si="82"/>
        <v>7500.01</v>
      </c>
      <c r="N1043" s="3">
        <f t="shared" si="83"/>
        <v>2020</v>
      </c>
      <c r="O1043" s="3">
        <f t="shared" si="84"/>
        <v>6</v>
      </c>
    </row>
    <row r="1044" spans="1:15">
      <c r="A1044" s="8">
        <f>A1043</f>
        <v>43998</v>
      </c>
      <c r="B1044" s="20" t="str">
        <f>B1043</f>
        <v>1000014291</v>
      </c>
      <c r="C1044" s="18" t="s">
        <v>12</v>
      </c>
      <c r="D1044" s="11">
        <v>2</v>
      </c>
      <c r="E1044" s="12">
        <v>43001.17</v>
      </c>
      <c r="F1044" s="3" t="str">
        <f t="shared" si="80"/>
        <v>借呗</v>
      </c>
      <c r="G1044" s="3" t="str">
        <f t="shared" si="81"/>
        <v>18期</v>
      </c>
      <c r="H1044" s="21" t="str">
        <f>VLOOKUP(B1044*1,[1]Sheet1!$A:$G,7,FALSE)</f>
        <v>华南</v>
      </c>
      <c r="I1044" s="21" t="str">
        <f>VLOOKUP(B1044*1,[1]Sheet1!$A:$G,6,FALSE)</f>
        <v>广州</v>
      </c>
      <c r="J1044" s="21" t="str">
        <f>VLOOKUP(B1044*1,[1]Sheet1!$A:$G,5,FALSE)</f>
        <v>二组</v>
      </c>
      <c r="K1044" s="3" t="str">
        <f>I1044&amp;VLOOKUP(B1044*1,[1]Sheet1!$A:$G,5,FALSE)</f>
        <v>广州二组</v>
      </c>
      <c r="L1044" s="3" t="str">
        <f>IF(VLOOKUP(B1044*1,[1]Sheet1!$A:$G,4,FALSE)=1,"普通员工","管理人员")</f>
        <v>管理人员</v>
      </c>
      <c r="M1044" s="3">
        <f t="shared" si="82"/>
        <v>21500.585</v>
      </c>
      <c r="N1044" s="3">
        <f t="shared" si="83"/>
        <v>2020</v>
      </c>
      <c r="O1044" s="3">
        <f t="shared" si="84"/>
        <v>6</v>
      </c>
    </row>
    <row r="1045" spans="1:15">
      <c r="A1045" s="8">
        <f>A1044</f>
        <v>43998</v>
      </c>
      <c r="B1045" s="20" t="s">
        <v>102</v>
      </c>
      <c r="C1045" s="18" t="s">
        <v>8</v>
      </c>
      <c r="D1045" s="11">
        <v>1</v>
      </c>
      <c r="E1045" s="12">
        <v>18000.24</v>
      </c>
      <c r="F1045" s="3" t="str">
        <f t="shared" si="80"/>
        <v>借呗</v>
      </c>
      <c r="G1045" s="3" t="str">
        <f t="shared" si="81"/>
        <v>12期</v>
      </c>
      <c r="H1045" s="21" t="str">
        <f>VLOOKUP(B1045*1,[1]Sheet1!$A:$G,7,FALSE)</f>
        <v>华南</v>
      </c>
      <c r="I1045" s="21" t="str">
        <f>VLOOKUP(B1045*1,[1]Sheet1!$A:$G,6,FALSE)</f>
        <v>南宁</v>
      </c>
      <c r="J1045" s="21" t="str">
        <f>VLOOKUP(B1045*1,[1]Sheet1!$A:$G,5,FALSE)</f>
        <v>一组</v>
      </c>
      <c r="K1045" s="3" t="str">
        <f>I1045&amp;VLOOKUP(B1045*1,[1]Sheet1!$A:$G,5,FALSE)</f>
        <v>南宁一组</v>
      </c>
      <c r="L1045" s="3" t="str">
        <f>IF(VLOOKUP(B1045*1,[1]Sheet1!$A:$G,4,FALSE)=1,"普通员工","管理人员")</f>
        <v>普通员工</v>
      </c>
      <c r="M1045" s="3">
        <f t="shared" si="82"/>
        <v>18000.24</v>
      </c>
      <c r="N1045" s="3">
        <f t="shared" si="83"/>
        <v>2020</v>
      </c>
      <c r="O1045" s="3">
        <f t="shared" si="84"/>
        <v>6</v>
      </c>
    </row>
    <row r="1046" spans="1:15">
      <c r="A1046" s="8">
        <f>A1045</f>
        <v>43998</v>
      </c>
      <c r="B1046" s="20" t="s">
        <v>106</v>
      </c>
      <c r="C1046" s="18" t="s">
        <v>7</v>
      </c>
      <c r="D1046" s="11">
        <v>4</v>
      </c>
      <c r="E1046" s="12">
        <v>36501.57</v>
      </c>
      <c r="F1046" s="3" t="str">
        <f t="shared" si="80"/>
        <v>借呗</v>
      </c>
      <c r="G1046" s="3" t="str">
        <f t="shared" si="81"/>
        <v>6期</v>
      </c>
      <c r="H1046" s="21" t="str">
        <f>VLOOKUP(B1046*1,[1]Sheet1!$A:$G,7,FALSE)</f>
        <v>华东</v>
      </c>
      <c r="I1046" s="21" t="str">
        <f>VLOOKUP(B1046*1,[1]Sheet1!$A:$G,6,FALSE)</f>
        <v>上海</v>
      </c>
      <c r="J1046" s="21" t="str">
        <f>VLOOKUP(B1046*1,[1]Sheet1!$A:$G,5,FALSE)</f>
        <v>一组</v>
      </c>
      <c r="K1046" s="3" t="str">
        <f>I1046&amp;VLOOKUP(B1046*1,[1]Sheet1!$A:$G,5,FALSE)</f>
        <v>上海一组</v>
      </c>
      <c r="L1046" s="3" t="str">
        <f>IF(VLOOKUP(B1046*1,[1]Sheet1!$A:$G,4,FALSE)=1,"普通员工","管理人员")</f>
        <v>普通员工</v>
      </c>
      <c r="M1046" s="3">
        <f t="shared" si="82"/>
        <v>9125.3925</v>
      </c>
      <c r="N1046" s="3">
        <f t="shared" si="83"/>
        <v>2020</v>
      </c>
      <c r="O1046" s="3">
        <f t="shared" si="84"/>
        <v>6</v>
      </c>
    </row>
    <row r="1047" spans="1:15">
      <c r="A1047" s="8">
        <f>A1046</f>
        <v>43998</v>
      </c>
      <c r="B1047" s="20" t="str">
        <f>B1046</f>
        <v>1000014572</v>
      </c>
      <c r="C1047" s="18" t="s">
        <v>12</v>
      </c>
      <c r="D1047" s="11">
        <v>1</v>
      </c>
      <c r="E1047" s="12">
        <v>13000.26</v>
      </c>
      <c r="F1047" s="3" t="str">
        <f t="shared" si="80"/>
        <v>借呗</v>
      </c>
      <c r="G1047" s="3" t="str">
        <f t="shared" si="81"/>
        <v>18期</v>
      </c>
      <c r="H1047" s="21" t="str">
        <f>VLOOKUP(B1047*1,[1]Sheet1!$A:$G,7,FALSE)</f>
        <v>华东</v>
      </c>
      <c r="I1047" s="21" t="str">
        <f>VLOOKUP(B1047*1,[1]Sheet1!$A:$G,6,FALSE)</f>
        <v>上海</v>
      </c>
      <c r="J1047" s="21" t="str">
        <f>VLOOKUP(B1047*1,[1]Sheet1!$A:$G,5,FALSE)</f>
        <v>一组</v>
      </c>
      <c r="K1047" s="3" t="str">
        <f>I1047&amp;VLOOKUP(B1047*1,[1]Sheet1!$A:$G,5,FALSE)</f>
        <v>上海一组</v>
      </c>
      <c r="L1047" s="3" t="str">
        <f>IF(VLOOKUP(B1047*1,[1]Sheet1!$A:$G,4,FALSE)=1,"普通员工","管理人员")</f>
        <v>普通员工</v>
      </c>
      <c r="M1047" s="3">
        <f t="shared" si="82"/>
        <v>13000.26</v>
      </c>
      <c r="N1047" s="3">
        <f t="shared" si="83"/>
        <v>2020</v>
      </c>
      <c r="O1047" s="3">
        <f t="shared" si="84"/>
        <v>6</v>
      </c>
    </row>
    <row r="1048" spans="1:15">
      <c r="A1048" s="8">
        <f>A1047</f>
        <v>43998</v>
      </c>
      <c r="B1048" s="20" t="s">
        <v>107</v>
      </c>
      <c r="C1048" s="18" t="s">
        <v>7</v>
      </c>
      <c r="D1048" s="11">
        <v>1</v>
      </c>
      <c r="E1048" s="12">
        <v>10000.17</v>
      </c>
      <c r="F1048" s="3" t="str">
        <f t="shared" si="80"/>
        <v>借呗</v>
      </c>
      <c r="G1048" s="3" t="str">
        <f t="shared" si="81"/>
        <v>6期</v>
      </c>
      <c r="H1048" s="21" t="str">
        <f>VLOOKUP(B1048*1,[1]Sheet1!$A:$G,7,FALSE)</f>
        <v>华西北</v>
      </c>
      <c r="I1048" s="21" t="str">
        <f>VLOOKUP(B1048*1,[1]Sheet1!$A:$G,6,FALSE)</f>
        <v>西安</v>
      </c>
      <c r="J1048" s="21" t="str">
        <f>VLOOKUP(B1048*1,[1]Sheet1!$A:$G,5,FALSE)</f>
        <v>一组</v>
      </c>
      <c r="K1048" s="3" t="str">
        <f>I1048&amp;VLOOKUP(B1048*1,[1]Sheet1!$A:$G,5,FALSE)</f>
        <v>西安一组</v>
      </c>
      <c r="L1048" s="3" t="str">
        <f>IF(VLOOKUP(B1048*1,[1]Sheet1!$A:$G,4,FALSE)=1,"普通员工","管理人员")</f>
        <v>普通员工</v>
      </c>
      <c r="M1048" s="3">
        <f t="shared" si="82"/>
        <v>10000.17</v>
      </c>
      <c r="N1048" s="3">
        <f t="shared" si="83"/>
        <v>2020</v>
      </c>
      <c r="O1048" s="3">
        <f t="shared" si="84"/>
        <v>6</v>
      </c>
    </row>
    <row r="1049" spans="1:15">
      <c r="A1049" s="8">
        <f>A1048</f>
        <v>43998</v>
      </c>
      <c r="B1049" s="20" t="str">
        <f>B1048</f>
        <v>1000014996</v>
      </c>
      <c r="C1049" s="18" t="s">
        <v>8</v>
      </c>
      <c r="D1049" s="11">
        <v>1</v>
      </c>
      <c r="E1049" s="12">
        <v>18000.47</v>
      </c>
      <c r="F1049" s="3" t="str">
        <f t="shared" si="80"/>
        <v>借呗</v>
      </c>
      <c r="G1049" s="3" t="str">
        <f t="shared" si="81"/>
        <v>12期</v>
      </c>
      <c r="H1049" s="21" t="str">
        <f>VLOOKUP(B1049*1,[1]Sheet1!$A:$G,7,FALSE)</f>
        <v>华西北</v>
      </c>
      <c r="I1049" s="21" t="str">
        <f>VLOOKUP(B1049*1,[1]Sheet1!$A:$G,6,FALSE)</f>
        <v>西安</v>
      </c>
      <c r="J1049" s="21" t="str">
        <f>VLOOKUP(B1049*1,[1]Sheet1!$A:$G,5,FALSE)</f>
        <v>一组</v>
      </c>
      <c r="K1049" s="3" t="str">
        <f>I1049&amp;VLOOKUP(B1049*1,[1]Sheet1!$A:$G,5,FALSE)</f>
        <v>西安一组</v>
      </c>
      <c r="L1049" s="3" t="str">
        <f>IF(VLOOKUP(B1049*1,[1]Sheet1!$A:$G,4,FALSE)=1,"普通员工","管理人员")</f>
        <v>普通员工</v>
      </c>
      <c r="M1049" s="3">
        <f t="shared" si="82"/>
        <v>18000.47</v>
      </c>
      <c r="N1049" s="3">
        <f t="shared" si="83"/>
        <v>2020</v>
      </c>
      <c r="O1049" s="3">
        <f t="shared" si="84"/>
        <v>6</v>
      </c>
    </row>
    <row r="1050" spans="1:15">
      <c r="A1050" s="8">
        <f>A1049</f>
        <v>43998</v>
      </c>
      <c r="B1050" s="20" t="s">
        <v>115</v>
      </c>
      <c r="C1050" s="18" t="s">
        <v>7</v>
      </c>
      <c r="D1050" s="11">
        <v>2</v>
      </c>
      <c r="E1050" s="12">
        <v>27000.75</v>
      </c>
      <c r="F1050" s="3" t="str">
        <f t="shared" si="80"/>
        <v>借呗</v>
      </c>
      <c r="G1050" s="3" t="str">
        <f t="shared" si="81"/>
        <v>6期</v>
      </c>
      <c r="H1050" s="21" t="str">
        <f>VLOOKUP(B1050*1,[1]Sheet1!$A:$G,7,FALSE)</f>
        <v>华东</v>
      </c>
      <c r="I1050" s="21" t="str">
        <f>VLOOKUP(B1050*1,[1]Sheet1!$A:$G,6,FALSE)</f>
        <v>南京</v>
      </c>
      <c r="J1050" s="21" t="str">
        <f>VLOOKUP(B1050*1,[1]Sheet1!$A:$G,5,FALSE)</f>
        <v>一组</v>
      </c>
      <c r="K1050" s="3" t="str">
        <f>I1050&amp;VLOOKUP(B1050*1,[1]Sheet1!$A:$G,5,FALSE)</f>
        <v>南京一组</v>
      </c>
      <c r="L1050" s="3" t="str">
        <f>IF(VLOOKUP(B1050*1,[1]Sheet1!$A:$G,4,FALSE)=1,"普通员工","管理人员")</f>
        <v>普通员工</v>
      </c>
      <c r="M1050" s="3">
        <f t="shared" si="82"/>
        <v>13500.375</v>
      </c>
      <c r="N1050" s="3">
        <f t="shared" si="83"/>
        <v>2020</v>
      </c>
      <c r="O1050" s="3">
        <f t="shared" si="84"/>
        <v>6</v>
      </c>
    </row>
    <row r="1051" spans="1:15">
      <c r="A1051" s="8">
        <f>A1050</f>
        <v>43998</v>
      </c>
      <c r="B1051" s="20" t="s">
        <v>116</v>
      </c>
      <c r="C1051" s="18" t="s">
        <v>7</v>
      </c>
      <c r="D1051" s="11">
        <v>1</v>
      </c>
      <c r="E1051" s="12">
        <v>5000.6</v>
      </c>
      <c r="F1051" s="3" t="str">
        <f t="shared" si="80"/>
        <v>借呗</v>
      </c>
      <c r="G1051" s="3" t="str">
        <f t="shared" si="81"/>
        <v>6期</v>
      </c>
      <c r="H1051" s="21" t="str">
        <f>VLOOKUP(B1051*1,[1]Sheet1!$A:$G,7,FALSE)</f>
        <v>华西北</v>
      </c>
      <c r="I1051" s="21" t="str">
        <f>VLOOKUP(B1051*1,[1]Sheet1!$A:$G,6,FALSE)</f>
        <v>北京</v>
      </c>
      <c r="J1051" s="21" t="str">
        <f>VLOOKUP(B1051*1,[1]Sheet1!$A:$G,5,FALSE)</f>
        <v>三组</v>
      </c>
      <c r="K1051" s="3" t="str">
        <f>I1051&amp;VLOOKUP(B1051*1,[1]Sheet1!$A:$G,5,FALSE)</f>
        <v>北京三组</v>
      </c>
      <c r="L1051" s="3" t="str">
        <f>IF(VLOOKUP(B1051*1,[1]Sheet1!$A:$G,4,FALSE)=1,"普通员工","管理人员")</f>
        <v>普通员工</v>
      </c>
      <c r="M1051" s="3">
        <f t="shared" si="82"/>
        <v>5000.6</v>
      </c>
      <c r="N1051" s="3">
        <f t="shared" si="83"/>
        <v>2020</v>
      </c>
      <c r="O1051" s="3">
        <f t="shared" si="84"/>
        <v>6</v>
      </c>
    </row>
    <row r="1052" spans="1:15">
      <c r="A1052" s="8">
        <f>A1051</f>
        <v>43998</v>
      </c>
      <c r="B1052" s="20" t="s">
        <v>117</v>
      </c>
      <c r="C1052" s="18" t="s">
        <v>12</v>
      </c>
      <c r="D1052" s="11">
        <v>1</v>
      </c>
      <c r="E1052" s="12">
        <v>22000.61</v>
      </c>
      <c r="F1052" s="3" t="str">
        <f t="shared" si="80"/>
        <v>借呗</v>
      </c>
      <c r="G1052" s="3" t="str">
        <f t="shared" si="81"/>
        <v>18期</v>
      </c>
      <c r="H1052" s="21" t="str">
        <f>VLOOKUP(B1052*1,[1]Sheet1!$A:$G,7,FALSE)</f>
        <v>华南</v>
      </c>
      <c r="I1052" s="21" t="str">
        <f>VLOOKUP(B1052*1,[1]Sheet1!$A:$G,6,FALSE)</f>
        <v>南宁</v>
      </c>
      <c r="J1052" s="21" t="str">
        <f>VLOOKUP(B1052*1,[1]Sheet1!$A:$G,5,FALSE)</f>
        <v>一组</v>
      </c>
      <c r="K1052" s="3" t="str">
        <f>I1052&amp;VLOOKUP(B1052*1,[1]Sheet1!$A:$G,5,FALSE)</f>
        <v>南宁一组</v>
      </c>
      <c r="L1052" s="3" t="str">
        <f>IF(VLOOKUP(B1052*1,[1]Sheet1!$A:$G,4,FALSE)=1,"普通员工","管理人员")</f>
        <v>普通员工</v>
      </c>
      <c r="M1052" s="3">
        <f t="shared" si="82"/>
        <v>22000.61</v>
      </c>
      <c r="N1052" s="3">
        <f t="shared" si="83"/>
        <v>2020</v>
      </c>
      <c r="O1052" s="3">
        <f t="shared" si="84"/>
        <v>6</v>
      </c>
    </row>
    <row r="1053" spans="1:15">
      <c r="A1053" s="8">
        <f>A1052</f>
        <v>43998</v>
      </c>
      <c r="B1053" s="20" t="s">
        <v>124</v>
      </c>
      <c r="C1053" s="18" t="s">
        <v>7</v>
      </c>
      <c r="D1053" s="11">
        <v>1</v>
      </c>
      <c r="E1053" s="12">
        <v>12000.66</v>
      </c>
      <c r="F1053" s="3" t="str">
        <f t="shared" si="80"/>
        <v>借呗</v>
      </c>
      <c r="G1053" s="3" t="str">
        <f t="shared" si="81"/>
        <v>6期</v>
      </c>
      <c r="H1053" s="21" t="str">
        <f>VLOOKUP(B1053*1,[1]Sheet1!$A:$G,7,FALSE)</f>
        <v>华西北</v>
      </c>
      <c r="I1053" s="21" t="str">
        <f>VLOOKUP(B1053*1,[1]Sheet1!$A:$G,6,FALSE)</f>
        <v>北京</v>
      </c>
      <c r="J1053" s="21" t="str">
        <f>VLOOKUP(B1053*1,[1]Sheet1!$A:$G,5,FALSE)</f>
        <v>一组</v>
      </c>
      <c r="K1053" s="3" t="str">
        <f>I1053&amp;VLOOKUP(B1053*1,[1]Sheet1!$A:$G,5,FALSE)</f>
        <v>北京一组</v>
      </c>
      <c r="L1053" s="3" t="str">
        <f>IF(VLOOKUP(B1053*1,[1]Sheet1!$A:$G,4,FALSE)=1,"普通员工","管理人员")</f>
        <v>普通员工</v>
      </c>
      <c r="M1053" s="3">
        <f t="shared" si="82"/>
        <v>12000.66</v>
      </c>
      <c r="N1053" s="3">
        <f t="shared" si="83"/>
        <v>2020</v>
      </c>
      <c r="O1053" s="3">
        <f t="shared" si="84"/>
        <v>6</v>
      </c>
    </row>
    <row r="1054" spans="1:15">
      <c r="A1054" s="8">
        <f>A1053</f>
        <v>43998</v>
      </c>
      <c r="B1054" s="20" t="str">
        <f>B1053</f>
        <v>1000015253</v>
      </c>
      <c r="C1054" s="18" t="s">
        <v>8</v>
      </c>
      <c r="D1054" s="11">
        <v>1</v>
      </c>
      <c r="E1054" s="12">
        <v>5000.01</v>
      </c>
      <c r="F1054" s="3" t="str">
        <f t="shared" si="80"/>
        <v>借呗</v>
      </c>
      <c r="G1054" s="3" t="str">
        <f t="shared" si="81"/>
        <v>12期</v>
      </c>
      <c r="H1054" s="21" t="str">
        <f>VLOOKUP(B1054*1,[1]Sheet1!$A:$G,7,FALSE)</f>
        <v>华西北</v>
      </c>
      <c r="I1054" s="21" t="str">
        <f>VLOOKUP(B1054*1,[1]Sheet1!$A:$G,6,FALSE)</f>
        <v>北京</v>
      </c>
      <c r="J1054" s="21" t="str">
        <f>VLOOKUP(B1054*1,[1]Sheet1!$A:$G,5,FALSE)</f>
        <v>一组</v>
      </c>
      <c r="K1054" s="3" t="str">
        <f>I1054&amp;VLOOKUP(B1054*1,[1]Sheet1!$A:$G,5,FALSE)</f>
        <v>北京一组</v>
      </c>
      <c r="L1054" s="3" t="str">
        <f>IF(VLOOKUP(B1054*1,[1]Sheet1!$A:$G,4,FALSE)=1,"普通员工","管理人员")</f>
        <v>普通员工</v>
      </c>
      <c r="M1054" s="3">
        <f t="shared" si="82"/>
        <v>5000.01</v>
      </c>
      <c r="N1054" s="3">
        <f t="shared" si="83"/>
        <v>2020</v>
      </c>
      <c r="O1054" s="3">
        <f t="shared" si="84"/>
        <v>6</v>
      </c>
    </row>
    <row r="1055" spans="1:15">
      <c r="A1055" s="8">
        <v>43999</v>
      </c>
      <c r="B1055" s="20" t="s">
        <v>59</v>
      </c>
      <c r="C1055" s="18" t="s">
        <v>7</v>
      </c>
      <c r="D1055" s="11">
        <v>1</v>
      </c>
      <c r="E1055" s="12">
        <v>1614.75</v>
      </c>
      <c r="F1055" s="3" t="str">
        <f t="shared" si="80"/>
        <v>借呗</v>
      </c>
      <c r="G1055" s="3" t="str">
        <f t="shared" si="81"/>
        <v>6期</v>
      </c>
      <c r="H1055" s="21" t="str">
        <f>VLOOKUP(B1055*1,[1]Sheet1!$A:$G,7,FALSE)</f>
        <v>华东</v>
      </c>
      <c r="I1055" s="21" t="str">
        <f>VLOOKUP(B1055*1,[1]Sheet1!$A:$G,6,FALSE)</f>
        <v>杭州</v>
      </c>
      <c r="J1055" s="21" t="str">
        <f>VLOOKUP(B1055*1,[1]Sheet1!$A:$G,5,FALSE)</f>
        <v>二组</v>
      </c>
      <c r="K1055" s="3" t="str">
        <f>I1055&amp;VLOOKUP(B1055*1,[1]Sheet1!$A:$G,5,FALSE)</f>
        <v>杭州二组</v>
      </c>
      <c r="L1055" s="3" t="str">
        <f>IF(VLOOKUP(B1055*1,[1]Sheet1!$A:$G,4,FALSE)=1,"普通员工","管理人员")</f>
        <v>普通员工</v>
      </c>
      <c r="M1055" s="3">
        <f t="shared" si="82"/>
        <v>1614.75</v>
      </c>
      <c r="N1055" s="3">
        <f t="shared" si="83"/>
        <v>2020</v>
      </c>
      <c r="O1055" s="3">
        <f t="shared" si="84"/>
        <v>6</v>
      </c>
    </row>
    <row r="1056" spans="1:15">
      <c r="A1056" s="8">
        <f>A1055</f>
        <v>43999</v>
      </c>
      <c r="B1056" s="20" t="s">
        <v>6</v>
      </c>
      <c r="C1056" s="18" t="s">
        <v>12</v>
      </c>
      <c r="D1056" s="11">
        <v>1</v>
      </c>
      <c r="E1056" s="12">
        <v>12000.73</v>
      </c>
      <c r="F1056" s="3" t="str">
        <f t="shared" si="80"/>
        <v>借呗</v>
      </c>
      <c r="G1056" s="3" t="str">
        <f t="shared" si="81"/>
        <v>18期</v>
      </c>
      <c r="H1056" s="21" t="str">
        <f>VLOOKUP(B1056*1,[1]Sheet1!$A:$G,7,FALSE)</f>
        <v>华东</v>
      </c>
      <c r="I1056" s="21" t="str">
        <f>VLOOKUP(B1056*1,[1]Sheet1!$A:$G,6,FALSE)</f>
        <v>杭州</v>
      </c>
      <c r="J1056" s="21" t="str">
        <f>VLOOKUP(B1056*1,[1]Sheet1!$A:$G,5,FALSE)</f>
        <v>二组</v>
      </c>
      <c r="K1056" s="3" t="str">
        <f>I1056&amp;VLOOKUP(B1056*1,[1]Sheet1!$A:$G,5,FALSE)</f>
        <v>杭州二组</v>
      </c>
      <c r="L1056" s="3" t="str">
        <f>IF(VLOOKUP(B1056*1,[1]Sheet1!$A:$G,4,FALSE)=1,"普通员工","管理人员")</f>
        <v>普通员工</v>
      </c>
      <c r="M1056" s="3">
        <f t="shared" si="82"/>
        <v>12000.73</v>
      </c>
      <c r="N1056" s="3">
        <f t="shared" si="83"/>
        <v>2020</v>
      </c>
      <c r="O1056" s="3">
        <f t="shared" si="84"/>
        <v>6</v>
      </c>
    </row>
    <row r="1057" spans="1:15">
      <c r="A1057" s="8">
        <f>A1056</f>
        <v>43999</v>
      </c>
      <c r="B1057" s="20" t="s">
        <v>9</v>
      </c>
      <c r="C1057" s="18" t="s">
        <v>7</v>
      </c>
      <c r="D1057" s="11">
        <v>1</v>
      </c>
      <c r="E1057" s="12">
        <v>5500.7</v>
      </c>
      <c r="F1057" s="3" t="str">
        <f t="shared" si="80"/>
        <v>借呗</v>
      </c>
      <c r="G1057" s="3" t="str">
        <f t="shared" si="81"/>
        <v>6期</v>
      </c>
      <c r="H1057" s="21" t="str">
        <f>VLOOKUP(B1057*1,[1]Sheet1!$A:$G,7,FALSE)</f>
        <v>华南</v>
      </c>
      <c r="I1057" s="21" t="str">
        <f>VLOOKUP(B1057*1,[1]Sheet1!$A:$G,6,FALSE)</f>
        <v>广州</v>
      </c>
      <c r="J1057" s="21" t="str">
        <f>VLOOKUP(B1057*1,[1]Sheet1!$A:$G,5,FALSE)</f>
        <v>三组</v>
      </c>
      <c r="K1057" s="3" t="str">
        <f>I1057&amp;VLOOKUP(B1057*1,[1]Sheet1!$A:$G,5,FALSE)</f>
        <v>广州三组</v>
      </c>
      <c r="L1057" s="3" t="str">
        <f>IF(VLOOKUP(B1057*1,[1]Sheet1!$A:$G,4,FALSE)=1,"普通员工","管理人员")</f>
        <v>普通员工</v>
      </c>
      <c r="M1057" s="3">
        <f t="shared" si="82"/>
        <v>5500.7</v>
      </c>
      <c r="N1057" s="3">
        <f t="shared" si="83"/>
        <v>2020</v>
      </c>
      <c r="O1057" s="3">
        <f t="shared" si="84"/>
        <v>6</v>
      </c>
    </row>
    <row r="1058" spans="1:15">
      <c r="A1058" s="8">
        <f>A1057</f>
        <v>43999</v>
      </c>
      <c r="B1058" s="20" t="str">
        <f>B1057</f>
        <v>1000000030</v>
      </c>
      <c r="C1058" s="18" t="s">
        <v>12</v>
      </c>
      <c r="D1058" s="11">
        <v>1</v>
      </c>
      <c r="E1058" s="12">
        <v>14000.3</v>
      </c>
      <c r="F1058" s="3" t="str">
        <f t="shared" si="80"/>
        <v>借呗</v>
      </c>
      <c r="G1058" s="3" t="str">
        <f t="shared" si="81"/>
        <v>18期</v>
      </c>
      <c r="H1058" s="21" t="str">
        <f>VLOOKUP(B1058*1,[1]Sheet1!$A:$G,7,FALSE)</f>
        <v>华南</v>
      </c>
      <c r="I1058" s="21" t="str">
        <f>VLOOKUP(B1058*1,[1]Sheet1!$A:$G,6,FALSE)</f>
        <v>广州</v>
      </c>
      <c r="J1058" s="21" t="str">
        <f>VLOOKUP(B1058*1,[1]Sheet1!$A:$G,5,FALSE)</f>
        <v>三组</v>
      </c>
      <c r="K1058" s="3" t="str">
        <f>I1058&amp;VLOOKUP(B1058*1,[1]Sheet1!$A:$G,5,FALSE)</f>
        <v>广州三组</v>
      </c>
      <c r="L1058" s="3" t="str">
        <f>IF(VLOOKUP(B1058*1,[1]Sheet1!$A:$G,4,FALSE)=1,"普通员工","管理人员")</f>
        <v>普通员工</v>
      </c>
      <c r="M1058" s="3">
        <f t="shared" si="82"/>
        <v>14000.3</v>
      </c>
      <c r="N1058" s="3">
        <f t="shared" si="83"/>
        <v>2020</v>
      </c>
      <c r="O1058" s="3">
        <f t="shared" si="84"/>
        <v>6</v>
      </c>
    </row>
    <row r="1059" spans="1:15">
      <c r="A1059" s="8">
        <f>A1058</f>
        <v>43999</v>
      </c>
      <c r="B1059" s="20" t="s">
        <v>10</v>
      </c>
      <c r="C1059" s="18" t="s">
        <v>7</v>
      </c>
      <c r="D1059" s="11">
        <v>1</v>
      </c>
      <c r="E1059" s="12">
        <v>1000.28</v>
      </c>
      <c r="F1059" s="3" t="str">
        <f t="shared" si="80"/>
        <v>借呗</v>
      </c>
      <c r="G1059" s="3" t="str">
        <f t="shared" si="81"/>
        <v>6期</v>
      </c>
      <c r="H1059" s="21" t="str">
        <f>VLOOKUP(B1059*1,[1]Sheet1!$A:$G,7,FALSE)</f>
        <v>华东</v>
      </c>
      <c r="I1059" s="21" t="str">
        <f>VLOOKUP(B1059*1,[1]Sheet1!$A:$G,6,FALSE)</f>
        <v>杭州</v>
      </c>
      <c r="J1059" s="21" t="str">
        <f>VLOOKUP(B1059*1,[1]Sheet1!$A:$G,5,FALSE)</f>
        <v>一组</v>
      </c>
      <c r="K1059" s="3" t="str">
        <f>I1059&amp;VLOOKUP(B1059*1,[1]Sheet1!$A:$G,5,FALSE)</f>
        <v>杭州一组</v>
      </c>
      <c r="L1059" s="3" t="str">
        <f>IF(VLOOKUP(B1059*1,[1]Sheet1!$A:$G,4,FALSE)=1,"普通员工","管理人员")</f>
        <v>管理人员</v>
      </c>
      <c r="M1059" s="3">
        <f t="shared" si="82"/>
        <v>1000.28</v>
      </c>
      <c r="N1059" s="3">
        <f t="shared" si="83"/>
        <v>2020</v>
      </c>
      <c r="O1059" s="3">
        <f t="shared" si="84"/>
        <v>6</v>
      </c>
    </row>
    <row r="1060" spans="1:15">
      <c r="A1060" s="8">
        <f>A1059</f>
        <v>43999</v>
      </c>
      <c r="B1060" s="20" t="s">
        <v>11</v>
      </c>
      <c r="C1060" s="18" t="s">
        <v>7</v>
      </c>
      <c r="D1060" s="11">
        <v>1</v>
      </c>
      <c r="E1060" s="12">
        <v>5000.11</v>
      </c>
      <c r="F1060" s="3" t="str">
        <f t="shared" si="80"/>
        <v>借呗</v>
      </c>
      <c r="G1060" s="3" t="str">
        <f t="shared" si="81"/>
        <v>6期</v>
      </c>
      <c r="H1060" s="21" t="str">
        <f>VLOOKUP(B1060*1,[1]Sheet1!$A:$G,7,FALSE)</f>
        <v>华东</v>
      </c>
      <c r="I1060" s="21" t="str">
        <f>VLOOKUP(B1060*1,[1]Sheet1!$A:$G,6,FALSE)</f>
        <v>苏州</v>
      </c>
      <c r="J1060" s="21" t="str">
        <f>VLOOKUP(B1060*1,[1]Sheet1!$A:$G,5,FALSE)</f>
        <v>一组</v>
      </c>
      <c r="K1060" s="3" t="str">
        <f>I1060&amp;VLOOKUP(B1060*1,[1]Sheet1!$A:$G,5,FALSE)</f>
        <v>苏州一组</v>
      </c>
      <c r="L1060" s="3" t="str">
        <f>IF(VLOOKUP(B1060*1,[1]Sheet1!$A:$G,4,FALSE)=1,"普通员工","管理人员")</f>
        <v>管理人员</v>
      </c>
      <c r="M1060" s="3">
        <f t="shared" si="82"/>
        <v>5000.11</v>
      </c>
      <c r="N1060" s="3">
        <f t="shared" si="83"/>
        <v>2020</v>
      </c>
      <c r="O1060" s="3">
        <f t="shared" si="84"/>
        <v>6</v>
      </c>
    </row>
    <row r="1061" spans="1:15">
      <c r="A1061" s="8">
        <f>A1060</f>
        <v>43999</v>
      </c>
      <c r="B1061" s="20" t="s">
        <v>38</v>
      </c>
      <c r="C1061" s="18" t="s">
        <v>7</v>
      </c>
      <c r="D1061" s="11">
        <v>2</v>
      </c>
      <c r="E1061" s="12">
        <v>3786.9</v>
      </c>
      <c r="F1061" s="3" t="str">
        <f t="shared" si="80"/>
        <v>借呗</v>
      </c>
      <c r="G1061" s="3" t="str">
        <f t="shared" si="81"/>
        <v>6期</v>
      </c>
      <c r="H1061" s="21" t="str">
        <f>VLOOKUP(B1061*1,[1]Sheet1!$A:$G,7,FALSE)</f>
        <v>华东</v>
      </c>
      <c r="I1061" s="21" t="str">
        <f>VLOOKUP(B1061*1,[1]Sheet1!$A:$G,6,FALSE)</f>
        <v>苏州</v>
      </c>
      <c r="J1061" s="21" t="str">
        <f>VLOOKUP(B1061*1,[1]Sheet1!$A:$G,5,FALSE)</f>
        <v>一组</v>
      </c>
      <c r="K1061" s="3" t="str">
        <f>I1061&amp;VLOOKUP(B1061*1,[1]Sheet1!$A:$G,5,FALSE)</f>
        <v>苏州一组</v>
      </c>
      <c r="L1061" s="3" t="str">
        <f>IF(VLOOKUP(B1061*1,[1]Sheet1!$A:$G,4,FALSE)=1,"普通员工","管理人员")</f>
        <v>普通员工</v>
      </c>
      <c r="M1061" s="3">
        <f t="shared" si="82"/>
        <v>1893.45</v>
      </c>
      <c r="N1061" s="3">
        <f t="shared" si="83"/>
        <v>2020</v>
      </c>
      <c r="O1061" s="3">
        <f t="shared" si="84"/>
        <v>6</v>
      </c>
    </row>
    <row r="1062" spans="1:15">
      <c r="A1062" s="8">
        <f>A1061</f>
        <v>43999</v>
      </c>
      <c r="B1062" s="20" t="s">
        <v>39</v>
      </c>
      <c r="C1062" s="18" t="s">
        <v>7</v>
      </c>
      <c r="D1062" s="11">
        <v>1</v>
      </c>
      <c r="E1062" s="12">
        <v>599.98</v>
      </c>
      <c r="F1062" s="3" t="str">
        <f t="shared" si="80"/>
        <v>借呗</v>
      </c>
      <c r="G1062" s="3" t="str">
        <f t="shared" si="81"/>
        <v>6期</v>
      </c>
      <c r="H1062" s="21" t="str">
        <f>VLOOKUP(B1062*1,[1]Sheet1!$A:$G,7,FALSE)</f>
        <v>华东</v>
      </c>
      <c r="I1062" s="21" t="str">
        <f>VLOOKUP(B1062*1,[1]Sheet1!$A:$G,6,FALSE)</f>
        <v>苏州</v>
      </c>
      <c r="J1062" s="21" t="str">
        <f>VLOOKUP(B1062*1,[1]Sheet1!$A:$G,5,FALSE)</f>
        <v>一组</v>
      </c>
      <c r="K1062" s="3" t="str">
        <f>I1062&amp;VLOOKUP(B1062*1,[1]Sheet1!$A:$G,5,FALSE)</f>
        <v>苏州一组</v>
      </c>
      <c r="L1062" s="3" t="str">
        <f>IF(VLOOKUP(B1062*1,[1]Sheet1!$A:$G,4,FALSE)=1,"普通员工","管理人员")</f>
        <v>普通员工</v>
      </c>
      <c r="M1062" s="3">
        <f t="shared" si="82"/>
        <v>599.98</v>
      </c>
      <c r="N1062" s="3">
        <f t="shared" si="83"/>
        <v>2020</v>
      </c>
      <c r="O1062" s="3">
        <f t="shared" si="84"/>
        <v>6</v>
      </c>
    </row>
    <row r="1063" spans="1:15">
      <c r="A1063" s="8">
        <f>A1062</f>
        <v>43999</v>
      </c>
      <c r="B1063" s="20" t="str">
        <f>B1062</f>
        <v>1000000034</v>
      </c>
      <c r="C1063" s="18" t="s">
        <v>8</v>
      </c>
      <c r="D1063" s="11">
        <v>1</v>
      </c>
      <c r="E1063" s="12">
        <v>14000.23</v>
      </c>
      <c r="F1063" s="3" t="str">
        <f t="shared" si="80"/>
        <v>借呗</v>
      </c>
      <c r="G1063" s="3" t="str">
        <f t="shared" si="81"/>
        <v>12期</v>
      </c>
      <c r="H1063" s="21" t="str">
        <f>VLOOKUP(B1063*1,[1]Sheet1!$A:$G,7,FALSE)</f>
        <v>华东</v>
      </c>
      <c r="I1063" s="21" t="str">
        <f>VLOOKUP(B1063*1,[1]Sheet1!$A:$G,6,FALSE)</f>
        <v>苏州</v>
      </c>
      <c r="J1063" s="21" t="str">
        <f>VLOOKUP(B1063*1,[1]Sheet1!$A:$G,5,FALSE)</f>
        <v>一组</v>
      </c>
      <c r="K1063" s="3" t="str">
        <f>I1063&amp;VLOOKUP(B1063*1,[1]Sheet1!$A:$G,5,FALSE)</f>
        <v>苏州一组</v>
      </c>
      <c r="L1063" s="3" t="str">
        <f>IF(VLOOKUP(B1063*1,[1]Sheet1!$A:$G,4,FALSE)=1,"普通员工","管理人员")</f>
        <v>普通员工</v>
      </c>
      <c r="M1063" s="3">
        <f t="shared" si="82"/>
        <v>14000.23</v>
      </c>
      <c r="N1063" s="3">
        <f t="shared" si="83"/>
        <v>2020</v>
      </c>
      <c r="O1063" s="3">
        <f t="shared" si="84"/>
        <v>6</v>
      </c>
    </row>
    <row r="1064" spans="1:15">
      <c r="A1064" s="8">
        <f>A1063</f>
        <v>43999</v>
      </c>
      <c r="B1064" s="20" t="s">
        <v>14</v>
      </c>
      <c r="C1064" s="18" t="s">
        <v>7</v>
      </c>
      <c r="D1064" s="11">
        <v>2</v>
      </c>
      <c r="E1064" s="12">
        <v>8700.58</v>
      </c>
      <c r="F1064" s="3" t="str">
        <f t="shared" si="80"/>
        <v>借呗</v>
      </c>
      <c r="G1064" s="3" t="str">
        <f t="shared" si="81"/>
        <v>6期</v>
      </c>
      <c r="H1064" s="21" t="str">
        <f>VLOOKUP(B1064*1,[1]Sheet1!$A:$G,7,FALSE)</f>
        <v>华南</v>
      </c>
      <c r="I1064" s="21" t="str">
        <f>VLOOKUP(B1064*1,[1]Sheet1!$A:$G,6,FALSE)</f>
        <v>广州</v>
      </c>
      <c r="J1064" s="21" t="str">
        <f>VLOOKUP(B1064*1,[1]Sheet1!$A:$G,5,FALSE)</f>
        <v>三组</v>
      </c>
      <c r="K1064" s="3" t="str">
        <f>I1064&amp;VLOOKUP(B1064*1,[1]Sheet1!$A:$G,5,FALSE)</f>
        <v>广州三组</v>
      </c>
      <c r="L1064" s="3" t="str">
        <f>IF(VLOOKUP(B1064*1,[1]Sheet1!$A:$G,4,FALSE)=1,"普通员工","管理人员")</f>
        <v>管理人员</v>
      </c>
      <c r="M1064" s="3">
        <f t="shared" si="82"/>
        <v>4350.29</v>
      </c>
      <c r="N1064" s="3">
        <f t="shared" si="83"/>
        <v>2020</v>
      </c>
      <c r="O1064" s="3">
        <f t="shared" si="84"/>
        <v>6</v>
      </c>
    </row>
    <row r="1065" spans="1:15">
      <c r="A1065" s="8">
        <f>A1064</f>
        <v>43999</v>
      </c>
      <c r="B1065" s="20" t="s">
        <v>15</v>
      </c>
      <c r="C1065" s="18" t="s">
        <v>7</v>
      </c>
      <c r="D1065" s="11">
        <v>1</v>
      </c>
      <c r="E1065" s="12">
        <v>5000.4</v>
      </c>
      <c r="F1065" s="3" t="str">
        <f t="shared" si="80"/>
        <v>借呗</v>
      </c>
      <c r="G1065" s="3" t="str">
        <f t="shared" si="81"/>
        <v>6期</v>
      </c>
      <c r="H1065" s="21" t="str">
        <f>VLOOKUP(B1065*1,[1]Sheet1!$A:$G,7,FALSE)</f>
        <v>华东</v>
      </c>
      <c r="I1065" s="21" t="str">
        <f>VLOOKUP(B1065*1,[1]Sheet1!$A:$G,6,FALSE)</f>
        <v>杭州</v>
      </c>
      <c r="J1065" s="21" t="str">
        <f>VLOOKUP(B1065*1,[1]Sheet1!$A:$G,5,FALSE)</f>
        <v>二组</v>
      </c>
      <c r="K1065" s="3" t="str">
        <f>I1065&amp;VLOOKUP(B1065*1,[1]Sheet1!$A:$G,5,FALSE)</f>
        <v>杭州二组</v>
      </c>
      <c r="L1065" s="3" t="str">
        <f>IF(VLOOKUP(B1065*1,[1]Sheet1!$A:$G,4,FALSE)=1,"普通员工","管理人员")</f>
        <v>普通员工</v>
      </c>
      <c r="M1065" s="3">
        <f t="shared" si="82"/>
        <v>5000.4</v>
      </c>
      <c r="N1065" s="3">
        <f t="shared" si="83"/>
        <v>2020</v>
      </c>
      <c r="O1065" s="3">
        <f t="shared" si="84"/>
        <v>6</v>
      </c>
    </row>
    <row r="1066" spans="1:15">
      <c r="A1066" s="8">
        <f>A1065</f>
        <v>43999</v>
      </c>
      <c r="B1066" s="20" t="str">
        <f>B1065</f>
        <v>1000000037</v>
      </c>
      <c r="C1066" s="18" t="s">
        <v>8</v>
      </c>
      <c r="D1066" s="11">
        <v>1</v>
      </c>
      <c r="E1066" s="12">
        <v>12000.53</v>
      </c>
      <c r="F1066" s="3" t="str">
        <f t="shared" si="80"/>
        <v>借呗</v>
      </c>
      <c r="G1066" s="3" t="str">
        <f t="shared" si="81"/>
        <v>12期</v>
      </c>
      <c r="H1066" s="21" t="str">
        <f>VLOOKUP(B1066*1,[1]Sheet1!$A:$G,7,FALSE)</f>
        <v>华东</v>
      </c>
      <c r="I1066" s="21" t="str">
        <f>VLOOKUP(B1066*1,[1]Sheet1!$A:$G,6,FALSE)</f>
        <v>杭州</v>
      </c>
      <c r="J1066" s="21" t="str">
        <f>VLOOKUP(B1066*1,[1]Sheet1!$A:$G,5,FALSE)</f>
        <v>二组</v>
      </c>
      <c r="K1066" s="3" t="str">
        <f>I1066&amp;VLOOKUP(B1066*1,[1]Sheet1!$A:$G,5,FALSE)</f>
        <v>杭州二组</v>
      </c>
      <c r="L1066" s="3" t="str">
        <f>IF(VLOOKUP(B1066*1,[1]Sheet1!$A:$G,4,FALSE)=1,"普通员工","管理人员")</f>
        <v>普通员工</v>
      </c>
      <c r="M1066" s="3">
        <f t="shared" si="82"/>
        <v>12000.53</v>
      </c>
      <c r="N1066" s="3">
        <f t="shared" si="83"/>
        <v>2020</v>
      </c>
      <c r="O1066" s="3">
        <f t="shared" si="84"/>
        <v>6</v>
      </c>
    </row>
    <row r="1067" spans="1:15">
      <c r="A1067" s="8">
        <f>A1066</f>
        <v>43999</v>
      </c>
      <c r="B1067" s="20" t="s">
        <v>16</v>
      </c>
      <c r="C1067" s="18" t="s">
        <v>7</v>
      </c>
      <c r="D1067" s="11">
        <v>2</v>
      </c>
      <c r="E1067" s="12">
        <v>9000.84</v>
      </c>
      <c r="F1067" s="3" t="str">
        <f t="shared" si="80"/>
        <v>借呗</v>
      </c>
      <c r="G1067" s="3" t="str">
        <f t="shared" si="81"/>
        <v>6期</v>
      </c>
      <c r="H1067" s="21" t="str">
        <f>VLOOKUP(B1067*1,[1]Sheet1!$A:$G,7,FALSE)</f>
        <v>华东</v>
      </c>
      <c r="I1067" s="21" t="str">
        <f>VLOOKUP(B1067*1,[1]Sheet1!$A:$G,6,FALSE)</f>
        <v>苏州</v>
      </c>
      <c r="J1067" s="21" t="str">
        <f>VLOOKUP(B1067*1,[1]Sheet1!$A:$G,5,FALSE)</f>
        <v>二组</v>
      </c>
      <c r="K1067" s="3" t="str">
        <f>I1067&amp;VLOOKUP(B1067*1,[1]Sheet1!$A:$G,5,FALSE)</f>
        <v>苏州二组</v>
      </c>
      <c r="L1067" s="3" t="str">
        <f>IF(VLOOKUP(B1067*1,[1]Sheet1!$A:$G,4,FALSE)=1,"普通员工","管理人员")</f>
        <v>管理人员</v>
      </c>
      <c r="M1067" s="3">
        <f t="shared" si="82"/>
        <v>4500.42</v>
      </c>
      <c r="N1067" s="3">
        <f t="shared" si="83"/>
        <v>2020</v>
      </c>
      <c r="O1067" s="3">
        <f t="shared" si="84"/>
        <v>6</v>
      </c>
    </row>
    <row r="1068" spans="1:15">
      <c r="A1068" s="8">
        <f>A1067</f>
        <v>43999</v>
      </c>
      <c r="B1068" s="20" t="str">
        <f>B1067</f>
        <v>1000000039</v>
      </c>
      <c r="C1068" s="18" t="s">
        <v>8</v>
      </c>
      <c r="D1068" s="11">
        <v>1</v>
      </c>
      <c r="E1068" s="12">
        <v>6500.54</v>
      </c>
      <c r="F1068" s="3" t="str">
        <f t="shared" si="80"/>
        <v>借呗</v>
      </c>
      <c r="G1068" s="3" t="str">
        <f t="shared" si="81"/>
        <v>12期</v>
      </c>
      <c r="H1068" s="21" t="str">
        <f>VLOOKUP(B1068*1,[1]Sheet1!$A:$G,7,FALSE)</f>
        <v>华东</v>
      </c>
      <c r="I1068" s="21" t="str">
        <f>VLOOKUP(B1068*1,[1]Sheet1!$A:$G,6,FALSE)</f>
        <v>苏州</v>
      </c>
      <c r="J1068" s="21" t="str">
        <f>VLOOKUP(B1068*1,[1]Sheet1!$A:$G,5,FALSE)</f>
        <v>二组</v>
      </c>
      <c r="K1068" s="3" t="str">
        <f>I1068&amp;VLOOKUP(B1068*1,[1]Sheet1!$A:$G,5,FALSE)</f>
        <v>苏州二组</v>
      </c>
      <c r="L1068" s="3" t="str">
        <f>IF(VLOOKUP(B1068*1,[1]Sheet1!$A:$G,4,FALSE)=1,"普通员工","管理人员")</f>
        <v>管理人员</v>
      </c>
      <c r="M1068" s="3">
        <f t="shared" si="82"/>
        <v>6500.54</v>
      </c>
      <c r="N1068" s="3">
        <f t="shared" si="83"/>
        <v>2020</v>
      </c>
      <c r="O1068" s="3">
        <f t="shared" si="84"/>
        <v>6</v>
      </c>
    </row>
    <row r="1069" spans="1:15">
      <c r="A1069" s="8">
        <f>A1068</f>
        <v>43999</v>
      </c>
      <c r="B1069" s="20" t="s">
        <v>17</v>
      </c>
      <c r="C1069" s="18" t="s">
        <v>8</v>
      </c>
      <c r="D1069" s="11">
        <v>1</v>
      </c>
      <c r="E1069" s="12">
        <v>6499.98</v>
      </c>
      <c r="F1069" s="3" t="str">
        <f t="shared" si="80"/>
        <v>借呗</v>
      </c>
      <c r="G1069" s="3" t="str">
        <f t="shared" si="81"/>
        <v>12期</v>
      </c>
      <c r="H1069" s="21" t="str">
        <f>VLOOKUP(B1069*1,[1]Sheet1!$A:$G,7,FALSE)</f>
        <v>华西北</v>
      </c>
      <c r="I1069" s="21" t="str">
        <f>VLOOKUP(B1069*1,[1]Sheet1!$A:$G,6,FALSE)</f>
        <v>北京</v>
      </c>
      <c r="J1069" s="21" t="str">
        <f>VLOOKUP(B1069*1,[1]Sheet1!$A:$G,5,FALSE)</f>
        <v>四组</v>
      </c>
      <c r="K1069" s="3" t="str">
        <f>I1069&amp;VLOOKUP(B1069*1,[1]Sheet1!$A:$G,5,FALSE)</f>
        <v>北京四组</v>
      </c>
      <c r="L1069" s="3" t="str">
        <f>IF(VLOOKUP(B1069*1,[1]Sheet1!$A:$G,4,FALSE)=1,"普通员工","管理人员")</f>
        <v>管理人员</v>
      </c>
      <c r="M1069" s="3">
        <f t="shared" si="82"/>
        <v>6499.98</v>
      </c>
      <c r="N1069" s="3">
        <f t="shared" si="83"/>
        <v>2020</v>
      </c>
      <c r="O1069" s="3">
        <f t="shared" si="84"/>
        <v>6</v>
      </c>
    </row>
    <row r="1070" spans="1:15">
      <c r="A1070" s="8">
        <f>A1069</f>
        <v>43999</v>
      </c>
      <c r="B1070" s="20" t="s">
        <v>40</v>
      </c>
      <c r="C1070" s="18" t="s">
        <v>7</v>
      </c>
      <c r="D1070" s="11">
        <v>2</v>
      </c>
      <c r="E1070" s="12">
        <v>27000.16</v>
      </c>
      <c r="F1070" s="3" t="str">
        <f t="shared" si="80"/>
        <v>借呗</v>
      </c>
      <c r="G1070" s="3" t="str">
        <f t="shared" si="81"/>
        <v>6期</v>
      </c>
      <c r="H1070" s="21" t="str">
        <f>VLOOKUP(B1070*1,[1]Sheet1!$A:$G,7,FALSE)</f>
        <v>华西北</v>
      </c>
      <c r="I1070" s="21" t="str">
        <f>VLOOKUP(B1070*1,[1]Sheet1!$A:$G,6,FALSE)</f>
        <v>北京</v>
      </c>
      <c r="J1070" s="21" t="str">
        <f>VLOOKUP(B1070*1,[1]Sheet1!$A:$G,5,FALSE)</f>
        <v>四组</v>
      </c>
      <c r="K1070" s="3" t="str">
        <f>I1070&amp;VLOOKUP(B1070*1,[1]Sheet1!$A:$G,5,FALSE)</f>
        <v>北京四组</v>
      </c>
      <c r="L1070" s="3" t="str">
        <f>IF(VLOOKUP(B1070*1,[1]Sheet1!$A:$G,4,FALSE)=1,"普通员工","管理人员")</f>
        <v>普通员工</v>
      </c>
      <c r="M1070" s="3">
        <f t="shared" si="82"/>
        <v>13500.08</v>
      </c>
      <c r="N1070" s="3">
        <f t="shared" si="83"/>
        <v>2020</v>
      </c>
      <c r="O1070" s="3">
        <f t="shared" si="84"/>
        <v>6</v>
      </c>
    </row>
    <row r="1071" spans="1:15">
      <c r="A1071" s="8">
        <f>A1070</f>
        <v>43999</v>
      </c>
      <c r="B1071" s="20" t="str">
        <f>B1070</f>
        <v>1000000041</v>
      </c>
      <c r="C1071" s="18" t="s">
        <v>8</v>
      </c>
      <c r="D1071" s="11">
        <v>2</v>
      </c>
      <c r="E1071" s="12">
        <v>34001.06</v>
      </c>
      <c r="F1071" s="3" t="str">
        <f t="shared" si="80"/>
        <v>借呗</v>
      </c>
      <c r="G1071" s="3" t="str">
        <f t="shared" si="81"/>
        <v>12期</v>
      </c>
      <c r="H1071" s="21" t="str">
        <f>VLOOKUP(B1071*1,[1]Sheet1!$A:$G,7,FALSE)</f>
        <v>华西北</v>
      </c>
      <c r="I1071" s="21" t="str">
        <f>VLOOKUP(B1071*1,[1]Sheet1!$A:$G,6,FALSE)</f>
        <v>北京</v>
      </c>
      <c r="J1071" s="21" t="str">
        <f>VLOOKUP(B1071*1,[1]Sheet1!$A:$G,5,FALSE)</f>
        <v>四组</v>
      </c>
      <c r="K1071" s="3" t="str">
        <f>I1071&amp;VLOOKUP(B1071*1,[1]Sheet1!$A:$G,5,FALSE)</f>
        <v>北京四组</v>
      </c>
      <c r="L1071" s="3" t="str">
        <f>IF(VLOOKUP(B1071*1,[1]Sheet1!$A:$G,4,FALSE)=1,"普通员工","管理人员")</f>
        <v>普通员工</v>
      </c>
      <c r="M1071" s="3">
        <f t="shared" si="82"/>
        <v>17000.53</v>
      </c>
      <c r="N1071" s="3">
        <f t="shared" si="83"/>
        <v>2020</v>
      </c>
      <c r="O1071" s="3">
        <f t="shared" si="84"/>
        <v>6</v>
      </c>
    </row>
    <row r="1072" spans="1:15">
      <c r="A1072" s="8">
        <f>A1071</f>
        <v>43999</v>
      </c>
      <c r="B1072" s="20" t="s">
        <v>41</v>
      </c>
      <c r="C1072" s="18" t="s">
        <v>7</v>
      </c>
      <c r="D1072" s="11">
        <v>1</v>
      </c>
      <c r="E1072" s="12">
        <v>10000.38</v>
      </c>
      <c r="F1072" s="3" t="str">
        <f t="shared" si="80"/>
        <v>借呗</v>
      </c>
      <c r="G1072" s="3" t="str">
        <f t="shared" si="81"/>
        <v>6期</v>
      </c>
      <c r="H1072" s="21" t="str">
        <f>VLOOKUP(B1072*1,[1]Sheet1!$A:$G,7,FALSE)</f>
        <v>华西北</v>
      </c>
      <c r="I1072" s="21" t="str">
        <f>VLOOKUP(B1072*1,[1]Sheet1!$A:$G,6,FALSE)</f>
        <v>成都</v>
      </c>
      <c r="J1072" s="21" t="str">
        <f>VLOOKUP(B1072*1,[1]Sheet1!$A:$G,5,FALSE)</f>
        <v>一组</v>
      </c>
      <c r="K1072" s="3" t="str">
        <f>I1072&amp;VLOOKUP(B1072*1,[1]Sheet1!$A:$G,5,FALSE)</f>
        <v>成都一组</v>
      </c>
      <c r="L1072" s="3" t="str">
        <f>IF(VLOOKUP(B1072*1,[1]Sheet1!$A:$G,4,FALSE)=1,"普通员工","管理人员")</f>
        <v>普通员工</v>
      </c>
      <c r="M1072" s="3">
        <f t="shared" si="82"/>
        <v>10000.38</v>
      </c>
      <c r="N1072" s="3">
        <f t="shared" si="83"/>
        <v>2020</v>
      </c>
      <c r="O1072" s="3">
        <f t="shared" si="84"/>
        <v>6</v>
      </c>
    </row>
    <row r="1073" spans="1:15">
      <c r="A1073" s="8">
        <f>A1072</f>
        <v>43999</v>
      </c>
      <c r="B1073" s="20" t="s">
        <v>19</v>
      </c>
      <c r="C1073" s="18" t="s">
        <v>7</v>
      </c>
      <c r="D1073" s="11">
        <v>3</v>
      </c>
      <c r="E1073" s="12">
        <v>25001.48</v>
      </c>
      <c r="F1073" s="3" t="str">
        <f t="shared" si="80"/>
        <v>借呗</v>
      </c>
      <c r="G1073" s="3" t="str">
        <f t="shared" si="81"/>
        <v>6期</v>
      </c>
      <c r="H1073" s="21" t="str">
        <f>VLOOKUP(B1073*1,[1]Sheet1!$A:$G,7,FALSE)</f>
        <v>华南</v>
      </c>
      <c r="I1073" s="21" t="str">
        <f>VLOOKUP(B1073*1,[1]Sheet1!$A:$G,6,FALSE)</f>
        <v>深圳</v>
      </c>
      <c r="J1073" s="21" t="str">
        <f>VLOOKUP(B1073*1,[1]Sheet1!$A:$G,5,FALSE)</f>
        <v>一组</v>
      </c>
      <c r="K1073" s="3" t="str">
        <f>I1073&amp;VLOOKUP(B1073*1,[1]Sheet1!$A:$G,5,FALSE)</f>
        <v>深圳一组</v>
      </c>
      <c r="L1073" s="3" t="str">
        <f>IF(VLOOKUP(B1073*1,[1]Sheet1!$A:$G,4,FALSE)=1,"普通员工","管理人员")</f>
        <v>普通员工</v>
      </c>
      <c r="M1073" s="3">
        <f t="shared" si="82"/>
        <v>8333.82666666667</v>
      </c>
      <c r="N1073" s="3">
        <f t="shared" si="83"/>
        <v>2020</v>
      </c>
      <c r="O1073" s="3">
        <f t="shared" si="84"/>
        <v>6</v>
      </c>
    </row>
    <row r="1074" spans="1:15">
      <c r="A1074" s="8">
        <f>A1073</f>
        <v>43999</v>
      </c>
      <c r="B1074" s="20" t="s">
        <v>42</v>
      </c>
      <c r="C1074" s="18" t="s">
        <v>8</v>
      </c>
      <c r="D1074" s="11">
        <v>1</v>
      </c>
      <c r="E1074" s="12">
        <v>5000.71</v>
      </c>
      <c r="F1074" s="3" t="str">
        <f t="shared" si="80"/>
        <v>借呗</v>
      </c>
      <c r="G1074" s="3" t="str">
        <f t="shared" si="81"/>
        <v>12期</v>
      </c>
      <c r="H1074" s="21" t="str">
        <f>VLOOKUP(B1074*1,[1]Sheet1!$A:$G,7,FALSE)</f>
        <v>华西北</v>
      </c>
      <c r="I1074" s="21" t="str">
        <f>VLOOKUP(B1074*1,[1]Sheet1!$A:$G,6,FALSE)</f>
        <v>成都</v>
      </c>
      <c r="J1074" s="21" t="str">
        <f>VLOOKUP(B1074*1,[1]Sheet1!$A:$G,5,FALSE)</f>
        <v>一组</v>
      </c>
      <c r="K1074" s="3" t="str">
        <f>I1074&amp;VLOOKUP(B1074*1,[1]Sheet1!$A:$G,5,FALSE)</f>
        <v>成都一组</v>
      </c>
      <c r="L1074" s="3" t="str">
        <f>IF(VLOOKUP(B1074*1,[1]Sheet1!$A:$G,4,FALSE)=1,"普通员工","管理人员")</f>
        <v>普通员工</v>
      </c>
      <c r="M1074" s="3">
        <f t="shared" si="82"/>
        <v>5000.71</v>
      </c>
      <c r="N1074" s="3">
        <f t="shared" si="83"/>
        <v>2020</v>
      </c>
      <c r="O1074" s="3">
        <f t="shared" si="84"/>
        <v>6</v>
      </c>
    </row>
    <row r="1075" spans="1:15">
      <c r="A1075" s="8">
        <f>A1074</f>
        <v>43999</v>
      </c>
      <c r="B1075" s="20" t="s">
        <v>43</v>
      </c>
      <c r="C1075" s="18" t="s">
        <v>12</v>
      </c>
      <c r="D1075" s="11">
        <v>1</v>
      </c>
      <c r="E1075" s="12">
        <v>5645.23</v>
      </c>
      <c r="F1075" s="3" t="str">
        <f t="shared" si="80"/>
        <v>借呗</v>
      </c>
      <c r="G1075" s="3" t="str">
        <f t="shared" si="81"/>
        <v>18期</v>
      </c>
      <c r="H1075" s="21" t="str">
        <f>VLOOKUP(B1075*1,[1]Sheet1!$A:$G,7,FALSE)</f>
        <v>华南</v>
      </c>
      <c r="I1075" s="21" t="str">
        <f>VLOOKUP(B1075*1,[1]Sheet1!$A:$G,6,FALSE)</f>
        <v>广州</v>
      </c>
      <c r="J1075" s="21" t="str">
        <f>VLOOKUP(B1075*1,[1]Sheet1!$A:$G,5,FALSE)</f>
        <v>一组</v>
      </c>
      <c r="K1075" s="3" t="str">
        <f>I1075&amp;VLOOKUP(B1075*1,[1]Sheet1!$A:$G,5,FALSE)</f>
        <v>广州一组</v>
      </c>
      <c r="L1075" s="3" t="str">
        <f>IF(VLOOKUP(B1075*1,[1]Sheet1!$A:$G,4,FALSE)=1,"普通员工","管理人员")</f>
        <v>普通员工</v>
      </c>
      <c r="M1075" s="3">
        <f t="shared" si="82"/>
        <v>5645.23</v>
      </c>
      <c r="N1075" s="3">
        <f t="shared" si="83"/>
        <v>2020</v>
      </c>
      <c r="O1075" s="3">
        <f t="shared" si="84"/>
        <v>6</v>
      </c>
    </row>
    <row r="1076" spans="1:15">
      <c r="A1076" s="8">
        <f>A1075</f>
        <v>43999</v>
      </c>
      <c r="B1076" s="20" t="s">
        <v>20</v>
      </c>
      <c r="C1076" s="18" t="s">
        <v>7</v>
      </c>
      <c r="D1076" s="11">
        <v>1</v>
      </c>
      <c r="E1076" s="12">
        <v>2500.61</v>
      </c>
      <c r="F1076" s="3" t="str">
        <f t="shared" si="80"/>
        <v>借呗</v>
      </c>
      <c r="G1076" s="3" t="str">
        <f t="shared" si="81"/>
        <v>6期</v>
      </c>
      <c r="H1076" s="21" t="str">
        <f>VLOOKUP(B1076*1,[1]Sheet1!$A:$G,7,FALSE)</f>
        <v>华东</v>
      </c>
      <c r="I1076" s="21" t="str">
        <f>VLOOKUP(B1076*1,[1]Sheet1!$A:$G,6,FALSE)</f>
        <v>上海</v>
      </c>
      <c r="J1076" s="21" t="str">
        <f>VLOOKUP(B1076*1,[1]Sheet1!$A:$G,5,FALSE)</f>
        <v>一组</v>
      </c>
      <c r="K1076" s="3" t="str">
        <f>I1076&amp;VLOOKUP(B1076*1,[1]Sheet1!$A:$G,5,FALSE)</f>
        <v>上海一组</v>
      </c>
      <c r="L1076" s="3" t="str">
        <f>IF(VLOOKUP(B1076*1,[1]Sheet1!$A:$G,4,FALSE)=1,"普通员工","管理人员")</f>
        <v>普通员工</v>
      </c>
      <c r="M1076" s="3">
        <f t="shared" si="82"/>
        <v>2500.61</v>
      </c>
      <c r="N1076" s="3">
        <f t="shared" si="83"/>
        <v>2020</v>
      </c>
      <c r="O1076" s="3">
        <f t="shared" si="84"/>
        <v>6</v>
      </c>
    </row>
    <row r="1077" spans="1:15">
      <c r="A1077" s="8">
        <f>A1076</f>
        <v>43999</v>
      </c>
      <c r="B1077" s="20" t="s">
        <v>21</v>
      </c>
      <c r="C1077" s="18" t="s">
        <v>7</v>
      </c>
      <c r="D1077" s="11">
        <v>1</v>
      </c>
      <c r="E1077" s="12">
        <v>1580.12</v>
      </c>
      <c r="F1077" s="3" t="str">
        <f t="shared" si="80"/>
        <v>借呗</v>
      </c>
      <c r="G1077" s="3" t="str">
        <f t="shared" si="81"/>
        <v>6期</v>
      </c>
      <c r="H1077" s="21" t="str">
        <f>VLOOKUP(B1077*1,[1]Sheet1!$A:$G,7,FALSE)</f>
        <v>华东</v>
      </c>
      <c r="I1077" s="21" t="str">
        <f>VLOOKUP(B1077*1,[1]Sheet1!$A:$G,6,FALSE)</f>
        <v>上海</v>
      </c>
      <c r="J1077" s="21" t="str">
        <f>VLOOKUP(B1077*1,[1]Sheet1!$A:$G,5,FALSE)</f>
        <v>一组</v>
      </c>
      <c r="K1077" s="3" t="str">
        <f>I1077&amp;VLOOKUP(B1077*1,[1]Sheet1!$A:$G,5,FALSE)</f>
        <v>上海一组</v>
      </c>
      <c r="L1077" s="3" t="str">
        <f>IF(VLOOKUP(B1077*1,[1]Sheet1!$A:$G,4,FALSE)=1,"普通员工","管理人员")</f>
        <v>管理人员</v>
      </c>
      <c r="M1077" s="3">
        <f t="shared" si="82"/>
        <v>1580.12</v>
      </c>
      <c r="N1077" s="3">
        <f t="shared" si="83"/>
        <v>2020</v>
      </c>
      <c r="O1077" s="3">
        <f t="shared" si="84"/>
        <v>6</v>
      </c>
    </row>
    <row r="1078" spans="1:15">
      <c r="A1078" s="8">
        <f>A1077</f>
        <v>43999</v>
      </c>
      <c r="B1078" s="20" t="str">
        <f>B1077</f>
        <v>1000000056</v>
      </c>
      <c r="C1078" s="18" t="s">
        <v>12</v>
      </c>
      <c r="D1078" s="11">
        <v>1</v>
      </c>
      <c r="E1078" s="12">
        <v>20000.52</v>
      </c>
      <c r="F1078" s="3" t="str">
        <f t="shared" si="80"/>
        <v>借呗</v>
      </c>
      <c r="G1078" s="3" t="str">
        <f t="shared" si="81"/>
        <v>18期</v>
      </c>
      <c r="H1078" s="21" t="str">
        <f>VLOOKUP(B1078*1,[1]Sheet1!$A:$G,7,FALSE)</f>
        <v>华东</v>
      </c>
      <c r="I1078" s="21" t="str">
        <f>VLOOKUP(B1078*1,[1]Sheet1!$A:$G,6,FALSE)</f>
        <v>上海</v>
      </c>
      <c r="J1078" s="21" t="str">
        <f>VLOOKUP(B1078*1,[1]Sheet1!$A:$G,5,FALSE)</f>
        <v>一组</v>
      </c>
      <c r="K1078" s="3" t="str">
        <f>I1078&amp;VLOOKUP(B1078*1,[1]Sheet1!$A:$G,5,FALSE)</f>
        <v>上海一组</v>
      </c>
      <c r="L1078" s="3" t="str">
        <f>IF(VLOOKUP(B1078*1,[1]Sheet1!$A:$G,4,FALSE)=1,"普通员工","管理人员")</f>
        <v>管理人员</v>
      </c>
      <c r="M1078" s="3">
        <f t="shared" si="82"/>
        <v>20000.52</v>
      </c>
      <c r="N1078" s="3">
        <f t="shared" si="83"/>
        <v>2020</v>
      </c>
      <c r="O1078" s="3">
        <f t="shared" si="84"/>
        <v>6</v>
      </c>
    </row>
    <row r="1079" spans="1:15">
      <c r="A1079" s="8">
        <f>A1078</f>
        <v>43999</v>
      </c>
      <c r="B1079" s="20" t="s">
        <v>23</v>
      </c>
      <c r="C1079" s="18" t="s">
        <v>7</v>
      </c>
      <c r="D1079" s="11">
        <v>1</v>
      </c>
      <c r="E1079" s="12">
        <v>3500.18</v>
      </c>
      <c r="F1079" s="3" t="str">
        <f t="shared" si="80"/>
        <v>借呗</v>
      </c>
      <c r="G1079" s="3" t="str">
        <f t="shared" si="81"/>
        <v>6期</v>
      </c>
      <c r="H1079" s="21" t="str">
        <f>VLOOKUP(B1079*1,[1]Sheet1!$A:$G,7,FALSE)</f>
        <v>华东</v>
      </c>
      <c r="I1079" s="21" t="str">
        <f>VLOOKUP(B1079*1,[1]Sheet1!$A:$G,6,FALSE)</f>
        <v>苏州</v>
      </c>
      <c r="J1079" s="21" t="str">
        <f>VLOOKUP(B1079*1,[1]Sheet1!$A:$G,5,FALSE)</f>
        <v>二组</v>
      </c>
      <c r="K1079" s="3" t="str">
        <f>I1079&amp;VLOOKUP(B1079*1,[1]Sheet1!$A:$G,5,FALSE)</f>
        <v>苏州二组</v>
      </c>
      <c r="L1079" s="3" t="str">
        <f>IF(VLOOKUP(B1079*1,[1]Sheet1!$A:$G,4,FALSE)=1,"普通员工","管理人员")</f>
        <v>普通员工</v>
      </c>
      <c r="M1079" s="3">
        <f t="shared" si="82"/>
        <v>3500.18</v>
      </c>
      <c r="N1079" s="3">
        <f t="shared" si="83"/>
        <v>2020</v>
      </c>
      <c r="O1079" s="3">
        <f t="shared" si="84"/>
        <v>6</v>
      </c>
    </row>
    <row r="1080" spans="1:15">
      <c r="A1080" s="8">
        <f>A1079</f>
        <v>43999</v>
      </c>
      <c r="B1080" s="20" t="str">
        <f>B1079</f>
        <v>1000000067</v>
      </c>
      <c r="C1080" s="18" t="s">
        <v>8</v>
      </c>
      <c r="D1080" s="11">
        <v>2</v>
      </c>
      <c r="E1080" s="12">
        <v>43001.11</v>
      </c>
      <c r="F1080" s="3" t="str">
        <f t="shared" si="80"/>
        <v>借呗</v>
      </c>
      <c r="G1080" s="3" t="str">
        <f t="shared" si="81"/>
        <v>12期</v>
      </c>
      <c r="H1080" s="21" t="str">
        <f>VLOOKUP(B1080*1,[1]Sheet1!$A:$G,7,FALSE)</f>
        <v>华东</v>
      </c>
      <c r="I1080" s="21" t="str">
        <f>VLOOKUP(B1080*1,[1]Sheet1!$A:$G,6,FALSE)</f>
        <v>苏州</v>
      </c>
      <c r="J1080" s="21" t="str">
        <f>VLOOKUP(B1080*1,[1]Sheet1!$A:$G,5,FALSE)</f>
        <v>二组</v>
      </c>
      <c r="K1080" s="3" t="str">
        <f>I1080&amp;VLOOKUP(B1080*1,[1]Sheet1!$A:$G,5,FALSE)</f>
        <v>苏州二组</v>
      </c>
      <c r="L1080" s="3" t="str">
        <f>IF(VLOOKUP(B1080*1,[1]Sheet1!$A:$G,4,FALSE)=1,"普通员工","管理人员")</f>
        <v>普通员工</v>
      </c>
      <c r="M1080" s="3">
        <f t="shared" si="82"/>
        <v>21500.555</v>
      </c>
      <c r="N1080" s="3">
        <f t="shared" si="83"/>
        <v>2020</v>
      </c>
      <c r="O1080" s="3">
        <f t="shared" si="84"/>
        <v>6</v>
      </c>
    </row>
    <row r="1081" spans="1:15">
      <c r="A1081" s="8">
        <f>A1080</f>
        <v>43999</v>
      </c>
      <c r="B1081" s="20" t="s">
        <v>62</v>
      </c>
      <c r="C1081" s="18" t="s">
        <v>7</v>
      </c>
      <c r="D1081" s="11">
        <v>1</v>
      </c>
      <c r="E1081" s="12">
        <v>19000.58</v>
      </c>
      <c r="F1081" s="3" t="str">
        <f t="shared" si="80"/>
        <v>借呗</v>
      </c>
      <c r="G1081" s="3" t="str">
        <f t="shared" si="81"/>
        <v>6期</v>
      </c>
      <c r="H1081" s="21" t="str">
        <f>VLOOKUP(B1081*1,[1]Sheet1!$A:$G,7,FALSE)</f>
        <v>华东</v>
      </c>
      <c r="I1081" s="21" t="str">
        <f>VLOOKUP(B1081*1,[1]Sheet1!$A:$G,6,FALSE)</f>
        <v>合肥</v>
      </c>
      <c r="J1081" s="21" t="str">
        <f>VLOOKUP(B1081*1,[1]Sheet1!$A:$G,5,FALSE)</f>
        <v>一组</v>
      </c>
      <c r="K1081" s="3" t="str">
        <f>I1081&amp;VLOOKUP(B1081*1,[1]Sheet1!$A:$G,5,FALSE)</f>
        <v>合肥一组</v>
      </c>
      <c r="L1081" s="3" t="str">
        <f>IF(VLOOKUP(B1081*1,[1]Sheet1!$A:$G,4,FALSE)=1,"普通员工","管理人员")</f>
        <v>普通员工</v>
      </c>
      <c r="M1081" s="3">
        <f t="shared" si="82"/>
        <v>19000.58</v>
      </c>
      <c r="N1081" s="3">
        <f t="shared" si="83"/>
        <v>2020</v>
      </c>
      <c r="O1081" s="3">
        <f t="shared" si="84"/>
        <v>6</v>
      </c>
    </row>
    <row r="1082" spans="1:15">
      <c r="A1082" s="8">
        <f>A1081</f>
        <v>43999</v>
      </c>
      <c r="B1082" s="20" t="s">
        <v>119</v>
      </c>
      <c r="C1082" s="18" t="s">
        <v>8</v>
      </c>
      <c r="D1082" s="11">
        <v>1</v>
      </c>
      <c r="E1082" s="12">
        <v>15000.39</v>
      </c>
      <c r="F1082" s="3" t="str">
        <f t="shared" si="80"/>
        <v>借呗</v>
      </c>
      <c r="G1082" s="3" t="str">
        <f t="shared" si="81"/>
        <v>12期</v>
      </c>
      <c r="H1082" s="21" t="str">
        <f>VLOOKUP(B1082*1,[1]Sheet1!$A:$G,7,FALSE)</f>
        <v>华西北</v>
      </c>
      <c r="I1082" s="21" t="str">
        <f>VLOOKUP(B1082*1,[1]Sheet1!$A:$G,6,FALSE)</f>
        <v>重庆</v>
      </c>
      <c r="J1082" s="21" t="str">
        <f>VLOOKUP(B1082*1,[1]Sheet1!$A:$G,5,FALSE)</f>
        <v>一组</v>
      </c>
      <c r="K1082" s="3" t="str">
        <f>I1082&amp;VLOOKUP(B1082*1,[1]Sheet1!$A:$G,5,FALSE)</f>
        <v>重庆一组</v>
      </c>
      <c r="L1082" s="3" t="str">
        <f>IF(VLOOKUP(B1082*1,[1]Sheet1!$A:$G,4,FALSE)=1,"普通员工","管理人员")</f>
        <v>普通员工</v>
      </c>
      <c r="M1082" s="3">
        <f t="shared" si="82"/>
        <v>15000.39</v>
      </c>
      <c r="N1082" s="3">
        <f t="shared" si="83"/>
        <v>2020</v>
      </c>
      <c r="O1082" s="3">
        <f t="shared" si="84"/>
        <v>6</v>
      </c>
    </row>
    <row r="1083" spans="1:15">
      <c r="A1083" s="8">
        <f>A1082</f>
        <v>43999</v>
      </c>
      <c r="B1083" s="20" t="s">
        <v>26</v>
      </c>
      <c r="C1083" s="18" t="s">
        <v>7</v>
      </c>
      <c r="D1083" s="11">
        <v>2</v>
      </c>
      <c r="E1083" s="12">
        <v>12001.46</v>
      </c>
      <c r="F1083" s="3" t="str">
        <f t="shared" si="80"/>
        <v>借呗</v>
      </c>
      <c r="G1083" s="3" t="str">
        <f t="shared" si="81"/>
        <v>6期</v>
      </c>
      <c r="H1083" s="21" t="str">
        <f>VLOOKUP(B1083*1,[1]Sheet1!$A:$G,7,FALSE)</f>
        <v>华南</v>
      </c>
      <c r="I1083" s="21" t="str">
        <f>VLOOKUP(B1083*1,[1]Sheet1!$A:$G,6,FALSE)</f>
        <v>广州</v>
      </c>
      <c r="J1083" s="21" t="str">
        <f>VLOOKUP(B1083*1,[1]Sheet1!$A:$G,5,FALSE)</f>
        <v>三组</v>
      </c>
      <c r="K1083" s="3" t="str">
        <f>I1083&amp;VLOOKUP(B1083*1,[1]Sheet1!$A:$G,5,FALSE)</f>
        <v>广州三组</v>
      </c>
      <c r="L1083" s="3" t="str">
        <f>IF(VLOOKUP(B1083*1,[1]Sheet1!$A:$G,4,FALSE)=1,"普通员工","管理人员")</f>
        <v>普通员工</v>
      </c>
      <c r="M1083" s="3">
        <f t="shared" si="82"/>
        <v>6000.73</v>
      </c>
      <c r="N1083" s="3">
        <f t="shared" si="83"/>
        <v>2020</v>
      </c>
      <c r="O1083" s="3">
        <f t="shared" si="84"/>
        <v>6</v>
      </c>
    </row>
    <row r="1084" spans="1:15">
      <c r="A1084" s="8">
        <f>A1083</f>
        <v>43999</v>
      </c>
      <c r="B1084" s="20" t="s">
        <v>63</v>
      </c>
      <c r="C1084" s="18" t="s">
        <v>8</v>
      </c>
      <c r="D1084" s="11">
        <v>1</v>
      </c>
      <c r="E1084" s="12">
        <v>7000.05</v>
      </c>
      <c r="F1084" s="3" t="str">
        <f t="shared" si="80"/>
        <v>借呗</v>
      </c>
      <c r="G1084" s="3" t="str">
        <f t="shared" si="81"/>
        <v>12期</v>
      </c>
      <c r="H1084" s="21" t="str">
        <f>VLOOKUP(B1084*1,[1]Sheet1!$A:$G,7,FALSE)</f>
        <v>华东</v>
      </c>
      <c r="I1084" s="21" t="str">
        <f>VLOOKUP(B1084*1,[1]Sheet1!$A:$G,6,FALSE)</f>
        <v>苏州</v>
      </c>
      <c r="J1084" s="21" t="str">
        <f>VLOOKUP(B1084*1,[1]Sheet1!$A:$G,5,FALSE)</f>
        <v>三组</v>
      </c>
      <c r="K1084" s="3" t="str">
        <f>I1084&amp;VLOOKUP(B1084*1,[1]Sheet1!$A:$G,5,FALSE)</f>
        <v>苏州三组</v>
      </c>
      <c r="L1084" s="3" t="str">
        <f>IF(VLOOKUP(B1084*1,[1]Sheet1!$A:$G,4,FALSE)=1,"普通员工","管理人员")</f>
        <v>普通员工</v>
      </c>
      <c r="M1084" s="3">
        <f t="shared" si="82"/>
        <v>7000.05</v>
      </c>
      <c r="N1084" s="3">
        <f t="shared" si="83"/>
        <v>2020</v>
      </c>
      <c r="O1084" s="3">
        <f t="shared" si="84"/>
        <v>6</v>
      </c>
    </row>
    <row r="1085" spans="1:15">
      <c r="A1085" s="8">
        <f>A1084</f>
        <v>43999</v>
      </c>
      <c r="B1085" s="20" t="s">
        <v>65</v>
      </c>
      <c r="C1085" s="18" t="s">
        <v>8</v>
      </c>
      <c r="D1085" s="11">
        <v>2</v>
      </c>
      <c r="E1085" s="12">
        <v>21000.15</v>
      </c>
      <c r="F1085" s="3" t="str">
        <f t="shared" si="80"/>
        <v>借呗</v>
      </c>
      <c r="G1085" s="3" t="str">
        <f t="shared" si="81"/>
        <v>12期</v>
      </c>
      <c r="H1085" s="21" t="str">
        <f>VLOOKUP(B1085*1,[1]Sheet1!$A:$G,7,FALSE)</f>
        <v>华东</v>
      </c>
      <c r="I1085" s="21" t="str">
        <f>VLOOKUP(B1085*1,[1]Sheet1!$A:$G,6,FALSE)</f>
        <v>苏州</v>
      </c>
      <c r="J1085" s="21" t="str">
        <f>VLOOKUP(B1085*1,[1]Sheet1!$A:$G,5,FALSE)</f>
        <v>二组</v>
      </c>
      <c r="K1085" s="3" t="str">
        <f>I1085&amp;VLOOKUP(B1085*1,[1]Sheet1!$A:$G,5,FALSE)</f>
        <v>苏州二组</v>
      </c>
      <c r="L1085" s="3" t="str">
        <f>IF(VLOOKUP(B1085*1,[1]Sheet1!$A:$G,4,FALSE)=1,"普通员工","管理人员")</f>
        <v>普通员工</v>
      </c>
      <c r="M1085" s="3">
        <f t="shared" si="82"/>
        <v>10500.075</v>
      </c>
      <c r="N1085" s="3">
        <f t="shared" si="83"/>
        <v>2020</v>
      </c>
      <c r="O1085" s="3">
        <f t="shared" si="84"/>
        <v>6</v>
      </c>
    </row>
    <row r="1086" spans="1:15">
      <c r="A1086" s="8">
        <f>A1085</f>
        <v>43999</v>
      </c>
      <c r="B1086" s="20" t="s">
        <v>66</v>
      </c>
      <c r="C1086" s="18" t="s">
        <v>7</v>
      </c>
      <c r="D1086" s="11">
        <v>1</v>
      </c>
      <c r="E1086" s="12">
        <v>1000.45</v>
      </c>
      <c r="F1086" s="3" t="str">
        <f t="shared" si="80"/>
        <v>借呗</v>
      </c>
      <c r="G1086" s="3" t="str">
        <f t="shared" si="81"/>
        <v>6期</v>
      </c>
      <c r="H1086" s="21" t="str">
        <f>VLOOKUP(B1086*1,[1]Sheet1!$A:$G,7,FALSE)</f>
        <v>华西北</v>
      </c>
      <c r="I1086" s="21" t="str">
        <f>VLOOKUP(B1086*1,[1]Sheet1!$A:$G,6,FALSE)</f>
        <v>西安</v>
      </c>
      <c r="J1086" s="21" t="str">
        <f>VLOOKUP(B1086*1,[1]Sheet1!$A:$G,5,FALSE)</f>
        <v>一组</v>
      </c>
      <c r="K1086" s="3" t="str">
        <f>I1086&amp;VLOOKUP(B1086*1,[1]Sheet1!$A:$G,5,FALSE)</f>
        <v>西安一组</v>
      </c>
      <c r="L1086" s="3" t="str">
        <f>IF(VLOOKUP(B1086*1,[1]Sheet1!$A:$G,4,FALSE)=1,"普通员工","管理人员")</f>
        <v>普通员工</v>
      </c>
      <c r="M1086" s="3">
        <f t="shared" si="82"/>
        <v>1000.45</v>
      </c>
      <c r="N1086" s="3">
        <f t="shared" si="83"/>
        <v>2020</v>
      </c>
      <c r="O1086" s="3">
        <f t="shared" si="84"/>
        <v>6</v>
      </c>
    </row>
    <row r="1087" spans="1:15">
      <c r="A1087" s="8">
        <f>A1086</f>
        <v>43999</v>
      </c>
      <c r="B1087" s="20" t="s">
        <v>46</v>
      </c>
      <c r="C1087" s="18" t="s">
        <v>7</v>
      </c>
      <c r="D1087" s="11">
        <v>1</v>
      </c>
      <c r="E1087" s="12">
        <v>11000.44</v>
      </c>
      <c r="F1087" s="3" t="str">
        <f t="shared" si="80"/>
        <v>借呗</v>
      </c>
      <c r="G1087" s="3" t="str">
        <f t="shared" si="81"/>
        <v>6期</v>
      </c>
      <c r="H1087" s="21" t="str">
        <f>VLOOKUP(B1087*1,[1]Sheet1!$A:$G,7,FALSE)</f>
        <v>华东</v>
      </c>
      <c r="I1087" s="21" t="str">
        <f>VLOOKUP(B1087*1,[1]Sheet1!$A:$G,6,FALSE)</f>
        <v>苏州</v>
      </c>
      <c r="J1087" s="21" t="str">
        <f>VLOOKUP(B1087*1,[1]Sheet1!$A:$G,5,FALSE)</f>
        <v>二组</v>
      </c>
      <c r="K1087" s="3" t="str">
        <f>I1087&amp;VLOOKUP(B1087*1,[1]Sheet1!$A:$G,5,FALSE)</f>
        <v>苏州二组</v>
      </c>
      <c r="L1087" s="3" t="str">
        <f>IF(VLOOKUP(B1087*1,[1]Sheet1!$A:$G,4,FALSE)=1,"普通员工","管理人员")</f>
        <v>普通员工</v>
      </c>
      <c r="M1087" s="3">
        <f t="shared" si="82"/>
        <v>11000.44</v>
      </c>
      <c r="N1087" s="3">
        <f t="shared" si="83"/>
        <v>2020</v>
      </c>
      <c r="O1087" s="3">
        <f t="shared" si="84"/>
        <v>6</v>
      </c>
    </row>
    <row r="1088" spans="1:15">
      <c r="A1088" s="8">
        <f>A1087</f>
        <v>43999</v>
      </c>
      <c r="B1088" s="20" t="s">
        <v>96</v>
      </c>
      <c r="C1088" s="18" t="s">
        <v>8</v>
      </c>
      <c r="D1088" s="11">
        <v>1</v>
      </c>
      <c r="E1088" s="12">
        <v>6000.71</v>
      </c>
      <c r="F1088" s="3" t="str">
        <f t="shared" si="80"/>
        <v>借呗</v>
      </c>
      <c r="G1088" s="3" t="str">
        <f t="shared" si="81"/>
        <v>12期</v>
      </c>
      <c r="H1088" s="21" t="str">
        <f>VLOOKUP(B1088*1,[1]Sheet1!$A:$G,7,FALSE)</f>
        <v>华南</v>
      </c>
      <c r="I1088" s="21" t="str">
        <f>VLOOKUP(B1088*1,[1]Sheet1!$A:$G,6,FALSE)</f>
        <v>广州</v>
      </c>
      <c r="J1088" s="21" t="str">
        <f>VLOOKUP(B1088*1,[1]Sheet1!$A:$G,5,FALSE)</f>
        <v>三组</v>
      </c>
      <c r="K1088" s="3" t="str">
        <f>I1088&amp;VLOOKUP(B1088*1,[1]Sheet1!$A:$G,5,FALSE)</f>
        <v>广州三组</v>
      </c>
      <c r="L1088" s="3" t="str">
        <f>IF(VLOOKUP(B1088*1,[1]Sheet1!$A:$G,4,FALSE)=1,"普通员工","管理人员")</f>
        <v>普通员工</v>
      </c>
      <c r="M1088" s="3">
        <f t="shared" si="82"/>
        <v>6000.71</v>
      </c>
      <c r="N1088" s="3">
        <f t="shared" si="83"/>
        <v>2020</v>
      </c>
      <c r="O1088" s="3">
        <f t="shared" si="84"/>
        <v>6</v>
      </c>
    </row>
    <row r="1089" spans="1:15">
      <c r="A1089" s="8">
        <f>A1088</f>
        <v>43999</v>
      </c>
      <c r="B1089" s="20" t="s">
        <v>47</v>
      </c>
      <c r="C1089" s="18" t="s">
        <v>8</v>
      </c>
      <c r="D1089" s="11">
        <v>1</v>
      </c>
      <c r="E1089" s="12">
        <v>22000.28</v>
      </c>
      <c r="F1089" s="3" t="str">
        <f t="shared" si="80"/>
        <v>借呗</v>
      </c>
      <c r="G1089" s="3" t="str">
        <f t="shared" si="81"/>
        <v>12期</v>
      </c>
      <c r="H1089" s="21" t="str">
        <f>VLOOKUP(B1089*1,[1]Sheet1!$A:$G,7,FALSE)</f>
        <v>华南</v>
      </c>
      <c r="I1089" s="21" t="str">
        <f>VLOOKUP(B1089*1,[1]Sheet1!$A:$G,6,FALSE)</f>
        <v>广州</v>
      </c>
      <c r="J1089" s="21" t="str">
        <f>VLOOKUP(B1089*1,[1]Sheet1!$A:$G,5,FALSE)</f>
        <v>一组</v>
      </c>
      <c r="K1089" s="3" t="str">
        <f>I1089&amp;VLOOKUP(B1089*1,[1]Sheet1!$A:$G,5,FALSE)</f>
        <v>广州一组</v>
      </c>
      <c r="L1089" s="3" t="str">
        <f>IF(VLOOKUP(B1089*1,[1]Sheet1!$A:$G,4,FALSE)=1,"普通员工","管理人员")</f>
        <v>普通员工</v>
      </c>
      <c r="M1089" s="3">
        <f t="shared" si="82"/>
        <v>22000.28</v>
      </c>
      <c r="N1089" s="3">
        <f t="shared" si="83"/>
        <v>2020</v>
      </c>
      <c r="O1089" s="3">
        <f t="shared" si="84"/>
        <v>6</v>
      </c>
    </row>
    <row r="1090" spans="1:15">
      <c r="A1090" s="8">
        <f>A1089</f>
        <v>43999</v>
      </c>
      <c r="B1090" s="20" t="s">
        <v>27</v>
      </c>
      <c r="C1090" s="18" t="s">
        <v>7</v>
      </c>
      <c r="D1090" s="11">
        <v>1</v>
      </c>
      <c r="E1090" s="12">
        <v>4999.94</v>
      </c>
      <c r="F1090" s="3" t="str">
        <f t="shared" si="80"/>
        <v>借呗</v>
      </c>
      <c r="G1090" s="3" t="str">
        <f t="shared" si="81"/>
        <v>6期</v>
      </c>
      <c r="H1090" s="21" t="str">
        <f>VLOOKUP(B1090*1,[1]Sheet1!$A:$G,7,FALSE)</f>
        <v>华西北</v>
      </c>
      <c r="I1090" s="21" t="str">
        <f>VLOOKUP(B1090*1,[1]Sheet1!$A:$G,6,FALSE)</f>
        <v>北京</v>
      </c>
      <c r="J1090" s="21" t="str">
        <f>VLOOKUP(B1090*1,[1]Sheet1!$A:$G,5,FALSE)</f>
        <v>三组</v>
      </c>
      <c r="K1090" s="3" t="str">
        <f>I1090&amp;VLOOKUP(B1090*1,[1]Sheet1!$A:$G,5,FALSE)</f>
        <v>北京三组</v>
      </c>
      <c r="L1090" s="3" t="str">
        <f>IF(VLOOKUP(B1090*1,[1]Sheet1!$A:$G,4,FALSE)=1,"普通员工","管理人员")</f>
        <v>普通员工</v>
      </c>
      <c r="M1090" s="3">
        <f t="shared" si="82"/>
        <v>4999.94</v>
      </c>
      <c r="N1090" s="3">
        <f t="shared" si="83"/>
        <v>2020</v>
      </c>
      <c r="O1090" s="3">
        <f t="shared" si="84"/>
        <v>6</v>
      </c>
    </row>
    <row r="1091" spans="1:15">
      <c r="A1091" s="8">
        <f>A1090</f>
        <v>43999</v>
      </c>
      <c r="B1091" s="20" t="s">
        <v>28</v>
      </c>
      <c r="C1091" s="18" t="s">
        <v>7</v>
      </c>
      <c r="D1091" s="11">
        <v>1</v>
      </c>
      <c r="E1091" s="12">
        <v>1021.72</v>
      </c>
      <c r="F1091" s="3" t="str">
        <f t="shared" ref="F1091:F1154" si="85">LEFT(C1091,2)</f>
        <v>借呗</v>
      </c>
      <c r="G1091" s="3" t="str">
        <f t="shared" ref="G1091:G1154" si="86">MID(C1091,3,LEN((C1091)))</f>
        <v>6期</v>
      </c>
      <c r="H1091" s="21" t="str">
        <f>VLOOKUP(B1091*1,[1]Sheet1!$A:$G,7,FALSE)</f>
        <v>华南</v>
      </c>
      <c r="I1091" s="21" t="str">
        <f>VLOOKUP(B1091*1,[1]Sheet1!$A:$G,6,FALSE)</f>
        <v>广州</v>
      </c>
      <c r="J1091" s="21" t="str">
        <f>VLOOKUP(B1091*1,[1]Sheet1!$A:$G,5,FALSE)</f>
        <v>一组</v>
      </c>
      <c r="K1091" s="3" t="str">
        <f>I1091&amp;VLOOKUP(B1091*1,[1]Sheet1!$A:$G,5,FALSE)</f>
        <v>广州一组</v>
      </c>
      <c r="L1091" s="3" t="str">
        <f>IF(VLOOKUP(B1091*1,[1]Sheet1!$A:$G,4,FALSE)=1,"普通员工","管理人员")</f>
        <v>管理人员</v>
      </c>
      <c r="M1091" s="3">
        <f t="shared" ref="M1091:M1154" si="87">E1091/D1091</f>
        <v>1021.72</v>
      </c>
      <c r="N1091" s="3">
        <f t="shared" ref="N1091:N1154" si="88">YEAR(A1091)</f>
        <v>2020</v>
      </c>
      <c r="O1091" s="3">
        <f t="shared" ref="O1091:O1154" si="89">MONTH(A1091)</f>
        <v>6</v>
      </c>
    </row>
    <row r="1092" spans="1:15">
      <c r="A1092" s="8">
        <f>A1091</f>
        <v>43999</v>
      </c>
      <c r="B1092" s="20" t="s">
        <v>70</v>
      </c>
      <c r="C1092" s="18" t="s">
        <v>8</v>
      </c>
      <c r="D1092" s="11">
        <v>1</v>
      </c>
      <c r="E1092" s="12">
        <v>17000.58</v>
      </c>
      <c r="F1092" s="3" t="str">
        <f t="shared" si="85"/>
        <v>借呗</v>
      </c>
      <c r="G1092" s="3" t="str">
        <f t="shared" si="86"/>
        <v>12期</v>
      </c>
      <c r="H1092" s="21" t="str">
        <f>VLOOKUP(B1092*1,[1]Sheet1!$A:$G,7,FALSE)</f>
        <v>华西北</v>
      </c>
      <c r="I1092" s="21" t="str">
        <f>VLOOKUP(B1092*1,[1]Sheet1!$A:$G,6,FALSE)</f>
        <v>北京</v>
      </c>
      <c r="J1092" s="21" t="str">
        <f>VLOOKUP(B1092*1,[1]Sheet1!$A:$G,5,FALSE)</f>
        <v>三组</v>
      </c>
      <c r="K1092" s="3" t="str">
        <f>I1092&amp;VLOOKUP(B1092*1,[1]Sheet1!$A:$G,5,FALSE)</f>
        <v>北京三组</v>
      </c>
      <c r="L1092" s="3" t="str">
        <f>IF(VLOOKUP(B1092*1,[1]Sheet1!$A:$G,4,FALSE)=1,"普通员工","管理人员")</f>
        <v>普通员工</v>
      </c>
      <c r="M1092" s="3">
        <f t="shared" si="87"/>
        <v>17000.58</v>
      </c>
      <c r="N1092" s="3">
        <f t="shared" si="88"/>
        <v>2020</v>
      </c>
      <c r="O1092" s="3">
        <f t="shared" si="89"/>
        <v>6</v>
      </c>
    </row>
    <row r="1093" spans="1:15">
      <c r="A1093" s="8">
        <f>A1092</f>
        <v>43999</v>
      </c>
      <c r="B1093" s="20" t="s">
        <v>29</v>
      </c>
      <c r="C1093" s="18" t="s">
        <v>7</v>
      </c>
      <c r="D1093" s="11">
        <v>1</v>
      </c>
      <c r="E1093" s="12">
        <v>14000.31</v>
      </c>
      <c r="F1093" s="3" t="str">
        <f t="shared" si="85"/>
        <v>借呗</v>
      </c>
      <c r="G1093" s="3" t="str">
        <f t="shared" si="86"/>
        <v>6期</v>
      </c>
      <c r="H1093" s="21" t="str">
        <f>VLOOKUP(B1093*1,[1]Sheet1!$A:$G,7,FALSE)</f>
        <v>华东</v>
      </c>
      <c r="I1093" s="21" t="str">
        <f>VLOOKUP(B1093*1,[1]Sheet1!$A:$G,6,FALSE)</f>
        <v>上海</v>
      </c>
      <c r="J1093" s="21" t="str">
        <f>VLOOKUP(B1093*1,[1]Sheet1!$A:$G,5,FALSE)</f>
        <v>二组</v>
      </c>
      <c r="K1093" s="3" t="str">
        <f>I1093&amp;VLOOKUP(B1093*1,[1]Sheet1!$A:$G,5,FALSE)</f>
        <v>上海二组</v>
      </c>
      <c r="L1093" s="3" t="str">
        <f>IF(VLOOKUP(B1093*1,[1]Sheet1!$A:$G,4,FALSE)=1,"普通员工","管理人员")</f>
        <v>管理人员</v>
      </c>
      <c r="M1093" s="3">
        <f t="shared" si="87"/>
        <v>14000.31</v>
      </c>
      <c r="N1093" s="3">
        <f t="shared" si="88"/>
        <v>2020</v>
      </c>
      <c r="O1093" s="3">
        <f t="shared" si="89"/>
        <v>6</v>
      </c>
    </row>
    <row r="1094" spans="1:15">
      <c r="A1094" s="8">
        <f>A1093</f>
        <v>43999</v>
      </c>
      <c r="B1094" s="20" t="s">
        <v>30</v>
      </c>
      <c r="C1094" s="18" t="s">
        <v>12</v>
      </c>
      <c r="D1094" s="11">
        <v>1</v>
      </c>
      <c r="E1094" s="12">
        <v>6000.27</v>
      </c>
      <c r="F1094" s="3" t="str">
        <f t="shared" si="85"/>
        <v>借呗</v>
      </c>
      <c r="G1094" s="3" t="str">
        <f t="shared" si="86"/>
        <v>18期</v>
      </c>
      <c r="H1094" s="21" t="str">
        <f>VLOOKUP(B1094*1,[1]Sheet1!$A:$G,7,FALSE)</f>
        <v>华东</v>
      </c>
      <c r="I1094" s="21" t="str">
        <f>VLOOKUP(B1094*1,[1]Sheet1!$A:$G,6,FALSE)</f>
        <v>合肥</v>
      </c>
      <c r="J1094" s="21" t="str">
        <f>VLOOKUP(B1094*1,[1]Sheet1!$A:$G,5,FALSE)</f>
        <v>一组</v>
      </c>
      <c r="K1094" s="3" t="str">
        <f>I1094&amp;VLOOKUP(B1094*1,[1]Sheet1!$A:$G,5,FALSE)</f>
        <v>合肥一组</v>
      </c>
      <c r="L1094" s="3" t="str">
        <f>IF(VLOOKUP(B1094*1,[1]Sheet1!$A:$G,4,FALSE)=1,"普通员工","管理人员")</f>
        <v>普通员工</v>
      </c>
      <c r="M1094" s="3">
        <f t="shared" si="87"/>
        <v>6000.27</v>
      </c>
      <c r="N1094" s="3">
        <f t="shared" si="88"/>
        <v>2020</v>
      </c>
      <c r="O1094" s="3">
        <f t="shared" si="89"/>
        <v>6</v>
      </c>
    </row>
    <row r="1095" spans="1:15">
      <c r="A1095" s="8">
        <f>A1094</f>
        <v>43999</v>
      </c>
      <c r="B1095" s="20" t="s">
        <v>48</v>
      </c>
      <c r="C1095" s="18" t="s">
        <v>7</v>
      </c>
      <c r="D1095" s="11">
        <v>1</v>
      </c>
      <c r="E1095" s="12">
        <v>15000.31</v>
      </c>
      <c r="F1095" s="3" t="str">
        <f t="shared" si="85"/>
        <v>借呗</v>
      </c>
      <c r="G1095" s="3" t="str">
        <f t="shared" si="86"/>
        <v>6期</v>
      </c>
      <c r="H1095" s="21" t="str">
        <f>VLOOKUP(B1095*1,[1]Sheet1!$A:$G,7,FALSE)</f>
        <v>华东</v>
      </c>
      <c r="I1095" s="21" t="str">
        <f>VLOOKUP(B1095*1,[1]Sheet1!$A:$G,6,FALSE)</f>
        <v>杭州</v>
      </c>
      <c r="J1095" s="21" t="str">
        <f>VLOOKUP(B1095*1,[1]Sheet1!$A:$G,5,FALSE)</f>
        <v>二组</v>
      </c>
      <c r="K1095" s="3" t="str">
        <f>I1095&amp;VLOOKUP(B1095*1,[1]Sheet1!$A:$G,5,FALSE)</f>
        <v>杭州二组</v>
      </c>
      <c r="L1095" s="3" t="str">
        <f>IF(VLOOKUP(B1095*1,[1]Sheet1!$A:$G,4,FALSE)=1,"普通员工","管理人员")</f>
        <v>管理人员</v>
      </c>
      <c r="M1095" s="3">
        <f t="shared" si="87"/>
        <v>15000.31</v>
      </c>
      <c r="N1095" s="3">
        <f t="shared" si="88"/>
        <v>2020</v>
      </c>
      <c r="O1095" s="3">
        <f t="shared" si="89"/>
        <v>6</v>
      </c>
    </row>
    <row r="1096" spans="1:15">
      <c r="A1096" s="8">
        <f>A1095</f>
        <v>43999</v>
      </c>
      <c r="B1096" s="20" t="s">
        <v>49</v>
      </c>
      <c r="C1096" s="18" t="s">
        <v>7</v>
      </c>
      <c r="D1096" s="11">
        <v>1</v>
      </c>
      <c r="E1096" s="12">
        <v>10000.2</v>
      </c>
      <c r="F1096" s="3" t="str">
        <f t="shared" si="85"/>
        <v>借呗</v>
      </c>
      <c r="G1096" s="3" t="str">
        <f t="shared" si="86"/>
        <v>6期</v>
      </c>
      <c r="H1096" s="21" t="str">
        <f>VLOOKUP(B1096*1,[1]Sheet1!$A:$G,7,FALSE)</f>
        <v>华西北</v>
      </c>
      <c r="I1096" s="21" t="str">
        <f>VLOOKUP(B1096*1,[1]Sheet1!$A:$G,6,FALSE)</f>
        <v>成都</v>
      </c>
      <c r="J1096" s="21" t="str">
        <f>VLOOKUP(B1096*1,[1]Sheet1!$A:$G,5,FALSE)</f>
        <v>一组</v>
      </c>
      <c r="K1096" s="3" t="str">
        <f>I1096&amp;VLOOKUP(B1096*1,[1]Sheet1!$A:$G,5,FALSE)</f>
        <v>成都一组</v>
      </c>
      <c r="L1096" s="3" t="str">
        <f>IF(VLOOKUP(B1096*1,[1]Sheet1!$A:$G,4,FALSE)=1,"普通员工","管理人员")</f>
        <v>管理人员</v>
      </c>
      <c r="M1096" s="3">
        <f t="shared" si="87"/>
        <v>10000.2</v>
      </c>
      <c r="N1096" s="3">
        <f t="shared" si="88"/>
        <v>2020</v>
      </c>
      <c r="O1096" s="3">
        <f t="shared" si="89"/>
        <v>6</v>
      </c>
    </row>
    <row r="1097" spans="1:15">
      <c r="A1097" s="8">
        <f>A1096</f>
        <v>43999</v>
      </c>
      <c r="B1097" s="20" t="s">
        <v>52</v>
      </c>
      <c r="C1097" s="18" t="s">
        <v>8</v>
      </c>
      <c r="D1097" s="11">
        <v>1</v>
      </c>
      <c r="E1097" s="12">
        <v>10000.42</v>
      </c>
      <c r="F1097" s="3" t="str">
        <f t="shared" si="85"/>
        <v>借呗</v>
      </c>
      <c r="G1097" s="3" t="str">
        <f t="shared" si="86"/>
        <v>12期</v>
      </c>
      <c r="H1097" s="21" t="str">
        <f>VLOOKUP(B1097*1,[1]Sheet1!$A:$G,7,FALSE)</f>
        <v>华东</v>
      </c>
      <c r="I1097" s="21" t="str">
        <f>VLOOKUP(B1097*1,[1]Sheet1!$A:$G,6,FALSE)</f>
        <v>上海</v>
      </c>
      <c r="J1097" s="21" t="str">
        <f>VLOOKUP(B1097*1,[1]Sheet1!$A:$G,5,FALSE)</f>
        <v>一组</v>
      </c>
      <c r="K1097" s="3" t="str">
        <f>I1097&amp;VLOOKUP(B1097*1,[1]Sheet1!$A:$G,5,FALSE)</f>
        <v>上海一组</v>
      </c>
      <c r="L1097" s="3" t="str">
        <f>IF(VLOOKUP(B1097*1,[1]Sheet1!$A:$G,4,FALSE)=1,"普通员工","管理人员")</f>
        <v>普通员工</v>
      </c>
      <c r="M1097" s="3">
        <f t="shared" si="87"/>
        <v>10000.42</v>
      </c>
      <c r="N1097" s="3">
        <f t="shared" si="88"/>
        <v>2020</v>
      </c>
      <c r="O1097" s="3">
        <f t="shared" si="89"/>
        <v>6</v>
      </c>
    </row>
    <row r="1098" spans="1:15">
      <c r="A1098" s="8">
        <f>A1097</f>
        <v>43999</v>
      </c>
      <c r="B1098" s="20" t="s">
        <v>33</v>
      </c>
      <c r="C1098" s="18" t="s">
        <v>8</v>
      </c>
      <c r="D1098" s="11">
        <v>1</v>
      </c>
      <c r="E1098" s="12">
        <v>25000.22</v>
      </c>
      <c r="F1098" s="3" t="str">
        <f t="shared" si="85"/>
        <v>借呗</v>
      </c>
      <c r="G1098" s="3" t="str">
        <f t="shared" si="86"/>
        <v>12期</v>
      </c>
      <c r="H1098" s="21" t="str">
        <f>VLOOKUP(B1098*1,[1]Sheet1!$A:$G,7,FALSE)</f>
        <v>华西北</v>
      </c>
      <c r="I1098" s="21" t="str">
        <f>VLOOKUP(B1098*1,[1]Sheet1!$A:$G,6,FALSE)</f>
        <v>北京</v>
      </c>
      <c r="J1098" s="21" t="str">
        <f>VLOOKUP(B1098*1,[1]Sheet1!$A:$G,5,FALSE)</f>
        <v>三组</v>
      </c>
      <c r="K1098" s="3" t="str">
        <f>I1098&amp;VLOOKUP(B1098*1,[1]Sheet1!$A:$G,5,FALSE)</f>
        <v>北京三组</v>
      </c>
      <c r="L1098" s="3" t="str">
        <f>IF(VLOOKUP(B1098*1,[1]Sheet1!$A:$G,4,FALSE)=1,"普通员工","管理人员")</f>
        <v>普通员工</v>
      </c>
      <c r="M1098" s="3">
        <f t="shared" si="87"/>
        <v>25000.22</v>
      </c>
      <c r="N1098" s="3">
        <f t="shared" si="88"/>
        <v>2020</v>
      </c>
      <c r="O1098" s="3">
        <f t="shared" si="89"/>
        <v>6</v>
      </c>
    </row>
    <row r="1099" spans="1:15">
      <c r="A1099" s="8">
        <f>A1098</f>
        <v>43999</v>
      </c>
      <c r="B1099" s="20" t="s">
        <v>53</v>
      </c>
      <c r="C1099" s="18" t="s">
        <v>8</v>
      </c>
      <c r="D1099" s="11">
        <v>2</v>
      </c>
      <c r="E1099" s="12">
        <v>34000.9</v>
      </c>
      <c r="F1099" s="3" t="str">
        <f t="shared" si="85"/>
        <v>借呗</v>
      </c>
      <c r="G1099" s="3" t="str">
        <f t="shared" si="86"/>
        <v>12期</v>
      </c>
      <c r="H1099" s="21" t="str">
        <f>VLOOKUP(B1099*1,[1]Sheet1!$A:$G,7,FALSE)</f>
        <v>华东</v>
      </c>
      <c r="I1099" s="21" t="str">
        <f>VLOOKUP(B1099*1,[1]Sheet1!$A:$G,6,FALSE)</f>
        <v>南京</v>
      </c>
      <c r="J1099" s="21" t="str">
        <f>VLOOKUP(B1099*1,[1]Sheet1!$A:$G,5,FALSE)</f>
        <v>一组</v>
      </c>
      <c r="K1099" s="3" t="str">
        <f>I1099&amp;VLOOKUP(B1099*1,[1]Sheet1!$A:$G,5,FALSE)</f>
        <v>南京一组</v>
      </c>
      <c r="L1099" s="3" t="str">
        <f>IF(VLOOKUP(B1099*1,[1]Sheet1!$A:$G,4,FALSE)=1,"普通员工","管理人员")</f>
        <v>管理人员</v>
      </c>
      <c r="M1099" s="3">
        <f t="shared" si="87"/>
        <v>17000.45</v>
      </c>
      <c r="N1099" s="3">
        <f t="shared" si="88"/>
        <v>2020</v>
      </c>
      <c r="O1099" s="3">
        <f t="shared" si="89"/>
        <v>6</v>
      </c>
    </row>
    <row r="1100" spans="1:15">
      <c r="A1100" s="8">
        <f>A1099</f>
        <v>43999</v>
      </c>
      <c r="B1100" s="20" t="s">
        <v>34</v>
      </c>
      <c r="C1100" s="18" t="s">
        <v>7</v>
      </c>
      <c r="D1100" s="11">
        <v>1</v>
      </c>
      <c r="E1100" s="12">
        <v>7000.06</v>
      </c>
      <c r="F1100" s="3" t="str">
        <f t="shared" si="85"/>
        <v>借呗</v>
      </c>
      <c r="G1100" s="3" t="str">
        <f t="shared" si="86"/>
        <v>6期</v>
      </c>
      <c r="H1100" s="21" t="str">
        <f>VLOOKUP(B1100*1,[1]Sheet1!$A:$G,7,FALSE)</f>
        <v>华东</v>
      </c>
      <c r="I1100" s="21" t="str">
        <f>VLOOKUP(B1100*1,[1]Sheet1!$A:$G,6,FALSE)</f>
        <v>上海</v>
      </c>
      <c r="J1100" s="21" t="str">
        <f>VLOOKUP(B1100*1,[1]Sheet1!$A:$G,5,FALSE)</f>
        <v>二组</v>
      </c>
      <c r="K1100" s="3" t="str">
        <f>I1100&amp;VLOOKUP(B1100*1,[1]Sheet1!$A:$G,5,FALSE)</f>
        <v>上海二组</v>
      </c>
      <c r="L1100" s="3" t="str">
        <f>IF(VLOOKUP(B1100*1,[1]Sheet1!$A:$G,4,FALSE)=1,"普通员工","管理人员")</f>
        <v>普通员工</v>
      </c>
      <c r="M1100" s="3">
        <f t="shared" si="87"/>
        <v>7000.06</v>
      </c>
      <c r="N1100" s="3">
        <f t="shared" si="88"/>
        <v>2020</v>
      </c>
      <c r="O1100" s="3">
        <f t="shared" si="89"/>
        <v>6</v>
      </c>
    </row>
    <row r="1101" spans="1:15">
      <c r="A1101" s="8">
        <f>A1100</f>
        <v>43999</v>
      </c>
      <c r="B1101" s="20" t="str">
        <f>B1100</f>
        <v>1000008957</v>
      </c>
      <c r="C1101" s="18" t="s">
        <v>8</v>
      </c>
      <c r="D1101" s="11">
        <v>1</v>
      </c>
      <c r="E1101" s="12">
        <v>13000.01</v>
      </c>
      <c r="F1101" s="3" t="str">
        <f t="shared" si="85"/>
        <v>借呗</v>
      </c>
      <c r="G1101" s="3" t="str">
        <f t="shared" si="86"/>
        <v>12期</v>
      </c>
      <c r="H1101" s="21" t="str">
        <f>VLOOKUP(B1101*1,[1]Sheet1!$A:$G,7,FALSE)</f>
        <v>华东</v>
      </c>
      <c r="I1101" s="21" t="str">
        <f>VLOOKUP(B1101*1,[1]Sheet1!$A:$G,6,FALSE)</f>
        <v>上海</v>
      </c>
      <c r="J1101" s="21" t="str">
        <f>VLOOKUP(B1101*1,[1]Sheet1!$A:$G,5,FALSE)</f>
        <v>二组</v>
      </c>
      <c r="K1101" s="3" t="str">
        <f>I1101&amp;VLOOKUP(B1101*1,[1]Sheet1!$A:$G,5,FALSE)</f>
        <v>上海二组</v>
      </c>
      <c r="L1101" s="3" t="str">
        <f>IF(VLOOKUP(B1101*1,[1]Sheet1!$A:$G,4,FALSE)=1,"普通员工","管理人员")</f>
        <v>普通员工</v>
      </c>
      <c r="M1101" s="3">
        <f t="shared" si="87"/>
        <v>13000.01</v>
      </c>
      <c r="N1101" s="3">
        <f t="shared" si="88"/>
        <v>2020</v>
      </c>
      <c r="O1101" s="3">
        <f t="shared" si="89"/>
        <v>6</v>
      </c>
    </row>
    <row r="1102" spans="1:15">
      <c r="A1102" s="8">
        <f>A1101</f>
        <v>43999</v>
      </c>
      <c r="B1102" s="20" t="s">
        <v>54</v>
      </c>
      <c r="C1102" s="18" t="s">
        <v>12</v>
      </c>
      <c r="D1102" s="11">
        <v>1</v>
      </c>
      <c r="E1102" s="12">
        <v>900.22</v>
      </c>
      <c r="F1102" s="3" t="str">
        <f t="shared" si="85"/>
        <v>借呗</v>
      </c>
      <c r="G1102" s="3" t="str">
        <f t="shared" si="86"/>
        <v>18期</v>
      </c>
      <c r="H1102" s="21" t="str">
        <f>VLOOKUP(B1102*1,[1]Sheet1!$A:$G,7,FALSE)</f>
        <v>华东</v>
      </c>
      <c r="I1102" s="21" t="str">
        <f>VLOOKUP(B1102*1,[1]Sheet1!$A:$G,6,FALSE)</f>
        <v>苏州</v>
      </c>
      <c r="J1102" s="21" t="str">
        <f>VLOOKUP(B1102*1,[1]Sheet1!$A:$G,5,FALSE)</f>
        <v>二组</v>
      </c>
      <c r="K1102" s="3" t="str">
        <f>I1102&amp;VLOOKUP(B1102*1,[1]Sheet1!$A:$G,5,FALSE)</f>
        <v>苏州二组</v>
      </c>
      <c r="L1102" s="3" t="str">
        <f>IF(VLOOKUP(B1102*1,[1]Sheet1!$A:$G,4,FALSE)=1,"普通员工","管理人员")</f>
        <v>普通员工</v>
      </c>
      <c r="M1102" s="3">
        <f t="shared" si="87"/>
        <v>900.22</v>
      </c>
      <c r="N1102" s="3">
        <f t="shared" si="88"/>
        <v>2020</v>
      </c>
      <c r="O1102" s="3">
        <f t="shared" si="89"/>
        <v>6</v>
      </c>
    </row>
    <row r="1103" spans="1:15">
      <c r="A1103" s="8">
        <f>A1102</f>
        <v>43999</v>
      </c>
      <c r="B1103" s="20" t="s">
        <v>56</v>
      </c>
      <c r="C1103" s="18" t="s">
        <v>8</v>
      </c>
      <c r="D1103" s="11">
        <v>1</v>
      </c>
      <c r="E1103" s="12">
        <v>7500.23</v>
      </c>
      <c r="F1103" s="3" t="str">
        <f t="shared" si="85"/>
        <v>借呗</v>
      </c>
      <c r="G1103" s="3" t="str">
        <f t="shared" si="86"/>
        <v>12期</v>
      </c>
      <c r="H1103" s="21" t="str">
        <f>VLOOKUP(B1103*1,[1]Sheet1!$A:$G,7,FALSE)</f>
        <v>华东</v>
      </c>
      <c r="I1103" s="21" t="str">
        <f>VLOOKUP(B1103*1,[1]Sheet1!$A:$G,6,FALSE)</f>
        <v>南京</v>
      </c>
      <c r="J1103" s="21" t="str">
        <f>VLOOKUP(B1103*1,[1]Sheet1!$A:$G,5,FALSE)</f>
        <v>一组</v>
      </c>
      <c r="K1103" s="3" t="str">
        <f>I1103&amp;VLOOKUP(B1103*1,[1]Sheet1!$A:$G,5,FALSE)</f>
        <v>南京一组</v>
      </c>
      <c r="L1103" s="3" t="str">
        <f>IF(VLOOKUP(B1103*1,[1]Sheet1!$A:$G,4,FALSE)=1,"普通员工","管理人员")</f>
        <v>普通员工</v>
      </c>
      <c r="M1103" s="3">
        <f t="shared" si="87"/>
        <v>7500.23</v>
      </c>
      <c r="N1103" s="3">
        <f t="shared" si="88"/>
        <v>2020</v>
      </c>
      <c r="O1103" s="3">
        <f t="shared" si="89"/>
        <v>6</v>
      </c>
    </row>
    <row r="1104" spans="1:15">
      <c r="A1104" s="8">
        <f>A1103</f>
        <v>43999</v>
      </c>
      <c r="B1104" s="20" t="s">
        <v>57</v>
      </c>
      <c r="C1104" s="18" t="s">
        <v>7</v>
      </c>
      <c r="D1104" s="11">
        <v>2</v>
      </c>
      <c r="E1104" s="12">
        <v>16000.67</v>
      </c>
      <c r="F1104" s="3" t="str">
        <f t="shared" si="85"/>
        <v>借呗</v>
      </c>
      <c r="G1104" s="3" t="str">
        <f t="shared" si="86"/>
        <v>6期</v>
      </c>
      <c r="H1104" s="21" t="str">
        <f>VLOOKUP(B1104*1,[1]Sheet1!$A:$G,7,FALSE)</f>
        <v>华南</v>
      </c>
      <c r="I1104" s="21" t="str">
        <f>VLOOKUP(B1104*1,[1]Sheet1!$A:$G,6,FALSE)</f>
        <v>广州</v>
      </c>
      <c r="J1104" s="21" t="str">
        <f>VLOOKUP(B1104*1,[1]Sheet1!$A:$G,5,FALSE)</f>
        <v>一组</v>
      </c>
      <c r="K1104" s="3" t="str">
        <f>I1104&amp;VLOOKUP(B1104*1,[1]Sheet1!$A:$G,5,FALSE)</f>
        <v>广州一组</v>
      </c>
      <c r="L1104" s="3" t="str">
        <f>IF(VLOOKUP(B1104*1,[1]Sheet1!$A:$G,4,FALSE)=1,"普通员工","管理人员")</f>
        <v>普通员工</v>
      </c>
      <c r="M1104" s="3">
        <f t="shared" si="87"/>
        <v>8000.335</v>
      </c>
      <c r="N1104" s="3">
        <f t="shared" si="88"/>
        <v>2020</v>
      </c>
      <c r="O1104" s="3">
        <f t="shared" si="89"/>
        <v>6</v>
      </c>
    </row>
    <row r="1105" spans="1:15">
      <c r="A1105" s="8">
        <f>A1104</f>
        <v>43999</v>
      </c>
      <c r="B1105" s="20" t="s">
        <v>82</v>
      </c>
      <c r="C1105" s="18" t="s">
        <v>7</v>
      </c>
      <c r="D1105" s="11">
        <v>1</v>
      </c>
      <c r="E1105" s="12">
        <v>20000.58</v>
      </c>
      <c r="F1105" s="3" t="str">
        <f t="shared" si="85"/>
        <v>借呗</v>
      </c>
      <c r="G1105" s="3" t="str">
        <f t="shared" si="86"/>
        <v>6期</v>
      </c>
      <c r="H1105" s="21" t="str">
        <f>VLOOKUP(B1105*1,[1]Sheet1!$A:$G,7,FALSE)</f>
        <v>华东</v>
      </c>
      <c r="I1105" s="21" t="str">
        <f>VLOOKUP(B1105*1,[1]Sheet1!$A:$G,6,FALSE)</f>
        <v>上海</v>
      </c>
      <c r="J1105" s="21" t="str">
        <f>VLOOKUP(B1105*1,[1]Sheet1!$A:$G,5,FALSE)</f>
        <v>二组</v>
      </c>
      <c r="K1105" s="3" t="str">
        <f>I1105&amp;VLOOKUP(B1105*1,[1]Sheet1!$A:$G,5,FALSE)</f>
        <v>上海二组</v>
      </c>
      <c r="L1105" s="3" t="str">
        <f>IF(VLOOKUP(B1105*1,[1]Sheet1!$A:$G,4,FALSE)=1,"普通员工","管理人员")</f>
        <v>普通员工</v>
      </c>
      <c r="M1105" s="3">
        <f t="shared" si="87"/>
        <v>20000.58</v>
      </c>
      <c r="N1105" s="3">
        <f t="shared" si="88"/>
        <v>2020</v>
      </c>
      <c r="O1105" s="3">
        <f t="shared" si="89"/>
        <v>6</v>
      </c>
    </row>
    <row r="1106" spans="1:15">
      <c r="A1106" s="8">
        <f>A1105</f>
        <v>43999</v>
      </c>
      <c r="B1106" s="20" t="str">
        <f>B1105</f>
        <v>1000011697</v>
      </c>
      <c r="C1106" s="18" t="s">
        <v>8</v>
      </c>
      <c r="D1106" s="11">
        <v>1</v>
      </c>
      <c r="E1106" s="12">
        <v>15000.05</v>
      </c>
      <c r="F1106" s="3" t="str">
        <f t="shared" si="85"/>
        <v>借呗</v>
      </c>
      <c r="G1106" s="3" t="str">
        <f t="shared" si="86"/>
        <v>12期</v>
      </c>
      <c r="H1106" s="21" t="str">
        <f>VLOOKUP(B1106*1,[1]Sheet1!$A:$G,7,FALSE)</f>
        <v>华东</v>
      </c>
      <c r="I1106" s="21" t="str">
        <f>VLOOKUP(B1106*1,[1]Sheet1!$A:$G,6,FALSE)</f>
        <v>上海</v>
      </c>
      <c r="J1106" s="21" t="str">
        <f>VLOOKUP(B1106*1,[1]Sheet1!$A:$G,5,FALSE)</f>
        <v>二组</v>
      </c>
      <c r="K1106" s="3" t="str">
        <f>I1106&amp;VLOOKUP(B1106*1,[1]Sheet1!$A:$G,5,FALSE)</f>
        <v>上海二组</v>
      </c>
      <c r="L1106" s="3" t="str">
        <f>IF(VLOOKUP(B1106*1,[1]Sheet1!$A:$G,4,FALSE)=1,"普通员工","管理人员")</f>
        <v>普通员工</v>
      </c>
      <c r="M1106" s="3">
        <f t="shared" si="87"/>
        <v>15000.05</v>
      </c>
      <c r="N1106" s="3">
        <f t="shared" si="88"/>
        <v>2020</v>
      </c>
      <c r="O1106" s="3">
        <f t="shared" si="89"/>
        <v>6</v>
      </c>
    </row>
    <row r="1107" spans="1:15">
      <c r="A1107" s="8">
        <f>A1106</f>
        <v>43999</v>
      </c>
      <c r="B1107" s="20" t="s">
        <v>75</v>
      </c>
      <c r="C1107" s="18" t="s">
        <v>7</v>
      </c>
      <c r="D1107" s="11">
        <v>2</v>
      </c>
      <c r="E1107" s="12">
        <v>8000.22</v>
      </c>
      <c r="F1107" s="3" t="str">
        <f t="shared" si="85"/>
        <v>借呗</v>
      </c>
      <c r="G1107" s="3" t="str">
        <f t="shared" si="86"/>
        <v>6期</v>
      </c>
      <c r="H1107" s="21" t="str">
        <f>VLOOKUP(B1107*1,[1]Sheet1!$A:$G,7,FALSE)</f>
        <v>华东</v>
      </c>
      <c r="I1107" s="21" t="str">
        <f>VLOOKUP(B1107*1,[1]Sheet1!$A:$G,6,FALSE)</f>
        <v>上海</v>
      </c>
      <c r="J1107" s="21" t="str">
        <f>VLOOKUP(B1107*1,[1]Sheet1!$A:$G,5,FALSE)</f>
        <v>二组</v>
      </c>
      <c r="K1107" s="3" t="str">
        <f>I1107&amp;VLOOKUP(B1107*1,[1]Sheet1!$A:$G,5,FALSE)</f>
        <v>上海二组</v>
      </c>
      <c r="L1107" s="3" t="str">
        <f>IF(VLOOKUP(B1107*1,[1]Sheet1!$A:$G,4,FALSE)=1,"普通员工","管理人员")</f>
        <v>普通员工</v>
      </c>
      <c r="M1107" s="3">
        <f t="shared" si="87"/>
        <v>4000.11</v>
      </c>
      <c r="N1107" s="3">
        <f t="shared" si="88"/>
        <v>2020</v>
      </c>
      <c r="O1107" s="3">
        <f t="shared" si="89"/>
        <v>6</v>
      </c>
    </row>
    <row r="1108" spans="1:15">
      <c r="A1108" s="8">
        <f>A1107</f>
        <v>43999</v>
      </c>
      <c r="B1108" s="20" t="str">
        <f>B1107</f>
        <v>1000011698</v>
      </c>
      <c r="C1108" s="18" t="s">
        <v>8</v>
      </c>
      <c r="D1108" s="11">
        <v>1</v>
      </c>
      <c r="E1108" s="12">
        <v>15000.14</v>
      </c>
      <c r="F1108" s="3" t="str">
        <f t="shared" si="85"/>
        <v>借呗</v>
      </c>
      <c r="G1108" s="3" t="str">
        <f t="shared" si="86"/>
        <v>12期</v>
      </c>
      <c r="H1108" s="21" t="str">
        <f>VLOOKUP(B1108*1,[1]Sheet1!$A:$G,7,FALSE)</f>
        <v>华东</v>
      </c>
      <c r="I1108" s="21" t="str">
        <f>VLOOKUP(B1108*1,[1]Sheet1!$A:$G,6,FALSE)</f>
        <v>上海</v>
      </c>
      <c r="J1108" s="21" t="str">
        <f>VLOOKUP(B1108*1,[1]Sheet1!$A:$G,5,FALSE)</f>
        <v>二组</v>
      </c>
      <c r="K1108" s="3" t="str">
        <f>I1108&amp;VLOOKUP(B1108*1,[1]Sheet1!$A:$G,5,FALSE)</f>
        <v>上海二组</v>
      </c>
      <c r="L1108" s="3" t="str">
        <f>IF(VLOOKUP(B1108*1,[1]Sheet1!$A:$G,4,FALSE)=1,"普通员工","管理人员")</f>
        <v>普通员工</v>
      </c>
      <c r="M1108" s="3">
        <f t="shared" si="87"/>
        <v>15000.14</v>
      </c>
      <c r="N1108" s="3">
        <f t="shared" si="88"/>
        <v>2020</v>
      </c>
      <c r="O1108" s="3">
        <f t="shared" si="89"/>
        <v>6</v>
      </c>
    </row>
    <row r="1109" spans="1:15">
      <c r="A1109" s="8">
        <f>A1108</f>
        <v>43999</v>
      </c>
      <c r="B1109" s="20" t="s">
        <v>76</v>
      </c>
      <c r="C1109" s="18" t="s">
        <v>12</v>
      </c>
      <c r="D1109" s="11">
        <v>1</v>
      </c>
      <c r="E1109" s="12">
        <v>6000.37</v>
      </c>
      <c r="F1109" s="3" t="str">
        <f t="shared" si="85"/>
        <v>借呗</v>
      </c>
      <c r="G1109" s="3" t="str">
        <f t="shared" si="86"/>
        <v>18期</v>
      </c>
      <c r="H1109" s="21" t="str">
        <f>VLOOKUP(B1109*1,[1]Sheet1!$A:$G,7,FALSE)</f>
        <v>华南</v>
      </c>
      <c r="I1109" s="21" t="str">
        <f>VLOOKUP(B1109*1,[1]Sheet1!$A:$G,6,FALSE)</f>
        <v>广州</v>
      </c>
      <c r="J1109" s="21" t="str">
        <f>VLOOKUP(B1109*1,[1]Sheet1!$A:$G,5,FALSE)</f>
        <v>三组</v>
      </c>
      <c r="K1109" s="3" t="str">
        <f>I1109&amp;VLOOKUP(B1109*1,[1]Sheet1!$A:$G,5,FALSE)</f>
        <v>广州三组</v>
      </c>
      <c r="L1109" s="3" t="str">
        <f>IF(VLOOKUP(B1109*1,[1]Sheet1!$A:$G,4,FALSE)=1,"普通员工","管理人员")</f>
        <v>普通员工</v>
      </c>
      <c r="M1109" s="3">
        <f t="shared" si="87"/>
        <v>6000.37</v>
      </c>
      <c r="N1109" s="3">
        <f t="shared" si="88"/>
        <v>2020</v>
      </c>
      <c r="O1109" s="3">
        <f t="shared" si="89"/>
        <v>6</v>
      </c>
    </row>
    <row r="1110" spans="1:15">
      <c r="A1110" s="8">
        <f>A1109</f>
        <v>43999</v>
      </c>
      <c r="B1110" s="20" t="s">
        <v>78</v>
      </c>
      <c r="C1110" s="18" t="s">
        <v>8</v>
      </c>
      <c r="D1110" s="11">
        <v>3</v>
      </c>
      <c r="E1110" s="12">
        <v>33001.05</v>
      </c>
      <c r="F1110" s="3" t="str">
        <f t="shared" si="85"/>
        <v>借呗</v>
      </c>
      <c r="G1110" s="3" t="str">
        <f t="shared" si="86"/>
        <v>12期</v>
      </c>
      <c r="H1110" s="21" t="str">
        <f>VLOOKUP(B1110*1,[1]Sheet1!$A:$G,7,FALSE)</f>
        <v>华东</v>
      </c>
      <c r="I1110" s="21" t="str">
        <f>VLOOKUP(B1110*1,[1]Sheet1!$A:$G,6,FALSE)</f>
        <v>杭州</v>
      </c>
      <c r="J1110" s="21" t="str">
        <f>VLOOKUP(B1110*1,[1]Sheet1!$A:$G,5,FALSE)</f>
        <v>二组</v>
      </c>
      <c r="K1110" s="3" t="str">
        <f>I1110&amp;VLOOKUP(B1110*1,[1]Sheet1!$A:$G,5,FALSE)</f>
        <v>杭州二组</v>
      </c>
      <c r="L1110" s="3" t="str">
        <f>IF(VLOOKUP(B1110*1,[1]Sheet1!$A:$G,4,FALSE)=1,"普通员工","管理人员")</f>
        <v>普通员工</v>
      </c>
      <c r="M1110" s="3">
        <f t="shared" si="87"/>
        <v>11000.35</v>
      </c>
      <c r="N1110" s="3">
        <f t="shared" si="88"/>
        <v>2020</v>
      </c>
      <c r="O1110" s="3">
        <f t="shared" si="89"/>
        <v>6</v>
      </c>
    </row>
    <row r="1111" spans="1:15">
      <c r="A1111" s="8">
        <f>A1110</f>
        <v>43999</v>
      </c>
      <c r="B1111" s="20" t="s">
        <v>79</v>
      </c>
      <c r="C1111" s="18" t="s">
        <v>7</v>
      </c>
      <c r="D1111" s="11">
        <v>2</v>
      </c>
      <c r="E1111" s="12">
        <v>24000.7</v>
      </c>
      <c r="F1111" s="3" t="str">
        <f t="shared" si="85"/>
        <v>借呗</v>
      </c>
      <c r="G1111" s="3" t="str">
        <f t="shared" si="86"/>
        <v>6期</v>
      </c>
      <c r="H1111" s="21" t="str">
        <f>VLOOKUP(B1111*1,[1]Sheet1!$A:$G,7,FALSE)</f>
        <v>华东</v>
      </c>
      <c r="I1111" s="21" t="str">
        <f>VLOOKUP(B1111*1,[1]Sheet1!$A:$G,6,FALSE)</f>
        <v>杭州</v>
      </c>
      <c r="J1111" s="21" t="str">
        <f>VLOOKUP(B1111*1,[1]Sheet1!$A:$G,5,FALSE)</f>
        <v>三组</v>
      </c>
      <c r="K1111" s="3" t="str">
        <f>I1111&amp;VLOOKUP(B1111*1,[1]Sheet1!$A:$G,5,FALSE)</f>
        <v>杭州三组</v>
      </c>
      <c r="L1111" s="3" t="str">
        <f>IF(VLOOKUP(B1111*1,[1]Sheet1!$A:$G,4,FALSE)=1,"普通员工","管理人员")</f>
        <v>管理人员</v>
      </c>
      <c r="M1111" s="3">
        <f t="shared" si="87"/>
        <v>12000.35</v>
      </c>
      <c r="N1111" s="3">
        <f t="shared" si="88"/>
        <v>2020</v>
      </c>
      <c r="O1111" s="3">
        <f t="shared" si="89"/>
        <v>6</v>
      </c>
    </row>
    <row r="1112" spans="1:15">
      <c r="A1112" s="8">
        <f>A1111</f>
        <v>43999</v>
      </c>
      <c r="B1112" s="20" t="s">
        <v>80</v>
      </c>
      <c r="C1112" s="18" t="s">
        <v>12</v>
      </c>
      <c r="D1112" s="11">
        <v>1</v>
      </c>
      <c r="E1112" s="12">
        <v>15000.27</v>
      </c>
      <c r="F1112" s="3" t="str">
        <f t="shared" si="85"/>
        <v>借呗</v>
      </c>
      <c r="G1112" s="3" t="str">
        <f t="shared" si="86"/>
        <v>18期</v>
      </c>
      <c r="H1112" s="21" t="str">
        <f>VLOOKUP(B1112*1,[1]Sheet1!$A:$G,7,FALSE)</f>
        <v>华东</v>
      </c>
      <c r="I1112" s="21" t="str">
        <f>VLOOKUP(B1112*1,[1]Sheet1!$A:$G,6,FALSE)</f>
        <v>杭州</v>
      </c>
      <c r="J1112" s="21" t="str">
        <f>VLOOKUP(B1112*1,[1]Sheet1!$A:$G,5,FALSE)</f>
        <v>一组</v>
      </c>
      <c r="K1112" s="3" t="str">
        <f>I1112&amp;VLOOKUP(B1112*1,[1]Sheet1!$A:$G,5,FALSE)</f>
        <v>杭州一组</v>
      </c>
      <c r="L1112" s="3" t="str">
        <f>IF(VLOOKUP(B1112*1,[1]Sheet1!$A:$G,4,FALSE)=1,"普通员工","管理人员")</f>
        <v>普通员工</v>
      </c>
      <c r="M1112" s="3">
        <f t="shared" si="87"/>
        <v>15000.27</v>
      </c>
      <c r="N1112" s="3">
        <f t="shared" si="88"/>
        <v>2020</v>
      </c>
      <c r="O1112" s="3">
        <f t="shared" si="89"/>
        <v>6</v>
      </c>
    </row>
    <row r="1113" spans="1:15">
      <c r="A1113" s="8">
        <f>A1112</f>
        <v>43999</v>
      </c>
      <c r="B1113" s="20" t="s">
        <v>88</v>
      </c>
      <c r="C1113" s="18" t="s">
        <v>7</v>
      </c>
      <c r="D1113" s="11">
        <v>1</v>
      </c>
      <c r="E1113" s="12">
        <v>25000.24</v>
      </c>
      <c r="F1113" s="3" t="str">
        <f t="shared" si="85"/>
        <v>借呗</v>
      </c>
      <c r="G1113" s="3" t="str">
        <f t="shared" si="86"/>
        <v>6期</v>
      </c>
      <c r="H1113" s="21" t="str">
        <f>VLOOKUP(B1113*1,[1]Sheet1!$A:$G,7,FALSE)</f>
        <v>华东</v>
      </c>
      <c r="I1113" s="21" t="str">
        <f>VLOOKUP(B1113*1,[1]Sheet1!$A:$G,6,FALSE)</f>
        <v>苏州</v>
      </c>
      <c r="J1113" s="21" t="str">
        <f>VLOOKUP(B1113*1,[1]Sheet1!$A:$G,5,FALSE)</f>
        <v>一组</v>
      </c>
      <c r="K1113" s="3" t="str">
        <f>I1113&amp;VLOOKUP(B1113*1,[1]Sheet1!$A:$G,5,FALSE)</f>
        <v>苏州一组</v>
      </c>
      <c r="L1113" s="3" t="str">
        <f>IF(VLOOKUP(B1113*1,[1]Sheet1!$A:$G,4,FALSE)=1,"普通员工","管理人员")</f>
        <v>普通员工</v>
      </c>
      <c r="M1113" s="3">
        <f t="shared" si="87"/>
        <v>25000.24</v>
      </c>
      <c r="N1113" s="3">
        <f t="shared" si="88"/>
        <v>2020</v>
      </c>
      <c r="O1113" s="3">
        <f t="shared" si="89"/>
        <v>6</v>
      </c>
    </row>
    <row r="1114" spans="1:15">
      <c r="A1114" s="8">
        <f>A1113</f>
        <v>43999</v>
      </c>
      <c r="B1114" s="20" t="s">
        <v>84</v>
      </c>
      <c r="C1114" s="18" t="s">
        <v>7</v>
      </c>
      <c r="D1114" s="11">
        <v>1</v>
      </c>
      <c r="E1114" s="12">
        <v>512.03</v>
      </c>
      <c r="F1114" s="3" t="str">
        <f t="shared" si="85"/>
        <v>借呗</v>
      </c>
      <c r="G1114" s="3" t="str">
        <f t="shared" si="86"/>
        <v>6期</v>
      </c>
      <c r="H1114" s="21" t="str">
        <f>VLOOKUP(B1114*1,[1]Sheet1!$A:$G,7,FALSE)</f>
        <v>华西北</v>
      </c>
      <c r="I1114" s="21" t="str">
        <f>VLOOKUP(B1114*1,[1]Sheet1!$A:$G,6,FALSE)</f>
        <v>北京</v>
      </c>
      <c r="J1114" s="21" t="str">
        <f>VLOOKUP(B1114*1,[1]Sheet1!$A:$G,5,FALSE)</f>
        <v>三组</v>
      </c>
      <c r="K1114" s="3" t="str">
        <f>I1114&amp;VLOOKUP(B1114*1,[1]Sheet1!$A:$G,5,FALSE)</f>
        <v>北京三组</v>
      </c>
      <c r="L1114" s="3" t="str">
        <f>IF(VLOOKUP(B1114*1,[1]Sheet1!$A:$G,4,FALSE)=1,"普通员工","管理人员")</f>
        <v>普通员工</v>
      </c>
      <c r="M1114" s="3">
        <f t="shared" si="87"/>
        <v>512.03</v>
      </c>
      <c r="N1114" s="3">
        <f t="shared" si="88"/>
        <v>2020</v>
      </c>
      <c r="O1114" s="3">
        <f t="shared" si="89"/>
        <v>6</v>
      </c>
    </row>
    <row r="1115" spans="1:15">
      <c r="A1115" s="8">
        <f>A1114</f>
        <v>43999</v>
      </c>
      <c r="B1115" s="20" t="s">
        <v>90</v>
      </c>
      <c r="C1115" s="18" t="s">
        <v>7</v>
      </c>
      <c r="D1115" s="11">
        <v>2</v>
      </c>
      <c r="E1115" s="12">
        <v>12501.26</v>
      </c>
      <c r="F1115" s="3" t="str">
        <f t="shared" si="85"/>
        <v>借呗</v>
      </c>
      <c r="G1115" s="3" t="str">
        <f t="shared" si="86"/>
        <v>6期</v>
      </c>
      <c r="H1115" s="21" t="str">
        <f>VLOOKUP(B1115*1,[1]Sheet1!$A:$G,7,FALSE)</f>
        <v>华东</v>
      </c>
      <c r="I1115" s="21" t="str">
        <f>VLOOKUP(B1115*1,[1]Sheet1!$A:$G,6,FALSE)</f>
        <v>上海</v>
      </c>
      <c r="J1115" s="21" t="str">
        <f>VLOOKUP(B1115*1,[1]Sheet1!$A:$G,5,FALSE)</f>
        <v>一组</v>
      </c>
      <c r="K1115" s="3" t="str">
        <f>I1115&amp;VLOOKUP(B1115*1,[1]Sheet1!$A:$G,5,FALSE)</f>
        <v>上海一组</v>
      </c>
      <c r="L1115" s="3" t="str">
        <f>IF(VLOOKUP(B1115*1,[1]Sheet1!$A:$G,4,FALSE)=1,"普通员工","管理人员")</f>
        <v>普通员工</v>
      </c>
      <c r="M1115" s="3">
        <f t="shared" si="87"/>
        <v>6250.63</v>
      </c>
      <c r="N1115" s="3">
        <f t="shared" si="88"/>
        <v>2020</v>
      </c>
      <c r="O1115" s="3">
        <f t="shared" si="89"/>
        <v>6</v>
      </c>
    </row>
    <row r="1116" spans="1:15">
      <c r="A1116" s="8">
        <f>A1115</f>
        <v>43999</v>
      </c>
      <c r="B1116" s="20" t="s">
        <v>97</v>
      </c>
      <c r="C1116" s="18" t="s">
        <v>7</v>
      </c>
      <c r="D1116" s="11">
        <v>1</v>
      </c>
      <c r="E1116" s="12">
        <v>4999.99</v>
      </c>
      <c r="F1116" s="3" t="str">
        <f t="shared" si="85"/>
        <v>借呗</v>
      </c>
      <c r="G1116" s="3" t="str">
        <f t="shared" si="86"/>
        <v>6期</v>
      </c>
      <c r="H1116" s="21" t="str">
        <f>VLOOKUP(B1116*1,[1]Sheet1!$A:$G,7,FALSE)</f>
        <v>华南</v>
      </c>
      <c r="I1116" s="21" t="str">
        <f>VLOOKUP(B1116*1,[1]Sheet1!$A:$G,6,FALSE)</f>
        <v>南宁</v>
      </c>
      <c r="J1116" s="21" t="str">
        <f>VLOOKUP(B1116*1,[1]Sheet1!$A:$G,5,FALSE)</f>
        <v>一组</v>
      </c>
      <c r="K1116" s="3" t="str">
        <f>I1116&amp;VLOOKUP(B1116*1,[1]Sheet1!$A:$G,5,FALSE)</f>
        <v>南宁一组</v>
      </c>
      <c r="L1116" s="3" t="str">
        <f>IF(VLOOKUP(B1116*1,[1]Sheet1!$A:$G,4,FALSE)=1,"普通员工","管理人员")</f>
        <v>普通员工</v>
      </c>
      <c r="M1116" s="3">
        <f t="shared" si="87"/>
        <v>4999.99</v>
      </c>
      <c r="N1116" s="3">
        <f t="shared" si="88"/>
        <v>2020</v>
      </c>
      <c r="O1116" s="3">
        <f t="shared" si="89"/>
        <v>6</v>
      </c>
    </row>
    <row r="1117" spans="1:15">
      <c r="A1117" s="8">
        <f>A1116</f>
        <v>43999</v>
      </c>
      <c r="B1117" s="20" t="s">
        <v>105</v>
      </c>
      <c r="C1117" s="18" t="s">
        <v>7</v>
      </c>
      <c r="D1117" s="11">
        <v>1</v>
      </c>
      <c r="E1117" s="12">
        <v>1457.43</v>
      </c>
      <c r="F1117" s="3" t="str">
        <f t="shared" si="85"/>
        <v>借呗</v>
      </c>
      <c r="G1117" s="3" t="str">
        <f t="shared" si="86"/>
        <v>6期</v>
      </c>
      <c r="H1117" s="21" t="str">
        <f>VLOOKUP(B1117*1,[1]Sheet1!$A:$G,7,FALSE)</f>
        <v>华南</v>
      </c>
      <c r="I1117" s="21" t="str">
        <f>VLOOKUP(B1117*1,[1]Sheet1!$A:$G,6,FALSE)</f>
        <v>广州</v>
      </c>
      <c r="J1117" s="21" t="str">
        <f>VLOOKUP(B1117*1,[1]Sheet1!$A:$G,5,FALSE)</f>
        <v>三组</v>
      </c>
      <c r="K1117" s="3" t="str">
        <f>I1117&amp;VLOOKUP(B1117*1,[1]Sheet1!$A:$G,5,FALSE)</f>
        <v>广州三组</v>
      </c>
      <c r="L1117" s="3" t="str">
        <f>IF(VLOOKUP(B1117*1,[1]Sheet1!$A:$G,4,FALSE)=1,"普通员工","管理人员")</f>
        <v>普通员工</v>
      </c>
      <c r="M1117" s="3">
        <f t="shared" si="87"/>
        <v>1457.43</v>
      </c>
      <c r="N1117" s="3">
        <f t="shared" si="88"/>
        <v>2020</v>
      </c>
      <c r="O1117" s="3">
        <f t="shared" si="89"/>
        <v>6</v>
      </c>
    </row>
    <row r="1118" spans="1:15">
      <c r="A1118" s="8">
        <f>A1117</f>
        <v>43999</v>
      </c>
      <c r="B1118" s="20" t="s">
        <v>111</v>
      </c>
      <c r="C1118" s="18" t="s">
        <v>8</v>
      </c>
      <c r="D1118" s="11">
        <v>1</v>
      </c>
      <c r="E1118" s="12">
        <v>5000.27</v>
      </c>
      <c r="F1118" s="3" t="str">
        <f t="shared" si="85"/>
        <v>借呗</v>
      </c>
      <c r="G1118" s="3" t="str">
        <f t="shared" si="86"/>
        <v>12期</v>
      </c>
      <c r="H1118" s="21" t="str">
        <f>VLOOKUP(B1118*1,[1]Sheet1!$A:$G,7,FALSE)</f>
        <v>华东</v>
      </c>
      <c r="I1118" s="21" t="str">
        <f>VLOOKUP(B1118*1,[1]Sheet1!$A:$G,6,FALSE)</f>
        <v>合肥</v>
      </c>
      <c r="J1118" s="21" t="str">
        <f>VLOOKUP(B1118*1,[1]Sheet1!$A:$G,5,FALSE)</f>
        <v>一组</v>
      </c>
      <c r="K1118" s="3" t="str">
        <f>I1118&amp;VLOOKUP(B1118*1,[1]Sheet1!$A:$G,5,FALSE)</f>
        <v>合肥一组</v>
      </c>
      <c r="L1118" s="3" t="str">
        <f>IF(VLOOKUP(B1118*1,[1]Sheet1!$A:$G,4,FALSE)=1,"普通员工","管理人员")</f>
        <v>普通员工</v>
      </c>
      <c r="M1118" s="3">
        <f t="shared" si="87"/>
        <v>5000.27</v>
      </c>
      <c r="N1118" s="3">
        <f t="shared" si="88"/>
        <v>2020</v>
      </c>
      <c r="O1118" s="3">
        <f t="shared" si="89"/>
        <v>6</v>
      </c>
    </row>
    <row r="1119" spans="1:15">
      <c r="A1119" s="8">
        <f>A1118</f>
        <v>43999</v>
      </c>
      <c r="B1119" s="20" t="s">
        <v>112</v>
      </c>
      <c r="C1119" s="18" t="s">
        <v>8</v>
      </c>
      <c r="D1119" s="11">
        <v>1</v>
      </c>
      <c r="E1119" s="12">
        <v>19000.38</v>
      </c>
      <c r="F1119" s="3" t="str">
        <f t="shared" si="85"/>
        <v>借呗</v>
      </c>
      <c r="G1119" s="3" t="str">
        <f t="shared" si="86"/>
        <v>12期</v>
      </c>
      <c r="H1119" s="21" t="str">
        <f>VLOOKUP(B1119*1,[1]Sheet1!$A:$G,7,FALSE)</f>
        <v>华东</v>
      </c>
      <c r="I1119" s="21" t="str">
        <f>VLOOKUP(B1119*1,[1]Sheet1!$A:$G,6,FALSE)</f>
        <v>苏州</v>
      </c>
      <c r="J1119" s="21" t="str">
        <f>VLOOKUP(B1119*1,[1]Sheet1!$A:$G,5,FALSE)</f>
        <v>一组</v>
      </c>
      <c r="K1119" s="3" t="str">
        <f>I1119&amp;VLOOKUP(B1119*1,[1]Sheet1!$A:$G,5,FALSE)</f>
        <v>苏州一组</v>
      </c>
      <c r="L1119" s="3" t="str">
        <f>IF(VLOOKUP(B1119*1,[1]Sheet1!$A:$G,4,FALSE)=1,"普通员工","管理人员")</f>
        <v>普通员工</v>
      </c>
      <c r="M1119" s="3">
        <f t="shared" si="87"/>
        <v>19000.38</v>
      </c>
      <c r="N1119" s="3">
        <f t="shared" si="88"/>
        <v>2020</v>
      </c>
      <c r="O1119" s="3">
        <f t="shared" si="89"/>
        <v>6</v>
      </c>
    </row>
    <row r="1120" spans="1:15">
      <c r="A1120" s="8">
        <f>A1119</f>
        <v>43999</v>
      </c>
      <c r="B1120" s="20" t="s">
        <v>122</v>
      </c>
      <c r="C1120" s="18" t="s">
        <v>8</v>
      </c>
      <c r="D1120" s="11">
        <v>1</v>
      </c>
      <c r="E1120" s="12">
        <v>24999.96</v>
      </c>
      <c r="F1120" s="3" t="str">
        <f t="shared" si="85"/>
        <v>借呗</v>
      </c>
      <c r="G1120" s="3" t="str">
        <f t="shared" si="86"/>
        <v>12期</v>
      </c>
      <c r="H1120" s="21" t="str">
        <f>VLOOKUP(B1120*1,[1]Sheet1!$A:$G,7,FALSE)</f>
        <v>华南</v>
      </c>
      <c r="I1120" s="21" t="str">
        <f>VLOOKUP(B1120*1,[1]Sheet1!$A:$G,6,FALSE)</f>
        <v>南宁</v>
      </c>
      <c r="J1120" s="21" t="str">
        <f>VLOOKUP(B1120*1,[1]Sheet1!$A:$G,5,FALSE)</f>
        <v>一组</v>
      </c>
      <c r="K1120" s="3" t="str">
        <f>I1120&amp;VLOOKUP(B1120*1,[1]Sheet1!$A:$G,5,FALSE)</f>
        <v>南宁一组</v>
      </c>
      <c r="L1120" s="3" t="str">
        <f>IF(VLOOKUP(B1120*1,[1]Sheet1!$A:$G,4,FALSE)=1,"普通员工","管理人员")</f>
        <v>普通员工</v>
      </c>
      <c r="M1120" s="3">
        <f t="shared" si="87"/>
        <v>24999.96</v>
      </c>
      <c r="N1120" s="3">
        <f t="shared" si="88"/>
        <v>2020</v>
      </c>
      <c r="O1120" s="3">
        <f t="shared" si="89"/>
        <v>6</v>
      </c>
    </row>
    <row r="1121" spans="1:15">
      <c r="A1121" s="8">
        <f>A1120</f>
        <v>43999</v>
      </c>
      <c r="B1121" s="20" t="s">
        <v>100</v>
      </c>
      <c r="C1121" s="18" t="s">
        <v>7</v>
      </c>
      <c r="D1121" s="11">
        <v>2</v>
      </c>
      <c r="E1121" s="12">
        <v>37000.63</v>
      </c>
      <c r="F1121" s="3" t="str">
        <f t="shared" si="85"/>
        <v>借呗</v>
      </c>
      <c r="G1121" s="3" t="str">
        <f t="shared" si="86"/>
        <v>6期</v>
      </c>
      <c r="H1121" s="21" t="str">
        <f>VLOOKUP(B1121*1,[1]Sheet1!$A:$G,7,FALSE)</f>
        <v>华东</v>
      </c>
      <c r="I1121" s="21" t="str">
        <f>VLOOKUP(B1121*1,[1]Sheet1!$A:$G,6,FALSE)</f>
        <v>杭州</v>
      </c>
      <c r="J1121" s="21" t="str">
        <f>VLOOKUP(B1121*1,[1]Sheet1!$A:$G,5,FALSE)</f>
        <v>二组</v>
      </c>
      <c r="K1121" s="3" t="str">
        <f>I1121&amp;VLOOKUP(B1121*1,[1]Sheet1!$A:$G,5,FALSE)</f>
        <v>杭州二组</v>
      </c>
      <c r="L1121" s="3" t="str">
        <f>IF(VLOOKUP(B1121*1,[1]Sheet1!$A:$G,4,FALSE)=1,"普通员工","管理人员")</f>
        <v>普通员工</v>
      </c>
      <c r="M1121" s="3">
        <f t="shared" si="87"/>
        <v>18500.315</v>
      </c>
      <c r="N1121" s="3">
        <f t="shared" si="88"/>
        <v>2020</v>
      </c>
      <c r="O1121" s="3">
        <f t="shared" si="89"/>
        <v>6</v>
      </c>
    </row>
    <row r="1122" spans="1:15">
      <c r="A1122" s="8">
        <f>A1121</f>
        <v>43999</v>
      </c>
      <c r="B1122" s="20" t="s">
        <v>102</v>
      </c>
      <c r="C1122" s="18" t="s">
        <v>7</v>
      </c>
      <c r="D1122" s="11">
        <v>1</v>
      </c>
      <c r="E1122" s="12">
        <v>18000.54</v>
      </c>
      <c r="F1122" s="3" t="str">
        <f t="shared" si="85"/>
        <v>借呗</v>
      </c>
      <c r="G1122" s="3" t="str">
        <f t="shared" si="86"/>
        <v>6期</v>
      </c>
      <c r="H1122" s="21" t="str">
        <f>VLOOKUP(B1122*1,[1]Sheet1!$A:$G,7,FALSE)</f>
        <v>华南</v>
      </c>
      <c r="I1122" s="21" t="str">
        <f>VLOOKUP(B1122*1,[1]Sheet1!$A:$G,6,FALSE)</f>
        <v>南宁</v>
      </c>
      <c r="J1122" s="21" t="str">
        <f>VLOOKUP(B1122*1,[1]Sheet1!$A:$G,5,FALSE)</f>
        <v>一组</v>
      </c>
      <c r="K1122" s="3" t="str">
        <f>I1122&amp;VLOOKUP(B1122*1,[1]Sheet1!$A:$G,5,FALSE)</f>
        <v>南宁一组</v>
      </c>
      <c r="L1122" s="3" t="str">
        <f>IF(VLOOKUP(B1122*1,[1]Sheet1!$A:$G,4,FALSE)=1,"普通员工","管理人员")</f>
        <v>普通员工</v>
      </c>
      <c r="M1122" s="3">
        <f t="shared" si="87"/>
        <v>18000.54</v>
      </c>
      <c r="N1122" s="3">
        <f t="shared" si="88"/>
        <v>2020</v>
      </c>
      <c r="O1122" s="3">
        <f t="shared" si="89"/>
        <v>6</v>
      </c>
    </row>
    <row r="1123" spans="1:15">
      <c r="A1123" s="8">
        <f>A1122</f>
        <v>43999</v>
      </c>
      <c r="B1123" s="20" t="str">
        <f>B1122</f>
        <v>1000014530</v>
      </c>
      <c r="C1123" s="18" t="s">
        <v>8</v>
      </c>
      <c r="D1123" s="11">
        <v>2</v>
      </c>
      <c r="E1123" s="12">
        <v>21501.02</v>
      </c>
      <c r="F1123" s="3" t="str">
        <f t="shared" si="85"/>
        <v>借呗</v>
      </c>
      <c r="G1123" s="3" t="str">
        <f t="shared" si="86"/>
        <v>12期</v>
      </c>
      <c r="H1123" s="21" t="str">
        <f>VLOOKUP(B1123*1,[1]Sheet1!$A:$G,7,FALSE)</f>
        <v>华南</v>
      </c>
      <c r="I1123" s="21" t="str">
        <f>VLOOKUP(B1123*1,[1]Sheet1!$A:$G,6,FALSE)</f>
        <v>南宁</v>
      </c>
      <c r="J1123" s="21" t="str">
        <f>VLOOKUP(B1123*1,[1]Sheet1!$A:$G,5,FALSE)</f>
        <v>一组</v>
      </c>
      <c r="K1123" s="3" t="str">
        <f>I1123&amp;VLOOKUP(B1123*1,[1]Sheet1!$A:$G,5,FALSE)</f>
        <v>南宁一组</v>
      </c>
      <c r="L1123" s="3" t="str">
        <f>IF(VLOOKUP(B1123*1,[1]Sheet1!$A:$G,4,FALSE)=1,"普通员工","管理人员")</f>
        <v>普通员工</v>
      </c>
      <c r="M1123" s="3">
        <f t="shared" si="87"/>
        <v>10750.51</v>
      </c>
      <c r="N1123" s="3">
        <f t="shared" si="88"/>
        <v>2020</v>
      </c>
      <c r="O1123" s="3">
        <f t="shared" si="89"/>
        <v>6</v>
      </c>
    </row>
    <row r="1124" spans="1:15">
      <c r="A1124" s="8">
        <f>A1123</f>
        <v>43999</v>
      </c>
      <c r="B1124" s="20" t="s">
        <v>107</v>
      </c>
      <c r="C1124" s="18" t="s">
        <v>7</v>
      </c>
      <c r="D1124" s="11">
        <v>2</v>
      </c>
      <c r="E1124" s="12">
        <v>23000.78</v>
      </c>
      <c r="F1124" s="3" t="str">
        <f t="shared" si="85"/>
        <v>借呗</v>
      </c>
      <c r="G1124" s="3" t="str">
        <f t="shared" si="86"/>
        <v>6期</v>
      </c>
      <c r="H1124" s="21" t="str">
        <f>VLOOKUP(B1124*1,[1]Sheet1!$A:$G,7,FALSE)</f>
        <v>华西北</v>
      </c>
      <c r="I1124" s="21" t="str">
        <f>VLOOKUP(B1124*1,[1]Sheet1!$A:$G,6,FALSE)</f>
        <v>西安</v>
      </c>
      <c r="J1124" s="21" t="str">
        <f>VLOOKUP(B1124*1,[1]Sheet1!$A:$G,5,FALSE)</f>
        <v>一组</v>
      </c>
      <c r="K1124" s="3" t="str">
        <f>I1124&amp;VLOOKUP(B1124*1,[1]Sheet1!$A:$G,5,FALSE)</f>
        <v>西安一组</v>
      </c>
      <c r="L1124" s="3" t="str">
        <f>IF(VLOOKUP(B1124*1,[1]Sheet1!$A:$G,4,FALSE)=1,"普通员工","管理人员")</f>
        <v>普通员工</v>
      </c>
      <c r="M1124" s="3">
        <f t="shared" si="87"/>
        <v>11500.39</v>
      </c>
      <c r="N1124" s="3">
        <f t="shared" si="88"/>
        <v>2020</v>
      </c>
      <c r="O1124" s="3">
        <f t="shared" si="89"/>
        <v>6</v>
      </c>
    </row>
    <row r="1125" spans="1:15">
      <c r="A1125" s="8">
        <f>A1124</f>
        <v>43999</v>
      </c>
      <c r="B1125" s="20" t="s">
        <v>115</v>
      </c>
      <c r="C1125" s="18" t="s">
        <v>8</v>
      </c>
      <c r="D1125" s="11">
        <v>2</v>
      </c>
      <c r="E1125" s="12">
        <v>38000.13</v>
      </c>
      <c r="F1125" s="3" t="str">
        <f t="shared" si="85"/>
        <v>借呗</v>
      </c>
      <c r="G1125" s="3" t="str">
        <f t="shared" si="86"/>
        <v>12期</v>
      </c>
      <c r="H1125" s="21" t="str">
        <f>VLOOKUP(B1125*1,[1]Sheet1!$A:$G,7,FALSE)</f>
        <v>华东</v>
      </c>
      <c r="I1125" s="21" t="str">
        <f>VLOOKUP(B1125*1,[1]Sheet1!$A:$G,6,FALSE)</f>
        <v>南京</v>
      </c>
      <c r="J1125" s="21" t="str">
        <f>VLOOKUP(B1125*1,[1]Sheet1!$A:$G,5,FALSE)</f>
        <v>一组</v>
      </c>
      <c r="K1125" s="3" t="str">
        <f>I1125&amp;VLOOKUP(B1125*1,[1]Sheet1!$A:$G,5,FALSE)</f>
        <v>南京一组</v>
      </c>
      <c r="L1125" s="3" t="str">
        <f>IF(VLOOKUP(B1125*1,[1]Sheet1!$A:$G,4,FALSE)=1,"普通员工","管理人员")</f>
        <v>普通员工</v>
      </c>
      <c r="M1125" s="3">
        <f t="shared" si="87"/>
        <v>19000.065</v>
      </c>
      <c r="N1125" s="3">
        <f t="shared" si="88"/>
        <v>2020</v>
      </c>
      <c r="O1125" s="3">
        <f t="shared" si="89"/>
        <v>6</v>
      </c>
    </row>
    <row r="1126" spans="1:15">
      <c r="A1126" s="8">
        <f>A1125</f>
        <v>43999</v>
      </c>
      <c r="B1126" s="20" t="s">
        <v>117</v>
      </c>
      <c r="C1126" s="18" t="s">
        <v>12</v>
      </c>
      <c r="D1126" s="11">
        <v>1</v>
      </c>
      <c r="E1126" s="12">
        <v>15999.93</v>
      </c>
      <c r="F1126" s="3" t="str">
        <f t="shared" si="85"/>
        <v>借呗</v>
      </c>
      <c r="G1126" s="3" t="str">
        <f t="shared" si="86"/>
        <v>18期</v>
      </c>
      <c r="H1126" s="21" t="str">
        <f>VLOOKUP(B1126*1,[1]Sheet1!$A:$G,7,FALSE)</f>
        <v>华南</v>
      </c>
      <c r="I1126" s="21" t="str">
        <f>VLOOKUP(B1126*1,[1]Sheet1!$A:$G,6,FALSE)</f>
        <v>南宁</v>
      </c>
      <c r="J1126" s="21" t="str">
        <f>VLOOKUP(B1126*1,[1]Sheet1!$A:$G,5,FALSE)</f>
        <v>一组</v>
      </c>
      <c r="K1126" s="3" t="str">
        <f>I1126&amp;VLOOKUP(B1126*1,[1]Sheet1!$A:$G,5,FALSE)</f>
        <v>南宁一组</v>
      </c>
      <c r="L1126" s="3" t="str">
        <f>IF(VLOOKUP(B1126*1,[1]Sheet1!$A:$G,4,FALSE)=1,"普通员工","管理人员")</f>
        <v>普通员工</v>
      </c>
      <c r="M1126" s="3">
        <f t="shared" si="87"/>
        <v>15999.93</v>
      </c>
      <c r="N1126" s="3">
        <f t="shared" si="88"/>
        <v>2020</v>
      </c>
      <c r="O1126" s="3">
        <f t="shared" si="89"/>
        <v>6</v>
      </c>
    </row>
    <row r="1127" spans="1:15">
      <c r="A1127" s="8">
        <f>A1126</f>
        <v>43999</v>
      </c>
      <c r="B1127" s="20" t="s">
        <v>124</v>
      </c>
      <c r="C1127" s="18" t="s">
        <v>12</v>
      </c>
      <c r="D1127" s="11">
        <v>1</v>
      </c>
      <c r="E1127" s="12">
        <v>3000.33</v>
      </c>
      <c r="F1127" s="3" t="str">
        <f t="shared" si="85"/>
        <v>借呗</v>
      </c>
      <c r="G1127" s="3" t="str">
        <f t="shared" si="86"/>
        <v>18期</v>
      </c>
      <c r="H1127" s="21" t="str">
        <f>VLOOKUP(B1127*1,[1]Sheet1!$A:$G,7,FALSE)</f>
        <v>华西北</v>
      </c>
      <c r="I1127" s="21" t="str">
        <f>VLOOKUP(B1127*1,[1]Sheet1!$A:$G,6,FALSE)</f>
        <v>北京</v>
      </c>
      <c r="J1127" s="21" t="str">
        <f>VLOOKUP(B1127*1,[1]Sheet1!$A:$G,5,FALSE)</f>
        <v>一组</v>
      </c>
      <c r="K1127" s="3" t="str">
        <f>I1127&amp;VLOOKUP(B1127*1,[1]Sheet1!$A:$G,5,FALSE)</f>
        <v>北京一组</v>
      </c>
      <c r="L1127" s="3" t="str">
        <f>IF(VLOOKUP(B1127*1,[1]Sheet1!$A:$G,4,FALSE)=1,"普通员工","管理人员")</f>
        <v>普通员工</v>
      </c>
      <c r="M1127" s="3">
        <f t="shared" si="87"/>
        <v>3000.33</v>
      </c>
      <c r="N1127" s="3">
        <f t="shared" si="88"/>
        <v>2020</v>
      </c>
      <c r="O1127" s="3">
        <f t="shared" si="89"/>
        <v>6</v>
      </c>
    </row>
    <row r="1128" spans="1:15">
      <c r="A1128" s="8">
        <v>44000</v>
      </c>
      <c r="B1128" s="20" t="s">
        <v>6</v>
      </c>
      <c r="C1128" s="18" t="s">
        <v>7</v>
      </c>
      <c r="D1128" s="11">
        <v>2</v>
      </c>
      <c r="E1128" s="12">
        <v>2550.85</v>
      </c>
      <c r="F1128" s="3" t="str">
        <f t="shared" si="85"/>
        <v>借呗</v>
      </c>
      <c r="G1128" s="3" t="str">
        <f t="shared" si="86"/>
        <v>6期</v>
      </c>
      <c r="H1128" s="21" t="str">
        <f>VLOOKUP(B1128*1,[1]Sheet1!$A:$G,7,FALSE)</f>
        <v>华东</v>
      </c>
      <c r="I1128" s="21" t="str">
        <f>VLOOKUP(B1128*1,[1]Sheet1!$A:$G,6,FALSE)</f>
        <v>杭州</v>
      </c>
      <c r="J1128" s="21" t="str">
        <f>VLOOKUP(B1128*1,[1]Sheet1!$A:$G,5,FALSE)</f>
        <v>二组</v>
      </c>
      <c r="K1128" s="3" t="str">
        <f>I1128&amp;VLOOKUP(B1128*1,[1]Sheet1!$A:$G,5,FALSE)</f>
        <v>杭州二组</v>
      </c>
      <c r="L1128" s="3" t="str">
        <f>IF(VLOOKUP(B1128*1,[1]Sheet1!$A:$G,4,FALSE)=1,"普通员工","管理人员")</f>
        <v>普通员工</v>
      </c>
      <c r="M1128" s="3">
        <f t="shared" si="87"/>
        <v>1275.425</v>
      </c>
      <c r="N1128" s="3">
        <f t="shared" si="88"/>
        <v>2020</v>
      </c>
      <c r="O1128" s="3">
        <f t="shared" si="89"/>
        <v>6</v>
      </c>
    </row>
    <row r="1129" spans="1:15">
      <c r="A1129" s="8">
        <f>A1128</f>
        <v>44000</v>
      </c>
      <c r="B1129" s="20" t="str">
        <f>B1128</f>
        <v>1000000029</v>
      </c>
      <c r="C1129" s="18" t="s">
        <v>8</v>
      </c>
      <c r="D1129" s="11">
        <v>1</v>
      </c>
      <c r="E1129" s="12">
        <v>1800.59</v>
      </c>
      <c r="F1129" s="3" t="str">
        <f t="shared" si="85"/>
        <v>借呗</v>
      </c>
      <c r="G1129" s="3" t="str">
        <f t="shared" si="86"/>
        <v>12期</v>
      </c>
      <c r="H1129" s="21" t="str">
        <f>VLOOKUP(B1129*1,[1]Sheet1!$A:$G,7,FALSE)</f>
        <v>华东</v>
      </c>
      <c r="I1129" s="21" t="str">
        <f>VLOOKUP(B1129*1,[1]Sheet1!$A:$G,6,FALSE)</f>
        <v>杭州</v>
      </c>
      <c r="J1129" s="21" t="str">
        <f>VLOOKUP(B1129*1,[1]Sheet1!$A:$G,5,FALSE)</f>
        <v>二组</v>
      </c>
      <c r="K1129" s="3" t="str">
        <f>I1129&amp;VLOOKUP(B1129*1,[1]Sheet1!$A:$G,5,FALSE)</f>
        <v>杭州二组</v>
      </c>
      <c r="L1129" s="3" t="str">
        <f>IF(VLOOKUP(B1129*1,[1]Sheet1!$A:$G,4,FALSE)=1,"普通员工","管理人员")</f>
        <v>普通员工</v>
      </c>
      <c r="M1129" s="3">
        <f t="shared" si="87"/>
        <v>1800.59</v>
      </c>
      <c r="N1129" s="3">
        <f t="shared" si="88"/>
        <v>2020</v>
      </c>
      <c r="O1129" s="3">
        <f t="shared" si="89"/>
        <v>6</v>
      </c>
    </row>
    <row r="1130" spans="1:15">
      <c r="A1130" s="8">
        <f>A1129</f>
        <v>44000</v>
      </c>
      <c r="B1130" s="20" t="str">
        <f>B1129</f>
        <v>1000000029</v>
      </c>
      <c r="C1130" s="18" t="s">
        <v>12</v>
      </c>
      <c r="D1130" s="11">
        <v>2</v>
      </c>
      <c r="E1130" s="12">
        <v>5501.37</v>
      </c>
      <c r="F1130" s="3" t="str">
        <f t="shared" si="85"/>
        <v>借呗</v>
      </c>
      <c r="G1130" s="3" t="str">
        <f t="shared" si="86"/>
        <v>18期</v>
      </c>
      <c r="H1130" s="21" t="str">
        <f>VLOOKUP(B1130*1,[1]Sheet1!$A:$G,7,FALSE)</f>
        <v>华东</v>
      </c>
      <c r="I1130" s="21" t="str">
        <f>VLOOKUP(B1130*1,[1]Sheet1!$A:$G,6,FALSE)</f>
        <v>杭州</v>
      </c>
      <c r="J1130" s="21" t="str">
        <f>VLOOKUP(B1130*1,[1]Sheet1!$A:$G,5,FALSE)</f>
        <v>二组</v>
      </c>
      <c r="K1130" s="3" t="str">
        <f>I1130&amp;VLOOKUP(B1130*1,[1]Sheet1!$A:$G,5,FALSE)</f>
        <v>杭州二组</v>
      </c>
      <c r="L1130" s="3" t="str">
        <f>IF(VLOOKUP(B1130*1,[1]Sheet1!$A:$G,4,FALSE)=1,"普通员工","管理人员")</f>
        <v>普通员工</v>
      </c>
      <c r="M1130" s="3">
        <f t="shared" si="87"/>
        <v>2750.685</v>
      </c>
      <c r="N1130" s="3">
        <f t="shared" si="88"/>
        <v>2020</v>
      </c>
      <c r="O1130" s="3">
        <f t="shared" si="89"/>
        <v>6</v>
      </c>
    </row>
    <row r="1131" spans="1:15">
      <c r="A1131" s="8">
        <f>A1130</f>
        <v>44000</v>
      </c>
      <c r="B1131" s="20" t="s">
        <v>9</v>
      </c>
      <c r="C1131" s="18" t="s">
        <v>7</v>
      </c>
      <c r="D1131" s="11">
        <v>1</v>
      </c>
      <c r="E1131" s="12">
        <v>9000.59</v>
      </c>
      <c r="F1131" s="3" t="str">
        <f t="shared" si="85"/>
        <v>借呗</v>
      </c>
      <c r="G1131" s="3" t="str">
        <f t="shared" si="86"/>
        <v>6期</v>
      </c>
      <c r="H1131" s="21" t="str">
        <f>VLOOKUP(B1131*1,[1]Sheet1!$A:$G,7,FALSE)</f>
        <v>华南</v>
      </c>
      <c r="I1131" s="21" t="str">
        <f>VLOOKUP(B1131*1,[1]Sheet1!$A:$G,6,FALSE)</f>
        <v>广州</v>
      </c>
      <c r="J1131" s="21" t="str">
        <f>VLOOKUP(B1131*1,[1]Sheet1!$A:$G,5,FALSE)</f>
        <v>三组</v>
      </c>
      <c r="K1131" s="3" t="str">
        <f>I1131&amp;VLOOKUP(B1131*1,[1]Sheet1!$A:$G,5,FALSE)</f>
        <v>广州三组</v>
      </c>
      <c r="L1131" s="3" t="str">
        <f>IF(VLOOKUP(B1131*1,[1]Sheet1!$A:$G,4,FALSE)=1,"普通员工","管理人员")</f>
        <v>普通员工</v>
      </c>
      <c r="M1131" s="3">
        <f t="shared" si="87"/>
        <v>9000.59</v>
      </c>
      <c r="N1131" s="3">
        <f t="shared" si="88"/>
        <v>2020</v>
      </c>
      <c r="O1131" s="3">
        <f t="shared" si="89"/>
        <v>6</v>
      </c>
    </row>
    <row r="1132" spans="1:15">
      <c r="A1132" s="8">
        <f>A1131</f>
        <v>44000</v>
      </c>
      <c r="B1132" s="20" t="s">
        <v>11</v>
      </c>
      <c r="C1132" s="18" t="s">
        <v>7</v>
      </c>
      <c r="D1132" s="11">
        <v>3</v>
      </c>
      <c r="E1132" s="12">
        <v>61001.28</v>
      </c>
      <c r="F1132" s="3" t="str">
        <f t="shared" si="85"/>
        <v>借呗</v>
      </c>
      <c r="G1132" s="3" t="str">
        <f t="shared" si="86"/>
        <v>6期</v>
      </c>
      <c r="H1132" s="21" t="str">
        <f>VLOOKUP(B1132*1,[1]Sheet1!$A:$G,7,FALSE)</f>
        <v>华东</v>
      </c>
      <c r="I1132" s="21" t="str">
        <f>VLOOKUP(B1132*1,[1]Sheet1!$A:$G,6,FALSE)</f>
        <v>苏州</v>
      </c>
      <c r="J1132" s="21" t="str">
        <f>VLOOKUP(B1132*1,[1]Sheet1!$A:$G,5,FALSE)</f>
        <v>一组</v>
      </c>
      <c r="K1132" s="3" t="str">
        <f>I1132&amp;VLOOKUP(B1132*1,[1]Sheet1!$A:$G,5,FALSE)</f>
        <v>苏州一组</v>
      </c>
      <c r="L1132" s="3" t="str">
        <f>IF(VLOOKUP(B1132*1,[1]Sheet1!$A:$G,4,FALSE)=1,"普通员工","管理人员")</f>
        <v>管理人员</v>
      </c>
      <c r="M1132" s="3">
        <f t="shared" si="87"/>
        <v>20333.76</v>
      </c>
      <c r="N1132" s="3">
        <f t="shared" si="88"/>
        <v>2020</v>
      </c>
      <c r="O1132" s="3">
        <f t="shared" si="89"/>
        <v>6</v>
      </c>
    </row>
    <row r="1133" spans="1:15">
      <c r="A1133" s="8">
        <f>A1132</f>
        <v>44000</v>
      </c>
      <c r="B1133" s="20" t="s">
        <v>38</v>
      </c>
      <c r="C1133" s="18" t="s">
        <v>12</v>
      </c>
      <c r="D1133" s="11">
        <v>2</v>
      </c>
      <c r="E1133" s="12">
        <v>7500.65</v>
      </c>
      <c r="F1133" s="3" t="str">
        <f t="shared" si="85"/>
        <v>借呗</v>
      </c>
      <c r="G1133" s="3" t="str">
        <f t="shared" si="86"/>
        <v>18期</v>
      </c>
      <c r="H1133" s="21" t="str">
        <f>VLOOKUP(B1133*1,[1]Sheet1!$A:$G,7,FALSE)</f>
        <v>华东</v>
      </c>
      <c r="I1133" s="21" t="str">
        <f>VLOOKUP(B1133*1,[1]Sheet1!$A:$G,6,FALSE)</f>
        <v>苏州</v>
      </c>
      <c r="J1133" s="21" t="str">
        <f>VLOOKUP(B1133*1,[1]Sheet1!$A:$G,5,FALSE)</f>
        <v>一组</v>
      </c>
      <c r="K1133" s="3" t="str">
        <f>I1133&amp;VLOOKUP(B1133*1,[1]Sheet1!$A:$G,5,FALSE)</f>
        <v>苏州一组</v>
      </c>
      <c r="L1133" s="3" t="str">
        <f>IF(VLOOKUP(B1133*1,[1]Sheet1!$A:$G,4,FALSE)=1,"普通员工","管理人员")</f>
        <v>普通员工</v>
      </c>
      <c r="M1133" s="3">
        <f t="shared" si="87"/>
        <v>3750.325</v>
      </c>
      <c r="N1133" s="3">
        <f t="shared" si="88"/>
        <v>2020</v>
      </c>
      <c r="O1133" s="3">
        <f t="shared" si="89"/>
        <v>6</v>
      </c>
    </row>
    <row r="1134" spans="1:15">
      <c r="A1134" s="8">
        <f>A1133</f>
        <v>44000</v>
      </c>
      <c r="B1134" s="20" t="s">
        <v>39</v>
      </c>
      <c r="C1134" s="18" t="s">
        <v>7</v>
      </c>
      <c r="D1134" s="11">
        <v>1</v>
      </c>
      <c r="E1134" s="12">
        <v>1516.73</v>
      </c>
      <c r="F1134" s="3" t="str">
        <f t="shared" si="85"/>
        <v>借呗</v>
      </c>
      <c r="G1134" s="3" t="str">
        <f t="shared" si="86"/>
        <v>6期</v>
      </c>
      <c r="H1134" s="21" t="str">
        <f>VLOOKUP(B1134*1,[1]Sheet1!$A:$G,7,FALSE)</f>
        <v>华东</v>
      </c>
      <c r="I1134" s="21" t="str">
        <f>VLOOKUP(B1134*1,[1]Sheet1!$A:$G,6,FALSE)</f>
        <v>苏州</v>
      </c>
      <c r="J1134" s="21" t="str">
        <f>VLOOKUP(B1134*1,[1]Sheet1!$A:$G,5,FALSE)</f>
        <v>一组</v>
      </c>
      <c r="K1134" s="3" t="str">
        <f>I1134&amp;VLOOKUP(B1134*1,[1]Sheet1!$A:$G,5,FALSE)</f>
        <v>苏州一组</v>
      </c>
      <c r="L1134" s="3" t="str">
        <f>IF(VLOOKUP(B1134*1,[1]Sheet1!$A:$G,4,FALSE)=1,"普通员工","管理人员")</f>
        <v>普通员工</v>
      </c>
      <c r="M1134" s="3">
        <f t="shared" si="87"/>
        <v>1516.73</v>
      </c>
      <c r="N1134" s="3">
        <f t="shared" si="88"/>
        <v>2020</v>
      </c>
      <c r="O1134" s="3">
        <f t="shared" si="89"/>
        <v>6</v>
      </c>
    </row>
    <row r="1135" spans="1:15">
      <c r="A1135" s="8">
        <f>A1134</f>
        <v>44000</v>
      </c>
      <c r="B1135" s="20" t="s">
        <v>14</v>
      </c>
      <c r="C1135" s="18" t="s">
        <v>7</v>
      </c>
      <c r="D1135" s="11">
        <v>2</v>
      </c>
      <c r="E1135" s="12">
        <v>16211.3</v>
      </c>
      <c r="F1135" s="3" t="str">
        <f t="shared" si="85"/>
        <v>借呗</v>
      </c>
      <c r="G1135" s="3" t="str">
        <f t="shared" si="86"/>
        <v>6期</v>
      </c>
      <c r="H1135" s="21" t="str">
        <f>VLOOKUP(B1135*1,[1]Sheet1!$A:$G,7,FALSE)</f>
        <v>华南</v>
      </c>
      <c r="I1135" s="21" t="str">
        <f>VLOOKUP(B1135*1,[1]Sheet1!$A:$G,6,FALSE)</f>
        <v>广州</v>
      </c>
      <c r="J1135" s="21" t="str">
        <f>VLOOKUP(B1135*1,[1]Sheet1!$A:$G,5,FALSE)</f>
        <v>三组</v>
      </c>
      <c r="K1135" s="3" t="str">
        <f>I1135&amp;VLOOKUP(B1135*1,[1]Sheet1!$A:$G,5,FALSE)</f>
        <v>广州三组</v>
      </c>
      <c r="L1135" s="3" t="str">
        <f>IF(VLOOKUP(B1135*1,[1]Sheet1!$A:$G,4,FALSE)=1,"普通员工","管理人员")</f>
        <v>管理人员</v>
      </c>
      <c r="M1135" s="3">
        <f t="shared" si="87"/>
        <v>8105.65</v>
      </c>
      <c r="N1135" s="3">
        <f t="shared" si="88"/>
        <v>2020</v>
      </c>
      <c r="O1135" s="3">
        <f t="shared" si="89"/>
        <v>6</v>
      </c>
    </row>
    <row r="1136" spans="1:15">
      <c r="A1136" s="8">
        <f>A1135</f>
        <v>44000</v>
      </c>
      <c r="B1136" s="20" t="s">
        <v>15</v>
      </c>
      <c r="C1136" s="18" t="s">
        <v>7</v>
      </c>
      <c r="D1136" s="11">
        <v>3</v>
      </c>
      <c r="E1136" s="12">
        <v>13001.41</v>
      </c>
      <c r="F1136" s="3" t="str">
        <f t="shared" si="85"/>
        <v>借呗</v>
      </c>
      <c r="G1136" s="3" t="str">
        <f t="shared" si="86"/>
        <v>6期</v>
      </c>
      <c r="H1136" s="21" t="str">
        <f>VLOOKUP(B1136*1,[1]Sheet1!$A:$G,7,FALSE)</f>
        <v>华东</v>
      </c>
      <c r="I1136" s="21" t="str">
        <f>VLOOKUP(B1136*1,[1]Sheet1!$A:$G,6,FALSE)</f>
        <v>杭州</v>
      </c>
      <c r="J1136" s="21" t="str">
        <f>VLOOKUP(B1136*1,[1]Sheet1!$A:$G,5,FALSE)</f>
        <v>二组</v>
      </c>
      <c r="K1136" s="3" t="str">
        <f>I1136&amp;VLOOKUP(B1136*1,[1]Sheet1!$A:$G,5,FALSE)</f>
        <v>杭州二组</v>
      </c>
      <c r="L1136" s="3" t="str">
        <f>IF(VLOOKUP(B1136*1,[1]Sheet1!$A:$G,4,FALSE)=1,"普通员工","管理人员")</f>
        <v>普通员工</v>
      </c>
      <c r="M1136" s="3">
        <f t="shared" si="87"/>
        <v>4333.80333333333</v>
      </c>
      <c r="N1136" s="3">
        <f t="shared" si="88"/>
        <v>2020</v>
      </c>
      <c r="O1136" s="3">
        <f t="shared" si="89"/>
        <v>6</v>
      </c>
    </row>
    <row r="1137" spans="1:15">
      <c r="A1137" s="8">
        <f>A1136</f>
        <v>44000</v>
      </c>
      <c r="B1137" s="20" t="s">
        <v>16</v>
      </c>
      <c r="C1137" s="18" t="s">
        <v>7</v>
      </c>
      <c r="D1137" s="11">
        <v>2</v>
      </c>
      <c r="E1137" s="12">
        <v>20000.47</v>
      </c>
      <c r="F1137" s="3" t="str">
        <f t="shared" si="85"/>
        <v>借呗</v>
      </c>
      <c r="G1137" s="3" t="str">
        <f t="shared" si="86"/>
        <v>6期</v>
      </c>
      <c r="H1137" s="21" t="str">
        <f>VLOOKUP(B1137*1,[1]Sheet1!$A:$G,7,FALSE)</f>
        <v>华东</v>
      </c>
      <c r="I1137" s="21" t="str">
        <f>VLOOKUP(B1137*1,[1]Sheet1!$A:$G,6,FALSE)</f>
        <v>苏州</v>
      </c>
      <c r="J1137" s="21" t="str">
        <f>VLOOKUP(B1137*1,[1]Sheet1!$A:$G,5,FALSE)</f>
        <v>二组</v>
      </c>
      <c r="K1137" s="3" t="str">
        <f>I1137&amp;VLOOKUP(B1137*1,[1]Sheet1!$A:$G,5,FALSE)</f>
        <v>苏州二组</v>
      </c>
      <c r="L1137" s="3" t="str">
        <f>IF(VLOOKUP(B1137*1,[1]Sheet1!$A:$G,4,FALSE)=1,"普通员工","管理人员")</f>
        <v>管理人员</v>
      </c>
      <c r="M1137" s="3">
        <f t="shared" si="87"/>
        <v>10000.235</v>
      </c>
      <c r="N1137" s="3">
        <f t="shared" si="88"/>
        <v>2020</v>
      </c>
      <c r="O1137" s="3">
        <f t="shared" si="89"/>
        <v>6</v>
      </c>
    </row>
    <row r="1138" spans="1:15">
      <c r="A1138" s="8">
        <f>A1137</f>
        <v>44000</v>
      </c>
      <c r="B1138" s="20" t="str">
        <f>B1137</f>
        <v>1000000039</v>
      </c>
      <c r="C1138" s="18" t="s">
        <v>8</v>
      </c>
      <c r="D1138" s="11">
        <v>1</v>
      </c>
      <c r="E1138" s="12">
        <v>2999.95</v>
      </c>
      <c r="F1138" s="3" t="str">
        <f t="shared" si="85"/>
        <v>借呗</v>
      </c>
      <c r="G1138" s="3" t="str">
        <f t="shared" si="86"/>
        <v>12期</v>
      </c>
      <c r="H1138" s="21" t="str">
        <f>VLOOKUP(B1138*1,[1]Sheet1!$A:$G,7,FALSE)</f>
        <v>华东</v>
      </c>
      <c r="I1138" s="21" t="str">
        <f>VLOOKUP(B1138*1,[1]Sheet1!$A:$G,6,FALSE)</f>
        <v>苏州</v>
      </c>
      <c r="J1138" s="21" t="str">
        <f>VLOOKUP(B1138*1,[1]Sheet1!$A:$G,5,FALSE)</f>
        <v>二组</v>
      </c>
      <c r="K1138" s="3" t="str">
        <f>I1138&amp;VLOOKUP(B1138*1,[1]Sheet1!$A:$G,5,FALSE)</f>
        <v>苏州二组</v>
      </c>
      <c r="L1138" s="3" t="str">
        <f>IF(VLOOKUP(B1138*1,[1]Sheet1!$A:$G,4,FALSE)=1,"普通员工","管理人员")</f>
        <v>管理人员</v>
      </c>
      <c r="M1138" s="3">
        <f t="shared" si="87"/>
        <v>2999.95</v>
      </c>
      <c r="N1138" s="3">
        <f t="shared" si="88"/>
        <v>2020</v>
      </c>
      <c r="O1138" s="3">
        <f t="shared" si="89"/>
        <v>6</v>
      </c>
    </row>
    <row r="1139" spans="1:15">
      <c r="A1139" s="8">
        <f>A1138</f>
        <v>44000</v>
      </c>
      <c r="B1139" s="20" t="s">
        <v>17</v>
      </c>
      <c r="C1139" s="18" t="s">
        <v>7</v>
      </c>
      <c r="D1139" s="11">
        <v>1</v>
      </c>
      <c r="E1139" s="12">
        <v>11000.46</v>
      </c>
      <c r="F1139" s="3" t="str">
        <f t="shared" si="85"/>
        <v>借呗</v>
      </c>
      <c r="G1139" s="3" t="str">
        <f t="shared" si="86"/>
        <v>6期</v>
      </c>
      <c r="H1139" s="21" t="str">
        <f>VLOOKUP(B1139*1,[1]Sheet1!$A:$G,7,FALSE)</f>
        <v>华西北</v>
      </c>
      <c r="I1139" s="21" t="str">
        <f>VLOOKUP(B1139*1,[1]Sheet1!$A:$G,6,FALSE)</f>
        <v>北京</v>
      </c>
      <c r="J1139" s="21" t="str">
        <f>VLOOKUP(B1139*1,[1]Sheet1!$A:$G,5,FALSE)</f>
        <v>四组</v>
      </c>
      <c r="K1139" s="3" t="str">
        <f>I1139&amp;VLOOKUP(B1139*1,[1]Sheet1!$A:$G,5,FALSE)</f>
        <v>北京四组</v>
      </c>
      <c r="L1139" s="3" t="str">
        <f>IF(VLOOKUP(B1139*1,[1]Sheet1!$A:$G,4,FALSE)=1,"普通员工","管理人员")</f>
        <v>管理人员</v>
      </c>
      <c r="M1139" s="3">
        <f t="shared" si="87"/>
        <v>11000.46</v>
      </c>
      <c r="N1139" s="3">
        <f t="shared" si="88"/>
        <v>2020</v>
      </c>
      <c r="O1139" s="3">
        <f t="shared" si="89"/>
        <v>6</v>
      </c>
    </row>
    <row r="1140" spans="1:15">
      <c r="A1140" s="8">
        <f>A1139</f>
        <v>44000</v>
      </c>
      <c r="B1140" s="20" t="str">
        <f>B1139</f>
        <v>1000000040</v>
      </c>
      <c r="C1140" s="18" t="s">
        <v>8</v>
      </c>
      <c r="D1140" s="11">
        <v>1</v>
      </c>
      <c r="E1140" s="12">
        <v>9000.24</v>
      </c>
      <c r="F1140" s="3" t="str">
        <f t="shared" si="85"/>
        <v>借呗</v>
      </c>
      <c r="G1140" s="3" t="str">
        <f t="shared" si="86"/>
        <v>12期</v>
      </c>
      <c r="H1140" s="21" t="str">
        <f>VLOOKUP(B1140*1,[1]Sheet1!$A:$G,7,FALSE)</f>
        <v>华西北</v>
      </c>
      <c r="I1140" s="21" t="str">
        <f>VLOOKUP(B1140*1,[1]Sheet1!$A:$G,6,FALSE)</f>
        <v>北京</v>
      </c>
      <c r="J1140" s="21" t="str">
        <f>VLOOKUP(B1140*1,[1]Sheet1!$A:$G,5,FALSE)</f>
        <v>四组</v>
      </c>
      <c r="K1140" s="3" t="str">
        <f>I1140&amp;VLOOKUP(B1140*1,[1]Sheet1!$A:$G,5,FALSE)</f>
        <v>北京四组</v>
      </c>
      <c r="L1140" s="3" t="str">
        <f>IF(VLOOKUP(B1140*1,[1]Sheet1!$A:$G,4,FALSE)=1,"普通员工","管理人员")</f>
        <v>管理人员</v>
      </c>
      <c r="M1140" s="3">
        <f t="shared" si="87"/>
        <v>9000.24</v>
      </c>
      <c r="N1140" s="3">
        <f t="shared" si="88"/>
        <v>2020</v>
      </c>
      <c r="O1140" s="3">
        <f t="shared" si="89"/>
        <v>6</v>
      </c>
    </row>
    <row r="1141" spans="1:15">
      <c r="A1141" s="8">
        <f>A1140</f>
        <v>44000</v>
      </c>
      <c r="B1141" s="20" t="s">
        <v>40</v>
      </c>
      <c r="C1141" s="18" t="s">
        <v>7</v>
      </c>
      <c r="D1141" s="11">
        <v>1</v>
      </c>
      <c r="E1141" s="12">
        <v>4000.64</v>
      </c>
      <c r="F1141" s="3" t="str">
        <f t="shared" si="85"/>
        <v>借呗</v>
      </c>
      <c r="G1141" s="3" t="str">
        <f t="shared" si="86"/>
        <v>6期</v>
      </c>
      <c r="H1141" s="21" t="str">
        <f>VLOOKUP(B1141*1,[1]Sheet1!$A:$G,7,FALSE)</f>
        <v>华西北</v>
      </c>
      <c r="I1141" s="21" t="str">
        <f>VLOOKUP(B1141*1,[1]Sheet1!$A:$G,6,FALSE)</f>
        <v>北京</v>
      </c>
      <c r="J1141" s="21" t="str">
        <f>VLOOKUP(B1141*1,[1]Sheet1!$A:$G,5,FALSE)</f>
        <v>四组</v>
      </c>
      <c r="K1141" s="3" t="str">
        <f>I1141&amp;VLOOKUP(B1141*1,[1]Sheet1!$A:$G,5,FALSE)</f>
        <v>北京四组</v>
      </c>
      <c r="L1141" s="3" t="str">
        <f>IF(VLOOKUP(B1141*1,[1]Sheet1!$A:$G,4,FALSE)=1,"普通员工","管理人员")</f>
        <v>普通员工</v>
      </c>
      <c r="M1141" s="3">
        <f t="shared" si="87"/>
        <v>4000.64</v>
      </c>
      <c r="N1141" s="3">
        <f t="shared" si="88"/>
        <v>2020</v>
      </c>
      <c r="O1141" s="3">
        <f t="shared" si="89"/>
        <v>6</v>
      </c>
    </row>
    <row r="1142" spans="1:15">
      <c r="A1142" s="8">
        <f>A1141</f>
        <v>44000</v>
      </c>
      <c r="B1142" s="20" t="s">
        <v>41</v>
      </c>
      <c r="C1142" s="18" t="s">
        <v>7</v>
      </c>
      <c r="D1142" s="11">
        <v>1</v>
      </c>
      <c r="E1142" s="12">
        <v>10000.55</v>
      </c>
      <c r="F1142" s="3" t="str">
        <f t="shared" si="85"/>
        <v>借呗</v>
      </c>
      <c r="G1142" s="3" t="str">
        <f t="shared" si="86"/>
        <v>6期</v>
      </c>
      <c r="H1142" s="21" t="str">
        <f>VLOOKUP(B1142*1,[1]Sheet1!$A:$G,7,FALSE)</f>
        <v>华西北</v>
      </c>
      <c r="I1142" s="21" t="str">
        <f>VLOOKUP(B1142*1,[1]Sheet1!$A:$G,6,FALSE)</f>
        <v>成都</v>
      </c>
      <c r="J1142" s="21" t="str">
        <f>VLOOKUP(B1142*1,[1]Sheet1!$A:$G,5,FALSE)</f>
        <v>一组</v>
      </c>
      <c r="K1142" s="3" t="str">
        <f>I1142&amp;VLOOKUP(B1142*1,[1]Sheet1!$A:$G,5,FALSE)</f>
        <v>成都一组</v>
      </c>
      <c r="L1142" s="3" t="str">
        <f>IF(VLOOKUP(B1142*1,[1]Sheet1!$A:$G,4,FALSE)=1,"普通员工","管理人员")</f>
        <v>普通员工</v>
      </c>
      <c r="M1142" s="3">
        <f t="shared" si="87"/>
        <v>10000.55</v>
      </c>
      <c r="N1142" s="3">
        <f t="shared" si="88"/>
        <v>2020</v>
      </c>
      <c r="O1142" s="3">
        <f t="shared" si="89"/>
        <v>6</v>
      </c>
    </row>
    <row r="1143" spans="1:15">
      <c r="A1143" s="8">
        <f>A1142</f>
        <v>44000</v>
      </c>
      <c r="B1143" s="20" t="s">
        <v>18</v>
      </c>
      <c r="C1143" s="18" t="s">
        <v>7</v>
      </c>
      <c r="D1143" s="11">
        <v>1</v>
      </c>
      <c r="E1143" s="12">
        <v>4294.39</v>
      </c>
      <c r="F1143" s="3" t="str">
        <f t="shared" si="85"/>
        <v>借呗</v>
      </c>
      <c r="G1143" s="3" t="str">
        <f t="shared" si="86"/>
        <v>6期</v>
      </c>
      <c r="H1143" s="21" t="str">
        <f>VLOOKUP(B1143*1,[1]Sheet1!$A:$G,7,FALSE)</f>
        <v>华西北</v>
      </c>
      <c r="I1143" s="21" t="str">
        <f>VLOOKUP(B1143*1,[1]Sheet1!$A:$G,6,FALSE)</f>
        <v>北京</v>
      </c>
      <c r="J1143" s="21" t="str">
        <f>VLOOKUP(B1143*1,[1]Sheet1!$A:$G,5,FALSE)</f>
        <v>三组</v>
      </c>
      <c r="K1143" s="3" t="str">
        <f>I1143&amp;VLOOKUP(B1143*1,[1]Sheet1!$A:$G,5,FALSE)</f>
        <v>北京三组</v>
      </c>
      <c r="L1143" s="3" t="str">
        <f>IF(VLOOKUP(B1143*1,[1]Sheet1!$A:$G,4,FALSE)=1,"普通员工","管理人员")</f>
        <v>管理人员</v>
      </c>
      <c r="M1143" s="3">
        <f t="shared" si="87"/>
        <v>4294.39</v>
      </c>
      <c r="N1143" s="3">
        <f t="shared" si="88"/>
        <v>2020</v>
      </c>
      <c r="O1143" s="3">
        <f t="shared" si="89"/>
        <v>6</v>
      </c>
    </row>
    <row r="1144" spans="1:15">
      <c r="A1144" s="8">
        <f>A1143</f>
        <v>44000</v>
      </c>
      <c r="B1144" s="20" t="s">
        <v>19</v>
      </c>
      <c r="C1144" s="18" t="s">
        <v>7</v>
      </c>
      <c r="D1144" s="11">
        <v>1</v>
      </c>
      <c r="E1144" s="12">
        <v>2000.49</v>
      </c>
      <c r="F1144" s="3" t="str">
        <f t="shared" si="85"/>
        <v>借呗</v>
      </c>
      <c r="G1144" s="3" t="str">
        <f t="shared" si="86"/>
        <v>6期</v>
      </c>
      <c r="H1144" s="21" t="str">
        <f>VLOOKUP(B1144*1,[1]Sheet1!$A:$G,7,FALSE)</f>
        <v>华南</v>
      </c>
      <c r="I1144" s="21" t="str">
        <f>VLOOKUP(B1144*1,[1]Sheet1!$A:$G,6,FALSE)</f>
        <v>深圳</v>
      </c>
      <c r="J1144" s="21" t="str">
        <f>VLOOKUP(B1144*1,[1]Sheet1!$A:$G,5,FALSE)</f>
        <v>一组</v>
      </c>
      <c r="K1144" s="3" t="str">
        <f>I1144&amp;VLOOKUP(B1144*1,[1]Sheet1!$A:$G,5,FALSE)</f>
        <v>深圳一组</v>
      </c>
      <c r="L1144" s="3" t="str">
        <f>IF(VLOOKUP(B1144*1,[1]Sheet1!$A:$G,4,FALSE)=1,"普通员工","管理人员")</f>
        <v>普通员工</v>
      </c>
      <c r="M1144" s="3">
        <f t="shared" si="87"/>
        <v>2000.49</v>
      </c>
      <c r="N1144" s="3">
        <f t="shared" si="88"/>
        <v>2020</v>
      </c>
      <c r="O1144" s="3">
        <f t="shared" si="89"/>
        <v>6</v>
      </c>
    </row>
    <row r="1145" spans="1:15">
      <c r="A1145" s="8">
        <f>A1144</f>
        <v>44000</v>
      </c>
      <c r="B1145" s="20" t="str">
        <f>B1144</f>
        <v>1000000045</v>
      </c>
      <c r="C1145" s="18" t="s">
        <v>12</v>
      </c>
      <c r="D1145" s="11">
        <v>1</v>
      </c>
      <c r="E1145" s="12">
        <v>938.35</v>
      </c>
      <c r="F1145" s="3" t="str">
        <f t="shared" si="85"/>
        <v>借呗</v>
      </c>
      <c r="G1145" s="3" t="str">
        <f t="shared" si="86"/>
        <v>18期</v>
      </c>
      <c r="H1145" s="21" t="str">
        <f>VLOOKUP(B1145*1,[1]Sheet1!$A:$G,7,FALSE)</f>
        <v>华南</v>
      </c>
      <c r="I1145" s="21" t="str">
        <f>VLOOKUP(B1145*1,[1]Sheet1!$A:$G,6,FALSE)</f>
        <v>深圳</v>
      </c>
      <c r="J1145" s="21" t="str">
        <f>VLOOKUP(B1145*1,[1]Sheet1!$A:$G,5,FALSE)</f>
        <v>一组</v>
      </c>
      <c r="K1145" s="3" t="str">
        <f>I1145&amp;VLOOKUP(B1145*1,[1]Sheet1!$A:$G,5,FALSE)</f>
        <v>深圳一组</v>
      </c>
      <c r="L1145" s="3" t="str">
        <f>IF(VLOOKUP(B1145*1,[1]Sheet1!$A:$G,4,FALSE)=1,"普通员工","管理人员")</f>
        <v>普通员工</v>
      </c>
      <c r="M1145" s="3">
        <f t="shared" si="87"/>
        <v>938.35</v>
      </c>
      <c r="N1145" s="3">
        <f t="shared" si="88"/>
        <v>2020</v>
      </c>
      <c r="O1145" s="3">
        <f t="shared" si="89"/>
        <v>6</v>
      </c>
    </row>
    <row r="1146" spans="1:15">
      <c r="A1146" s="8">
        <f>A1145</f>
        <v>44000</v>
      </c>
      <c r="B1146" s="20" t="s">
        <v>42</v>
      </c>
      <c r="C1146" s="18" t="s">
        <v>7</v>
      </c>
      <c r="D1146" s="11">
        <v>1</v>
      </c>
      <c r="E1146" s="12">
        <v>500.28</v>
      </c>
      <c r="F1146" s="3" t="str">
        <f t="shared" si="85"/>
        <v>借呗</v>
      </c>
      <c r="G1146" s="3" t="str">
        <f t="shared" si="86"/>
        <v>6期</v>
      </c>
      <c r="H1146" s="21" t="str">
        <f>VLOOKUP(B1146*1,[1]Sheet1!$A:$G,7,FALSE)</f>
        <v>华西北</v>
      </c>
      <c r="I1146" s="21" t="str">
        <f>VLOOKUP(B1146*1,[1]Sheet1!$A:$G,6,FALSE)</f>
        <v>成都</v>
      </c>
      <c r="J1146" s="21" t="str">
        <f>VLOOKUP(B1146*1,[1]Sheet1!$A:$G,5,FALSE)</f>
        <v>一组</v>
      </c>
      <c r="K1146" s="3" t="str">
        <f>I1146&amp;VLOOKUP(B1146*1,[1]Sheet1!$A:$G,5,FALSE)</f>
        <v>成都一组</v>
      </c>
      <c r="L1146" s="3" t="str">
        <f>IF(VLOOKUP(B1146*1,[1]Sheet1!$A:$G,4,FALSE)=1,"普通员工","管理人员")</f>
        <v>普通员工</v>
      </c>
      <c r="M1146" s="3">
        <f t="shared" si="87"/>
        <v>500.28</v>
      </c>
      <c r="N1146" s="3">
        <f t="shared" si="88"/>
        <v>2020</v>
      </c>
      <c r="O1146" s="3">
        <f t="shared" si="89"/>
        <v>6</v>
      </c>
    </row>
    <row r="1147" spans="1:15">
      <c r="A1147" s="8">
        <f>A1146</f>
        <v>44000</v>
      </c>
      <c r="B1147" s="20" t="str">
        <f>B1146</f>
        <v>1000000046</v>
      </c>
      <c r="C1147" s="18" t="s">
        <v>12</v>
      </c>
      <c r="D1147" s="11">
        <v>1</v>
      </c>
      <c r="E1147" s="12">
        <v>710.68</v>
      </c>
      <c r="F1147" s="3" t="str">
        <f t="shared" si="85"/>
        <v>借呗</v>
      </c>
      <c r="G1147" s="3" t="str">
        <f t="shared" si="86"/>
        <v>18期</v>
      </c>
      <c r="H1147" s="21" t="str">
        <f>VLOOKUP(B1147*1,[1]Sheet1!$A:$G,7,FALSE)</f>
        <v>华西北</v>
      </c>
      <c r="I1147" s="21" t="str">
        <f>VLOOKUP(B1147*1,[1]Sheet1!$A:$G,6,FALSE)</f>
        <v>成都</v>
      </c>
      <c r="J1147" s="21" t="str">
        <f>VLOOKUP(B1147*1,[1]Sheet1!$A:$G,5,FALSE)</f>
        <v>一组</v>
      </c>
      <c r="K1147" s="3" t="str">
        <f>I1147&amp;VLOOKUP(B1147*1,[1]Sheet1!$A:$G,5,FALSE)</f>
        <v>成都一组</v>
      </c>
      <c r="L1147" s="3" t="str">
        <f>IF(VLOOKUP(B1147*1,[1]Sheet1!$A:$G,4,FALSE)=1,"普通员工","管理人员")</f>
        <v>普通员工</v>
      </c>
      <c r="M1147" s="3">
        <f t="shared" si="87"/>
        <v>710.68</v>
      </c>
      <c r="N1147" s="3">
        <f t="shared" si="88"/>
        <v>2020</v>
      </c>
      <c r="O1147" s="3">
        <f t="shared" si="89"/>
        <v>6</v>
      </c>
    </row>
    <row r="1148" spans="1:15">
      <c r="A1148" s="8">
        <f>A1147</f>
        <v>44000</v>
      </c>
      <c r="B1148" s="20" t="s">
        <v>44</v>
      </c>
      <c r="C1148" s="18" t="s">
        <v>7</v>
      </c>
      <c r="D1148" s="11">
        <v>1</v>
      </c>
      <c r="E1148" s="12">
        <v>1000.69</v>
      </c>
      <c r="F1148" s="3" t="str">
        <f t="shared" si="85"/>
        <v>借呗</v>
      </c>
      <c r="G1148" s="3" t="str">
        <f t="shared" si="86"/>
        <v>6期</v>
      </c>
      <c r="H1148" s="21" t="str">
        <f>VLOOKUP(B1148*1,[1]Sheet1!$A:$G,7,FALSE)</f>
        <v>华东</v>
      </c>
      <c r="I1148" s="21" t="str">
        <f>VLOOKUP(B1148*1,[1]Sheet1!$A:$G,6,FALSE)</f>
        <v>合肥</v>
      </c>
      <c r="J1148" s="21" t="str">
        <f>VLOOKUP(B1148*1,[1]Sheet1!$A:$G,5,FALSE)</f>
        <v>一组</v>
      </c>
      <c r="K1148" s="3" t="str">
        <f>I1148&amp;VLOOKUP(B1148*1,[1]Sheet1!$A:$G,5,FALSE)</f>
        <v>合肥一组</v>
      </c>
      <c r="L1148" s="3" t="str">
        <f>IF(VLOOKUP(B1148*1,[1]Sheet1!$A:$G,4,FALSE)=1,"普通员工","管理人员")</f>
        <v>普通员工</v>
      </c>
      <c r="M1148" s="3">
        <f t="shared" si="87"/>
        <v>1000.69</v>
      </c>
      <c r="N1148" s="3">
        <f t="shared" si="88"/>
        <v>2020</v>
      </c>
      <c r="O1148" s="3">
        <f t="shared" si="89"/>
        <v>6</v>
      </c>
    </row>
    <row r="1149" spans="1:15">
      <c r="A1149" s="8">
        <f>A1148</f>
        <v>44000</v>
      </c>
      <c r="B1149" s="20" t="str">
        <f>B1148</f>
        <v>1000000050</v>
      </c>
      <c r="C1149" s="18" t="s">
        <v>12</v>
      </c>
      <c r="D1149" s="11">
        <v>1</v>
      </c>
      <c r="E1149" s="12">
        <v>18000.24</v>
      </c>
      <c r="F1149" s="3" t="str">
        <f t="shared" si="85"/>
        <v>借呗</v>
      </c>
      <c r="G1149" s="3" t="str">
        <f t="shared" si="86"/>
        <v>18期</v>
      </c>
      <c r="H1149" s="21" t="str">
        <f>VLOOKUP(B1149*1,[1]Sheet1!$A:$G,7,FALSE)</f>
        <v>华东</v>
      </c>
      <c r="I1149" s="21" t="str">
        <f>VLOOKUP(B1149*1,[1]Sheet1!$A:$G,6,FALSE)</f>
        <v>合肥</v>
      </c>
      <c r="J1149" s="21" t="str">
        <f>VLOOKUP(B1149*1,[1]Sheet1!$A:$G,5,FALSE)</f>
        <v>一组</v>
      </c>
      <c r="K1149" s="3" t="str">
        <f>I1149&amp;VLOOKUP(B1149*1,[1]Sheet1!$A:$G,5,FALSE)</f>
        <v>合肥一组</v>
      </c>
      <c r="L1149" s="3" t="str">
        <f>IF(VLOOKUP(B1149*1,[1]Sheet1!$A:$G,4,FALSE)=1,"普通员工","管理人员")</f>
        <v>普通员工</v>
      </c>
      <c r="M1149" s="3">
        <f t="shared" si="87"/>
        <v>18000.24</v>
      </c>
      <c r="N1149" s="3">
        <f t="shared" si="88"/>
        <v>2020</v>
      </c>
      <c r="O1149" s="3">
        <f t="shared" si="89"/>
        <v>6</v>
      </c>
    </row>
    <row r="1150" spans="1:15">
      <c r="A1150" s="8">
        <f>A1149</f>
        <v>44000</v>
      </c>
      <c r="B1150" s="20" t="s">
        <v>23</v>
      </c>
      <c r="C1150" s="18" t="s">
        <v>7</v>
      </c>
      <c r="D1150" s="11">
        <v>2</v>
      </c>
      <c r="E1150" s="12">
        <v>7000.49</v>
      </c>
      <c r="F1150" s="3" t="str">
        <f t="shared" si="85"/>
        <v>借呗</v>
      </c>
      <c r="G1150" s="3" t="str">
        <f t="shared" si="86"/>
        <v>6期</v>
      </c>
      <c r="H1150" s="21" t="str">
        <f>VLOOKUP(B1150*1,[1]Sheet1!$A:$G,7,FALSE)</f>
        <v>华东</v>
      </c>
      <c r="I1150" s="21" t="str">
        <f>VLOOKUP(B1150*1,[1]Sheet1!$A:$G,6,FALSE)</f>
        <v>苏州</v>
      </c>
      <c r="J1150" s="21" t="str">
        <f>VLOOKUP(B1150*1,[1]Sheet1!$A:$G,5,FALSE)</f>
        <v>二组</v>
      </c>
      <c r="K1150" s="3" t="str">
        <f>I1150&amp;VLOOKUP(B1150*1,[1]Sheet1!$A:$G,5,FALSE)</f>
        <v>苏州二组</v>
      </c>
      <c r="L1150" s="3" t="str">
        <f>IF(VLOOKUP(B1150*1,[1]Sheet1!$A:$G,4,FALSE)=1,"普通员工","管理人员")</f>
        <v>普通员工</v>
      </c>
      <c r="M1150" s="3">
        <f t="shared" si="87"/>
        <v>3500.245</v>
      </c>
      <c r="N1150" s="3">
        <f t="shared" si="88"/>
        <v>2020</v>
      </c>
      <c r="O1150" s="3">
        <f t="shared" si="89"/>
        <v>6</v>
      </c>
    </row>
    <row r="1151" spans="1:15">
      <c r="A1151" s="8">
        <f>A1150</f>
        <v>44000</v>
      </c>
      <c r="B1151" s="20" t="str">
        <f>B1150</f>
        <v>1000000067</v>
      </c>
      <c r="C1151" s="18" t="s">
        <v>8</v>
      </c>
      <c r="D1151" s="11">
        <v>2</v>
      </c>
      <c r="E1151" s="12">
        <v>42000.27</v>
      </c>
      <c r="F1151" s="3" t="str">
        <f t="shared" si="85"/>
        <v>借呗</v>
      </c>
      <c r="G1151" s="3" t="str">
        <f t="shared" si="86"/>
        <v>12期</v>
      </c>
      <c r="H1151" s="21" t="str">
        <f>VLOOKUP(B1151*1,[1]Sheet1!$A:$G,7,FALSE)</f>
        <v>华东</v>
      </c>
      <c r="I1151" s="21" t="str">
        <f>VLOOKUP(B1151*1,[1]Sheet1!$A:$G,6,FALSE)</f>
        <v>苏州</v>
      </c>
      <c r="J1151" s="21" t="str">
        <f>VLOOKUP(B1151*1,[1]Sheet1!$A:$G,5,FALSE)</f>
        <v>二组</v>
      </c>
      <c r="K1151" s="3" t="str">
        <f>I1151&amp;VLOOKUP(B1151*1,[1]Sheet1!$A:$G,5,FALSE)</f>
        <v>苏州二组</v>
      </c>
      <c r="L1151" s="3" t="str">
        <f>IF(VLOOKUP(B1151*1,[1]Sheet1!$A:$G,4,FALSE)=1,"普通员工","管理人员")</f>
        <v>普通员工</v>
      </c>
      <c r="M1151" s="3">
        <f t="shared" si="87"/>
        <v>21000.135</v>
      </c>
      <c r="N1151" s="3">
        <f t="shared" si="88"/>
        <v>2020</v>
      </c>
      <c r="O1151" s="3">
        <f t="shared" si="89"/>
        <v>6</v>
      </c>
    </row>
    <row r="1152" spans="1:15">
      <c r="A1152" s="8">
        <f>A1151</f>
        <v>44000</v>
      </c>
      <c r="B1152" s="20" t="s">
        <v>24</v>
      </c>
      <c r="C1152" s="18" t="s">
        <v>8</v>
      </c>
      <c r="D1152" s="11">
        <v>1</v>
      </c>
      <c r="E1152" s="12">
        <v>10999.99</v>
      </c>
      <c r="F1152" s="3" t="str">
        <f t="shared" si="85"/>
        <v>借呗</v>
      </c>
      <c r="G1152" s="3" t="str">
        <f t="shared" si="86"/>
        <v>12期</v>
      </c>
      <c r="H1152" s="21" t="str">
        <f>VLOOKUP(B1152*1,[1]Sheet1!$A:$G,7,FALSE)</f>
        <v>华西北</v>
      </c>
      <c r="I1152" s="21" t="str">
        <f>VLOOKUP(B1152*1,[1]Sheet1!$A:$G,6,FALSE)</f>
        <v>重庆</v>
      </c>
      <c r="J1152" s="21" t="str">
        <f>VLOOKUP(B1152*1,[1]Sheet1!$A:$G,5,FALSE)</f>
        <v>一组</v>
      </c>
      <c r="K1152" s="3" t="str">
        <f>I1152&amp;VLOOKUP(B1152*1,[1]Sheet1!$A:$G,5,FALSE)</f>
        <v>重庆一组</v>
      </c>
      <c r="L1152" s="3" t="str">
        <f>IF(VLOOKUP(B1152*1,[1]Sheet1!$A:$G,4,FALSE)=1,"普通员工","管理人员")</f>
        <v>管理人员</v>
      </c>
      <c r="M1152" s="3">
        <f t="shared" si="87"/>
        <v>10999.99</v>
      </c>
      <c r="N1152" s="3">
        <f t="shared" si="88"/>
        <v>2020</v>
      </c>
      <c r="O1152" s="3">
        <f t="shared" si="89"/>
        <v>6</v>
      </c>
    </row>
    <row r="1153" spans="1:15">
      <c r="A1153" s="8">
        <f>A1152</f>
        <v>44000</v>
      </c>
      <c r="B1153" s="20" t="s">
        <v>25</v>
      </c>
      <c r="C1153" s="18" t="s">
        <v>12</v>
      </c>
      <c r="D1153" s="11">
        <v>2</v>
      </c>
      <c r="E1153" s="12">
        <v>20725.75</v>
      </c>
      <c r="F1153" s="3" t="str">
        <f t="shared" si="85"/>
        <v>借呗</v>
      </c>
      <c r="G1153" s="3" t="str">
        <f t="shared" si="86"/>
        <v>18期</v>
      </c>
      <c r="H1153" s="21" t="str">
        <f>VLOOKUP(B1153*1,[1]Sheet1!$A:$G,7,FALSE)</f>
        <v>华东</v>
      </c>
      <c r="I1153" s="21" t="str">
        <f>VLOOKUP(B1153*1,[1]Sheet1!$A:$G,6,FALSE)</f>
        <v>合肥</v>
      </c>
      <c r="J1153" s="21" t="str">
        <f>VLOOKUP(B1153*1,[1]Sheet1!$A:$G,5,FALSE)</f>
        <v>一组</v>
      </c>
      <c r="K1153" s="3" t="str">
        <f>I1153&amp;VLOOKUP(B1153*1,[1]Sheet1!$A:$G,5,FALSE)</f>
        <v>合肥一组</v>
      </c>
      <c r="L1153" s="3" t="str">
        <f>IF(VLOOKUP(B1153*1,[1]Sheet1!$A:$G,4,FALSE)=1,"普通员工","管理人员")</f>
        <v>普通员工</v>
      </c>
      <c r="M1153" s="3">
        <f t="shared" si="87"/>
        <v>10362.875</v>
      </c>
      <c r="N1153" s="3">
        <f t="shared" si="88"/>
        <v>2020</v>
      </c>
      <c r="O1153" s="3">
        <f t="shared" si="89"/>
        <v>6</v>
      </c>
    </row>
    <row r="1154" spans="1:15">
      <c r="A1154" s="8">
        <f>A1153</f>
        <v>44000</v>
      </c>
      <c r="B1154" s="20" t="s">
        <v>26</v>
      </c>
      <c r="C1154" s="18" t="s">
        <v>7</v>
      </c>
      <c r="D1154" s="11">
        <v>2</v>
      </c>
      <c r="E1154" s="12">
        <v>7000.45</v>
      </c>
      <c r="F1154" s="3" t="str">
        <f t="shared" si="85"/>
        <v>借呗</v>
      </c>
      <c r="G1154" s="3" t="str">
        <f t="shared" si="86"/>
        <v>6期</v>
      </c>
      <c r="H1154" s="21" t="str">
        <f>VLOOKUP(B1154*1,[1]Sheet1!$A:$G,7,FALSE)</f>
        <v>华南</v>
      </c>
      <c r="I1154" s="21" t="str">
        <f>VLOOKUP(B1154*1,[1]Sheet1!$A:$G,6,FALSE)</f>
        <v>广州</v>
      </c>
      <c r="J1154" s="21" t="str">
        <f>VLOOKUP(B1154*1,[1]Sheet1!$A:$G,5,FALSE)</f>
        <v>三组</v>
      </c>
      <c r="K1154" s="3" t="str">
        <f>I1154&amp;VLOOKUP(B1154*1,[1]Sheet1!$A:$G,5,FALSE)</f>
        <v>广州三组</v>
      </c>
      <c r="L1154" s="3" t="str">
        <f>IF(VLOOKUP(B1154*1,[1]Sheet1!$A:$G,4,FALSE)=1,"普通员工","管理人员")</f>
        <v>普通员工</v>
      </c>
      <c r="M1154" s="3">
        <f t="shared" si="87"/>
        <v>3500.225</v>
      </c>
      <c r="N1154" s="3">
        <f t="shared" si="88"/>
        <v>2020</v>
      </c>
      <c r="O1154" s="3">
        <f t="shared" si="89"/>
        <v>6</v>
      </c>
    </row>
    <row r="1155" spans="1:15">
      <c r="A1155" s="8">
        <f>A1154</f>
        <v>44000</v>
      </c>
      <c r="B1155" s="20" t="str">
        <f>B1154</f>
        <v>1000000566</v>
      </c>
      <c r="C1155" s="18" t="s">
        <v>8</v>
      </c>
      <c r="D1155" s="11">
        <v>1</v>
      </c>
      <c r="E1155" s="12">
        <v>5000.69</v>
      </c>
      <c r="F1155" s="3" t="str">
        <f t="shared" ref="F1155:F1218" si="90">LEFT(C1155,2)</f>
        <v>借呗</v>
      </c>
      <c r="G1155" s="3" t="str">
        <f t="shared" ref="G1155:G1218" si="91">MID(C1155,3,LEN((C1155)))</f>
        <v>12期</v>
      </c>
      <c r="H1155" s="21" t="str">
        <f>VLOOKUP(B1155*1,[1]Sheet1!$A:$G,7,FALSE)</f>
        <v>华南</v>
      </c>
      <c r="I1155" s="21" t="str">
        <f>VLOOKUP(B1155*1,[1]Sheet1!$A:$G,6,FALSE)</f>
        <v>广州</v>
      </c>
      <c r="J1155" s="21" t="str">
        <f>VLOOKUP(B1155*1,[1]Sheet1!$A:$G,5,FALSE)</f>
        <v>三组</v>
      </c>
      <c r="K1155" s="3" t="str">
        <f>I1155&amp;VLOOKUP(B1155*1,[1]Sheet1!$A:$G,5,FALSE)</f>
        <v>广州三组</v>
      </c>
      <c r="L1155" s="3" t="str">
        <f>IF(VLOOKUP(B1155*1,[1]Sheet1!$A:$G,4,FALSE)=1,"普通员工","管理人员")</f>
        <v>普通员工</v>
      </c>
      <c r="M1155" s="3">
        <f t="shared" ref="M1155:M1218" si="92">E1155/D1155</f>
        <v>5000.69</v>
      </c>
      <c r="N1155" s="3">
        <f t="shared" ref="N1155:N1218" si="93">YEAR(A1155)</f>
        <v>2020</v>
      </c>
      <c r="O1155" s="3">
        <f t="shared" ref="O1155:O1218" si="94">MONTH(A1155)</f>
        <v>6</v>
      </c>
    </row>
    <row r="1156" spans="1:15">
      <c r="A1156" s="8">
        <f>A1155</f>
        <v>44000</v>
      </c>
      <c r="B1156" s="20" t="s">
        <v>63</v>
      </c>
      <c r="C1156" s="18" t="s">
        <v>8</v>
      </c>
      <c r="D1156" s="11">
        <v>1</v>
      </c>
      <c r="E1156" s="12">
        <v>538.48</v>
      </c>
      <c r="F1156" s="3" t="str">
        <f t="shared" si="90"/>
        <v>借呗</v>
      </c>
      <c r="G1156" s="3" t="str">
        <f t="shared" si="91"/>
        <v>12期</v>
      </c>
      <c r="H1156" s="21" t="str">
        <f>VLOOKUP(B1156*1,[1]Sheet1!$A:$G,7,FALSE)</f>
        <v>华东</v>
      </c>
      <c r="I1156" s="21" t="str">
        <f>VLOOKUP(B1156*1,[1]Sheet1!$A:$G,6,FALSE)</f>
        <v>苏州</v>
      </c>
      <c r="J1156" s="21" t="str">
        <f>VLOOKUP(B1156*1,[1]Sheet1!$A:$G,5,FALSE)</f>
        <v>三组</v>
      </c>
      <c r="K1156" s="3" t="str">
        <f>I1156&amp;VLOOKUP(B1156*1,[1]Sheet1!$A:$G,5,FALSE)</f>
        <v>苏州三组</v>
      </c>
      <c r="L1156" s="3" t="str">
        <f>IF(VLOOKUP(B1156*1,[1]Sheet1!$A:$G,4,FALSE)=1,"普通员工","管理人员")</f>
        <v>普通员工</v>
      </c>
      <c r="M1156" s="3">
        <f t="shared" si="92"/>
        <v>538.48</v>
      </c>
      <c r="N1156" s="3">
        <f t="shared" si="93"/>
        <v>2020</v>
      </c>
      <c r="O1156" s="3">
        <f t="shared" si="94"/>
        <v>6</v>
      </c>
    </row>
    <row r="1157" spans="1:15">
      <c r="A1157" s="8">
        <f>A1156</f>
        <v>44000</v>
      </c>
      <c r="B1157" s="20" t="str">
        <f>B1156</f>
        <v>1000000576</v>
      </c>
      <c r="C1157" s="18" t="s">
        <v>12</v>
      </c>
      <c r="D1157" s="11">
        <v>1</v>
      </c>
      <c r="E1157" s="12">
        <v>500.1</v>
      </c>
      <c r="F1157" s="3" t="str">
        <f t="shared" si="90"/>
        <v>借呗</v>
      </c>
      <c r="G1157" s="3" t="str">
        <f t="shared" si="91"/>
        <v>18期</v>
      </c>
      <c r="H1157" s="21" t="str">
        <f>VLOOKUP(B1157*1,[1]Sheet1!$A:$G,7,FALSE)</f>
        <v>华东</v>
      </c>
      <c r="I1157" s="21" t="str">
        <f>VLOOKUP(B1157*1,[1]Sheet1!$A:$G,6,FALSE)</f>
        <v>苏州</v>
      </c>
      <c r="J1157" s="21" t="str">
        <f>VLOOKUP(B1157*1,[1]Sheet1!$A:$G,5,FALSE)</f>
        <v>三组</v>
      </c>
      <c r="K1157" s="3" t="str">
        <f>I1157&amp;VLOOKUP(B1157*1,[1]Sheet1!$A:$G,5,FALSE)</f>
        <v>苏州三组</v>
      </c>
      <c r="L1157" s="3" t="str">
        <f>IF(VLOOKUP(B1157*1,[1]Sheet1!$A:$G,4,FALSE)=1,"普通员工","管理人员")</f>
        <v>普通员工</v>
      </c>
      <c r="M1157" s="3">
        <f t="shared" si="92"/>
        <v>500.1</v>
      </c>
      <c r="N1157" s="3">
        <f t="shared" si="93"/>
        <v>2020</v>
      </c>
      <c r="O1157" s="3">
        <f t="shared" si="94"/>
        <v>6</v>
      </c>
    </row>
    <row r="1158" spans="1:15">
      <c r="A1158" s="8">
        <f>A1157</f>
        <v>44000</v>
      </c>
      <c r="B1158" s="20" t="s">
        <v>65</v>
      </c>
      <c r="C1158" s="18" t="s">
        <v>8</v>
      </c>
      <c r="D1158" s="11">
        <v>2</v>
      </c>
      <c r="E1158" s="12">
        <v>37000.56</v>
      </c>
      <c r="F1158" s="3" t="str">
        <f t="shared" si="90"/>
        <v>借呗</v>
      </c>
      <c r="G1158" s="3" t="str">
        <f t="shared" si="91"/>
        <v>12期</v>
      </c>
      <c r="H1158" s="21" t="str">
        <f>VLOOKUP(B1158*1,[1]Sheet1!$A:$G,7,FALSE)</f>
        <v>华东</v>
      </c>
      <c r="I1158" s="21" t="str">
        <f>VLOOKUP(B1158*1,[1]Sheet1!$A:$G,6,FALSE)</f>
        <v>苏州</v>
      </c>
      <c r="J1158" s="21" t="str">
        <f>VLOOKUP(B1158*1,[1]Sheet1!$A:$G,5,FALSE)</f>
        <v>二组</v>
      </c>
      <c r="K1158" s="3" t="str">
        <f>I1158&amp;VLOOKUP(B1158*1,[1]Sheet1!$A:$G,5,FALSE)</f>
        <v>苏州二组</v>
      </c>
      <c r="L1158" s="3" t="str">
        <f>IF(VLOOKUP(B1158*1,[1]Sheet1!$A:$G,4,FALSE)=1,"普通员工","管理人员")</f>
        <v>普通员工</v>
      </c>
      <c r="M1158" s="3">
        <f t="shared" si="92"/>
        <v>18500.28</v>
      </c>
      <c r="N1158" s="3">
        <f t="shared" si="93"/>
        <v>2020</v>
      </c>
      <c r="O1158" s="3">
        <f t="shared" si="94"/>
        <v>6</v>
      </c>
    </row>
    <row r="1159" spans="1:15">
      <c r="A1159" s="8">
        <f>A1158</f>
        <v>44000</v>
      </c>
      <c r="B1159" s="20" t="s">
        <v>66</v>
      </c>
      <c r="C1159" s="18" t="s">
        <v>8</v>
      </c>
      <c r="D1159" s="11">
        <v>3</v>
      </c>
      <c r="E1159" s="12">
        <v>41001.02</v>
      </c>
      <c r="F1159" s="3" t="str">
        <f t="shared" si="90"/>
        <v>借呗</v>
      </c>
      <c r="G1159" s="3" t="str">
        <f t="shared" si="91"/>
        <v>12期</v>
      </c>
      <c r="H1159" s="21" t="str">
        <f>VLOOKUP(B1159*1,[1]Sheet1!$A:$G,7,FALSE)</f>
        <v>华西北</v>
      </c>
      <c r="I1159" s="21" t="str">
        <f>VLOOKUP(B1159*1,[1]Sheet1!$A:$G,6,FALSE)</f>
        <v>西安</v>
      </c>
      <c r="J1159" s="21" t="str">
        <f>VLOOKUP(B1159*1,[1]Sheet1!$A:$G,5,FALSE)</f>
        <v>一组</v>
      </c>
      <c r="K1159" s="3" t="str">
        <f>I1159&amp;VLOOKUP(B1159*1,[1]Sheet1!$A:$G,5,FALSE)</f>
        <v>西安一组</v>
      </c>
      <c r="L1159" s="3" t="str">
        <f>IF(VLOOKUP(B1159*1,[1]Sheet1!$A:$G,4,FALSE)=1,"普通员工","管理人员")</f>
        <v>普通员工</v>
      </c>
      <c r="M1159" s="3">
        <f t="shared" si="92"/>
        <v>13667.0066666667</v>
      </c>
      <c r="N1159" s="3">
        <f t="shared" si="93"/>
        <v>2020</v>
      </c>
      <c r="O1159" s="3">
        <f t="shared" si="94"/>
        <v>6</v>
      </c>
    </row>
    <row r="1160" spans="1:15">
      <c r="A1160" s="8">
        <f>A1159</f>
        <v>44000</v>
      </c>
      <c r="B1160" s="20" t="s">
        <v>46</v>
      </c>
      <c r="C1160" s="18" t="s">
        <v>7</v>
      </c>
      <c r="D1160" s="11">
        <v>1</v>
      </c>
      <c r="E1160" s="12">
        <v>7000.45</v>
      </c>
      <c r="F1160" s="3" t="str">
        <f t="shared" si="90"/>
        <v>借呗</v>
      </c>
      <c r="G1160" s="3" t="str">
        <f t="shared" si="91"/>
        <v>6期</v>
      </c>
      <c r="H1160" s="21" t="str">
        <f>VLOOKUP(B1160*1,[1]Sheet1!$A:$G,7,FALSE)</f>
        <v>华东</v>
      </c>
      <c r="I1160" s="21" t="str">
        <f>VLOOKUP(B1160*1,[1]Sheet1!$A:$G,6,FALSE)</f>
        <v>苏州</v>
      </c>
      <c r="J1160" s="21" t="str">
        <f>VLOOKUP(B1160*1,[1]Sheet1!$A:$G,5,FALSE)</f>
        <v>二组</v>
      </c>
      <c r="K1160" s="3" t="str">
        <f>I1160&amp;VLOOKUP(B1160*1,[1]Sheet1!$A:$G,5,FALSE)</f>
        <v>苏州二组</v>
      </c>
      <c r="L1160" s="3" t="str">
        <f>IF(VLOOKUP(B1160*1,[1]Sheet1!$A:$G,4,FALSE)=1,"普通员工","管理人员")</f>
        <v>普通员工</v>
      </c>
      <c r="M1160" s="3">
        <f t="shared" si="92"/>
        <v>7000.45</v>
      </c>
      <c r="N1160" s="3">
        <f t="shared" si="93"/>
        <v>2020</v>
      </c>
      <c r="O1160" s="3">
        <f t="shared" si="94"/>
        <v>6</v>
      </c>
    </row>
    <row r="1161" spans="1:15">
      <c r="A1161" s="8">
        <f>A1160</f>
        <v>44000</v>
      </c>
      <c r="B1161" s="20" t="str">
        <f>B1160</f>
        <v>1000001524</v>
      </c>
      <c r="C1161" s="18" t="s">
        <v>8</v>
      </c>
      <c r="D1161" s="11">
        <v>2</v>
      </c>
      <c r="E1161" s="12">
        <v>19000.71</v>
      </c>
      <c r="F1161" s="3" t="str">
        <f t="shared" si="90"/>
        <v>借呗</v>
      </c>
      <c r="G1161" s="3" t="str">
        <f t="shared" si="91"/>
        <v>12期</v>
      </c>
      <c r="H1161" s="21" t="str">
        <f>VLOOKUP(B1161*1,[1]Sheet1!$A:$G,7,FALSE)</f>
        <v>华东</v>
      </c>
      <c r="I1161" s="21" t="str">
        <f>VLOOKUP(B1161*1,[1]Sheet1!$A:$G,6,FALSE)</f>
        <v>苏州</v>
      </c>
      <c r="J1161" s="21" t="str">
        <f>VLOOKUP(B1161*1,[1]Sheet1!$A:$G,5,FALSE)</f>
        <v>二组</v>
      </c>
      <c r="K1161" s="3" t="str">
        <f>I1161&amp;VLOOKUP(B1161*1,[1]Sheet1!$A:$G,5,FALSE)</f>
        <v>苏州二组</v>
      </c>
      <c r="L1161" s="3" t="str">
        <f>IF(VLOOKUP(B1161*1,[1]Sheet1!$A:$G,4,FALSE)=1,"普通员工","管理人员")</f>
        <v>普通员工</v>
      </c>
      <c r="M1161" s="3">
        <f t="shared" si="92"/>
        <v>9500.355</v>
      </c>
      <c r="N1161" s="3">
        <f t="shared" si="93"/>
        <v>2020</v>
      </c>
      <c r="O1161" s="3">
        <f t="shared" si="94"/>
        <v>6</v>
      </c>
    </row>
    <row r="1162" spans="1:15">
      <c r="A1162" s="8">
        <f>A1161</f>
        <v>44000</v>
      </c>
      <c r="B1162" s="20" t="s">
        <v>47</v>
      </c>
      <c r="C1162" s="18" t="s">
        <v>7</v>
      </c>
      <c r="D1162" s="11">
        <v>1</v>
      </c>
      <c r="E1162" s="12">
        <v>20000.63</v>
      </c>
      <c r="F1162" s="3" t="str">
        <f t="shared" si="90"/>
        <v>借呗</v>
      </c>
      <c r="G1162" s="3" t="str">
        <f t="shared" si="91"/>
        <v>6期</v>
      </c>
      <c r="H1162" s="21" t="str">
        <f>VLOOKUP(B1162*1,[1]Sheet1!$A:$G,7,FALSE)</f>
        <v>华南</v>
      </c>
      <c r="I1162" s="21" t="str">
        <f>VLOOKUP(B1162*1,[1]Sheet1!$A:$G,6,FALSE)</f>
        <v>广州</v>
      </c>
      <c r="J1162" s="21" t="str">
        <f>VLOOKUP(B1162*1,[1]Sheet1!$A:$G,5,FALSE)</f>
        <v>一组</v>
      </c>
      <c r="K1162" s="3" t="str">
        <f>I1162&amp;VLOOKUP(B1162*1,[1]Sheet1!$A:$G,5,FALSE)</f>
        <v>广州一组</v>
      </c>
      <c r="L1162" s="3" t="str">
        <f>IF(VLOOKUP(B1162*1,[1]Sheet1!$A:$G,4,FALSE)=1,"普通员工","管理人员")</f>
        <v>普通员工</v>
      </c>
      <c r="M1162" s="3">
        <f t="shared" si="92"/>
        <v>20000.63</v>
      </c>
      <c r="N1162" s="3">
        <f t="shared" si="93"/>
        <v>2020</v>
      </c>
      <c r="O1162" s="3">
        <f t="shared" si="94"/>
        <v>6</v>
      </c>
    </row>
    <row r="1163" spans="1:15">
      <c r="A1163" s="8">
        <f>A1162</f>
        <v>44000</v>
      </c>
      <c r="B1163" s="20" t="str">
        <f>B1162</f>
        <v>1000003489</v>
      </c>
      <c r="C1163" s="18" t="s">
        <v>8</v>
      </c>
      <c r="D1163" s="11">
        <v>1</v>
      </c>
      <c r="E1163" s="12">
        <v>8000.21</v>
      </c>
      <c r="F1163" s="3" t="str">
        <f t="shared" si="90"/>
        <v>借呗</v>
      </c>
      <c r="G1163" s="3" t="str">
        <f t="shared" si="91"/>
        <v>12期</v>
      </c>
      <c r="H1163" s="21" t="str">
        <f>VLOOKUP(B1163*1,[1]Sheet1!$A:$G,7,FALSE)</f>
        <v>华南</v>
      </c>
      <c r="I1163" s="21" t="str">
        <f>VLOOKUP(B1163*1,[1]Sheet1!$A:$G,6,FALSE)</f>
        <v>广州</v>
      </c>
      <c r="J1163" s="21" t="str">
        <f>VLOOKUP(B1163*1,[1]Sheet1!$A:$G,5,FALSE)</f>
        <v>一组</v>
      </c>
      <c r="K1163" s="3" t="str">
        <f>I1163&amp;VLOOKUP(B1163*1,[1]Sheet1!$A:$G,5,FALSE)</f>
        <v>广州一组</v>
      </c>
      <c r="L1163" s="3" t="str">
        <f>IF(VLOOKUP(B1163*1,[1]Sheet1!$A:$G,4,FALSE)=1,"普通员工","管理人员")</f>
        <v>普通员工</v>
      </c>
      <c r="M1163" s="3">
        <f t="shared" si="92"/>
        <v>8000.21</v>
      </c>
      <c r="N1163" s="3">
        <f t="shared" si="93"/>
        <v>2020</v>
      </c>
      <c r="O1163" s="3">
        <f t="shared" si="94"/>
        <v>6</v>
      </c>
    </row>
    <row r="1164" spans="1:15">
      <c r="A1164" s="8">
        <f>A1163</f>
        <v>44000</v>
      </c>
      <c r="B1164" s="20" t="s">
        <v>27</v>
      </c>
      <c r="C1164" s="18" t="s">
        <v>12</v>
      </c>
      <c r="D1164" s="11">
        <v>1</v>
      </c>
      <c r="E1164" s="12">
        <v>2000.03</v>
      </c>
      <c r="F1164" s="3" t="str">
        <f t="shared" si="90"/>
        <v>借呗</v>
      </c>
      <c r="G1164" s="3" t="str">
        <f t="shared" si="91"/>
        <v>18期</v>
      </c>
      <c r="H1164" s="21" t="str">
        <f>VLOOKUP(B1164*1,[1]Sheet1!$A:$G,7,FALSE)</f>
        <v>华西北</v>
      </c>
      <c r="I1164" s="21" t="str">
        <f>VLOOKUP(B1164*1,[1]Sheet1!$A:$G,6,FALSE)</f>
        <v>北京</v>
      </c>
      <c r="J1164" s="21" t="str">
        <f>VLOOKUP(B1164*1,[1]Sheet1!$A:$G,5,FALSE)</f>
        <v>三组</v>
      </c>
      <c r="K1164" s="3" t="str">
        <f>I1164&amp;VLOOKUP(B1164*1,[1]Sheet1!$A:$G,5,FALSE)</f>
        <v>北京三组</v>
      </c>
      <c r="L1164" s="3" t="str">
        <f>IF(VLOOKUP(B1164*1,[1]Sheet1!$A:$G,4,FALSE)=1,"普通员工","管理人员")</f>
        <v>普通员工</v>
      </c>
      <c r="M1164" s="3">
        <f t="shared" si="92"/>
        <v>2000.03</v>
      </c>
      <c r="N1164" s="3">
        <f t="shared" si="93"/>
        <v>2020</v>
      </c>
      <c r="O1164" s="3">
        <f t="shared" si="94"/>
        <v>6</v>
      </c>
    </row>
    <row r="1165" spans="1:15">
      <c r="A1165" s="8">
        <f>A1164</f>
        <v>44000</v>
      </c>
      <c r="B1165" s="20" t="s">
        <v>28</v>
      </c>
      <c r="C1165" s="18" t="s">
        <v>7</v>
      </c>
      <c r="D1165" s="11">
        <v>3</v>
      </c>
      <c r="E1165" s="12">
        <v>33001.1</v>
      </c>
      <c r="F1165" s="3" t="str">
        <f t="shared" si="90"/>
        <v>借呗</v>
      </c>
      <c r="G1165" s="3" t="str">
        <f t="shared" si="91"/>
        <v>6期</v>
      </c>
      <c r="H1165" s="21" t="str">
        <f>VLOOKUP(B1165*1,[1]Sheet1!$A:$G,7,FALSE)</f>
        <v>华南</v>
      </c>
      <c r="I1165" s="21" t="str">
        <f>VLOOKUP(B1165*1,[1]Sheet1!$A:$G,6,FALSE)</f>
        <v>广州</v>
      </c>
      <c r="J1165" s="21" t="str">
        <f>VLOOKUP(B1165*1,[1]Sheet1!$A:$G,5,FALSE)</f>
        <v>一组</v>
      </c>
      <c r="K1165" s="3" t="str">
        <f>I1165&amp;VLOOKUP(B1165*1,[1]Sheet1!$A:$G,5,FALSE)</f>
        <v>广州一组</v>
      </c>
      <c r="L1165" s="3" t="str">
        <f>IF(VLOOKUP(B1165*1,[1]Sheet1!$A:$G,4,FALSE)=1,"普通员工","管理人员")</f>
        <v>管理人员</v>
      </c>
      <c r="M1165" s="3">
        <f t="shared" si="92"/>
        <v>11000.3666666667</v>
      </c>
      <c r="N1165" s="3">
        <f t="shared" si="93"/>
        <v>2020</v>
      </c>
      <c r="O1165" s="3">
        <f t="shared" si="94"/>
        <v>6</v>
      </c>
    </row>
    <row r="1166" spans="1:15">
      <c r="A1166" s="8">
        <f>A1165</f>
        <v>44000</v>
      </c>
      <c r="B1166" s="20" t="s">
        <v>70</v>
      </c>
      <c r="C1166" s="18" t="s">
        <v>8</v>
      </c>
      <c r="D1166" s="11">
        <v>1</v>
      </c>
      <c r="E1166" s="12">
        <v>15000.16</v>
      </c>
      <c r="F1166" s="3" t="str">
        <f t="shared" si="90"/>
        <v>借呗</v>
      </c>
      <c r="G1166" s="3" t="str">
        <f t="shared" si="91"/>
        <v>12期</v>
      </c>
      <c r="H1166" s="21" t="str">
        <f>VLOOKUP(B1166*1,[1]Sheet1!$A:$G,7,FALSE)</f>
        <v>华西北</v>
      </c>
      <c r="I1166" s="21" t="str">
        <f>VLOOKUP(B1166*1,[1]Sheet1!$A:$G,6,FALSE)</f>
        <v>北京</v>
      </c>
      <c r="J1166" s="21" t="str">
        <f>VLOOKUP(B1166*1,[1]Sheet1!$A:$G,5,FALSE)</f>
        <v>三组</v>
      </c>
      <c r="K1166" s="3" t="str">
        <f>I1166&amp;VLOOKUP(B1166*1,[1]Sheet1!$A:$G,5,FALSE)</f>
        <v>北京三组</v>
      </c>
      <c r="L1166" s="3" t="str">
        <f>IF(VLOOKUP(B1166*1,[1]Sheet1!$A:$G,4,FALSE)=1,"普通员工","管理人员")</f>
        <v>普通员工</v>
      </c>
      <c r="M1166" s="3">
        <f t="shared" si="92"/>
        <v>15000.16</v>
      </c>
      <c r="N1166" s="3">
        <f t="shared" si="93"/>
        <v>2020</v>
      </c>
      <c r="O1166" s="3">
        <f t="shared" si="94"/>
        <v>6</v>
      </c>
    </row>
    <row r="1167" spans="1:15">
      <c r="A1167" s="8">
        <f>A1166</f>
        <v>44000</v>
      </c>
      <c r="B1167" s="20" t="s">
        <v>29</v>
      </c>
      <c r="C1167" s="18" t="s">
        <v>12</v>
      </c>
      <c r="D1167" s="11">
        <v>1</v>
      </c>
      <c r="E1167" s="12">
        <v>18000.29</v>
      </c>
      <c r="F1167" s="3" t="str">
        <f t="shared" si="90"/>
        <v>借呗</v>
      </c>
      <c r="G1167" s="3" t="str">
        <f t="shared" si="91"/>
        <v>18期</v>
      </c>
      <c r="H1167" s="21" t="str">
        <f>VLOOKUP(B1167*1,[1]Sheet1!$A:$G,7,FALSE)</f>
        <v>华东</v>
      </c>
      <c r="I1167" s="21" t="str">
        <f>VLOOKUP(B1167*1,[1]Sheet1!$A:$G,6,FALSE)</f>
        <v>上海</v>
      </c>
      <c r="J1167" s="21" t="str">
        <f>VLOOKUP(B1167*1,[1]Sheet1!$A:$G,5,FALSE)</f>
        <v>二组</v>
      </c>
      <c r="K1167" s="3" t="str">
        <f>I1167&amp;VLOOKUP(B1167*1,[1]Sheet1!$A:$G,5,FALSE)</f>
        <v>上海二组</v>
      </c>
      <c r="L1167" s="3" t="str">
        <f>IF(VLOOKUP(B1167*1,[1]Sheet1!$A:$G,4,FALSE)=1,"普通员工","管理人员")</f>
        <v>管理人员</v>
      </c>
      <c r="M1167" s="3">
        <f t="shared" si="92"/>
        <v>18000.29</v>
      </c>
      <c r="N1167" s="3">
        <f t="shared" si="93"/>
        <v>2020</v>
      </c>
      <c r="O1167" s="3">
        <f t="shared" si="94"/>
        <v>6</v>
      </c>
    </row>
    <row r="1168" spans="1:15">
      <c r="A1168" s="8">
        <f>A1167</f>
        <v>44000</v>
      </c>
      <c r="B1168" s="20" t="s">
        <v>30</v>
      </c>
      <c r="C1168" s="18" t="s">
        <v>8</v>
      </c>
      <c r="D1168" s="11">
        <v>2</v>
      </c>
      <c r="E1168" s="12">
        <v>16500.97</v>
      </c>
      <c r="F1168" s="3" t="str">
        <f t="shared" si="90"/>
        <v>借呗</v>
      </c>
      <c r="G1168" s="3" t="str">
        <f t="shared" si="91"/>
        <v>12期</v>
      </c>
      <c r="H1168" s="21" t="str">
        <f>VLOOKUP(B1168*1,[1]Sheet1!$A:$G,7,FALSE)</f>
        <v>华东</v>
      </c>
      <c r="I1168" s="21" t="str">
        <f>VLOOKUP(B1168*1,[1]Sheet1!$A:$G,6,FALSE)</f>
        <v>合肥</v>
      </c>
      <c r="J1168" s="21" t="str">
        <f>VLOOKUP(B1168*1,[1]Sheet1!$A:$G,5,FALSE)</f>
        <v>一组</v>
      </c>
      <c r="K1168" s="3" t="str">
        <f>I1168&amp;VLOOKUP(B1168*1,[1]Sheet1!$A:$G,5,FALSE)</f>
        <v>合肥一组</v>
      </c>
      <c r="L1168" s="3" t="str">
        <f>IF(VLOOKUP(B1168*1,[1]Sheet1!$A:$G,4,FALSE)=1,"普通员工","管理人员")</f>
        <v>普通员工</v>
      </c>
      <c r="M1168" s="3">
        <f t="shared" si="92"/>
        <v>8250.485</v>
      </c>
      <c r="N1168" s="3">
        <f t="shared" si="93"/>
        <v>2020</v>
      </c>
      <c r="O1168" s="3">
        <f t="shared" si="94"/>
        <v>6</v>
      </c>
    </row>
    <row r="1169" spans="1:15">
      <c r="A1169" s="8">
        <f>A1168</f>
        <v>44000</v>
      </c>
      <c r="B1169" s="20" t="str">
        <f>B1168</f>
        <v>1000004256</v>
      </c>
      <c r="C1169" s="18" t="s">
        <v>12</v>
      </c>
      <c r="D1169" s="11">
        <v>1</v>
      </c>
      <c r="E1169" s="12">
        <v>18000.06</v>
      </c>
      <c r="F1169" s="3" t="str">
        <f t="shared" si="90"/>
        <v>借呗</v>
      </c>
      <c r="G1169" s="3" t="str">
        <f t="shared" si="91"/>
        <v>18期</v>
      </c>
      <c r="H1169" s="21" t="str">
        <f>VLOOKUP(B1169*1,[1]Sheet1!$A:$G,7,FALSE)</f>
        <v>华东</v>
      </c>
      <c r="I1169" s="21" t="str">
        <f>VLOOKUP(B1169*1,[1]Sheet1!$A:$G,6,FALSE)</f>
        <v>合肥</v>
      </c>
      <c r="J1169" s="21" t="str">
        <f>VLOOKUP(B1169*1,[1]Sheet1!$A:$G,5,FALSE)</f>
        <v>一组</v>
      </c>
      <c r="K1169" s="3" t="str">
        <f>I1169&amp;VLOOKUP(B1169*1,[1]Sheet1!$A:$G,5,FALSE)</f>
        <v>合肥一组</v>
      </c>
      <c r="L1169" s="3" t="str">
        <f>IF(VLOOKUP(B1169*1,[1]Sheet1!$A:$G,4,FALSE)=1,"普通员工","管理人员")</f>
        <v>普通员工</v>
      </c>
      <c r="M1169" s="3">
        <f t="shared" si="92"/>
        <v>18000.06</v>
      </c>
      <c r="N1169" s="3">
        <f t="shared" si="93"/>
        <v>2020</v>
      </c>
      <c r="O1169" s="3">
        <f t="shared" si="94"/>
        <v>6</v>
      </c>
    </row>
    <row r="1170" spans="1:15">
      <c r="A1170" s="8">
        <f>A1169</f>
        <v>44000</v>
      </c>
      <c r="B1170" s="20" t="s">
        <v>48</v>
      </c>
      <c r="C1170" s="18" t="s">
        <v>8</v>
      </c>
      <c r="D1170" s="11">
        <v>2</v>
      </c>
      <c r="E1170" s="12">
        <v>27000.11</v>
      </c>
      <c r="F1170" s="3" t="str">
        <f t="shared" si="90"/>
        <v>借呗</v>
      </c>
      <c r="G1170" s="3" t="str">
        <f t="shared" si="91"/>
        <v>12期</v>
      </c>
      <c r="H1170" s="21" t="str">
        <f>VLOOKUP(B1170*1,[1]Sheet1!$A:$G,7,FALSE)</f>
        <v>华东</v>
      </c>
      <c r="I1170" s="21" t="str">
        <f>VLOOKUP(B1170*1,[1]Sheet1!$A:$G,6,FALSE)</f>
        <v>杭州</v>
      </c>
      <c r="J1170" s="21" t="str">
        <f>VLOOKUP(B1170*1,[1]Sheet1!$A:$G,5,FALSE)</f>
        <v>二组</v>
      </c>
      <c r="K1170" s="3" t="str">
        <f>I1170&amp;VLOOKUP(B1170*1,[1]Sheet1!$A:$G,5,FALSE)</f>
        <v>杭州二组</v>
      </c>
      <c r="L1170" s="3" t="str">
        <f>IF(VLOOKUP(B1170*1,[1]Sheet1!$A:$G,4,FALSE)=1,"普通员工","管理人员")</f>
        <v>管理人员</v>
      </c>
      <c r="M1170" s="3">
        <f t="shared" si="92"/>
        <v>13500.055</v>
      </c>
      <c r="N1170" s="3">
        <f t="shared" si="93"/>
        <v>2020</v>
      </c>
      <c r="O1170" s="3">
        <f t="shared" si="94"/>
        <v>6</v>
      </c>
    </row>
    <row r="1171" spans="1:15">
      <c r="A1171" s="8">
        <f>A1170</f>
        <v>44000</v>
      </c>
      <c r="B1171" s="20" t="s">
        <v>31</v>
      </c>
      <c r="C1171" s="18" t="s">
        <v>7</v>
      </c>
      <c r="D1171" s="11">
        <v>1</v>
      </c>
      <c r="E1171" s="12">
        <v>994.32</v>
      </c>
      <c r="F1171" s="3" t="str">
        <f t="shared" si="90"/>
        <v>借呗</v>
      </c>
      <c r="G1171" s="3" t="str">
        <f t="shared" si="91"/>
        <v>6期</v>
      </c>
      <c r="H1171" s="21" t="str">
        <f>VLOOKUP(B1171*1,[1]Sheet1!$A:$G,7,FALSE)</f>
        <v>华东</v>
      </c>
      <c r="I1171" s="21" t="str">
        <f>VLOOKUP(B1171*1,[1]Sheet1!$A:$G,6,FALSE)</f>
        <v>合肥</v>
      </c>
      <c r="J1171" s="21" t="str">
        <f>VLOOKUP(B1171*1,[1]Sheet1!$A:$G,5,FALSE)</f>
        <v>一组</v>
      </c>
      <c r="K1171" s="3" t="str">
        <f>I1171&amp;VLOOKUP(B1171*1,[1]Sheet1!$A:$G,5,FALSE)</f>
        <v>合肥一组</v>
      </c>
      <c r="L1171" s="3" t="str">
        <f>IF(VLOOKUP(B1171*1,[1]Sheet1!$A:$G,4,FALSE)=1,"普通员工","管理人员")</f>
        <v>普通员工</v>
      </c>
      <c r="M1171" s="3">
        <f t="shared" si="92"/>
        <v>994.32</v>
      </c>
      <c r="N1171" s="3">
        <f t="shared" si="93"/>
        <v>2020</v>
      </c>
      <c r="O1171" s="3">
        <f t="shared" si="94"/>
        <v>6</v>
      </c>
    </row>
    <row r="1172" spans="1:15">
      <c r="A1172" s="8">
        <f>A1171</f>
        <v>44000</v>
      </c>
      <c r="B1172" s="20" t="str">
        <f>B1171</f>
        <v>1000006064</v>
      </c>
      <c r="C1172" s="18" t="s">
        <v>8</v>
      </c>
      <c r="D1172" s="11">
        <v>1</v>
      </c>
      <c r="E1172" s="12">
        <v>6500.5</v>
      </c>
      <c r="F1172" s="3" t="str">
        <f t="shared" si="90"/>
        <v>借呗</v>
      </c>
      <c r="G1172" s="3" t="str">
        <f t="shared" si="91"/>
        <v>12期</v>
      </c>
      <c r="H1172" s="21" t="str">
        <f>VLOOKUP(B1172*1,[1]Sheet1!$A:$G,7,FALSE)</f>
        <v>华东</v>
      </c>
      <c r="I1172" s="21" t="str">
        <f>VLOOKUP(B1172*1,[1]Sheet1!$A:$G,6,FALSE)</f>
        <v>合肥</v>
      </c>
      <c r="J1172" s="21" t="str">
        <f>VLOOKUP(B1172*1,[1]Sheet1!$A:$G,5,FALSE)</f>
        <v>一组</v>
      </c>
      <c r="K1172" s="3" t="str">
        <f>I1172&amp;VLOOKUP(B1172*1,[1]Sheet1!$A:$G,5,FALSE)</f>
        <v>合肥一组</v>
      </c>
      <c r="L1172" s="3" t="str">
        <f>IF(VLOOKUP(B1172*1,[1]Sheet1!$A:$G,4,FALSE)=1,"普通员工","管理人员")</f>
        <v>普通员工</v>
      </c>
      <c r="M1172" s="3">
        <f t="shared" si="92"/>
        <v>6500.5</v>
      </c>
      <c r="N1172" s="3">
        <f t="shared" si="93"/>
        <v>2020</v>
      </c>
      <c r="O1172" s="3">
        <f t="shared" si="94"/>
        <v>6</v>
      </c>
    </row>
    <row r="1173" spans="1:15">
      <c r="A1173" s="8">
        <f>A1172</f>
        <v>44000</v>
      </c>
      <c r="B1173" s="20" t="s">
        <v>49</v>
      </c>
      <c r="C1173" s="18" t="s">
        <v>7</v>
      </c>
      <c r="D1173" s="11">
        <v>1</v>
      </c>
      <c r="E1173" s="12">
        <v>7499.97</v>
      </c>
      <c r="F1173" s="3" t="str">
        <f t="shared" si="90"/>
        <v>借呗</v>
      </c>
      <c r="G1173" s="3" t="str">
        <f t="shared" si="91"/>
        <v>6期</v>
      </c>
      <c r="H1173" s="21" t="str">
        <f>VLOOKUP(B1173*1,[1]Sheet1!$A:$G,7,FALSE)</f>
        <v>华西北</v>
      </c>
      <c r="I1173" s="21" t="str">
        <f>VLOOKUP(B1173*1,[1]Sheet1!$A:$G,6,FALSE)</f>
        <v>成都</v>
      </c>
      <c r="J1173" s="21" t="str">
        <f>VLOOKUP(B1173*1,[1]Sheet1!$A:$G,5,FALSE)</f>
        <v>一组</v>
      </c>
      <c r="K1173" s="3" t="str">
        <f>I1173&amp;VLOOKUP(B1173*1,[1]Sheet1!$A:$G,5,FALSE)</f>
        <v>成都一组</v>
      </c>
      <c r="L1173" s="3" t="str">
        <f>IF(VLOOKUP(B1173*1,[1]Sheet1!$A:$G,4,FALSE)=1,"普通员工","管理人员")</f>
        <v>管理人员</v>
      </c>
      <c r="M1173" s="3">
        <f t="shared" si="92"/>
        <v>7499.97</v>
      </c>
      <c r="N1173" s="3">
        <f t="shared" si="93"/>
        <v>2020</v>
      </c>
      <c r="O1173" s="3">
        <f t="shared" si="94"/>
        <v>6</v>
      </c>
    </row>
    <row r="1174" spans="1:15">
      <c r="A1174" s="8">
        <f>A1173</f>
        <v>44000</v>
      </c>
      <c r="B1174" s="20" t="s">
        <v>50</v>
      </c>
      <c r="C1174" s="18" t="s">
        <v>7</v>
      </c>
      <c r="D1174" s="11">
        <v>1</v>
      </c>
      <c r="E1174" s="12">
        <v>5999.99</v>
      </c>
      <c r="F1174" s="3" t="str">
        <f t="shared" si="90"/>
        <v>借呗</v>
      </c>
      <c r="G1174" s="3" t="str">
        <f t="shared" si="91"/>
        <v>6期</v>
      </c>
      <c r="H1174" s="21" t="str">
        <f>VLOOKUP(B1174*1,[1]Sheet1!$A:$G,7,FALSE)</f>
        <v>华东</v>
      </c>
      <c r="I1174" s="21" t="str">
        <f>VLOOKUP(B1174*1,[1]Sheet1!$A:$G,6,FALSE)</f>
        <v>南京</v>
      </c>
      <c r="J1174" s="21" t="str">
        <f>VLOOKUP(B1174*1,[1]Sheet1!$A:$G,5,FALSE)</f>
        <v>一组</v>
      </c>
      <c r="K1174" s="3" t="str">
        <f>I1174&amp;VLOOKUP(B1174*1,[1]Sheet1!$A:$G,5,FALSE)</f>
        <v>南京一组</v>
      </c>
      <c r="L1174" s="3" t="str">
        <f>IF(VLOOKUP(B1174*1,[1]Sheet1!$A:$G,4,FALSE)=1,"普通员工","管理人员")</f>
        <v>普通员工</v>
      </c>
      <c r="M1174" s="3">
        <f t="shared" si="92"/>
        <v>5999.99</v>
      </c>
      <c r="N1174" s="3">
        <f t="shared" si="93"/>
        <v>2020</v>
      </c>
      <c r="O1174" s="3">
        <f t="shared" si="94"/>
        <v>6</v>
      </c>
    </row>
    <row r="1175" spans="1:15">
      <c r="A1175" s="8">
        <f>A1174</f>
        <v>44000</v>
      </c>
      <c r="B1175" s="20" t="str">
        <f>B1174</f>
        <v>1000006859</v>
      </c>
      <c r="C1175" s="18" t="s">
        <v>12</v>
      </c>
      <c r="D1175" s="11">
        <v>1</v>
      </c>
      <c r="E1175" s="12">
        <v>27000.66</v>
      </c>
      <c r="F1175" s="3" t="str">
        <f t="shared" si="90"/>
        <v>借呗</v>
      </c>
      <c r="G1175" s="3" t="str">
        <f t="shared" si="91"/>
        <v>18期</v>
      </c>
      <c r="H1175" s="21" t="str">
        <f>VLOOKUP(B1175*1,[1]Sheet1!$A:$G,7,FALSE)</f>
        <v>华东</v>
      </c>
      <c r="I1175" s="21" t="str">
        <f>VLOOKUP(B1175*1,[1]Sheet1!$A:$G,6,FALSE)</f>
        <v>南京</v>
      </c>
      <c r="J1175" s="21" t="str">
        <f>VLOOKUP(B1175*1,[1]Sheet1!$A:$G,5,FALSE)</f>
        <v>一组</v>
      </c>
      <c r="K1175" s="3" t="str">
        <f>I1175&amp;VLOOKUP(B1175*1,[1]Sheet1!$A:$G,5,FALSE)</f>
        <v>南京一组</v>
      </c>
      <c r="L1175" s="3" t="str">
        <f>IF(VLOOKUP(B1175*1,[1]Sheet1!$A:$G,4,FALSE)=1,"普通员工","管理人员")</f>
        <v>普通员工</v>
      </c>
      <c r="M1175" s="3">
        <f t="shared" si="92"/>
        <v>27000.66</v>
      </c>
      <c r="N1175" s="3">
        <f t="shared" si="93"/>
        <v>2020</v>
      </c>
      <c r="O1175" s="3">
        <f t="shared" si="94"/>
        <v>6</v>
      </c>
    </row>
    <row r="1176" spans="1:15">
      <c r="A1176" s="8">
        <f>A1175</f>
        <v>44000</v>
      </c>
      <c r="B1176" s="20" t="s">
        <v>32</v>
      </c>
      <c r="C1176" s="18" t="s">
        <v>7</v>
      </c>
      <c r="D1176" s="11">
        <v>1</v>
      </c>
      <c r="E1176" s="12">
        <v>20000.54</v>
      </c>
      <c r="F1176" s="3" t="str">
        <f t="shared" si="90"/>
        <v>借呗</v>
      </c>
      <c r="G1176" s="3" t="str">
        <f t="shared" si="91"/>
        <v>6期</v>
      </c>
      <c r="H1176" s="21" t="str">
        <f>VLOOKUP(B1176*1,[1]Sheet1!$A:$G,7,FALSE)</f>
        <v>华东</v>
      </c>
      <c r="I1176" s="21" t="str">
        <f>VLOOKUP(B1176*1,[1]Sheet1!$A:$G,6,FALSE)</f>
        <v>南京</v>
      </c>
      <c r="J1176" s="21" t="str">
        <f>VLOOKUP(B1176*1,[1]Sheet1!$A:$G,5,FALSE)</f>
        <v>一组</v>
      </c>
      <c r="K1176" s="3" t="str">
        <f>I1176&amp;VLOOKUP(B1176*1,[1]Sheet1!$A:$G,5,FALSE)</f>
        <v>南京一组</v>
      </c>
      <c r="L1176" s="3" t="str">
        <f>IF(VLOOKUP(B1176*1,[1]Sheet1!$A:$G,4,FALSE)=1,"普通员工","管理人员")</f>
        <v>普通员工</v>
      </c>
      <c r="M1176" s="3">
        <f t="shared" si="92"/>
        <v>20000.54</v>
      </c>
      <c r="N1176" s="3">
        <f t="shared" si="93"/>
        <v>2020</v>
      </c>
      <c r="O1176" s="3">
        <f t="shared" si="94"/>
        <v>6</v>
      </c>
    </row>
    <row r="1177" spans="1:15">
      <c r="A1177" s="8">
        <f>A1176</f>
        <v>44000</v>
      </c>
      <c r="B1177" s="20" t="s">
        <v>67</v>
      </c>
      <c r="C1177" s="18" t="s">
        <v>8</v>
      </c>
      <c r="D1177" s="11">
        <v>1</v>
      </c>
      <c r="E1177" s="12">
        <v>6000.24</v>
      </c>
      <c r="F1177" s="3" t="str">
        <f t="shared" si="90"/>
        <v>借呗</v>
      </c>
      <c r="G1177" s="3" t="str">
        <f t="shared" si="91"/>
        <v>12期</v>
      </c>
      <c r="H1177" s="21" t="str">
        <f>VLOOKUP(B1177*1,[1]Sheet1!$A:$G,7,FALSE)</f>
        <v>华东</v>
      </c>
      <c r="I1177" s="21" t="str">
        <f>VLOOKUP(B1177*1,[1]Sheet1!$A:$G,6,FALSE)</f>
        <v>南京</v>
      </c>
      <c r="J1177" s="21" t="str">
        <f>VLOOKUP(B1177*1,[1]Sheet1!$A:$G,5,FALSE)</f>
        <v>一组</v>
      </c>
      <c r="K1177" s="3" t="str">
        <f>I1177&amp;VLOOKUP(B1177*1,[1]Sheet1!$A:$G,5,FALSE)</f>
        <v>南京一组</v>
      </c>
      <c r="L1177" s="3" t="str">
        <f>IF(VLOOKUP(B1177*1,[1]Sheet1!$A:$G,4,FALSE)=1,"普通员工","管理人员")</f>
        <v>普通员工</v>
      </c>
      <c r="M1177" s="3">
        <f t="shared" si="92"/>
        <v>6000.24</v>
      </c>
      <c r="N1177" s="3">
        <f t="shared" si="93"/>
        <v>2020</v>
      </c>
      <c r="O1177" s="3">
        <f t="shared" si="94"/>
        <v>6</v>
      </c>
    </row>
    <row r="1178" spans="1:15">
      <c r="A1178" s="8">
        <f>A1177</f>
        <v>44000</v>
      </c>
      <c r="B1178" s="20" t="s">
        <v>33</v>
      </c>
      <c r="C1178" s="18" t="s">
        <v>7</v>
      </c>
      <c r="D1178" s="11">
        <v>1</v>
      </c>
      <c r="E1178" s="12">
        <v>9999.98</v>
      </c>
      <c r="F1178" s="3" t="str">
        <f t="shared" si="90"/>
        <v>借呗</v>
      </c>
      <c r="G1178" s="3" t="str">
        <f t="shared" si="91"/>
        <v>6期</v>
      </c>
      <c r="H1178" s="21" t="str">
        <f>VLOOKUP(B1178*1,[1]Sheet1!$A:$G,7,FALSE)</f>
        <v>华西北</v>
      </c>
      <c r="I1178" s="21" t="str">
        <f>VLOOKUP(B1178*1,[1]Sheet1!$A:$G,6,FALSE)</f>
        <v>北京</v>
      </c>
      <c r="J1178" s="21" t="str">
        <f>VLOOKUP(B1178*1,[1]Sheet1!$A:$G,5,FALSE)</f>
        <v>三组</v>
      </c>
      <c r="K1178" s="3" t="str">
        <f>I1178&amp;VLOOKUP(B1178*1,[1]Sheet1!$A:$G,5,FALSE)</f>
        <v>北京三组</v>
      </c>
      <c r="L1178" s="3" t="str">
        <f>IF(VLOOKUP(B1178*1,[1]Sheet1!$A:$G,4,FALSE)=1,"普通员工","管理人员")</f>
        <v>普通员工</v>
      </c>
      <c r="M1178" s="3">
        <f t="shared" si="92"/>
        <v>9999.98</v>
      </c>
      <c r="N1178" s="3">
        <f t="shared" si="93"/>
        <v>2020</v>
      </c>
      <c r="O1178" s="3">
        <f t="shared" si="94"/>
        <v>6</v>
      </c>
    </row>
    <row r="1179" spans="1:15">
      <c r="A1179" s="8">
        <f>A1178</f>
        <v>44000</v>
      </c>
      <c r="B1179" s="20" t="s">
        <v>53</v>
      </c>
      <c r="C1179" s="18" t="s">
        <v>7</v>
      </c>
      <c r="D1179" s="11">
        <v>1</v>
      </c>
      <c r="E1179" s="12">
        <v>7000.14</v>
      </c>
      <c r="F1179" s="3" t="str">
        <f t="shared" si="90"/>
        <v>借呗</v>
      </c>
      <c r="G1179" s="3" t="str">
        <f t="shared" si="91"/>
        <v>6期</v>
      </c>
      <c r="H1179" s="21" t="str">
        <f>VLOOKUP(B1179*1,[1]Sheet1!$A:$G,7,FALSE)</f>
        <v>华东</v>
      </c>
      <c r="I1179" s="21" t="str">
        <f>VLOOKUP(B1179*1,[1]Sheet1!$A:$G,6,FALSE)</f>
        <v>南京</v>
      </c>
      <c r="J1179" s="21" t="str">
        <f>VLOOKUP(B1179*1,[1]Sheet1!$A:$G,5,FALSE)</f>
        <v>一组</v>
      </c>
      <c r="K1179" s="3" t="str">
        <f>I1179&amp;VLOOKUP(B1179*1,[1]Sheet1!$A:$G,5,FALSE)</f>
        <v>南京一组</v>
      </c>
      <c r="L1179" s="3" t="str">
        <f>IF(VLOOKUP(B1179*1,[1]Sheet1!$A:$G,4,FALSE)=1,"普通员工","管理人员")</f>
        <v>管理人员</v>
      </c>
      <c r="M1179" s="3">
        <f t="shared" si="92"/>
        <v>7000.14</v>
      </c>
      <c r="N1179" s="3">
        <f t="shared" si="93"/>
        <v>2020</v>
      </c>
      <c r="O1179" s="3">
        <f t="shared" si="94"/>
        <v>6</v>
      </c>
    </row>
    <row r="1180" spans="1:15">
      <c r="A1180" s="8">
        <f>A1179</f>
        <v>44000</v>
      </c>
      <c r="B1180" s="20" t="str">
        <f>B1179</f>
        <v>1000008239</v>
      </c>
      <c r="C1180" s="18" t="s">
        <v>8</v>
      </c>
      <c r="D1180" s="11">
        <v>1</v>
      </c>
      <c r="E1180" s="12">
        <v>13000.75</v>
      </c>
      <c r="F1180" s="3" t="str">
        <f t="shared" si="90"/>
        <v>借呗</v>
      </c>
      <c r="G1180" s="3" t="str">
        <f t="shared" si="91"/>
        <v>12期</v>
      </c>
      <c r="H1180" s="21" t="str">
        <f>VLOOKUP(B1180*1,[1]Sheet1!$A:$G,7,FALSE)</f>
        <v>华东</v>
      </c>
      <c r="I1180" s="21" t="str">
        <f>VLOOKUP(B1180*1,[1]Sheet1!$A:$G,6,FALSE)</f>
        <v>南京</v>
      </c>
      <c r="J1180" s="21" t="str">
        <f>VLOOKUP(B1180*1,[1]Sheet1!$A:$G,5,FALSE)</f>
        <v>一组</v>
      </c>
      <c r="K1180" s="3" t="str">
        <f>I1180&amp;VLOOKUP(B1180*1,[1]Sheet1!$A:$G,5,FALSE)</f>
        <v>南京一组</v>
      </c>
      <c r="L1180" s="3" t="str">
        <f>IF(VLOOKUP(B1180*1,[1]Sheet1!$A:$G,4,FALSE)=1,"普通员工","管理人员")</f>
        <v>管理人员</v>
      </c>
      <c r="M1180" s="3">
        <f t="shared" si="92"/>
        <v>13000.75</v>
      </c>
      <c r="N1180" s="3">
        <f t="shared" si="93"/>
        <v>2020</v>
      </c>
      <c r="O1180" s="3">
        <f t="shared" si="94"/>
        <v>6</v>
      </c>
    </row>
    <row r="1181" spans="1:15">
      <c r="A1181" s="8">
        <f>A1180</f>
        <v>44000</v>
      </c>
      <c r="B1181" s="20" t="s">
        <v>54</v>
      </c>
      <c r="C1181" s="18" t="s">
        <v>7</v>
      </c>
      <c r="D1181" s="11">
        <v>2</v>
      </c>
      <c r="E1181" s="12">
        <v>27999.99</v>
      </c>
      <c r="F1181" s="3" t="str">
        <f t="shared" si="90"/>
        <v>借呗</v>
      </c>
      <c r="G1181" s="3" t="str">
        <f t="shared" si="91"/>
        <v>6期</v>
      </c>
      <c r="H1181" s="21" t="str">
        <f>VLOOKUP(B1181*1,[1]Sheet1!$A:$G,7,FALSE)</f>
        <v>华东</v>
      </c>
      <c r="I1181" s="21" t="str">
        <f>VLOOKUP(B1181*1,[1]Sheet1!$A:$G,6,FALSE)</f>
        <v>苏州</v>
      </c>
      <c r="J1181" s="21" t="str">
        <f>VLOOKUP(B1181*1,[1]Sheet1!$A:$G,5,FALSE)</f>
        <v>二组</v>
      </c>
      <c r="K1181" s="3" t="str">
        <f>I1181&amp;VLOOKUP(B1181*1,[1]Sheet1!$A:$G,5,FALSE)</f>
        <v>苏州二组</v>
      </c>
      <c r="L1181" s="3" t="str">
        <f>IF(VLOOKUP(B1181*1,[1]Sheet1!$A:$G,4,FALSE)=1,"普通员工","管理人员")</f>
        <v>普通员工</v>
      </c>
      <c r="M1181" s="3">
        <f t="shared" si="92"/>
        <v>13999.995</v>
      </c>
      <c r="N1181" s="3">
        <f t="shared" si="93"/>
        <v>2020</v>
      </c>
      <c r="O1181" s="3">
        <f t="shared" si="94"/>
        <v>6</v>
      </c>
    </row>
    <row r="1182" spans="1:15">
      <c r="A1182" s="8">
        <f>A1181</f>
        <v>44000</v>
      </c>
      <c r="B1182" s="20" t="s">
        <v>56</v>
      </c>
      <c r="C1182" s="18" t="s">
        <v>12</v>
      </c>
      <c r="D1182" s="11">
        <v>1</v>
      </c>
      <c r="E1182" s="12">
        <v>500.22</v>
      </c>
      <c r="F1182" s="3" t="str">
        <f t="shared" si="90"/>
        <v>借呗</v>
      </c>
      <c r="G1182" s="3" t="str">
        <f t="shared" si="91"/>
        <v>18期</v>
      </c>
      <c r="H1182" s="21" t="str">
        <f>VLOOKUP(B1182*1,[1]Sheet1!$A:$G,7,FALSE)</f>
        <v>华东</v>
      </c>
      <c r="I1182" s="21" t="str">
        <f>VLOOKUP(B1182*1,[1]Sheet1!$A:$G,6,FALSE)</f>
        <v>南京</v>
      </c>
      <c r="J1182" s="21" t="str">
        <f>VLOOKUP(B1182*1,[1]Sheet1!$A:$G,5,FALSE)</f>
        <v>一组</v>
      </c>
      <c r="K1182" s="3" t="str">
        <f>I1182&amp;VLOOKUP(B1182*1,[1]Sheet1!$A:$G,5,FALSE)</f>
        <v>南京一组</v>
      </c>
      <c r="L1182" s="3" t="str">
        <f>IF(VLOOKUP(B1182*1,[1]Sheet1!$A:$G,4,FALSE)=1,"普通员工","管理人员")</f>
        <v>普通员工</v>
      </c>
      <c r="M1182" s="3">
        <f t="shared" si="92"/>
        <v>500.22</v>
      </c>
      <c r="N1182" s="3">
        <f t="shared" si="93"/>
        <v>2020</v>
      </c>
      <c r="O1182" s="3">
        <f t="shared" si="94"/>
        <v>6</v>
      </c>
    </row>
    <row r="1183" spans="1:15">
      <c r="A1183" s="8">
        <f>A1182</f>
        <v>44000</v>
      </c>
      <c r="B1183" s="20" t="s">
        <v>120</v>
      </c>
      <c r="C1183" s="18" t="s">
        <v>7</v>
      </c>
      <c r="D1183" s="11">
        <v>1</v>
      </c>
      <c r="E1183" s="12">
        <v>5000.36</v>
      </c>
      <c r="F1183" s="3" t="str">
        <f t="shared" si="90"/>
        <v>借呗</v>
      </c>
      <c r="G1183" s="3" t="str">
        <f t="shared" si="91"/>
        <v>6期</v>
      </c>
      <c r="H1183" s="21" t="str">
        <f>VLOOKUP(B1183*1,[1]Sheet1!$A:$G,7,FALSE)</f>
        <v>华东</v>
      </c>
      <c r="I1183" s="21" t="str">
        <f>VLOOKUP(B1183*1,[1]Sheet1!$A:$G,6,FALSE)</f>
        <v>合肥</v>
      </c>
      <c r="J1183" s="21" t="str">
        <f>VLOOKUP(B1183*1,[1]Sheet1!$A:$G,5,FALSE)</f>
        <v>二组</v>
      </c>
      <c r="K1183" s="3" t="str">
        <f>I1183&amp;VLOOKUP(B1183*1,[1]Sheet1!$A:$G,5,FALSE)</f>
        <v>合肥二组</v>
      </c>
      <c r="L1183" s="3" t="str">
        <f>IF(VLOOKUP(B1183*1,[1]Sheet1!$A:$G,4,FALSE)=1,"普通员工","管理人员")</f>
        <v>普通员工</v>
      </c>
      <c r="M1183" s="3">
        <f t="shared" si="92"/>
        <v>5000.36</v>
      </c>
      <c r="N1183" s="3">
        <f t="shared" si="93"/>
        <v>2020</v>
      </c>
      <c r="O1183" s="3">
        <f t="shared" si="94"/>
        <v>6</v>
      </c>
    </row>
    <row r="1184" spans="1:15">
      <c r="A1184" s="8">
        <f>A1183</f>
        <v>44000</v>
      </c>
      <c r="B1184" s="20" t="s">
        <v>82</v>
      </c>
      <c r="C1184" s="18" t="s">
        <v>7</v>
      </c>
      <c r="D1184" s="11">
        <v>1</v>
      </c>
      <c r="E1184" s="12">
        <v>8000.08</v>
      </c>
      <c r="F1184" s="3" t="str">
        <f t="shared" si="90"/>
        <v>借呗</v>
      </c>
      <c r="G1184" s="3" t="str">
        <f t="shared" si="91"/>
        <v>6期</v>
      </c>
      <c r="H1184" s="21" t="str">
        <f>VLOOKUP(B1184*1,[1]Sheet1!$A:$G,7,FALSE)</f>
        <v>华东</v>
      </c>
      <c r="I1184" s="21" t="str">
        <f>VLOOKUP(B1184*1,[1]Sheet1!$A:$G,6,FALSE)</f>
        <v>上海</v>
      </c>
      <c r="J1184" s="21" t="str">
        <f>VLOOKUP(B1184*1,[1]Sheet1!$A:$G,5,FALSE)</f>
        <v>二组</v>
      </c>
      <c r="K1184" s="3" t="str">
        <f>I1184&amp;VLOOKUP(B1184*1,[1]Sheet1!$A:$G,5,FALSE)</f>
        <v>上海二组</v>
      </c>
      <c r="L1184" s="3" t="str">
        <f>IF(VLOOKUP(B1184*1,[1]Sheet1!$A:$G,4,FALSE)=1,"普通员工","管理人员")</f>
        <v>普通员工</v>
      </c>
      <c r="M1184" s="3">
        <f t="shared" si="92"/>
        <v>8000.08</v>
      </c>
      <c r="N1184" s="3">
        <f t="shared" si="93"/>
        <v>2020</v>
      </c>
      <c r="O1184" s="3">
        <f t="shared" si="94"/>
        <v>6</v>
      </c>
    </row>
    <row r="1185" spans="1:15">
      <c r="A1185" s="8">
        <f>A1184</f>
        <v>44000</v>
      </c>
      <c r="B1185" s="20" t="str">
        <f>B1184</f>
        <v>1000011697</v>
      </c>
      <c r="C1185" s="18" t="s">
        <v>8</v>
      </c>
      <c r="D1185" s="11">
        <v>1</v>
      </c>
      <c r="E1185" s="12">
        <v>1797.44</v>
      </c>
      <c r="F1185" s="3" t="str">
        <f t="shared" si="90"/>
        <v>借呗</v>
      </c>
      <c r="G1185" s="3" t="str">
        <f t="shared" si="91"/>
        <v>12期</v>
      </c>
      <c r="H1185" s="21" t="str">
        <f>VLOOKUP(B1185*1,[1]Sheet1!$A:$G,7,FALSE)</f>
        <v>华东</v>
      </c>
      <c r="I1185" s="21" t="str">
        <f>VLOOKUP(B1185*1,[1]Sheet1!$A:$G,6,FALSE)</f>
        <v>上海</v>
      </c>
      <c r="J1185" s="21" t="str">
        <f>VLOOKUP(B1185*1,[1]Sheet1!$A:$G,5,FALSE)</f>
        <v>二组</v>
      </c>
      <c r="K1185" s="3" t="str">
        <f>I1185&amp;VLOOKUP(B1185*1,[1]Sheet1!$A:$G,5,FALSE)</f>
        <v>上海二组</v>
      </c>
      <c r="L1185" s="3" t="str">
        <f>IF(VLOOKUP(B1185*1,[1]Sheet1!$A:$G,4,FALSE)=1,"普通员工","管理人员")</f>
        <v>普通员工</v>
      </c>
      <c r="M1185" s="3">
        <f t="shared" si="92"/>
        <v>1797.44</v>
      </c>
      <c r="N1185" s="3">
        <f t="shared" si="93"/>
        <v>2020</v>
      </c>
      <c r="O1185" s="3">
        <f t="shared" si="94"/>
        <v>6</v>
      </c>
    </row>
    <row r="1186" spans="1:15">
      <c r="A1186" s="8">
        <f>A1185</f>
        <v>44000</v>
      </c>
      <c r="B1186" s="20" t="s">
        <v>75</v>
      </c>
      <c r="C1186" s="18" t="s">
        <v>7</v>
      </c>
      <c r="D1186" s="11">
        <v>1</v>
      </c>
      <c r="E1186" s="12">
        <v>8000.38</v>
      </c>
      <c r="F1186" s="3" t="str">
        <f t="shared" si="90"/>
        <v>借呗</v>
      </c>
      <c r="G1186" s="3" t="str">
        <f t="shared" si="91"/>
        <v>6期</v>
      </c>
      <c r="H1186" s="21" t="str">
        <f>VLOOKUP(B1186*1,[1]Sheet1!$A:$G,7,FALSE)</f>
        <v>华东</v>
      </c>
      <c r="I1186" s="21" t="str">
        <f>VLOOKUP(B1186*1,[1]Sheet1!$A:$G,6,FALSE)</f>
        <v>上海</v>
      </c>
      <c r="J1186" s="21" t="str">
        <f>VLOOKUP(B1186*1,[1]Sheet1!$A:$G,5,FALSE)</f>
        <v>二组</v>
      </c>
      <c r="K1186" s="3" t="str">
        <f>I1186&amp;VLOOKUP(B1186*1,[1]Sheet1!$A:$G,5,FALSE)</f>
        <v>上海二组</v>
      </c>
      <c r="L1186" s="3" t="str">
        <f>IF(VLOOKUP(B1186*1,[1]Sheet1!$A:$G,4,FALSE)=1,"普通员工","管理人员")</f>
        <v>普通员工</v>
      </c>
      <c r="M1186" s="3">
        <f t="shared" si="92"/>
        <v>8000.38</v>
      </c>
      <c r="N1186" s="3">
        <f t="shared" si="93"/>
        <v>2020</v>
      </c>
      <c r="O1186" s="3">
        <f t="shared" si="94"/>
        <v>6</v>
      </c>
    </row>
    <row r="1187" spans="1:15">
      <c r="A1187" s="8">
        <f>A1186</f>
        <v>44000</v>
      </c>
      <c r="B1187" s="20" t="str">
        <f>B1186</f>
        <v>1000011698</v>
      </c>
      <c r="C1187" s="18" t="s">
        <v>8</v>
      </c>
      <c r="D1187" s="11">
        <v>3</v>
      </c>
      <c r="E1187" s="12">
        <v>39001.44</v>
      </c>
      <c r="F1187" s="3" t="str">
        <f t="shared" si="90"/>
        <v>借呗</v>
      </c>
      <c r="G1187" s="3" t="str">
        <f t="shared" si="91"/>
        <v>12期</v>
      </c>
      <c r="H1187" s="21" t="str">
        <f>VLOOKUP(B1187*1,[1]Sheet1!$A:$G,7,FALSE)</f>
        <v>华东</v>
      </c>
      <c r="I1187" s="21" t="str">
        <f>VLOOKUP(B1187*1,[1]Sheet1!$A:$G,6,FALSE)</f>
        <v>上海</v>
      </c>
      <c r="J1187" s="21" t="str">
        <f>VLOOKUP(B1187*1,[1]Sheet1!$A:$G,5,FALSE)</f>
        <v>二组</v>
      </c>
      <c r="K1187" s="3" t="str">
        <f>I1187&amp;VLOOKUP(B1187*1,[1]Sheet1!$A:$G,5,FALSE)</f>
        <v>上海二组</v>
      </c>
      <c r="L1187" s="3" t="str">
        <f>IF(VLOOKUP(B1187*1,[1]Sheet1!$A:$G,4,FALSE)=1,"普通员工","管理人员")</f>
        <v>普通员工</v>
      </c>
      <c r="M1187" s="3">
        <f t="shared" si="92"/>
        <v>13000.48</v>
      </c>
      <c r="N1187" s="3">
        <f t="shared" si="93"/>
        <v>2020</v>
      </c>
      <c r="O1187" s="3">
        <f t="shared" si="94"/>
        <v>6</v>
      </c>
    </row>
    <row r="1188" spans="1:15">
      <c r="A1188" s="8">
        <f>A1187</f>
        <v>44000</v>
      </c>
      <c r="B1188" s="20" t="s">
        <v>121</v>
      </c>
      <c r="C1188" s="18" t="s">
        <v>8</v>
      </c>
      <c r="D1188" s="11">
        <v>1</v>
      </c>
      <c r="E1188" s="12">
        <v>7000.38</v>
      </c>
      <c r="F1188" s="3" t="str">
        <f t="shared" si="90"/>
        <v>借呗</v>
      </c>
      <c r="G1188" s="3" t="str">
        <f t="shared" si="91"/>
        <v>12期</v>
      </c>
      <c r="H1188" s="21" t="str">
        <f>VLOOKUP(B1188*1,[1]Sheet1!$A:$G,7,FALSE)</f>
        <v>华东</v>
      </c>
      <c r="I1188" s="21" t="str">
        <f>VLOOKUP(B1188*1,[1]Sheet1!$A:$G,6,FALSE)</f>
        <v>杭州</v>
      </c>
      <c r="J1188" s="21" t="str">
        <f>VLOOKUP(B1188*1,[1]Sheet1!$A:$G,5,FALSE)</f>
        <v>二组</v>
      </c>
      <c r="K1188" s="3" t="str">
        <f>I1188&amp;VLOOKUP(B1188*1,[1]Sheet1!$A:$G,5,FALSE)</f>
        <v>杭州二组</v>
      </c>
      <c r="L1188" s="3" t="str">
        <f>IF(VLOOKUP(B1188*1,[1]Sheet1!$A:$G,4,FALSE)=1,"普通员工","管理人员")</f>
        <v>普通员工</v>
      </c>
      <c r="M1188" s="3">
        <f t="shared" si="92"/>
        <v>7000.38</v>
      </c>
      <c r="N1188" s="3">
        <f t="shared" si="93"/>
        <v>2020</v>
      </c>
      <c r="O1188" s="3">
        <f t="shared" si="94"/>
        <v>6</v>
      </c>
    </row>
    <row r="1189" spans="1:15">
      <c r="A1189" s="8">
        <f>A1188</f>
        <v>44000</v>
      </c>
      <c r="B1189" s="20" t="s">
        <v>78</v>
      </c>
      <c r="C1189" s="18" t="s">
        <v>8</v>
      </c>
      <c r="D1189" s="11">
        <v>1</v>
      </c>
      <c r="E1189" s="12">
        <v>18000.73</v>
      </c>
      <c r="F1189" s="3" t="str">
        <f t="shared" si="90"/>
        <v>借呗</v>
      </c>
      <c r="G1189" s="3" t="str">
        <f t="shared" si="91"/>
        <v>12期</v>
      </c>
      <c r="H1189" s="21" t="str">
        <f>VLOOKUP(B1189*1,[1]Sheet1!$A:$G,7,FALSE)</f>
        <v>华东</v>
      </c>
      <c r="I1189" s="21" t="str">
        <f>VLOOKUP(B1189*1,[1]Sheet1!$A:$G,6,FALSE)</f>
        <v>杭州</v>
      </c>
      <c r="J1189" s="21" t="str">
        <f>VLOOKUP(B1189*1,[1]Sheet1!$A:$G,5,FALSE)</f>
        <v>二组</v>
      </c>
      <c r="K1189" s="3" t="str">
        <f>I1189&amp;VLOOKUP(B1189*1,[1]Sheet1!$A:$G,5,FALSE)</f>
        <v>杭州二组</v>
      </c>
      <c r="L1189" s="3" t="str">
        <f>IF(VLOOKUP(B1189*1,[1]Sheet1!$A:$G,4,FALSE)=1,"普通员工","管理人员")</f>
        <v>普通员工</v>
      </c>
      <c r="M1189" s="3">
        <f t="shared" si="92"/>
        <v>18000.73</v>
      </c>
      <c r="N1189" s="3">
        <f t="shared" si="93"/>
        <v>2020</v>
      </c>
      <c r="O1189" s="3">
        <f t="shared" si="94"/>
        <v>6</v>
      </c>
    </row>
    <row r="1190" spans="1:15">
      <c r="A1190" s="8">
        <f>A1189</f>
        <v>44000</v>
      </c>
      <c r="B1190" s="20" t="s">
        <v>79</v>
      </c>
      <c r="C1190" s="18" t="s">
        <v>7</v>
      </c>
      <c r="D1190" s="11">
        <v>1</v>
      </c>
      <c r="E1190" s="12">
        <v>7000.75</v>
      </c>
      <c r="F1190" s="3" t="str">
        <f t="shared" si="90"/>
        <v>借呗</v>
      </c>
      <c r="G1190" s="3" t="str">
        <f t="shared" si="91"/>
        <v>6期</v>
      </c>
      <c r="H1190" s="21" t="str">
        <f>VLOOKUP(B1190*1,[1]Sheet1!$A:$G,7,FALSE)</f>
        <v>华东</v>
      </c>
      <c r="I1190" s="21" t="str">
        <f>VLOOKUP(B1190*1,[1]Sheet1!$A:$G,6,FALSE)</f>
        <v>杭州</v>
      </c>
      <c r="J1190" s="21" t="str">
        <f>VLOOKUP(B1190*1,[1]Sheet1!$A:$G,5,FALSE)</f>
        <v>三组</v>
      </c>
      <c r="K1190" s="3" t="str">
        <f>I1190&amp;VLOOKUP(B1190*1,[1]Sheet1!$A:$G,5,FALSE)</f>
        <v>杭州三组</v>
      </c>
      <c r="L1190" s="3" t="str">
        <f>IF(VLOOKUP(B1190*1,[1]Sheet1!$A:$G,4,FALSE)=1,"普通员工","管理人员")</f>
        <v>管理人员</v>
      </c>
      <c r="M1190" s="3">
        <f t="shared" si="92"/>
        <v>7000.75</v>
      </c>
      <c r="N1190" s="3">
        <f t="shared" si="93"/>
        <v>2020</v>
      </c>
      <c r="O1190" s="3">
        <f t="shared" si="94"/>
        <v>6</v>
      </c>
    </row>
    <row r="1191" spans="1:15">
      <c r="A1191" s="8">
        <f>A1190</f>
        <v>44000</v>
      </c>
      <c r="B1191" s="20" t="str">
        <f>B1190</f>
        <v>1000012112</v>
      </c>
      <c r="C1191" s="18" t="s">
        <v>12</v>
      </c>
      <c r="D1191" s="11">
        <v>1</v>
      </c>
      <c r="E1191" s="12">
        <v>20000.4</v>
      </c>
      <c r="F1191" s="3" t="str">
        <f t="shared" si="90"/>
        <v>借呗</v>
      </c>
      <c r="G1191" s="3" t="str">
        <f t="shared" si="91"/>
        <v>18期</v>
      </c>
      <c r="H1191" s="21" t="str">
        <f>VLOOKUP(B1191*1,[1]Sheet1!$A:$G,7,FALSE)</f>
        <v>华东</v>
      </c>
      <c r="I1191" s="21" t="str">
        <f>VLOOKUP(B1191*1,[1]Sheet1!$A:$G,6,FALSE)</f>
        <v>杭州</v>
      </c>
      <c r="J1191" s="21" t="str">
        <f>VLOOKUP(B1191*1,[1]Sheet1!$A:$G,5,FALSE)</f>
        <v>三组</v>
      </c>
      <c r="K1191" s="3" t="str">
        <f>I1191&amp;VLOOKUP(B1191*1,[1]Sheet1!$A:$G,5,FALSE)</f>
        <v>杭州三组</v>
      </c>
      <c r="L1191" s="3" t="str">
        <f>IF(VLOOKUP(B1191*1,[1]Sheet1!$A:$G,4,FALSE)=1,"普通员工","管理人员")</f>
        <v>管理人员</v>
      </c>
      <c r="M1191" s="3">
        <f t="shared" si="92"/>
        <v>20000.4</v>
      </c>
      <c r="N1191" s="3">
        <f t="shared" si="93"/>
        <v>2020</v>
      </c>
      <c r="O1191" s="3">
        <f t="shared" si="94"/>
        <v>6</v>
      </c>
    </row>
    <row r="1192" spans="1:15">
      <c r="A1192" s="8">
        <f>A1191</f>
        <v>44000</v>
      </c>
      <c r="B1192" s="20" t="s">
        <v>80</v>
      </c>
      <c r="C1192" s="18" t="s">
        <v>7</v>
      </c>
      <c r="D1192" s="11">
        <v>1</v>
      </c>
      <c r="E1192" s="12">
        <v>22000.67</v>
      </c>
      <c r="F1192" s="3" t="str">
        <f t="shared" si="90"/>
        <v>借呗</v>
      </c>
      <c r="G1192" s="3" t="str">
        <f t="shared" si="91"/>
        <v>6期</v>
      </c>
      <c r="H1192" s="21" t="str">
        <f>VLOOKUP(B1192*1,[1]Sheet1!$A:$G,7,FALSE)</f>
        <v>华东</v>
      </c>
      <c r="I1192" s="21" t="str">
        <f>VLOOKUP(B1192*1,[1]Sheet1!$A:$G,6,FALSE)</f>
        <v>杭州</v>
      </c>
      <c r="J1192" s="21" t="str">
        <f>VLOOKUP(B1192*1,[1]Sheet1!$A:$G,5,FALSE)</f>
        <v>一组</v>
      </c>
      <c r="K1192" s="3" t="str">
        <f>I1192&amp;VLOOKUP(B1192*1,[1]Sheet1!$A:$G,5,FALSE)</f>
        <v>杭州一组</v>
      </c>
      <c r="L1192" s="3" t="str">
        <f>IF(VLOOKUP(B1192*1,[1]Sheet1!$A:$G,4,FALSE)=1,"普通员工","管理人员")</f>
        <v>普通员工</v>
      </c>
      <c r="M1192" s="3">
        <f t="shared" si="92"/>
        <v>22000.67</v>
      </c>
      <c r="N1192" s="3">
        <f t="shared" si="93"/>
        <v>2020</v>
      </c>
      <c r="O1192" s="3">
        <f t="shared" si="94"/>
        <v>6</v>
      </c>
    </row>
    <row r="1193" spans="1:15">
      <c r="A1193" s="8">
        <f>A1192</f>
        <v>44000</v>
      </c>
      <c r="B1193" s="20" t="str">
        <f>B1192</f>
        <v>1000012124</v>
      </c>
      <c r="C1193" s="18" t="s">
        <v>8</v>
      </c>
      <c r="D1193" s="11">
        <v>1</v>
      </c>
      <c r="E1193" s="12">
        <v>6000.46</v>
      </c>
      <c r="F1193" s="3" t="str">
        <f t="shared" si="90"/>
        <v>借呗</v>
      </c>
      <c r="G1193" s="3" t="str">
        <f t="shared" si="91"/>
        <v>12期</v>
      </c>
      <c r="H1193" s="21" t="str">
        <f>VLOOKUP(B1193*1,[1]Sheet1!$A:$G,7,FALSE)</f>
        <v>华东</v>
      </c>
      <c r="I1193" s="21" t="str">
        <f>VLOOKUP(B1193*1,[1]Sheet1!$A:$G,6,FALSE)</f>
        <v>杭州</v>
      </c>
      <c r="J1193" s="21" t="str">
        <f>VLOOKUP(B1193*1,[1]Sheet1!$A:$G,5,FALSE)</f>
        <v>一组</v>
      </c>
      <c r="K1193" s="3" t="str">
        <f>I1193&amp;VLOOKUP(B1193*1,[1]Sheet1!$A:$G,5,FALSE)</f>
        <v>杭州一组</v>
      </c>
      <c r="L1193" s="3" t="str">
        <f>IF(VLOOKUP(B1193*1,[1]Sheet1!$A:$G,4,FALSE)=1,"普通员工","管理人员")</f>
        <v>普通员工</v>
      </c>
      <c r="M1193" s="3">
        <f t="shared" si="92"/>
        <v>6000.46</v>
      </c>
      <c r="N1193" s="3">
        <f t="shared" si="93"/>
        <v>2020</v>
      </c>
      <c r="O1193" s="3">
        <f t="shared" si="94"/>
        <v>6</v>
      </c>
    </row>
    <row r="1194" spans="1:15">
      <c r="A1194" s="8">
        <f>A1193</f>
        <v>44000</v>
      </c>
      <c r="B1194" s="20" t="s">
        <v>84</v>
      </c>
      <c r="C1194" s="18" t="s">
        <v>7</v>
      </c>
      <c r="D1194" s="11">
        <v>1</v>
      </c>
      <c r="E1194" s="12">
        <v>4988.32</v>
      </c>
      <c r="F1194" s="3" t="str">
        <f t="shared" si="90"/>
        <v>借呗</v>
      </c>
      <c r="G1194" s="3" t="str">
        <f t="shared" si="91"/>
        <v>6期</v>
      </c>
      <c r="H1194" s="21" t="str">
        <f>VLOOKUP(B1194*1,[1]Sheet1!$A:$G,7,FALSE)</f>
        <v>华西北</v>
      </c>
      <c r="I1194" s="21" t="str">
        <f>VLOOKUP(B1194*1,[1]Sheet1!$A:$G,6,FALSE)</f>
        <v>北京</v>
      </c>
      <c r="J1194" s="21" t="str">
        <f>VLOOKUP(B1194*1,[1]Sheet1!$A:$G,5,FALSE)</f>
        <v>三组</v>
      </c>
      <c r="K1194" s="3" t="str">
        <f>I1194&amp;VLOOKUP(B1194*1,[1]Sheet1!$A:$G,5,FALSE)</f>
        <v>北京三组</v>
      </c>
      <c r="L1194" s="3" t="str">
        <f>IF(VLOOKUP(B1194*1,[1]Sheet1!$A:$G,4,FALSE)=1,"普通员工","管理人员")</f>
        <v>普通员工</v>
      </c>
      <c r="M1194" s="3">
        <f t="shared" si="92"/>
        <v>4988.32</v>
      </c>
      <c r="N1194" s="3">
        <f t="shared" si="93"/>
        <v>2020</v>
      </c>
      <c r="O1194" s="3">
        <f t="shared" si="94"/>
        <v>6</v>
      </c>
    </row>
    <row r="1195" spans="1:15">
      <c r="A1195" s="8">
        <f>A1194</f>
        <v>44000</v>
      </c>
      <c r="B1195" s="20" t="str">
        <f>B1194</f>
        <v>1000012446</v>
      </c>
      <c r="C1195" s="18" t="s">
        <v>8</v>
      </c>
      <c r="D1195" s="11">
        <v>1</v>
      </c>
      <c r="E1195" s="12">
        <v>7999.96</v>
      </c>
      <c r="F1195" s="3" t="str">
        <f t="shared" si="90"/>
        <v>借呗</v>
      </c>
      <c r="G1195" s="3" t="str">
        <f t="shared" si="91"/>
        <v>12期</v>
      </c>
      <c r="H1195" s="21" t="str">
        <f>VLOOKUP(B1195*1,[1]Sheet1!$A:$G,7,FALSE)</f>
        <v>华西北</v>
      </c>
      <c r="I1195" s="21" t="str">
        <f>VLOOKUP(B1195*1,[1]Sheet1!$A:$G,6,FALSE)</f>
        <v>北京</v>
      </c>
      <c r="J1195" s="21" t="str">
        <f>VLOOKUP(B1195*1,[1]Sheet1!$A:$G,5,FALSE)</f>
        <v>三组</v>
      </c>
      <c r="K1195" s="3" t="str">
        <f>I1195&amp;VLOOKUP(B1195*1,[1]Sheet1!$A:$G,5,FALSE)</f>
        <v>北京三组</v>
      </c>
      <c r="L1195" s="3" t="str">
        <f>IF(VLOOKUP(B1195*1,[1]Sheet1!$A:$G,4,FALSE)=1,"普通员工","管理人员")</f>
        <v>普通员工</v>
      </c>
      <c r="M1195" s="3">
        <f t="shared" si="92"/>
        <v>7999.96</v>
      </c>
      <c r="N1195" s="3">
        <f t="shared" si="93"/>
        <v>2020</v>
      </c>
      <c r="O1195" s="3">
        <f t="shared" si="94"/>
        <v>6</v>
      </c>
    </row>
    <row r="1196" spans="1:15">
      <c r="A1196" s="8">
        <f>A1195</f>
        <v>44000</v>
      </c>
      <c r="B1196" s="20" t="s">
        <v>90</v>
      </c>
      <c r="C1196" s="18" t="s">
        <v>7</v>
      </c>
      <c r="D1196" s="11">
        <v>1</v>
      </c>
      <c r="E1196" s="12">
        <v>1000.04</v>
      </c>
      <c r="F1196" s="3" t="str">
        <f t="shared" si="90"/>
        <v>借呗</v>
      </c>
      <c r="G1196" s="3" t="str">
        <f t="shared" si="91"/>
        <v>6期</v>
      </c>
      <c r="H1196" s="21" t="str">
        <f>VLOOKUP(B1196*1,[1]Sheet1!$A:$G,7,FALSE)</f>
        <v>华东</v>
      </c>
      <c r="I1196" s="21" t="str">
        <f>VLOOKUP(B1196*1,[1]Sheet1!$A:$G,6,FALSE)</f>
        <v>上海</v>
      </c>
      <c r="J1196" s="21" t="str">
        <f>VLOOKUP(B1196*1,[1]Sheet1!$A:$G,5,FALSE)</f>
        <v>一组</v>
      </c>
      <c r="K1196" s="3" t="str">
        <f>I1196&amp;VLOOKUP(B1196*1,[1]Sheet1!$A:$G,5,FALSE)</f>
        <v>上海一组</v>
      </c>
      <c r="L1196" s="3" t="str">
        <f>IF(VLOOKUP(B1196*1,[1]Sheet1!$A:$G,4,FALSE)=1,"普通员工","管理人员")</f>
        <v>普通员工</v>
      </c>
      <c r="M1196" s="3">
        <f t="shared" si="92"/>
        <v>1000.04</v>
      </c>
      <c r="N1196" s="3">
        <f t="shared" si="93"/>
        <v>2020</v>
      </c>
      <c r="O1196" s="3">
        <f t="shared" si="94"/>
        <v>6</v>
      </c>
    </row>
    <row r="1197" spans="1:15">
      <c r="A1197" s="8">
        <f>A1196</f>
        <v>44000</v>
      </c>
      <c r="B1197" s="20" t="s">
        <v>105</v>
      </c>
      <c r="C1197" s="18" t="s">
        <v>8</v>
      </c>
      <c r="D1197" s="11">
        <v>1</v>
      </c>
      <c r="E1197" s="12">
        <v>15999.94</v>
      </c>
      <c r="F1197" s="3" t="str">
        <f t="shared" si="90"/>
        <v>借呗</v>
      </c>
      <c r="G1197" s="3" t="str">
        <f t="shared" si="91"/>
        <v>12期</v>
      </c>
      <c r="H1197" s="21" t="str">
        <f>VLOOKUP(B1197*1,[1]Sheet1!$A:$G,7,FALSE)</f>
        <v>华南</v>
      </c>
      <c r="I1197" s="21" t="str">
        <f>VLOOKUP(B1197*1,[1]Sheet1!$A:$G,6,FALSE)</f>
        <v>广州</v>
      </c>
      <c r="J1197" s="21" t="str">
        <f>VLOOKUP(B1197*1,[1]Sheet1!$A:$G,5,FALSE)</f>
        <v>三组</v>
      </c>
      <c r="K1197" s="3" t="str">
        <f>I1197&amp;VLOOKUP(B1197*1,[1]Sheet1!$A:$G,5,FALSE)</f>
        <v>广州三组</v>
      </c>
      <c r="L1197" s="3" t="str">
        <f>IF(VLOOKUP(B1197*1,[1]Sheet1!$A:$G,4,FALSE)=1,"普通员工","管理人员")</f>
        <v>普通员工</v>
      </c>
      <c r="M1197" s="3">
        <f t="shared" si="92"/>
        <v>15999.94</v>
      </c>
      <c r="N1197" s="3">
        <f t="shared" si="93"/>
        <v>2020</v>
      </c>
      <c r="O1197" s="3">
        <f t="shared" si="94"/>
        <v>6</v>
      </c>
    </row>
    <row r="1198" spans="1:15">
      <c r="A1198" s="8">
        <f>A1197</f>
        <v>44000</v>
      </c>
      <c r="B1198" s="20" t="s">
        <v>111</v>
      </c>
      <c r="C1198" s="18" t="s">
        <v>12</v>
      </c>
      <c r="D1198" s="11">
        <v>1</v>
      </c>
      <c r="E1198" s="12">
        <v>15000.67</v>
      </c>
      <c r="F1198" s="3" t="str">
        <f t="shared" si="90"/>
        <v>借呗</v>
      </c>
      <c r="G1198" s="3" t="str">
        <f t="shared" si="91"/>
        <v>18期</v>
      </c>
      <c r="H1198" s="21" t="str">
        <f>VLOOKUP(B1198*1,[1]Sheet1!$A:$G,7,FALSE)</f>
        <v>华东</v>
      </c>
      <c r="I1198" s="21" t="str">
        <f>VLOOKUP(B1198*1,[1]Sheet1!$A:$G,6,FALSE)</f>
        <v>合肥</v>
      </c>
      <c r="J1198" s="21" t="str">
        <f>VLOOKUP(B1198*1,[1]Sheet1!$A:$G,5,FALSE)</f>
        <v>一组</v>
      </c>
      <c r="K1198" s="3" t="str">
        <f>I1198&amp;VLOOKUP(B1198*1,[1]Sheet1!$A:$G,5,FALSE)</f>
        <v>合肥一组</v>
      </c>
      <c r="L1198" s="3" t="str">
        <f>IF(VLOOKUP(B1198*1,[1]Sheet1!$A:$G,4,FALSE)=1,"普通员工","管理人员")</f>
        <v>普通员工</v>
      </c>
      <c r="M1198" s="3">
        <f t="shared" si="92"/>
        <v>15000.67</v>
      </c>
      <c r="N1198" s="3">
        <f t="shared" si="93"/>
        <v>2020</v>
      </c>
      <c r="O1198" s="3">
        <f t="shared" si="94"/>
        <v>6</v>
      </c>
    </row>
    <row r="1199" spans="1:15">
      <c r="A1199" s="8">
        <f>A1198</f>
        <v>44000</v>
      </c>
      <c r="B1199" s="20" t="s">
        <v>112</v>
      </c>
      <c r="C1199" s="18" t="s">
        <v>7</v>
      </c>
      <c r="D1199" s="11">
        <v>1</v>
      </c>
      <c r="E1199" s="12">
        <v>5500.48</v>
      </c>
      <c r="F1199" s="3" t="str">
        <f t="shared" si="90"/>
        <v>借呗</v>
      </c>
      <c r="G1199" s="3" t="str">
        <f t="shared" si="91"/>
        <v>6期</v>
      </c>
      <c r="H1199" s="21" t="str">
        <f>VLOOKUP(B1199*1,[1]Sheet1!$A:$G,7,FALSE)</f>
        <v>华东</v>
      </c>
      <c r="I1199" s="21" t="str">
        <f>VLOOKUP(B1199*1,[1]Sheet1!$A:$G,6,FALSE)</f>
        <v>苏州</v>
      </c>
      <c r="J1199" s="21" t="str">
        <f>VLOOKUP(B1199*1,[1]Sheet1!$A:$G,5,FALSE)</f>
        <v>一组</v>
      </c>
      <c r="K1199" s="3" t="str">
        <f>I1199&amp;VLOOKUP(B1199*1,[1]Sheet1!$A:$G,5,FALSE)</f>
        <v>苏州一组</v>
      </c>
      <c r="L1199" s="3" t="str">
        <f>IF(VLOOKUP(B1199*1,[1]Sheet1!$A:$G,4,FALSE)=1,"普通员工","管理人员")</f>
        <v>普通员工</v>
      </c>
      <c r="M1199" s="3">
        <f t="shared" si="92"/>
        <v>5500.48</v>
      </c>
      <c r="N1199" s="3">
        <f t="shared" si="93"/>
        <v>2020</v>
      </c>
      <c r="O1199" s="3">
        <f t="shared" si="94"/>
        <v>6</v>
      </c>
    </row>
    <row r="1200" spans="1:15">
      <c r="A1200" s="8">
        <f>A1199</f>
        <v>44000</v>
      </c>
      <c r="B1200" s="20" t="s">
        <v>101</v>
      </c>
      <c r="C1200" s="18" t="s">
        <v>7</v>
      </c>
      <c r="D1200" s="11">
        <v>1</v>
      </c>
      <c r="E1200" s="12">
        <v>8401.19</v>
      </c>
      <c r="F1200" s="3" t="str">
        <f t="shared" si="90"/>
        <v>借呗</v>
      </c>
      <c r="G1200" s="3" t="str">
        <f t="shared" si="91"/>
        <v>6期</v>
      </c>
      <c r="H1200" s="21" t="str">
        <f>VLOOKUP(B1200*1,[1]Sheet1!$A:$G,7,FALSE)</f>
        <v>华南</v>
      </c>
      <c r="I1200" s="21" t="str">
        <f>VLOOKUP(B1200*1,[1]Sheet1!$A:$G,6,FALSE)</f>
        <v>广州</v>
      </c>
      <c r="J1200" s="21" t="str">
        <f>VLOOKUP(B1200*1,[1]Sheet1!$A:$G,5,FALSE)</f>
        <v>二组</v>
      </c>
      <c r="K1200" s="3" t="str">
        <f>I1200&amp;VLOOKUP(B1200*1,[1]Sheet1!$A:$G,5,FALSE)</f>
        <v>广州二组</v>
      </c>
      <c r="L1200" s="3" t="str">
        <f>IF(VLOOKUP(B1200*1,[1]Sheet1!$A:$G,4,FALSE)=1,"普通员工","管理人员")</f>
        <v>管理人员</v>
      </c>
      <c r="M1200" s="3">
        <f t="shared" si="92"/>
        <v>8401.19</v>
      </c>
      <c r="N1200" s="3">
        <f t="shared" si="93"/>
        <v>2020</v>
      </c>
      <c r="O1200" s="3">
        <f t="shared" si="94"/>
        <v>6</v>
      </c>
    </row>
    <row r="1201" spans="1:15">
      <c r="A1201" s="8">
        <f>A1200</f>
        <v>44000</v>
      </c>
      <c r="B1201" s="20" t="str">
        <f>B1200</f>
        <v>1000014291</v>
      </c>
      <c r="C1201" s="18" t="s">
        <v>8</v>
      </c>
      <c r="D1201" s="11">
        <v>1</v>
      </c>
      <c r="E1201" s="12">
        <v>9000.48</v>
      </c>
      <c r="F1201" s="3" t="str">
        <f t="shared" si="90"/>
        <v>借呗</v>
      </c>
      <c r="G1201" s="3" t="str">
        <f t="shared" si="91"/>
        <v>12期</v>
      </c>
      <c r="H1201" s="21" t="str">
        <f>VLOOKUP(B1201*1,[1]Sheet1!$A:$G,7,FALSE)</f>
        <v>华南</v>
      </c>
      <c r="I1201" s="21" t="str">
        <f>VLOOKUP(B1201*1,[1]Sheet1!$A:$G,6,FALSE)</f>
        <v>广州</v>
      </c>
      <c r="J1201" s="21" t="str">
        <f>VLOOKUP(B1201*1,[1]Sheet1!$A:$G,5,FALSE)</f>
        <v>二组</v>
      </c>
      <c r="K1201" s="3" t="str">
        <f>I1201&amp;VLOOKUP(B1201*1,[1]Sheet1!$A:$G,5,FALSE)</f>
        <v>广州二组</v>
      </c>
      <c r="L1201" s="3" t="str">
        <f>IF(VLOOKUP(B1201*1,[1]Sheet1!$A:$G,4,FALSE)=1,"普通员工","管理人员")</f>
        <v>管理人员</v>
      </c>
      <c r="M1201" s="3">
        <f t="shared" si="92"/>
        <v>9000.48</v>
      </c>
      <c r="N1201" s="3">
        <f t="shared" si="93"/>
        <v>2020</v>
      </c>
      <c r="O1201" s="3">
        <f t="shared" si="94"/>
        <v>6</v>
      </c>
    </row>
    <row r="1202" spans="1:15">
      <c r="A1202" s="8">
        <f>A1201</f>
        <v>44000</v>
      </c>
      <c r="B1202" s="20" t="str">
        <f>B1201</f>
        <v>1000014291</v>
      </c>
      <c r="C1202" s="18" t="s">
        <v>12</v>
      </c>
      <c r="D1202" s="11">
        <v>2</v>
      </c>
      <c r="E1202" s="12">
        <v>32001.07</v>
      </c>
      <c r="F1202" s="3" t="str">
        <f t="shared" si="90"/>
        <v>借呗</v>
      </c>
      <c r="G1202" s="3" t="str">
        <f t="shared" si="91"/>
        <v>18期</v>
      </c>
      <c r="H1202" s="21" t="str">
        <f>VLOOKUP(B1202*1,[1]Sheet1!$A:$G,7,FALSE)</f>
        <v>华南</v>
      </c>
      <c r="I1202" s="21" t="str">
        <f>VLOOKUP(B1202*1,[1]Sheet1!$A:$G,6,FALSE)</f>
        <v>广州</v>
      </c>
      <c r="J1202" s="21" t="str">
        <f>VLOOKUP(B1202*1,[1]Sheet1!$A:$G,5,FALSE)</f>
        <v>二组</v>
      </c>
      <c r="K1202" s="3" t="str">
        <f>I1202&amp;VLOOKUP(B1202*1,[1]Sheet1!$A:$G,5,FALSE)</f>
        <v>广州二组</v>
      </c>
      <c r="L1202" s="3" t="str">
        <f>IF(VLOOKUP(B1202*1,[1]Sheet1!$A:$G,4,FALSE)=1,"普通员工","管理人员")</f>
        <v>管理人员</v>
      </c>
      <c r="M1202" s="3">
        <f t="shared" si="92"/>
        <v>16000.535</v>
      </c>
      <c r="N1202" s="3">
        <f t="shared" si="93"/>
        <v>2020</v>
      </c>
      <c r="O1202" s="3">
        <f t="shared" si="94"/>
        <v>6</v>
      </c>
    </row>
    <row r="1203" spans="1:15">
      <c r="A1203" s="8">
        <f>A1202</f>
        <v>44000</v>
      </c>
      <c r="B1203" s="20" t="s">
        <v>102</v>
      </c>
      <c r="C1203" s="18" t="s">
        <v>8</v>
      </c>
      <c r="D1203" s="11">
        <v>2</v>
      </c>
      <c r="E1203" s="12">
        <v>21000.71</v>
      </c>
      <c r="F1203" s="3" t="str">
        <f t="shared" si="90"/>
        <v>借呗</v>
      </c>
      <c r="G1203" s="3" t="str">
        <f t="shared" si="91"/>
        <v>12期</v>
      </c>
      <c r="H1203" s="21" t="str">
        <f>VLOOKUP(B1203*1,[1]Sheet1!$A:$G,7,FALSE)</f>
        <v>华南</v>
      </c>
      <c r="I1203" s="21" t="str">
        <f>VLOOKUP(B1203*1,[1]Sheet1!$A:$G,6,FALSE)</f>
        <v>南宁</v>
      </c>
      <c r="J1203" s="21" t="str">
        <f>VLOOKUP(B1203*1,[1]Sheet1!$A:$G,5,FALSE)</f>
        <v>一组</v>
      </c>
      <c r="K1203" s="3" t="str">
        <f>I1203&amp;VLOOKUP(B1203*1,[1]Sheet1!$A:$G,5,FALSE)</f>
        <v>南宁一组</v>
      </c>
      <c r="L1203" s="3" t="str">
        <f>IF(VLOOKUP(B1203*1,[1]Sheet1!$A:$G,4,FALSE)=1,"普通员工","管理人员")</f>
        <v>普通员工</v>
      </c>
      <c r="M1203" s="3">
        <f t="shared" si="92"/>
        <v>10500.355</v>
      </c>
      <c r="N1203" s="3">
        <f t="shared" si="93"/>
        <v>2020</v>
      </c>
      <c r="O1203" s="3">
        <f t="shared" si="94"/>
        <v>6</v>
      </c>
    </row>
    <row r="1204" spans="1:15">
      <c r="A1204" s="8">
        <f>A1203</f>
        <v>44000</v>
      </c>
      <c r="B1204" s="20" t="str">
        <f>B1203</f>
        <v>1000014530</v>
      </c>
      <c r="C1204" s="18" t="s">
        <v>12</v>
      </c>
      <c r="D1204" s="11">
        <v>1</v>
      </c>
      <c r="E1204" s="12">
        <v>5000.41</v>
      </c>
      <c r="F1204" s="3" t="str">
        <f t="shared" si="90"/>
        <v>借呗</v>
      </c>
      <c r="G1204" s="3" t="str">
        <f t="shared" si="91"/>
        <v>18期</v>
      </c>
      <c r="H1204" s="21" t="str">
        <f>VLOOKUP(B1204*1,[1]Sheet1!$A:$G,7,FALSE)</f>
        <v>华南</v>
      </c>
      <c r="I1204" s="21" t="str">
        <f>VLOOKUP(B1204*1,[1]Sheet1!$A:$G,6,FALSE)</f>
        <v>南宁</v>
      </c>
      <c r="J1204" s="21" t="str">
        <f>VLOOKUP(B1204*1,[1]Sheet1!$A:$G,5,FALSE)</f>
        <v>一组</v>
      </c>
      <c r="K1204" s="3" t="str">
        <f>I1204&amp;VLOOKUP(B1204*1,[1]Sheet1!$A:$G,5,FALSE)</f>
        <v>南宁一组</v>
      </c>
      <c r="L1204" s="3" t="str">
        <f>IF(VLOOKUP(B1204*1,[1]Sheet1!$A:$G,4,FALSE)=1,"普通员工","管理人员")</f>
        <v>普通员工</v>
      </c>
      <c r="M1204" s="3">
        <f t="shared" si="92"/>
        <v>5000.41</v>
      </c>
      <c r="N1204" s="3">
        <f t="shared" si="93"/>
        <v>2020</v>
      </c>
      <c r="O1204" s="3">
        <f t="shared" si="94"/>
        <v>6</v>
      </c>
    </row>
    <row r="1205" spans="1:15">
      <c r="A1205" s="8">
        <f>A1204</f>
        <v>44000</v>
      </c>
      <c r="B1205" s="20" t="s">
        <v>106</v>
      </c>
      <c r="C1205" s="18" t="s">
        <v>7</v>
      </c>
      <c r="D1205" s="11">
        <v>1</v>
      </c>
      <c r="E1205" s="12">
        <v>9000.67</v>
      </c>
      <c r="F1205" s="3" t="str">
        <f t="shared" si="90"/>
        <v>借呗</v>
      </c>
      <c r="G1205" s="3" t="str">
        <f t="shared" si="91"/>
        <v>6期</v>
      </c>
      <c r="H1205" s="21" t="str">
        <f>VLOOKUP(B1205*1,[1]Sheet1!$A:$G,7,FALSE)</f>
        <v>华东</v>
      </c>
      <c r="I1205" s="21" t="str">
        <f>VLOOKUP(B1205*1,[1]Sheet1!$A:$G,6,FALSE)</f>
        <v>上海</v>
      </c>
      <c r="J1205" s="21" t="str">
        <f>VLOOKUP(B1205*1,[1]Sheet1!$A:$G,5,FALSE)</f>
        <v>一组</v>
      </c>
      <c r="K1205" s="3" t="str">
        <f>I1205&amp;VLOOKUP(B1205*1,[1]Sheet1!$A:$G,5,FALSE)</f>
        <v>上海一组</v>
      </c>
      <c r="L1205" s="3" t="str">
        <f>IF(VLOOKUP(B1205*1,[1]Sheet1!$A:$G,4,FALSE)=1,"普通员工","管理人员")</f>
        <v>普通员工</v>
      </c>
      <c r="M1205" s="3">
        <f t="shared" si="92"/>
        <v>9000.67</v>
      </c>
      <c r="N1205" s="3">
        <f t="shared" si="93"/>
        <v>2020</v>
      </c>
      <c r="O1205" s="3">
        <f t="shared" si="94"/>
        <v>6</v>
      </c>
    </row>
    <row r="1206" spans="1:15">
      <c r="A1206" s="8">
        <f>A1205</f>
        <v>44000</v>
      </c>
      <c r="B1206" s="20" t="s">
        <v>113</v>
      </c>
      <c r="C1206" s="18" t="s">
        <v>8</v>
      </c>
      <c r="D1206" s="11">
        <v>1</v>
      </c>
      <c r="E1206" s="12">
        <v>17000.76</v>
      </c>
      <c r="F1206" s="3" t="str">
        <f t="shared" si="90"/>
        <v>借呗</v>
      </c>
      <c r="G1206" s="3" t="str">
        <f t="shared" si="91"/>
        <v>12期</v>
      </c>
      <c r="H1206" s="21" t="str">
        <f>VLOOKUP(B1206*1,[1]Sheet1!$A:$G,7,FALSE)</f>
        <v>华东</v>
      </c>
      <c r="I1206" s="21" t="str">
        <f>VLOOKUP(B1206*1,[1]Sheet1!$A:$G,6,FALSE)</f>
        <v>合肥</v>
      </c>
      <c r="J1206" s="21" t="str">
        <f>VLOOKUP(B1206*1,[1]Sheet1!$A:$G,5,FALSE)</f>
        <v>二组</v>
      </c>
      <c r="K1206" s="3" t="str">
        <f>I1206&amp;VLOOKUP(B1206*1,[1]Sheet1!$A:$G,5,FALSE)</f>
        <v>合肥二组</v>
      </c>
      <c r="L1206" s="3" t="str">
        <f>IF(VLOOKUP(B1206*1,[1]Sheet1!$A:$G,4,FALSE)=1,"普通员工","管理人员")</f>
        <v>普通员工</v>
      </c>
      <c r="M1206" s="3">
        <f t="shared" si="92"/>
        <v>17000.76</v>
      </c>
      <c r="N1206" s="3">
        <f t="shared" si="93"/>
        <v>2020</v>
      </c>
      <c r="O1206" s="3">
        <f t="shared" si="94"/>
        <v>6</v>
      </c>
    </row>
    <row r="1207" spans="1:15">
      <c r="A1207" s="8">
        <f>A1206</f>
        <v>44000</v>
      </c>
      <c r="B1207" s="20" t="s">
        <v>114</v>
      </c>
      <c r="C1207" s="18" t="s">
        <v>7</v>
      </c>
      <c r="D1207" s="11">
        <v>1</v>
      </c>
      <c r="E1207" s="12">
        <v>25000.16</v>
      </c>
      <c r="F1207" s="3" t="str">
        <f t="shared" si="90"/>
        <v>借呗</v>
      </c>
      <c r="G1207" s="3" t="str">
        <f t="shared" si="91"/>
        <v>6期</v>
      </c>
      <c r="H1207" s="21" t="str">
        <f>VLOOKUP(B1207*1,[1]Sheet1!$A:$G,7,FALSE)</f>
        <v>华东</v>
      </c>
      <c r="I1207" s="21" t="str">
        <f>VLOOKUP(B1207*1,[1]Sheet1!$A:$G,6,FALSE)</f>
        <v>合肥</v>
      </c>
      <c r="J1207" s="21" t="str">
        <f>VLOOKUP(B1207*1,[1]Sheet1!$A:$G,5,FALSE)</f>
        <v>一组</v>
      </c>
      <c r="K1207" s="3" t="str">
        <f>I1207&amp;VLOOKUP(B1207*1,[1]Sheet1!$A:$G,5,FALSE)</f>
        <v>合肥一组</v>
      </c>
      <c r="L1207" s="3" t="str">
        <f>IF(VLOOKUP(B1207*1,[1]Sheet1!$A:$G,4,FALSE)=1,"普通员工","管理人员")</f>
        <v>普通员工</v>
      </c>
      <c r="M1207" s="3">
        <f t="shared" si="92"/>
        <v>25000.16</v>
      </c>
      <c r="N1207" s="3">
        <f t="shared" si="93"/>
        <v>2020</v>
      </c>
      <c r="O1207" s="3">
        <f t="shared" si="94"/>
        <v>6</v>
      </c>
    </row>
    <row r="1208" spans="1:15">
      <c r="A1208" s="8">
        <f>A1207</f>
        <v>44000</v>
      </c>
      <c r="B1208" s="20" t="s">
        <v>115</v>
      </c>
      <c r="C1208" s="18" t="s">
        <v>12</v>
      </c>
      <c r="D1208" s="11">
        <v>1</v>
      </c>
      <c r="E1208" s="12">
        <v>22000.01</v>
      </c>
      <c r="F1208" s="3" t="str">
        <f t="shared" si="90"/>
        <v>借呗</v>
      </c>
      <c r="G1208" s="3" t="str">
        <f t="shared" si="91"/>
        <v>18期</v>
      </c>
      <c r="H1208" s="21" t="str">
        <f>VLOOKUP(B1208*1,[1]Sheet1!$A:$G,7,FALSE)</f>
        <v>华东</v>
      </c>
      <c r="I1208" s="21" t="str">
        <f>VLOOKUP(B1208*1,[1]Sheet1!$A:$G,6,FALSE)</f>
        <v>南京</v>
      </c>
      <c r="J1208" s="21" t="str">
        <f>VLOOKUP(B1208*1,[1]Sheet1!$A:$G,5,FALSE)</f>
        <v>一组</v>
      </c>
      <c r="K1208" s="3" t="str">
        <f>I1208&amp;VLOOKUP(B1208*1,[1]Sheet1!$A:$G,5,FALSE)</f>
        <v>南京一组</v>
      </c>
      <c r="L1208" s="3" t="str">
        <f>IF(VLOOKUP(B1208*1,[1]Sheet1!$A:$G,4,FALSE)=1,"普通员工","管理人员")</f>
        <v>普通员工</v>
      </c>
      <c r="M1208" s="3">
        <f t="shared" si="92"/>
        <v>22000.01</v>
      </c>
      <c r="N1208" s="3">
        <f t="shared" si="93"/>
        <v>2020</v>
      </c>
      <c r="O1208" s="3">
        <f t="shared" si="94"/>
        <v>6</v>
      </c>
    </row>
    <row r="1209" spans="1:15">
      <c r="A1209" s="8">
        <f>A1208</f>
        <v>44000</v>
      </c>
      <c r="B1209" s="20" t="s">
        <v>117</v>
      </c>
      <c r="C1209" s="18" t="s">
        <v>8</v>
      </c>
      <c r="D1209" s="11">
        <v>1</v>
      </c>
      <c r="E1209" s="12">
        <v>15000.75</v>
      </c>
      <c r="F1209" s="3" t="str">
        <f t="shared" si="90"/>
        <v>借呗</v>
      </c>
      <c r="G1209" s="3" t="str">
        <f t="shared" si="91"/>
        <v>12期</v>
      </c>
      <c r="H1209" s="21" t="str">
        <f>VLOOKUP(B1209*1,[1]Sheet1!$A:$G,7,FALSE)</f>
        <v>华南</v>
      </c>
      <c r="I1209" s="21" t="str">
        <f>VLOOKUP(B1209*1,[1]Sheet1!$A:$G,6,FALSE)</f>
        <v>南宁</v>
      </c>
      <c r="J1209" s="21" t="str">
        <f>VLOOKUP(B1209*1,[1]Sheet1!$A:$G,5,FALSE)</f>
        <v>一组</v>
      </c>
      <c r="K1209" s="3" t="str">
        <f>I1209&amp;VLOOKUP(B1209*1,[1]Sheet1!$A:$G,5,FALSE)</f>
        <v>南宁一组</v>
      </c>
      <c r="L1209" s="3" t="str">
        <f>IF(VLOOKUP(B1209*1,[1]Sheet1!$A:$G,4,FALSE)=1,"普通员工","管理人员")</f>
        <v>普通员工</v>
      </c>
      <c r="M1209" s="3">
        <f t="shared" si="92"/>
        <v>15000.75</v>
      </c>
      <c r="N1209" s="3">
        <f t="shared" si="93"/>
        <v>2020</v>
      </c>
      <c r="O1209" s="3">
        <f t="shared" si="94"/>
        <v>6</v>
      </c>
    </row>
    <row r="1210" spans="1:15">
      <c r="A1210" s="8">
        <f>A1209</f>
        <v>44000</v>
      </c>
      <c r="B1210" s="20" t="str">
        <f>B1209</f>
        <v>1000015203</v>
      </c>
      <c r="C1210" s="18" t="s">
        <v>12</v>
      </c>
      <c r="D1210" s="11">
        <v>1</v>
      </c>
      <c r="E1210" s="12">
        <v>20000.14</v>
      </c>
      <c r="F1210" s="3" t="str">
        <f t="shared" si="90"/>
        <v>借呗</v>
      </c>
      <c r="G1210" s="3" t="str">
        <f t="shared" si="91"/>
        <v>18期</v>
      </c>
      <c r="H1210" s="21" t="str">
        <f>VLOOKUP(B1210*1,[1]Sheet1!$A:$G,7,FALSE)</f>
        <v>华南</v>
      </c>
      <c r="I1210" s="21" t="str">
        <f>VLOOKUP(B1210*1,[1]Sheet1!$A:$G,6,FALSE)</f>
        <v>南宁</v>
      </c>
      <c r="J1210" s="21" t="str">
        <f>VLOOKUP(B1210*1,[1]Sheet1!$A:$G,5,FALSE)</f>
        <v>一组</v>
      </c>
      <c r="K1210" s="3" t="str">
        <f>I1210&amp;VLOOKUP(B1210*1,[1]Sheet1!$A:$G,5,FALSE)</f>
        <v>南宁一组</v>
      </c>
      <c r="L1210" s="3" t="str">
        <f>IF(VLOOKUP(B1210*1,[1]Sheet1!$A:$G,4,FALSE)=1,"普通员工","管理人员")</f>
        <v>普通员工</v>
      </c>
      <c r="M1210" s="3">
        <f t="shared" si="92"/>
        <v>20000.14</v>
      </c>
      <c r="N1210" s="3">
        <f t="shared" si="93"/>
        <v>2020</v>
      </c>
      <c r="O1210" s="3">
        <f t="shared" si="94"/>
        <v>6</v>
      </c>
    </row>
    <row r="1211" spans="1:15">
      <c r="A1211" s="8">
        <f>A1210</f>
        <v>44000</v>
      </c>
      <c r="B1211" s="20" t="s">
        <v>124</v>
      </c>
      <c r="C1211" s="18" t="s">
        <v>8</v>
      </c>
      <c r="D1211" s="11">
        <v>1</v>
      </c>
      <c r="E1211" s="12">
        <v>15000.04</v>
      </c>
      <c r="F1211" s="3" t="str">
        <f t="shared" si="90"/>
        <v>借呗</v>
      </c>
      <c r="G1211" s="3" t="str">
        <f t="shared" si="91"/>
        <v>12期</v>
      </c>
      <c r="H1211" s="21" t="str">
        <f>VLOOKUP(B1211*1,[1]Sheet1!$A:$G,7,FALSE)</f>
        <v>华西北</v>
      </c>
      <c r="I1211" s="21" t="str">
        <f>VLOOKUP(B1211*1,[1]Sheet1!$A:$G,6,FALSE)</f>
        <v>北京</v>
      </c>
      <c r="J1211" s="21" t="str">
        <f>VLOOKUP(B1211*1,[1]Sheet1!$A:$G,5,FALSE)</f>
        <v>一组</v>
      </c>
      <c r="K1211" s="3" t="str">
        <f>I1211&amp;VLOOKUP(B1211*1,[1]Sheet1!$A:$G,5,FALSE)</f>
        <v>北京一组</v>
      </c>
      <c r="L1211" s="3" t="str">
        <f>IF(VLOOKUP(B1211*1,[1]Sheet1!$A:$G,4,FALSE)=1,"普通员工","管理人员")</f>
        <v>普通员工</v>
      </c>
      <c r="M1211" s="3">
        <f t="shared" si="92"/>
        <v>15000.04</v>
      </c>
      <c r="N1211" s="3">
        <f t="shared" si="93"/>
        <v>2020</v>
      </c>
      <c r="O1211" s="3">
        <f t="shared" si="94"/>
        <v>6</v>
      </c>
    </row>
    <row r="1212" spans="1:15">
      <c r="A1212" s="8">
        <v>44001</v>
      </c>
      <c r="B1212" s="20" t="s">
        <v>59</v>
      </c>
      <c r="C1212" s="18" t="s">
        <v>7</v>
      </c>
      <c r="D1212" s="11">
        <v>3</v>
      </c>
      <c r="E1212" s="12">
        <v>2139.98</v>
      </c>
      <c r="F1212" s="3" t="str">
        <f t="shared" si="90"/>
        <v>借呗</v>
      </c>
      <c r="G1212" s="3" t="str">
        <f t="shared" si="91"/>
        <v>6期</v>
      </c>
      <c r="H1212" s="21" t="str">
        <f>VLOOKUP(B1212*1,[1]Sheet1!$A:$G,7,FALSE)</f>
        <v>华东</v>
      </c>
      <c r="I1212" s="21" t="str">
        <f>VLOOKUP(B1212*1,[1]Sheet1!$A:$G,6,FALSE)</f>
        <v>杭州</v>
      </c>
      <c r="J1212" s="21" t="str">
        <f>VLOOKUP(B1212*1,[1]Sheet1!$A:$G,5,FALSE)</f>
        <v>二组</v>
      </c>
      <c r="K1212" s="3" t="str">
        <f>I1212&amp;VLOOKUP(B1212*1,[1]Sheet1!$A:$G,5,FALSE)</f>
        <v>杭州二组</v>
      </c>
      <c r="L1212" s="3" t="str">
        <f>IF(VLOOKUP(B1212*1,[1]Sheet1!$A:$G,4,FALSE)=1,"普通员工","管理人员")</f>
        <v>普通员工</v>
      </c>
      <c r="M1212" s="3">
        <f t="shared" si="92"/>
        <v>713.326666666667</v>
      </c>
      <c r="N1212" s="3">
        <f t="shared" si="93"/>
        <v>2020</v>
      </c>
      <c r="O1212" s="3">
        <f t="shared" si="94"/>
        <v>6</v>
      </c>
    </row>
    <row r="1213" spans="1:15">
      <c r="A1213" s="8">
        <f>A1212</f>
        <v>44001</v>
      </c>
      <c r="B1213" s="20" t="s">
        <v>6</v>
      </c>
      <c r="C1213" s="18" t="s">
        <v>7</v>
      </c>
      <c r="D1213" s="11">
        <v>1</v>
      </c>
      <c r="E1213" s="12">
        <v>17000.11</v>
      </c>
      <c r="F1213" s="3" t="str">
        <f t="shared" si="90"/>
        <v>借呗</v>
      </c>
      <c r="G1213" s="3" t="str">
        <f t="shared" si="91"/>
        <v>6期</v>
      </c>
      <c r="H1213" s="21" t="str">
        <f>VLOOKUP(B1213*1,[1]Sheet1!$A:$G,7,FALSE)</f>
        <v>华东</v>
      </c>
      <c r="I1213" s="21" t="str">
        <f>VLOOKUP(B1213*1,[1]Sheet1!$A:$G,6,FALSE)</f>
        <v>杭州</v>
      </c>
      <c r="J1213" s="21" t="str">
        <f>VLOOKUP(B1213*1,[1]Sheet1!$A:$G,5,FALSE)</f>
        <v>二组</v>
      </c>
      <c r="K1213" s="3" t="str">
        <f>I1213&amp;VLOOKUP(B1213*1,[1]Sheet1!$A:$G,5,FALSE)</f>
        <v>杭州二组</v>
      </c>
      <c r="L1213" s="3" t="str">
        <f>IF(VLOOKUP(B1213*1,[1]Sheet1!$A:$G,4,FALSE)=1,"普通员工","管理人员")</f>
        <v>普通员工</v>
      </c>
      <c r="M1213" s="3">
        <f t="shared" si="92"/>
        <v>17000.11</v>
      </c>
      <c r="N1213" s="3">
        <f t="shared" si="93"/>
        <v>2020</v>
      </c>
      <c r="O1213" s="3">
        <f t="shared" si="94"/>
        <v>6</v>
      </c>
    </row>
    <row r="1214" spans="1:15">
      <c r="A1214" s="8">
        <f>A1213</f>
        <v>44001</v>
      </c>
      <c r="B1214" s="20" t="str">
        <f>B1213</f>
        <v>1000000029</v>
      </c>
      <c r="C1214" s="18" t="s">
        <v>8</v>
      </c>
      <c r="D1214" s="11">
        <v>1</v>
      </c>
      <c r="E1214" s="12">
        <v>6000.65</v>
      </c>
      <c r="F1214" s="3" t="str">
        <f t="shared" si="90"/>
        <v>借呗</v>
      </c>
      <c r="G1214" s="3" t="str">
        <f t="shared" si="91"/>
        <v>12期</v>
      </c>
      <c r="H1214" s="21" t="str">
        <f>VLOOKUP(B1214*1,[1]Sheet1!$A:$G,7,FALSE)</f>
        <v>华东</v>
      </c>
      <c r="I1214" s="21" t="str">
        <f>VLOOKUP(B1214*1,[1]Sheet1!$A:$G,6,FALSE)</f>
        <v>杭州</v>
      </c>
      <c r="J1214" s="21" t="str">
        <f>VLOOKUP(B1214*1,[1]Sheet1!$A:$G,5,FALSE)</f>
        <v>二组</v>
      </c>
      <c r="K1214" s="3" t="str">
        <f>I1214&amp;VLOOKUP(B1214*1,[1]Sheet1!$A:$G,5,FALSE)</f>
        <v>杭州二组</v>
      </c>
      <c r="L1214" s="3" t="str">
        <f>IF(VLOOKUP(B1214*1,[1]Sheet1!$A:$G,4,FALSE)=1,"普通员工","管理人员")</f>
        <v>普通员工</v>
      </c>
      <c r="M1214" s="3">
        <f t="shared" si="92"/>
        <v>6000.65</v>
      </c>
      <c r="N1214" s="3">
        <f t="shared" si="93"/>
        <v>2020</v>
      </c>
      <c r="O1214" s="3">
        <f t="shared" si="94"/>
        <v>6</v>
      </c>
    </row>
    <row r="1215" spans="1:15">
      <c r="A1215" s="8">
        <f>A1214</f>
        <v>44001</v>
      </c>
      <c r="B1215" s="20" t="s">
        <v>9</v>
      </c>
      <c r="C1215" s="18" t="s">
        <v>7</v>
      </c>
      <c r="D1215" s="11">
        <v>1</v>
      </c>
      <c r="E1215" s="12">
        <v>1143.11</v>
      </c>
      <c r="F1215" s="3" t="str">
        <f t="shared" si="90"/>
        <v>借呗</v>
      </c>
      <c r="G1215" s="3" t="str">
        <f t="shared" si="91"/>
        <v>6期</v>
      </c>
      <c r="H1215" s="21" t="str">
        <f>VLOOKUP(B1215*1,[1]Sheet1!$A:$G,7,FALSE)</f>
        <v>华南</v>
      </c>
      <c r="I1215" s="21" t="str">
        <f>VLOOKUP(B1215*1,[1]Sheet1!$A:$G,6,FALSE)</f>
        <v>广州</v>
      </c>
      <c r="J1215" s="21" t="str">
        <f>VLOOKUP(B1215*1,[1]Sheet1!$A:$G,5,FALSE)</f>
        <v>三组</v>
      </c>
      <c r="K1215" s="3" t="str">
        <f>I1215&amp;VLOOKUP(B1215*1,[1]Sheet1!$A:$G,5,FALSE)</f>
        <v>广州三组</v>
      </c>
      <c r="L1215" s="3" t="str">
        <f>IF(VLOOKUP(B1215*1,[1]Sheet1!$A:$G,4,FALSE)=1,"普通员工","管理人员")</f>
        <v>普通员工</v>
      </c>
      <c r="M1215" s="3">
        <f t="shared" si="92"/>
        <v>1143.11</v>
      </c>
      <c r="N1215" s="3">
        <f t="shared" si="93"/>
        <v>2020</v>
      </c>
      <c r="O1215" s="3">
        <f t="shared" si="94"/>
        <v>6</v>
      </c>
    </row>
    <row r="1216" spans="1:15">
      <c r="A1216" s="8">
        <f>A1215</f>
        <v>44001</v>
      </c>
      <c r="B1216" s="20" t="s">
        <v>10</v>
      </c>
      <c r="C1216" s="18" t="s">
        <v>7</v>
      </c>
      <c r="D1216" s="11">
        <v>1</v>
      </c>
      <c r="E1216" s="12">
        <v>2000.07</v>
      </c>
      <c r="F1216" s="3" t="str">
        <f t="shared" si="90"/>
        <v>借呗</v>
      </c>
      <c r="G1216" s="3" t="str">
        <f t="shared" si="91"/>
        <v>6期</v>
      </c>
      <c r="H1216" s="21" t="str">
        <f>VLOOKUP(B1216*1,[1]Sheet1!$A:$G,7,FALSE)</f>
        <v>华东</v>
      </c>
      <c r="I1216" s="21" t="str">
        <f>VLOOKUP(B1216*1,[1]Sheet1!$A:$G,6,FALSE)</f>
        <v>杭州</v>
      </c>
      <c r="J1216" s="21" t="str">
        <f>VLOOKUP(B1216*1,[1]Sheet1!$A:$G,5,FALSE)</f>
        <v>一组</v>
      </c>
      <c r="K1216" s="3" t="str">
        <f>I1216&amp;VLOOKUP(B1216*1,[1]Sheet1!$A:$G,5,FALSE)</f>
        <v>杭州一组</v>
      </c>
      <c r="L1216" s="3" t="str">
        <f>IF(VLOOKUP(B1216*1,[1]Sheet1!$A:$G,4,FALSE)=1,"普通员工","管理人员")</f>
        <v>管理人员</v>
      </c>
      <c r="M1216" s="3">
        <f t="shared" si="92"/>
        <v>2000.07</v>
      </c>
      <c r="N1216" s="3">
        <f t="shared" si="93"/>
        <v>2020</v>
      </c>
      <c r="O1216" s="3">
        <f t="shared" si="94"/>
        <v>6</v>
      </c>
    </row>
    <row r="1217" spans="1:15">
      <c r="A1217" s="8">
        <f>A1216</f>
        <v>44001</v>
      </c>
      <c r="B1217" s="20" t="str">
        <f>B1216</f>
        <v>1000000031</v>
      </c>
      <c r="C1217" s="18" t="s">
        <v>8</v>
      </c>
      <c r="D1217" s="11">
        <v>1</v>
      </c>
      <c r="E1217" s="12">
        <v>549.71</v>
      </c>
      <c r="F1217" s="3" t="str">
        <f t="shared" si="90"/>
        <v>借呗</v>
      </c>
      <c r="G1217" s="3" t="str">
        <f t="shared" si="91"/>
        <v>12期</v>
      </c>
      <c r="H1217" s="21" t="str">
        <f>VLOOKUP(B1217*1,[1]Sheet1!$A:$G,7,FALSE)</f>
        <v>华东</v>
      </c>
      <c r="I1217" s="21" t="str">
        <f>VLOOKUP(B1217*1,[1]Sheet1!$A:$G,6,FALSE)</f>
        <v>杭州</v>
      </c>
      <c r="J1217" s="21" t="str">
        <f>VLOOKUP(B1217*1,[1]Sheet1!$A:$G,5,FALSE)</f>
        <v>一组</v>
      </c>
      <c r="K1217" s="3" t="str">
        <f>I1217&amp;VLOOKUP(B1217*1,[1]Sheet1!$A:$G,5,FALSE)</f>
        <v>杭州一组</v>
      </c>
      <c r="L1217" s="3" t="str">
        <f>IF(VLOOKUP(B1217*1,[1]Sheet1!$A:$G,4,FALSE)=1,"普通员工","管理人员")</f>
        <v>管理人员</v>
      </c>
      <c r="M1217" s="3">
        <f t="shared" si="92"/>
        <v>549.71</v>
      </c>
      <c r="N1217" s="3">
        <f t="shared" si="93"/>
        <v>2020</v>
      </c>
      <c r="O1217" s="3">
        <f t="shared" si="94"/>
        <v>6</v>
      </c>
    </row>
    <row r="1218" spans="1:15">
      <c r="A1218" s="8">
        <f>A1217</f>
        <v>44001</v>
      </c>
      <c r="B1218" s="20" t="str">
        <f>B1217</f>
        <v>1000000031</v>
      </c>
      <c r="C1218" s="18" t="s">
        <v>12</v>
      </c>
      <c r="D1218" s="11">
        <v>1</v>
      </c>
      <c r="E1218" s="12">
        <v>10000.51</v>
      </c>
      <c r="F1218" s="3" t="str">
        <f t="shared" si="90"/>
        <v>借呗</v>
      </c>
      <c r="G1218" s="3" t="str">
        <f t="shared" si="91"/>
        <v>18期</v>
      </c>
      <c r="H1218" s="21" t="str">
        <f>VLOOKUP(B1218*1,[1]Sheet1!$A:$G,7,FALSE)</f>
        <v>华东</v>
      </c>
      <c r="I1218" s="21" t="str">
        <f>VLOOKUP(B1218*1,[1]Sheet1!$A:$G,6,FALSE)</f>
        <v>杭州</v>
      </c>
      <c r="J1218" s="21" t="str">
        <f>VLOOKUP(B1218*1,[1]Sheet1!$A:$G,5,FALSE)</f>
        <v>一组</v>
      </c>
      <c r="K1218" s="3" t="str">
        <f>I1218&amp;VLOOKUP(B1218*1,[1]Sheet1!$A:$G,5,FALSE)</f>
        <v>杭州一组</v>
      </c>
      <c r="L1218" s="3" t="str">
        <f>IF(VLOOKUP(B1218*1,[1]Sheet1!$A:$G,4,FALSE)=1,"普通员工","管理人员")</f>
        <v>管理人员</v>
      </c>
      <c r="M1218" s="3">
        <f t="shared" si="92"/>
        <v>10000.51</v>
      </c>
      <c r="N1218" s="3">
        <f t="shared" si="93"/>
        <v>2020</v>
      </c>
      <c r="O1218" s="3">
        <f t="shared" si="94"/>
        <v>6</v>
      </c>
    </row>
    <row r="1219" spans="1:15">
      <c r="A1219" s="8">
        <f>A1218</f>
        <v>44001</v>
      </c>
      <c r="B1219" s="20" t="s">
        <v>11</v>
      </c>
      <c r="C1219" s="18" t="s">
        <v>7</v>
      </c>
      <c r="D1219" s="11">
        <v>1</v>
      </c>
      <c r="E1219" s="12">
        <v>9000.09</v>
      </c>
      <c r="F1219" s="3" t="str">
        <f t="shared" ref="F1219:F1282" si="95">LEFT(C1219,2)</f>
        <v>借呗</v>
      </c>
      <c r="G1219" s="3" t="str">
        <f t="shared" ref="G1219:G1282" si="96">MID(C1219,3,LEN((C1219)))</f>
        <v>6期</v>
      </c>
      <c r="H1219" s="21" t="str">
        <f>VLOOKUP(B1219*1,[1]Sheet1!$A:$G,7,FALSE)</f>
        <v>华东</v>
      </c>
      <c r="I1219" s="21" t="str">
        <f>VLOOKUP(B1219*1,[1]Sheet1!$A:$G,6,FALSE)</f>
        <v>苏州</v>
      </c>
      <c r="J1219" s="21" t="str">
        <f>VLOOKUP(B1219*1,[1]Sheet1!$A:$G,5,FALSE)</f>
        <v>一组</v>
      </c>
      <c r="K1219" s="3" t="str">
        <f>I1219&amp;VLOOKUP(B1219*1,[1]Sheet1!$A:$G,5,FALSE)</f>
        <v>苏州一组</v>
      </c>
      <c r="L1219" s="3" t="str">
        <f>IF(VLOOKUP(B1219*1,[1]Sheet1!$A:$G,4,FALSE)=1,"普通员工","管理人员")</f>
        <v>管理人员</v>
      </c>
      <c r="M1219" s="3">
        <f t="shared" ref="M1219:M1282" si="97">E1219/D1219</f>
        <v>9000.09</v>
      </c>
      <c r="N1219" s="3">
        <f t="shared" ref="N1219:N1282" si="98">YEAR(A1219)</f>
        <v>2020</v>
      </c>
      <c r="O1219" s="3">
        <f t="shared" ref="O1219:O1282" si="99">MONTH(A1219)</f>
        <v>6</v>
      </c>
    </row>
    <row r="1220" spans="1:15">
      <c r="A1220" s="8">
        <f>A1219</f>
        <v>44001</v>
      </c>
      <c r="B1220" s="20" t="str">
        <f>B1219</f>
        <v>1000000032</v>
      </c>
      <c r="C1220" s="18" t="s">
        <v>8</v>
      </c>
      <c r="D1220" s="11">
        <v>1</v>
      </c>
      <c r="E1220" s="12">
        <v>13000.6</v>
      </c>
      <c r="F1220" s="3" t="str">
        <f t="shared" si="95"/>
        <v>借呗</v>
      </c>
      <c r="G1220" s="3" t="str">
        <f t="shared" si="96"/>
        <v>12期</v>
      </c>
      <c r="H1220" s="21" t="str">
        <f>VLOOKUP(B1220*1,[1]Sheet1!$A:$G,7,FALSE)</f>
        <v>华东</v>
      </c>
      <c r="I1220" s="21" t="str">
        <f>VLOOKUP(B1220*1,[1]Sheet1!$A:$G,6,FALSE)</f>
        <v>苏州</v>
      </c>
      <c r="J1220" s="21" t="str">
        <f>VLOOKUP(B1220*1,[1]Sheet1!$A:$G,5,FALSE)</f>
        <v>一组</v>
      </c>
      <c r="K1220" s="3" t="str">
        <f>I1220&amp;VLOOKUP(B1220*1,[1]Sheet1!$A:$G,5,FALSE)</f>
        <v>苏州一组</v>
      </c>
      <c r="L1220" s="3" t="str">
        <f>IF(VLOOKUP(B1220*1,[1]Sheet1!$A:$G,4,FALSE)=1,"普通员工","管理人员")</f>
        <v>管理人员</v>
      </c>
      <c r="M1220" s="3">
        <f t="shared" si="97"/>
        <v>13000.6</v>
      </c>
      <c r="N1220" s="3">
        <f t="shared" si="98"/>
        <v>2020</v>
      </c>
      <c r="O1220" s="3">
        <f t="shared" si="99"/>
        <v>6</v>
      </c>
    </row>
    <row r="1221" spans="1:15">
      <c r="A1221" s="8">
        <f>A1220</f>
        <v>44001</v>
      </c>
      <c r="B1221" s="20" t="s">
        <v>38</v>
      </c>
      <c r="C1221" s="18" t="s">
        <v>8</v>
      </c>
      <c r="D1221" s="11">
        <v>1</v>
      </c>
      <c r="E1221" s="12">
        <v>10000.76</v>
      </c>
      <c r="F1221" s="3" t="str">
        <f t="shared" si="95"/>
        <v>借呗</v>
      </c>
      <c r="G1221" s="3" t="str">
        <f t="shared" si="96"/>
        <v>12期</v>
      </c>
      <c r="H1221" s="21" t="str">
        <f>VLOOKUP(B1221*1,[1]Sheet1!$A:$G,7,FALSE)</f>
        <v>华东</v>
      </c>
      <c r="I1221" s="21" t="str">
        <f>VLOOKUP(B1221*1,[1]Sheet1!$A:$G,6,FALSE)</f>
        <v>苏州</v>
      </c>
      <c r="J1221" s="21" t="str">
        <f>VLOOKUP(B1221*1,[1]Sheet1!$A:$G,5,FALSE)</f>
        <v>一组</v>
      </c>
      <c r="K1221" s="3" t="str">
        <f>I1221&amp;VLOOKUP(B1221*1,[1]Sheet1!$A:$G,5,FALSE)</f>
        <v>苏州一组</v>
      </c>
      <c r="L1221" s="3" t="str">
        <f>IF(VLOOKUP(B1221*1,[1]Sheet1!$A:$G,4,FALSE)=1,"普通员工","管理人员")</f>
        <v>普通员工</v>
      </c>
      <c r="M1221" s="3">
        <f t="shared" si="97"/>
        <v>10000.76</v>
      </c>
      <c r="N1221" s="3">
        <f t="shared" si="98"/>
        <v>2020</v>
      </c>
      <c r="O1221" s="3">
        <f t="shared" si="99"/>
        <v>6</v>
      </c>
    </row>
    <row r="1222" spans="1:15">
      <c r="A1222" s="8">
        <f>A1221</f>
        <v>44001</v>
      </c>
      <c r="B1222" s="20" t="s">
        <v>39</v>
      </c>
      <c r="C1222" s="18" t="s">
        <v>7</v>
      </c>
      <c r="D1222" s="11">
        <v>1</v>
      </c>
      <c r="E1222" s="12">
        <v>2148.28</v>
      </c>
      <c r="F1222" s="3" t="str">
        <f t="shared" si="95"/>
        <v>借呗</v>
      </c>
      <c r="G1222" s="3" t="str">
        <f t="shared" si="96"/>
        <v>6期</v>
      </c>
      <c r="H1222" s="21" t="str">
        <f>VLOOKUP(B1222*1,[1]Sheet1!$A:$G,7,FALSE)</f>
        <v>华东</v>
      </c>
      <c r="I1222" s="21" t="str">
        <f>VLOOKUP(B1222*1,[1]Sheet1!$A:$G,6,FALSE)</f>
        <v>苏州</v>
      </c>
      <c r="J1222" s="21" t="str">
        <f>VLOOKUP(B1222*1,[1]Sheet1!$A:$G,5,FALSE)</f>
        <v>一组</v>
      </c>
      <c r="K1222" s="3" t="str">
        <f>I1222&amp;VLOOKUP(B1222*1,[1]Sheet1!$A:$G,5,FALSE)</f>
        <v>苏州一组</v>
      </c>
      <c r="L1222" s="3" t="str">
        <f>IF(VLOOKUP(B1222*1,[1]Sheet1!$A:$G,4,FALSE)=1,"普通员工","管理人员")</f>
        <v>普通员工</v>
      </c>
      <c r="M1222" s="3">
        <f t="shared" si="97"/>
        <v>2148.28</v>
      </c>
      <c r="N1222" s="3">
        <f t="shared" si="98"/>
        <v>2020</v>
      </c>
      <c r="O1222" s="3">
        <f t="shared" si="99"/>
        <v>6</v>
      </c>
    </row>
    <row r="1223" spans="1:15">
      <c r="A1223" s="8">
        <f>A1222</f>
        <v>44001</v>
      </c>
      <c r="B1223" s="20" t="str">
        <f>B1222</f>
        <v>1000000034</v>
      </c>
      <c r="C1223" s="18" t="s">
        <v>8</v>
      </c>
      <c r="D1223" s="11">
        <v>2</v>
      </c>
      <c r="E1223" s="12">
        <v>29000.21</v>
      </c>
      <c r="F1223" s="3" t="str">
        <f t="shared" si="95"/>
        <v>借呗</v>
      </c>
      <c r="G1223" s="3" t="str">
        <f t="shared" si="96"/>
        <v>12期</v>
      </c>
      <c r="H1223" s="21" t="str">
        <f>VLOOKUP(B1223*1,[1]Sheet1!$A:$G,7,FALSE)</f>
        <v>华东</v>
      </c>
      <c r="I1223" s="21" t="str">
        <f>VLOOKUP(B1223*1,[1]Sheet1!$A:$G,6,FALSE)</f>
        <v>苏州</v>
      </c>
      <c r="J1223" s="21" t="str">
        <f>VLOOKUP(B1223*1,[1]Sheet1!$A:$G,5,FALSE)</f>
        <v>一组</v>
      </c>
      <c r="K1223" s="3" t="str">
        <f>I1223&amp;VLOOKUP(B1223*1,[1]Sheet1!$A:$G,5,FALSE)</f>
        <v>苏州一组</v>
      </c>
      <c r="L1223" s="3" t="str">
        <f>IF(VLOOKUP(B1223*1,[1]Sheet1!$A:$G,4,FALSE)=1,"普通员工","管理人员")</f>
        <v>普通员工</v>
      </c>
      <c r="M1223" s="3">
        <f t="shared" si="97"/>
        <v>14500.105</v>
      </c>
      <c r="N1223" s="3">
        <f t="shared" si="98"/>
        <v>2020</v>
      </c>
      <c r="O1223" s="3">
        <f t="shared" si="99"/>
        <v>6</v>
      </c>
    </row>
    <row r="1224" spans="1:15">
      <c r="A1224" s="8">
        <f>A1223</f>
        <v>44001</v>
      </c>
      <c r="B1224" s="20" t="s">
        <v>13</v>
      </c>
      <c r="C1224" s="18" t="s">
        <v>7</v>
      </c>
      <c r="D1224" s="11">
        <v>1</v>
      </c>
      <c r="E1224" s="12">
        <v>1500.2</v>
      </c>
      <c r="F1224" s="3" t="str">
        <f t="shared" si="95"/>
        <v>借呗</v>
      </c>
      <c r="G1224" s="3" t="str">
        <f t="shared" si="96"/>
        <v>6期</v>
      </c>
      <c r="H1224" s="21" t="str">
        <f>VLOOKUP(B1224*1,[1]Sheet1!$A:$G,7,FALSE)</f>
        <v>华东</v>
      </c>
      <c r="I1224" s="21" t="str">
        <f>VLOOKUP(B1224*1,[1]Sheet1!$A:$G,6,FALSE)</f>
        <v>苏州</v>
      </c>
      <c r="J1224" s="21" t="str">
        <f>VLOOKUP(B1224*1,[1]Sheet1!$A:$G,5,FALSE)</f>
        <v>三组</v>
      </c>
      <c r="K1224" s="3" t="str">
        <f>I1224&amp;VLOOKUP(B1224*1,[1]Sheet1!$A:$G,5,FALSE)</f>
        <v>苏州三组</v>
      </c>
      <c r="L1224" s="3" t="str">
        <f>IF(VLOOKUP(B1224*1,[1]Sheet1!$A:$G,4,FALSE)=1,"普通员工","管理人员")</f>
        <v>普通员工</v>
      </c>
      <c r="M1224" s="3">
        <f t="shared" si="97"/>
        <v>1500.2</v>
      </c>
      <c r="N1224" s="3">
        <f t="shared" si="98"/>
        <v>2020</v>
      </c>
      <c r="O1224" s="3">
        <f t="shared" si="99"/>
        <v>6</v>
      </c>
    </row>
    <row r="1225" spans="1:15">
      <c r="A1225" s="8">
        <f>A1224</f>
        <v>44001</v>
      </c>
      <c r="B1225" s="20" t="s">
        <v>14</v>
      </c>
      <c r="C1225" s="18" t="s">
        <v>7</v>
      </c>
      <c r="D1225" s="11">
        <v>2</v>
      </c>
      <c r="E1225" s="12">
        <v>9701.07</v>
      </c>
      <c r="F1225" s="3" t="str">
        <f t="shared" si="95"/>
        <v>借呗</v>
      </c>
      <c r="G1225" s="3" t="str">
        <f t="shared" si="96"/>
        <v>6期</v>
      </c>
      <c r="H1225" s="21" t="str">
        <f>VLOOKUP(B1225*1,[1]Sheet1!$A:$G,7,FALSE)</f>
        <v>华南</v>
      </c>
      <c r="I1225" s="21" t="str">
        <f>VLOOKUP(B1225*1,[1]Sheet1!$A:$G,6,FALSE)</f>
        <v>广州</v>
      </c>
      <c r="J1225" s="21" t="str">
        <f>VLOOKUP(B1225*1,[1]Sheet1!$A:$G,5,FALSE)</f>
        <v>三组</v>
      </c>
      <c r="K1225" s="3" t="str">
        <f>I1225&amp;VLOOKUP(B1225*1,[1]Sheet1!$A:$G,5,FALSE)</f>
        <v>广州三组</v>
      </c>
      <c r="L1225" s="3" t="str">
        <f>IF(VLOOKUP(B1225*1,[1]Sheet1!$A:$G,4,FALSE)=1,"普通员工","管理人员")</f>
        <v>管理人员</v>
      </c>
      <c r="M1225" s="3">
        <f t="shared" si="97"/>
        <v>4850.535</v>
      </c>
      <c r="N1225" s="3">
        <f t="shared" si="98"/>
        <v>2020</v>
      </c>
      <c r="O1225" s="3">
        <f t="shared" si="99"/>
        <v>6</v>
      </c>
    </row>
    <row r="1226" spans="1:15">
      <c r="A1226" s="8">
        <f>A1225</f>
        <v>44001</v>
      </c>
      <c r="B1226" s="20" t="s">
        <v>16</v>
      </c>
      <c r="C1226" s="18" t="s">
        <v>12</v>
      </c>
      <c r="D1226" s="11">
        <v>1</v>
      </c>
      <c r="E1226" s="12">
        <v>25000</v>
      </c>
      <c r="F1226" s="3" t="str">
        <f t="shared" si="95"/>
        <v>借呗</v>
      </c>
      <c r="G1226" s="3" t="str">
        <f t="shared" si="96"/>
        <v>18期</v>
      </c>
      <c r="H1226" s="21" t="str">
        <f>VLOOKUP(B1226*1,[1]Sheet1!$A:$G,7,FALSE)</f>
        <v>华东</v>
      </c>
      <c r="I1226" s="21" t="str">
        <f>VLOOKUP(B1226*1,[1]Sheet1!$A:$G,6,FALSE)</f>
        <v>苏州</v>
      </c>
      <c r="J1226" s="21" t="str">
        <f>VLOOKUP(B1226*1,[1]Sheet1!$A:$G,5,FALSE)</f>
        <v>二组</v>
      </c>
      <c r="K1226" s="3" t="str">
        <f>I1226&amp;VLOOKUP(B1226*1,[1]Sheet1!$A:$G,5,FALSE)</f>
        <v>苏州二组</v>
      </c>
      <c r="L1226" s="3" t="str">
        <f>IF(VLOOKUP(B1226*1,[1]Sheet1!$A:$G,4,FALSE)=1,"普通员工","管理人员")</f>
        <v>管理人员</v>
      </c>
      <c r="M1226" s="3">
        <f t="shared" si="97"/>
        <v>25000</v>
      </c>
      <c r="N1226" s="3">
        <f t="shared" si="98"/>
        <v>2020</v>
      </c>
      <c r="O1226" s="3">
        <f t="shared" si="99"/>
        <v>6</v>
      </c>
    </row>
    <row r="1227" spans="1:15">
      <c r="A1227" s="8">
        <f>A1226</f>
        <v>44001</v>
      </c>
      <c r="B1227" s="20" t="s">
        <v>17</v>
      </c>
      <c r="C1227" s="18" t="s">
        <v>7</v>
      </c>
      <c r="D1227" s="11">
        <v>2</v>
      </c>
      <c r="E1227" s="12">
        <v>16000.76</v>
      </c>
      <c r="F1227" s="3" t="str">
        <f t="shared" si="95"/>
        <v>借呗</v>
      </c>
      <c r="G1227" s="3" t="str">
        <f t="shared" si="96"/>
        <v>6期</v>
      </c>
      <c r="H1227" s="21" t="str">
        <f>VLOOKUP(B1227*1,[1]Sheet1!$A:$G,7,FALSE)</f>
        <v>华西北</v>
      </c>
      <c r="I1227" s="21" t="str">
        <f>VLOOKUP(B1227*1,[1]Sheet1!$A:$G,6,FALSE)</f>
        <v>北京</v>
      </c>
      <c r="J1227" s="21" t="str">
        <f>VLOOKUP(B1227*1,[1]Sheet1!$A:$G,5,FALSE)</f>
        <v>四组</v>
      </c>
      <c r="K1227" s="3" t="str">
        <f>I1227&amp;VLOOKUP(B1227*1,[1]Sheet1!$A:$G,5,FALSE)</f>
        <v>北京四组</v>
      </c>
      <c r="L1227" s="3" t="str">
        <f>IF(VLOOKUP(B1227*1,[1]Sheet1!$A:$G,4,FALSE)=1,"普通员工","管理人员")</f>
        <v>管理人员</v>
      </c>
      <c r="M1227" s="3">
        <f t="shared" si="97"/>
        <v>8000.38</v>
      </c>
      <c r="N1227" s="3">
        <f t="shared" si="98"/>
        <v>2020</v>
      </c>
      <c r="O1227" s="3">
        <f t="shared" si="99"/>
        <v>6</v>
      </c>
    </row>
    <row r="1228" spans="1:15">
      <c r="A1228" s="8">
        <f>A1227</f>
        <v>44001</v>
      </c>
      <c r="B1228" s="20" t="s">
        <v>40</v>
      </c>
      <c r="C1228" s="18" t="s">
        <v>7</v>
      </c>
      <c r="D1228" s="11">
        <v>1</v>
      </c>
      <c r="E1228" s="12">
        <v>5000.17</v>
      </c>
      <c r="F1228" s="3" t="str">
        <f t="shared" si="95"/>
        <v>借呗</v>
      </c>
      <c r="G1228" s="3" t="str">
        <f t="shared" si="96"/>
        <v>6期</v>
      </c>
      <c r="H1228" s="21" t="str">
        <f>VLOOKUP(B1228*1,[1]Sheet1!$A:$G,7,FALSE)</f>
        <v>华西北</v>
      </c>
      <c r="I1228" s="21" t="str">
        <f>VLOOKUP(B1228*1,[1]Sheet1!$A:$G,6,FALSE)</f>
        <v>北京</v>
      </c>
      <c r="J1228" s="21" t="str">
        <f>VLOOKUP(B1228*1,[1]Sheet1!$A:$G,5,FALSE)</f>
        <v>四组</v>
      </c>
      <c r="K1228" s="3" t="str">
        <f>I1228&amp;VLOOKUP(B1228*1,[1]Sheet1!$A:$G,5,FALSE)</f>
        <v>北京四组</v>
      </c>
      <c r="L1228" s="3" t="str">
        <f>IF(VLOOKUP(B1228*1,[1]Sheet1!$A:$G,4,FALSE)=1,"普通员工","管理人员")</f>
        <v>普通员工</v>
      </c>
      <c r="M1228" s="3">
        <f t="shared" si="97"/>
        <v>5000.17</v>
      </c>
      <c r="N1228" s="3">
        <f t="shared" si="98"/>
        <v>2020</v>
      </c>
      <c r="O1228" s="3">
        <f t="shared" si="99"/>
        <v>6</v>
      </c>
    </row>
    <row r="1229" spans="1:15">
      <c r="A1229" s="8">
        <f>A1228</f>
        <v>44001</v>
      </c>
      <c r="B1229" s="20" t="str">
        <f>B1228</f>
        <v>1000000041</v>
      </c>
      <c r="C1229" s="18" t="s">
        <v>8</v>
      </c>
      <c r="D1229" s="11">
        <v>1</v>
      </c>
      <c r="E1229" s="12">
        <v>16000.54</v>
      </c>
      <c r="F1229" s="3" t="str">
        <f t="shared" si="95"/>
        <v>借呗</v>
      </c>
      <c r="G1229" s="3" t="str">
        <f t="shared" si="96"/>
        <v>12期</v>
      </c>
      <c r="H1229" s="21" t="str">
        <f>VLOOKUP(B1229*1,[1]Sheet1!$A:$G,7,FALSE)</f>
        <v>华西北</v>
      </c>
      <c r="I1229" s="21" t="str">
        <f>VLOOKUP(B1229*1,[1]Sheet1!$A:$G,6,FALSE)</f>
        <v>北京</v>
      </c>
      <c r="J1229" s="21" t="str">
        <f>VLOOKUP(B1229*1,[1]Sheet1!$A:$G,5,FALSE)</f>
        <v>四组</v>
      </c>
      <c r="K1229" s="3" t="str">
        <f>I1229&amp;VLOOKUP(B1229*1,[1]Sheet1!$A:$G,5,FALSE)</f>
        <v>北京四组</v>
      </c>
      <c r="L1229" s="3" t="str">
        <f>IF(VLOOKUP(B1229*1,[1]Sheet1!$A:$G,4,FALSE)=1,"普通员工","管理人员")</f>
        <v>普通员工</v>
      </c>
      <c r="M1229" s="3">
        <f t="shared" si="97"/>
        <v>16000.54</v>
      </c>
      <c r="N1229" s="3">
        <f t="shared" si="98"/>
        <v>2020</v>
      </c>
      <c r="O1229" s="3">
        <f t="shared" si="99"/>
        <v>6</v>
      </c>
    </row>
    <row r="1230" spans="1:15">
      <c r="A1230" s="8">
        <f>A1229</f>
        <v>44001</v>
      </c>
      <c r="B1230" s="20" t="s">
        <v>18</v>
      </c>
      <c r="C1230" s="18" t="s">
        <v>7</v>
      </c>
      <c r="D1230" s="11">
        <v>1</v>
      </c>
      <c r="E1230" s="12">
        <v>10000.36</v>
      </c>
      <c r="F1230" s="3" t="str">
        <f t="shared" si="95"/>
        <v>借呗</v>
      </c>
      <c r="G1230" s="3" t="str">
        <f t="shared" si="96"/>
        <v>6期</v>
      </c>
      <c r="H1230" s="21" t="str">
        <f>VLOOKUP(B1230*1,[1]Sheet1!$A:$G,7,FALSE)</f>
        <v>华西北</v>
      </c>
      <c r="I1230" s="21" t="str">
        <f>VLOOKUP(B1230*1,[1]Sheet1!$A:$G,6,FALSE)</f>
        <v>北京</v>
      </c>
      <c r="J1230" s="21" t="str">
        <f>VLOOKUP(B1230*1,[1]Sheet1!$A:$G,5,FALSE)</f>
        <v>三组</v>
      </c>
      <c r="K1230" s="3" t="str">
        <f>I1230&amp;VLOOKUP(B1230*1,[1]Sheet1!$A:$G,5,FALSE)</f>
        <v>北京三组</v>
      </c>
      <c r="L1230" s="3" t="str">
        <f>IF(VLOOKUP(B1230*1,[1]Sheet1!$A:$G,4,FALSE)=1,"普通员工","管理人员")</f>
        <v>管理人员</v>
      </c>
      <c r="M1230" s="3">
        <f t="shared" si="97"/>
        <v>10000.36</v>
      </c>
      <c r="N1230" s="3">
        <f t="shared" si="98"/>
        <v>2020</v>
      </c>
      <c r="O1230" s="3">
        <f t="shared" si="99"/>
        <v>6</v>
      </c>
    </row>
    <row r="1231" spans="1:15">
      <c r="A1231" s="8">
        <f>A1230</f>
        <v>44001</v>
      </c>
      <c r="B1231" s="20" t="str">
        <f>B1230</f>
        <v>1000000044</v>
      </c>
      <c r="C1231" s="18" t="s">
        <v>8</v>
      </c>
      <c r="D1231" s="11">
        <v>1</v>
      </c>
      <c r="E1231" s="12">
        <v>6000.75</v>
      </c>
      <c r="F1231" s="3" t="str">
        <f t="shared" si="95"/>
        <v>借呗</v>
      </c>
      <c r="G1231" s="3" t="str">
        <f t="shared" si="96"/>
        <v>12期</v>
      </c>
      <c r="H1231" s="21" t="str">
        <f>VLOOKUP(B1231*1,[1]Sheet1!$A:$G,7,FALSE)</f>
        <v>华西北</v>
      </c>
      <c r="I1231" s="21" t="str">
        <f>VLOOKUP(B1231*1,[1]Sheet1!$A:$G,6,FALSE)</f>
        <v>北京</v>
      </c>
      <c r="J1231" s="21" t="str">
        <f>VLOOKUP(B1231*1,[1]Sheet1!$A:$G,5,FALSE)</f>
        <v>三组</v>
      </c>
      <c r="K1231" s="3" t="str">
        <f>I1231&amp;VLOOKUP(B1231*1,[1]Sheet1!$A:$G,5,FALSE)</f>
        <v>北京三组</v>
      </c>
      <c r="L1231" s="3" t="str">
        <f>IF(VLOOKUP(B1231*1,[1]Sheet1!$A:$G,4,FALSE)=1,"普通员工","管理人员")</f>
        <v>管理人员</v>
      </c>
      <c r="M1231" s="3">
        <f t="shared" si="97"/>
        <v>6000.75</v>
      </c>
      <c r="N1231" s="3">
        <f t="shared" si="98"/>
        <v>2020</v>
      </c>
      <c r="O1231" s="3">
        <f t="shared" si="99"/>
        <v>6</v>
      </c>
    </row>
    <row r="1232" spans="1:15">
      <c r="A1232" s="8">
        <f>A1231</f>
        <v>44001</v>
      </c>
      <c r="B1232" s="20" t="str">
        <f>B1231</f>
        <v>1000000044</v>
      </c>
      <c r="C1232" s="18" t="s">
        <v>12</v>
      </c>
      <c r="D1232" s="11">
        <v>1</v>
      </c>
      <c r="E1232" s="12">
        <v>1300.06</v>
      </c>
      <c r="F1232" s="3" t="str">
        <f t="shared" si="95"/>
        <v>借呗</v>
      </c>
      <c r="G1232" s="3" t="str">
        <f t="shared" si="96"/>
        <v>18期</v>
      </c>
      <c r="H1232" s="21" t="str">
        <f>VLOOKUP(B1232*1,[1]Sheet1!$A:$G,7,FALSE)</f>
        <v>华西北</v>
      </c>
      <c r="I1232" s="21" t="str">
        <f>VLOOKUP(B1232*1,[1]Sheet1!$A:$G,6,FALSE)</f>
        <v>北京</v>
      </c>
      <c r="J1232" s="21" t="str">
        <f>VLOOKUP(B1232*1,[1]Sheet1!$A:$G,5,FALSE)</f>
        <v>三组</v>
      </c>
      <c r="K1232" s="3" t="str">
        <f>I1232&amp;VLOOKUP(B1232*1,[1]Sheet1!$A:$G,5,FALSE)</f>
        <v>北京三组</v>
      </c>
      <c r="L1232" s="3" t="str">
        <f>IF(VLOOKUP(B1232*1,[1]Sheet1!$A:$G,4,FALSE)=1,"普通员工","管理人员")</f>
        <v>管理人员</v>
      </c>
      <c r="M1232" s="3">
        <f t="shared" si="97"/>
        <v>1300.06</v>
      </c>
      <c r="N1232" s="3">
        <f t="shared" si="98"/>
        <v>2020</v>
      </c>
      <c r="O1232" s="3">
        <f t="shared" si="99"/>
        <v>6</v>
      </c>
    </row>
    <row r="1233" spans="1:15">
      <c r="A1233" s="8">
        <f>A1232</f>
        <v>44001</v>
      </c>
      <c r="B1233" s="20" t="s">
        <v>42</v>
      </c>
      <c r="C1233" s="18" t="s">
        <v>8</v>
      </c>
      <c r="D1233" s="11">
        <v>1</v>
      </c>
      <c r="E1233" s="12">
        <v>1000.35</v>
      </c>
      <c r="F1233" s="3" t="str">
        <f t="shared" si="95"/>
        <v>借呗</v>
      </c>
      <c r="G1233" s="3" t="str">
        <f t="shared" si="96"/>
        <v>12期</v>
      </c>
      <c r="H1233" s="21" t="str">
        <f>VLOOKUP(B1233*1,[1]Sheet1!$A:$G,7,FALSE)</f>
        <v>华西北</v>
      </c>
      <c r="I1233" s="21" t="str">
        <f>VLOOKUP(B1233*1,[1]Sheet1!$A:$G,6,FALSE)</f>
        <v>成都</v>
      </c>
      <c r="J1233" s="21" t="str">
        <f>VLOOKUP(B1233*1,[1]Sheet1!$A:$G,5,FALSE)</f>
        <v>一组</v>
      </c>
      <c r="K1233" s="3" t="str">
        <f>I1233&amp;VLOOKUP(B1233*1,[1]Sheet1!$A:$G,5,FALSE)</f>
        <v>成都一组</v>
      </c>
      <c r="L1233" s="3" t="str">
        <f>IF(VLOOKUP(B1233*1,[1]Sheet1!$A:$G,4,FALSE)=1,"普通员工","管理人员")</f>
        <v>普通员工</v>
      </c>
      <c r="M1233" s="3">
        <f t="shared" si="97"/>
        <v>1000.35</v>
      </c>
      <c r="N1233" s="3">
        <f t="shared" si="98"/>
        <v>2020</v>
      </c>
      <c r="O1233" s="3">
        <f t="shared" si="99"/>
        <v>6</v>
      </c>
    </row>
    <row r="1234" spans="1:15">
      <c r="A1234" s="8">
        <f>A1233</f>
        <v>44001</v>
      </c>
      <c r="B1234" s="20" t="s">
        <v>73</v>
      </c>
      <c r="C1234" s="18" t="s">
        <v>12</v>
      </c>
      <c r="D1234" s="11">
        <v>1</v>
      </c>
      <c r="E1234" s="12">
        <v>500.58</v>
      </c>
      <c r="F1234" s="3" t="str">
        <f t="shared" si="95"/>
        <v>借呗</v>
      </c>
      <c r="G1234" s="3" t="str">
        <f t="shared" si="96"/>
        <v>18期</v>
      </c>
      <c r="H1234" s="21" t="str">
        <f>VLOOKUP(B1234*1,[1]Sheet1!$A:$G,7,FALSE)</f>
        <v>华东</v>
      </c>
      <c r="I1234" s="21" t="str">
        <f>VLOOKUP(B1234*1,[1]Sheet1!$A:$G,6,FALSE)</f>
        <v>合肥</v>
      </c>
      <c r="J1234" s="21" t="str">
        <f>VLOOKUP(B1234*1,[1]Sheet1!$A:$G,5,FALSE)</f>
        <v>一组</v>
      </c>
      <c r="K1234" s="3" t="str">
        <f>I1234&amp;VLOOKUP(B1234*1,[1]Sheet1!$A:$G,5,FALSE)</f>
        <v>合肥一组</v>
      </c>
      <c r="L1234" s="3" t="str">
        <f>IF(VLOOKUP(B1234*1,[1]Sheet1!$A:$G,4,FALSE)=1,"普通员工","管理人员")</f>
        <v>普通员工</v>
      </c>
      <c r="M1234" s="3">
        <f t="shared" si="97"/>
        <v>500.58</v>
      </c>
      <c r="N1234" s="3">
        <f t="shared" si="98"/>
        <v>2020</v>
      </c>
      <c r="O1234" s="3">
        <f t="shared" si="99"/>
        <v>6</v>
      </c>
    </row>
    <row r="1235" spans="1:15">
      <c r="A1235" s="8">
        <f>A1234</f>
        <v>44001</v>
      </c>
      <c r="B1235" s="20" t="s">
        <v>44</v>
      </c>
      <c r="C1235" s="18" t="s">
        <v>7</v>
      </c>
      <c r="D1235" s="11">
        <v>1</v>
      </c>
      <c r="E1235" s="12">
        <v>700.09</v>
      </c>
      <c r="F1235" s="3" t="str">
        <f t="shared" si="95"/>
        <v>借呗</v>
      </c>
      <c r="G1235" s="3" t="str">
        <f t="shared" si="96"/>
        <v>6期</v>
      </c>
      <c r="H1235" s="21" t="str">
        <f>VLOOKUP(B1235*1,[1]Sheet1!$A:$G,7,FALSE)</f>
        <v>华东</v>
      </c>
      <c r="I1235" s="21" t="str">
        <f>VLOOKUP(B1235*1,[1]Sheet1!$A:$G,6,FALSE)</f>
        <v>合肥</v>
      </c>
      <c r="J1235" s="21" t="str">
        <f>VLOOKUP(B1235*1,[1]Sheet1!$A:$G,5,FALSE)</f>
        <v>一组</v>
      </c>
      <c r="K1235" s="3" t="str">
        <f>I1235&amp;VLOOKUP(B1235*1,[1]Sheet1!$A:$G,5,FALSE)</f>
        <v>合肥一组</v>
      </c>
      <c r="L1235" s="3" t="str">
        <f>IF(VLOOKUP(B1235*1,[1]Sheet1!$A:$G,4,FALSE)=1,"普通员工","管理人员")</f>
        <v>普通员工</v>
      </c>
      <c r="M1235" s="3">
        <f t="shared" si="97"/>
        <v>700.09</v>
      </c>
      <c r="N1235" s="3">
        <f t="shared" si="98"/>
        <v>2020</v>
      </c>
      <c r="O1235" s="3">
        <f t="shared" si="99"/>
        <v>6</v>
      </c>
    </row>
    <row r="1236" spans="1:15">
      <c r="A1236" s="8">
        <f>A1235</f>
        <v>44001</v>
      </c>
      <c r="B1236" s="20" t="s">
        <v>95</v>
      </c>
      <c r="C1236" s="18" t="s">
        <v>7</v>
      </c>
      <c r="D1236" s="11">
        <v>1</v>
      </c>
      <c r="E1236" s="12">
        <v>8000.56</v>
      </c>
      <c r="F1236" s="3" t="str">
        <f t="shared" si="95"/>
        <v>借呗</v>
      </c>
      <c r="G1236" s="3" t="str">
        <f t="shared" si="96"/>
        <v>6期</v>
      </c>
      <c r="H1236" s="21" t="str">
        <f>VLOOKUP(B1236*1,[1]Sheet1!$A:$G,7,FALSE)</f>
        <v>华东</v>
      </c>
      <c r="I1236" s="21" t="str">
        <f>VLOOKUP(B1236*1,[1]Sheet1!$A:$G,6,FALSE)</f>
        <v>上海</v>
      </c>
      <c r="J1236" s="21" t="str">
        <f>VLOOKUP(B1236*1,[1]Sheet1!$A:$G,5,FALSE)</f>
        <v>二组</v>
      </c>
      <c r="K1236" s="3" t="str">
        <f>I1236&amp;VLOOKUP(B1236*1,[1]Sheet1!$A:$G,5,FALSE)</f>
        <v>上海二组</v>
      </c>
      <c r="L1236" s="3" t="str">
        <f>IF(VLOOKUP(B1236*1,[1]Sheet1!$A:$G,4,FALSE)=1,"普通员工","管理人员")</f>
        <v>普通员工</v>
      </c>
      <c r="M1236" s="3">
        <f t="shared" si="97"/>
        <v>8000.56</v>
      </c>
      <c r="N1236" s="3">
        <f t="shared" si="98"/>
        <v>2020</v>
      </c>
      <c r="O1236" s="3">
        <f t="shared" si="99"/>
        <v>6</v>
      </c>
    </row>
    <row r="1237" spans="1:15">
      <c r="A1237" s="8">
        <f>A1236</f>
        <v>44001</v>
      </c>
      <c r="B1237" s="20" t="s">
        <v>20</v>
      </c>
      <c r="C1237" s="18" t="s">
        <v>8</v>
      </c>
      <c r="D1237" s="11">
        <v>2</v>
      </c>
      <c r="E1237" s="12">
        <v>37000.4</v>
      </c>
      <c r="F1237" s="3" t="str">
        <f t="shared" si="95"/>
        <v>借呗</v>
      </c>
      <c r="G1237" s="3" t="str">
        <f t="shared" si="96"/>
        <v>12期</v>
      </c>
      <c r="H1237" s="21" t="str">
        <f>VLOOKUP(B1237*1,[1]Sheet1!$A:$G,7,FALSE)</f>
        <v>华东</v>
      </c>
      <c r="I1237" s="21" t="str">
        <f>VLOOKUP(B1237*1,[1]Sheet1!$A:$G,6,FALSE)</f>
        <v>上海</v>
      </c>
      <c r="J1237" s="21" t="str">
        <f>VLOOKUP(B1237*1,[1]Sheet1!$A:$G,5,FALSE)</f>
        <v>一组</v>
      </c>
      <c r="K1237" s="3" t="str">
        <f>I1237&amp;VLOOKUP(B1237*1,[1]Sheet1!$A:$G,5,FALSE)</f>
        <v>上海一组</v>
      </c>
      <c r="L1237" s="3" t="str">
        <f>IF(VLOOKUP(B1237*1,[1]Sheet1!$A:$G,4,FALSE)=1,"普通员工","管理人员")</f>
        <v>普通员工</v>
      </c>
      <c r="M1237" s="3">
        <f t="shared" si="97"/>
        <v>18500.2</v>
      </c>
      <c r="N1237" s="3">
        <f t="shared" si="98"/>
        <v>2020</v>
      </c>
      <c r="O1237" s="3">
        <f t="shared" si="99"/>
        <v>6</v>
      </c>
    </row>
    <row r="1238" spans="1:15">
      <c r="A1238" s="8">
        <f>A1237</f>
        <v>44001</v>
      </c>
      <c r="B1238" s="20" t="s">
        <v>21</v>
      </c>
      <c r="C1238" s="18" t="s">
        <v>7</v>
      </c>
      <c r="D1238" s="11">
        <v>3</v>
      </c>
      <c r="E1238" s="12">
        <v>18151.06</v>
      </c>
      <c r="F1238" s="3" t="str">
        <f t="shared" si="95"/>
        <v>借呗</v>
      </c>
      <c r="G1238" s="3" t="str">
        <f t="shared" si="96"/>
        <v>6期</v>
      </c>
      <c r="H1238" s="21" t="str">
        <f>VLOOKUP(B1238*1,[1]Sheet1!$A:$G,7,FALSE)</f>
        <v>华东</v>
      </c>
      <c r="I1238" s="21" t="str">
        <f>VLOOKUP(B1238*1,[1]Sheet1!$A:$G,6,FALSE)</f>
        <v>上海</v>
      </c>
      <c r="J1238" s="21" t="str">
        <f>VLOOKUP(B1238*1,[1]Sheet1!$A:$G,5,FALSE)</f>
        <v>一组</v>
      </c>
      <c r="K1238" s="3" t="str">
        <f>I1238&amp;VLOOKUP(B1238*1,[1]Sheet1!$A:$G,5,FALSE)</f>
        <v>上海一组</v>
      </c>
      <c r="L1238" s="3" t="str">
        <f>IF(VLOOKUP(B1238*1,[1]Sheet1!$A:$G,4,FALSE)=1,"普通员工","管理人员")</f>
        <v>管理人员</v>
      </c>
      <c r="M1238" s="3">
        <f t="shared" si="97"/>
        <v>6050.35333333333</v>
      </c>
      <c r="N1238" s="3">
        <f t="shared" si="98"/>
        <v>2020</v>
      </c>
      <c r="O1238" s="3">
        <f t="shared" si="99"/>
        <v>6</v>
      </c>
    </row>
    <row r="1239" spans="1:15">
      <c r="A1239" s="8">
        <f>A1238</f>
        <v>44001</v>
      </c>
      <c r="B1239" s="20" t="s">
        <v>23</v>
      </c>
      <c r="C1239" s="18" t="s">
        <v>7</v>
      </c>
      <c r="D1239" s="11">
        <v>1</v>
      </c>
      <c r="E1239" s="12">
        <v>14000.37</v>
      </c>
      <c r="F1239" s="3" t="str">
        <f t="shared" si="95"/>
        <v>借呗</v>
      </c>
      <c r="G1239" s="3" t="str">
        <f t="shared" si="96"/>
        <v>6期</v>
      </c>
      <c r="H1239" s="21" t="str">
        <f>VLOOKUP(B1239*1,[1]Sheet1!$A:$G,7,FALSE)</f>
        <v>华东</v>
      </c>
      <c r="I1239" s="21" t="str">
        <f>VLOOKUP(B1239*1,[1]Sheet1!$A:$G,6,FALSE)</f>
        <v>苏州</v>
      </c>
      <c r="J1239" s="21" t="str">
        <f>VLOOKUP(B1239*1,[1]Sheet1!$A:$G,5,FALSE)</f>
        <v>二组</v>
      </c>
      <c r="K1239" s="3" t="str">
        <f>I1239&amp;VLOOKUP(B1239*1,[1]Sheet1!$A:$G,5,FALSE)</f>
        <v>苏州二组</v>
      </c>
      <c r="L1239" s="3" t="str">
        <f>IF(VLOOKUP(B1239*1,[1]Sheet1!$A:$G,4,FALSE)=1,"普通员工","管理人员")</f>
        <v>普通员工</v>
      </c>
      <c r="M1239" s="3">
        <f t="shared" si="97"/>
        <v>14000.37</v>
      </c>
      <c r="N1239" s="3">
        <f t="shared" si="98"/>
        <v>2020</v>
      </c>
      <c r="O1239" s="3">
        <f t="shared" si="99"/>
        <v>6</v>
      </c>
    </row>
    <row r="1240" spans="1:15">
      <c r="A1240" s="8">
        <f>A1239</f>
        <v>44001</v>
      </c>
      <c r="B1240" s="20" t="s">
        <v>24</v>
      </c>
      <c r="C1240" s="18" t="s">
        <v>7</v>
      </c>
      <c r="D1240" s="11">
        <v>2</v>
      </c>
      <c r="E1240" s="12">
        <v>25001.32</v>
      </c>
      <c r="F1240" s="3" t="str">
        <f t="shared" si="95"/>
        <v>借呗</v>
      </c>
      <c r="G1240" s="3" t="str">
        <f t="shared" si="96"/>
        <v>6期</v>
      </c>
      <c r="H1240" s="21" t="str">
        <f>VLOOKUP(B1240*1,[1]Sheet1!$A:$G,7,FALSE)</f>
        <v>华西北</v>
      </c>
      <c r="I1240" s="21" t="str">
        <f>VLOOKUP(B1240*1,[1]Sheet1!$A:$G,6,FALSE)</f>
        <v>重庆</v>
      </c>
      <c r="J1240" s="21" t="str">
        <f>VLOOKUP(B1240*1,[1]Sheet1!$A:$G,5,FALSE)</f>
        <v>一组</v>
      </c>
      <c r="K1240" s="3" t="str">
        <f>I1240&amp;VLOOKUP(B1240*1,[1]Sheet1!$A:$G,5,FALSE)</f>
        <v>重庆一组</v>
      </c>
      <c r="L1240" s="3" t="str">
        <f>IF(VLOOKUP(B1240*1,[1]Sheet1!$A:$G,4,FALSE)=1,"普通员工","管理人员")</f>
        <v>管理人员</v>
      </c>
      <c r="M1240" s="3">
        <f t="shared" si="97"/>
        <v>12500.66</v>
      </c>
      <c r="N1240" s="3">
        <f t="shared" si="98"/>
        <v>2020</v>
      </c>
      <c r="O1240" s="3">
        <f t="shared" si="99"/>
        <v>6</v>
      </c>
    </row>
    <row r="1241" spans="1:15">
      <c r="A1241" s="8">
        <f>A1240</f>
        <v>44001</v>
      </c>
      <c r="B1241" s="20" t="s">
        <v>62</v>
      </c>
      <c r="C1241" s="18" t="s">
        <v>7</v>
      </c>
      <c r="D1241" s="11">
        <v>1</v>
      </c>
      <c r="E1241" s="12">
        <v>5000.33</v>
      </c>
      <c r="F1241" s="3" t="str">
        <f t="shared" si="95"/>
        <v>借呗</v>
      </c>
      <c r="G1241" s="3" t="str">
        <f t="shared" si="96"/>
        <v>6期</v>
      </c>
      <c r="H1241" s="21" t="str">
        <f>VLOOKUP(B1241*1,[1]Sheet1!$A:$G,7,FALSE)</f>
        <v>华东</v>
      </c>
      <c r="I1241" s="21" t="str">
        <f>VLOOKUP(B1241*1,[1]Sheet1!$A:$G,6,FALSE)</f>
        <v>合肥</v>
      </c>
      <c r="J1241" s="21" t="str">
        <f>VLOOKUP(B1241*1,[1]Sheet1!$A:$G,5,FALSE)</f>
        <v>一组</v>
      </c>
      <c r="K1241" s="3" t="str">
        <f>I1241&amp;VLOOKUP(B1241*1,[1]Sheet1!$A:$G,5,FALSE)</f>
        <v>合肥一组</v>
      </c>
      <c r="L1241" s="3" t="str">
        <f>IF(VLOOKUP(B1241*1,[1]Sheet1!$A:$G,4,FALSE)=1,"普通员工","管理人员")</f>
        <v>普通员工</v>
      </c>
      <c r="M1241" s="3">
        <f t="shared" si="97"/>
        <v>5000.33</v>
      </c>
      <c r="N1241" s="3">
        <f t="shared" si="98"/>
        <v>2020</v>
      </c>
      <c r="O1241" s="3">
        <f t="shared" si="99"/>
        <v>6</v>
      </c>
    </row>
    <row r="1242" spans="1:15">
      <c r="A1242" s="8">
        <f>A1241</f>
        <v>44001</v>
      </c>
      <c r="B1242" s="20" t="s">
        <v>25</v>
      </c>
      <c r="C1242" s="18" t="s">
        <v>12</v>
      </c>
      <c r="D1242" s="11">
        <v>1</v>
      </c>
      <c r="E1242" s="12">
        <v>1417.42</v>
      </c>
      <c r="F1242" s="3" t="str">
        <f t="shared" si="95"/>
        <v>借呗</v>
      </c>
      <c r="G1242" s="3" t="str">
        <f t="shared" si="96"/>
        <v>18期</v>
      </c>
      <c r="H1242" s="21" t="str">
        <f>VLOOKUP(B1242*1,[1]Sheet1!$A:$G,7,FALSE)</f>
        <v>华东</v>
      </c>
      <c r="I1242" s="21" t="str">
        <f>VLOOKUP(B1242*1,[1]Sheet1!$A:$G,6,FALSE)</f>
        <v>合肥</v>
      </c>
      <c r="J1242" s="21" t="str">
        <f>VLOOKUP(B1242*1,[1]Sheet1!$A:$G,5,FALSE)</f>
        <v>一组</v>
      </c>
      <c r="K1242" s="3" t="str">
        <f>I1242&amp;VLOOKUP(B1242*1,[1]Sheet1!$A:$G,5,FALSE)</f>
        <v>合肥一组</v>
      </c>
      <c r="L1242" s="3" t="str">
        <f>IF(VLOOKUP(B1242*1,[1]Sheet1!$A:$G,4,FALSE)=1,"普通员工","管理人员")</f>
        <v>普通员工</v>
      </c>
      <c r="M1242" s="3">
        <f t="shared" si="97"/>
        <v>1417.42</v>
      </c>
      <c r="N1242" s="3">
        <f t="shared" si="98"/>
        <v>2020</v>
      </c>
      <c r="O1242" s="3">
        <f t="shared" si="99"/>
        <v>6</v>
      </c>
    </row>
    <row r="1243" spans="1:15">
      <c r="A1243" s="8">
        <f>A1242</f>
        <v>44001</v>
      </c>
      <c r="B1243" s="20" t="s">
        <v>26</v>
      </c>
      <c r="C1243" s="18" t="s">
        <v>7</v>
      </c>
      <c r="D1243" s="11">
        <v>1</v>
      </c>
      <c r="E1243" s="12">
        <v>500.54</v>
      </c>
      <c r="F1243" s="3" t="str">
        <f t="shared" si="95"/>
        <v>借呗</v>
      </c>
      <c r="G1243" s="3" t="str">
        <f t="shared" si="96"/>
        <v>6期</v>
      </c>
      <c r="H1243" s="21" t="str">
        <f>VLOOKUP(B1243*1,[1]Sheet1!$A:$G,7,FALSE)</f>
        <v>华南</v>
      </c>
      <c r="I1243" s="21" t="str">
        <f>VLOOKUP(B1243*1,[1]Sheet1!$A:$G,6,FALSE)</f>
        <v>广州</v>
      </c>
      <c r="J1243" s="21" t="str">
        <f>VLOOKUP(B1243*1,[1]Sheet1!$A:$G,5,FALSE)</f>
        <v>三组</v>
      </c>
      <c r="K1243" s="3" t="str">
        <f>I1243&amp;VLOOKUP(B1243*1,[1]Sheet1!$A:$G,5,FALSE)</f>
        <v>广州三组</v>
      </c>
      <c r="L1243" s="3" t="str">
        <f>IF(VLOOKUP(B1243*1,[1]Sheet1!$A:$G,4,FALSE)=1,"普通员工","管理人员")</f>
        <v>普通员工</v>
      </c>
      <c r="M1243" s="3">
        <f t="shared" si="97"/>
        <v>500.54</v>
      </c>
      <c r="N1243" s="3">
        <f t="shared" si="98"/>
        <v>2020</v>
      </c>
      <c r="O1243" s="3">
        <f t="shared" si="99"/>
        <v>6</v>
      </c>
    </row>
    <row r="1244" spans="1:15">
      <c r="A1244" s="8">
        <f>A1243</f>
        <v>44001</v>
      </c>
      <c r="B1244" s="20" t="str">
        <f>B1243</f>
        <v>1000000566</v>
      </c>
      <c r="C1244" s="18" t="s">
        <v>8</v>
      </c>
      <c r="D1244" s="11">
        <v>1</v>
      </c>
      <c r="E1244" s="12">
        <v>10000.21</v>
      </c>
      <c r="F1244" s="3" t="str">
        <f t="shared" si="95"/>
        <v>借呗</v>
      </c>
      <c r="G1244" s="3" t="str">
        <f t="shared" si="96"/>
        <v>12期</v>
      </c>
      <c r="H1244" s="21" t="str">
        <f>VLOOKUP(B1244*1,[1]Sheet1!$A:$G,7,FALSE)</f>
        <v>华南</v>
      </c>
      <c r="I1244" s="21" t="str">
        <f>VLOOKUP(B1244*1,[1]Sheet1!$A:$G,6,FALSE)</f>
        <v>广州</v>
      </c>
      <c r="J1244" s="21" t="str">
        <f>VLOOKUP(B1244*1,[1]Sheet1!$A:$G,5,FALSE)</f>
        <v>三组</v>
      </c>
      <c r="K1244" s="3" t="str">
        <f>I1244&amp;VLOOKUP(B1244*1,[1]Sheet1!$A:$G,5,FALSE)</f>
        <v>广州三组</v>
      </c>
      <c r="L1244" s="3" t="str">
        <f>IF(VLOOKUP(B1244*1,[1]Sheet1!$A:$G,4,FALSE)=1,"普通员工","管理人员")</f>
        <v>普通员工</v>
      </c>
      <c r="M1244" s="3">
        <f t="shared" si="97"/>
        <v>10000.21</v>
      </c>
      <c r="N1244" s="3">
        <f t="shared" si="98"/>
        <v>2020</v>
      </c>
      <c r="O1244" s="3">
        <f t="shared" si="99"/>
        <v>6</v>
      </c>
    </row>
    <row r="1245" spans="1:15">
      <c r="A1245" s="8">
        <f>A1244</f>
        <v>44001</v>
      </c>
      <c r="B1245" s="20" t="str">
        <f>B1244</f>
        <v>1000000566</v>
      </c>
      <c r="C1245" s="18" t="s">
        <v>12</v>
      </c>
      <c r="D1245" s="11">
        <v>1</v>
      </c>
      <c r="E1245" s="12">
        <v>8999.93</v>
      </c>
      <c r="F1245" s="3" t="str">
        <f t="shared" si="95"/>
        <v>借呗</v>
      </c>
      <c r="G1245" s="3" t="str">
        <f t="shared" si="96"/>
        <v>18期</v>
      </c>
      <c r="H1245" s="21" t="str">
        <f>VLOOKUP(B1245*1,[1]Sheet1!$A:$G,7,FALSE)</f>
        <v>华南</v>
      </c>
      <c r="I1245" s="21" t="str">
        <f>VLOOKUP(B1245*1,[1]Sheet1!$A:$G,6,FALSE)</f>
        <v>广州</v>
      </c>
      <c r="J1245" s="21" t="str">
        <f>VLOOKUP(B1245*1,[1]Sheet1!$A:$G,5,FALSE)</f>
        <v>三组</v>
      </c>
      <c r="K1245" s="3" t="str">
        <f>I1245&amp;VLOOKUP(B1245*1,[1]Sheet1!$A:$G,5,FALSE)</f>
        <v>广州三组</v>
      </c>
      <c r="L1245" s="3" t="str">
        <f>IF(VLOOKUP(B1245*1,[1]Sheet1!$A:$G,4,FALSE)=1,"普通员工","管理人员")</f>
        <v>普通员工</v>
      </c>
      <c r="M1245" s="3">
        <f t="shared" si="97"/>
        <v>8999.93</v>
      </c>
      <c r="N1245" s="3">
        <f t="shared" si="98"/>
        <v>2020</v>
      </c>
      <c r="O1245" s="3">
        <f t="shared" si="99"/>
        <v>6</v>
      </c>
    </row>
    <row r="1246" spans="1:15">
      <c r="A1246" s="8">
        <f>A1245</f>
        <v>44001</v>
      </c>
      <c r="B1246" s="20" t="s">
        <v>63</v>
      </c>
      <c r="C1246" s="18" t="s">
        <v>8</v>
      </c>
      <c r="D1246" s="11">
        <v>1</v>
      </c>
      <c r="E1246" s="12">
        <v>20000.65</v>
      </c>
      <c r="F1246" s="3" t="str">
        <f t="shared" si="95"/>
        <v>借呗</v>
      </c>
      <c r="G1246" s="3" t="str">
        <f t="shared" si="96"/>
        <v>12期</v>
      </c>
      <c r="H1246" s="21" t="str">
        <f>VLOOKUP(B1246*1,[1]Sheet1!$A:$G,7,FALSE)</f>
        <v>华东</v>
      </c>
      <c r="I1246" s="21" t="str">
        <f>VLOOKUP(B1246*1,[1]Sheet1!$A:$G,6,FALSE)</f>
        <v>苏州</v>
      </c>
      <c r="J1246" s="21" t="str">
        <f>VLOOKUP(B1246*1,[1]Sheet1!$A:$G,5,FALSE)</f>
        <v>三组</v>
      </c>
      <c r="K1246" s="3" t="str">
        <f>I1246&amp;VLOOKUP(B1246*1,[1]Sheet1!$A:$G,5,FALSE)</f>
        <v>苏州三组</v>
      </c>
      <c r="L1246" s="3" t="str">
        <f>IF(VLOOKUP(B1246*1,[1]Sheet1!$A:$G,4,FALSE)=1,"普通员工","管理人员")</f>
        <v>普通员工</v>
      </c>
      <c r="M1246" s="3">
        <f t="shared" si="97"/>
        <v>20000.65</v>
      </c>
      <c r="N1246" s="3">
        <f t="shared" si="98"/>
        <v>2020</v>
      </c>
      <c r="O1246" s="3">
        <f t="shared" si="99"/>
        <v>6</v>
      </c>
    </row>
    <row r="1247" spans="1:15">
      <c r="A1247" s="8">
        <f>A1246</f>
        <v>44001</v>
      </c>
      <c r="B1247" s="20" t="s">
        <v>65</v>
      </c>
      <c r="C1247" s="18" t="s">
        <v>8</v>
      </c>
      <c r="D1247" s="11">
        <v>2</v>
      </c>
      <c r="E1247" s="12">
        <v>14000.99</v>
      </c>
      <c r="F1247" s="3" t="str">
        <f t="shared" si="95"/>
        <v>借呗</v>
      </c>
      <c r="G1247" s="3" t="str">
        <f t="shared" si="96"/>
        <v>12期</v>
      </c>
      <c r="H1247" s="21" t="str">
        <f>VLOOKUP(B1247*1,[1]Sheet1!$A:$G,7,FALSE)</f>
        <v>华东</v>
      </c>
      <c r="I1247" s="21" t="str">
        <f>VLOOKUP(B1247*1,[1]Sheet1!$A:$G,6,FALSE)</f>
        <v>苏州</v>
      </c>
      <c r="J1247" s="21" t="str">
        <f>VLOOKUP(B1247*1,[1]Sheet1!$A:$G,5,FALSE)</f>
        <v>二组</v>
      </c>
      <c r="K1247" s="3" t="str">
        <f>I1247&amp;VLOOKUP(B1247*1,[1]Sheet1!$A:$G,5,FALSE)</f>
        <v>苏州二组</v>
      </c>
      <c r="L1247" s="3" t="str">
        <f>IF(VLOOKUP(B1247*1,[1]Sheet1!$A:$G,4,FALSE)=1,"普通员工","管理人员")</f>
        <v>普通员工</v>
      </c>
      <c r="M1247" s="3">
        <f t="shared" si="97"/>
        <v>7000.495</v>
      </c>
      <c r="N1247" s="3">
        <f t="shared" si="98"/>
        <v>2020</v>
      </c>
      <c r="O1247" s="3">
        <f t="shared" si="99"/>
        <v>6</v>
      </c>
    </row>
    <row r="1248" spans="1:15">
      <c r="A1248" s="8">
        <f>A1247</f>
        <v>44001</v>
      </c>
      <c r="B1248" s="20" t="s">
        <v>66</v>
      </c>
      <c r="C1248" s="18" t="s">
        <v>7</v>
      </c>
      <c r="D1248" s="11">
        <v>3</v>
      </c>
      <c r="E1248" s="12">
        <v>27501.11</v>
      </c>
      <c r="F1248" s="3" t="str">
        <f t="shared" si="95"/>
        <v>借呗</v>
      </c>
      <c r="G1248" s="3" t="str">
        <f t="shared" si="96"/>
        <v>6期</v>
      </c>
      <c r="H1248" s="21" t="str">
        <f>VLOOKUP(B1248*1,[1]Sheet1!$A:$G,7,FALSE)</f>
        <v>华西北</v>
      </c>
      <c r="I1248" s="21" t="str">
        <f>VLOOKUP(B1248*1,[1]Sheet1!$A:$G,6,FALSE)</f>
        <v>西安</v>
      </c>
      <c r="J1248" s="21" t="str">
        <f>VLOOKUP(B1248*1,[1]Sheet1!$A:$G,5,FALSE)</f>
        <v>一组</v>
      </c>
      <c r="K1248" s="3" t="str">
        <f>I1248&amp;VLOOKUP(B1248*1,[1]Sheet1!$A:$G,5,FALSE)</f>
        <v>西安一组</v>
      </c>
      <c r="L1248" s="3" t="str">
        <f>IF(VLOOKUP(B1248*1,[1]Sheet1!$A:$G,4,FALSE)=1,"普通员工","管理人员")</f>
        <v>普通员工</v>
      </c>
      <c r="M1248" s="3">
        <f t="shared" si="97"/>
        <v>9167.03666666667</v>
      </c>
      <c r="N1248" s="3">
        <f t="shared" si="98"/>
        <v>2020</v>
      </c>
      <c r="O1248" s="3">
        <f t="shared" si="99"/>
        <v>6</v>
      </c>
    </row>
    <row r="1249" spans="1:15">
      <c r="A1249" s="8">
        <f>A1248</f>
        <v>44001</v>
      </c>
      <c r="B1249" s="20" t="s">
        <v>46</v>
      </c>
      <c r="C1249" s="18" t="s">
        <v>7</v>
      </c>
      <c r="D1249" s="11">
        <v>1</v>
      </c>
      <c r="E1249" s="12">
        <v>12999.97</v>
      </c>
      <c r="F1249" s="3" t="str">
        <f t="shared" si="95"/>
        <v>借呗</v>
      </c>
      <c r="G1249" s="3" t="str">
        <f t="shared" si="96"/>
        <v>6期</v>
      </c>
      <c r="H1249" s="21" t="str">
        <f>VLOOKUP(B1249*1,[1]Sheet1!$A:$G,7,FALSE)</f>
        <v>华东</v>
      </c>
      <c r="I1249" s="21" t="str">
        <f>VLOOKUP(B1249*1,[1]Sheet1!$A:$G,6,FALSE)</f>
        <v>苏州</v>
      </c>
      <c r="J1249" s="21" t="str">
        <f>VLOOKUP(B1249*1,[1]Sheet1!$A:$G,5,FALSE)</f>
        <v>二组</v>
      </c>
      <c r="K1249" s="3" t="str">
        <f>I1249&amp;VLOOKUP(B1249*1,[1]Sheet1!$A:$G,5,FALSE)</f>
        <v>苏州二组</v>
      </c>
      <c r="L1249" s="3" t="str">
        <f>IF(VLOOKUP(B1249*1,[1]Sheet1!$A:$G,4,FALSE)=1,"普通员工","管理人员")</f>
        <v>普通员工</v>
      </c>
      <c r="M1249" s="3">
        <f t="shared" si="97"/>
        <v>12999.97</v>
      </c>
      <c r="N1249" s="3">
        <f t="shared" si="98"/>
        <v>2020</v>
      </c>
      <c r="O1249" s="3">
        <f t="shared" si="99"/>
        <v>6</v>
      </c>
    </row>
    <row r="1250" spans="1:15">
      <c r="A1250" s="8">
        <f>A1249</f>
        <v>44001</v>
      </c>
      <c r="B1250" s="20" t="str">
        <f>B1249</f>
        <v>1000001524</v>
      </c>
      <c r="C1250" s="18" t="s">
        <v>8</v>
      </c>
      <c r="D1250" s="11">
        <v>1</v>
      </c>
      <c r="E1250" s="12">
        <v>20000.23</v>
      </c>
      <c r="F1250" s="3" t="str">
        <f t="shared" si="95"/>
        <v>借呗</v>
      </c>
      <c r="G1250" s="3" t="str">
        <f t="shared" si="96"/>
        <v>12期</v>
      </c>
      <c r="H1250" s="21" t="str">
        <f>VLOOKUP(B1250*1,[1]Sheet1!$A:$G,7,FALSE)</f>
        <v>华东</v>
      </c>
      <c r="I1250" s="21" t="str">
        <f>VLOOKUP(B1250*1,[1]Sheet1!$A:$G,6,FALSE)</f>
        <v>苏州</v>
      </c>
      <c r="J1250" s="21" t="str">
        <f>VLOOKUP(B1250*1,[1]Sheet1!$A:$G,5,FALSE)</f>
        <v>二组</v>
      </c>
      <c r="K1250" s="3" t="str">
        <f>I1250&amp;VLOOKUP(B1250*1,[1]Sheet1!$A:$G,5,FALSE)</f>
        <v>苏州二组</v>
      </c>
      <c r="L1250" s="3" t="str">
        <f>IF(VLOOKUP(B1250*1,[1]Sheet1!$A:$G,4,FALSE)=1,"普通员工","管理人员")</f>
        <v>普通员工</v>
      </c>
      <c r="M1250" s="3">
        <f t="shared" si="97"/>
        <v>20000.23</v>
      </c>
      <c r="N1250" s="3">
        <f t="shared" si="98"/>
        <v>2020</v>
      </c>
      <c r="O1250" s="3">
        <f t="shared" si="99"/>
        <v>6</v>
      </c>
    </row>
    <row r="1251" spans="1:15">
      <c r="A1251" s="8">
        <f>A1250</f>
        <v>44001</v>
      </c>
      <c r="B1251" s="20" t="s">
        <v>96</v>
      </c>
      <c r="C1251" s="18" t="s">
        <v>8</v>
      </c>
      <c r="D1251" s="11">
        <v>1</v>
      </c>
      <c r="E1251" s="12">
        <v>17999.94</v>
      </c>
      <c r="F1251" s="3" t="str">
        <f t="shared" si="95"/>
        <v>借呗</v>
      </c>
      <c r="G1251" s="3" t="str">
        <f t="shared" si="96"/>
        <v>12期</v>
      </c>
      <c r="H1251" s="21" t="str">
        <f>VLOOKUP(B1251*1,[1]Sheet1!$A:$G,7,FALSE)</f>
        <v>华南</v>
      </c>
      <c r="I1251" s="21" t="str">
        <f>VLOOKUP(B1251*1,[1]Sheet1!$A:$G,6,FALSE)</f>
        <v>广州</v>
      </c>
      <c r="J1251" s="21" t="str">
        <f>VLOOKUP(B1251*1,[1]Sheet1!$A:$G,5,FALSE)</f>
        <v>三组</v>
      </c>
      <c r="K1251" s="3" t="str">
        <f>I1251&amp;VLOOKUP(B1251*1,[1]Sheet1!$A:$G,5,FALSE)</f>
        <v>广州三组</v>
      </c>
      <c r="L1251" s="3" t="str">
        <f>IF(VLOOKUP(B1251*1,[1]Sheet1!$A:$G,4,FALSE)=1,"普通员工","管理人员")</f>
        <v>普通员工</v>
      </c>
      <c r="M1251" s="3">
        <f t="shared" si="97"/>
        <v>17999.94</v>
      </c>
      <c r="N1251" s="3">
        <f t="shared" si="98"/>
        <v>2020</v>
      </c>
      <c r="O1251" s="3">
        <f t="shared" si="99"/>
        <v>6</v>
      </c>
    </row>
    <row r="1252" spans="1:15">
      <c r="A1252" s="8">
        <f>A1251</f>
        <v>44001</v>
      </c>
      <c r="B1252" s="20" t="s">
        <v>27</v>
      </c>
      <c r="C1252" s="18" t="s">
        <v>7</v>
      </c>
      <c r="D1252" s="11">
        <v>2</v>
      </c>
      <c r="E1252" s="12">
        <v>14000.79</v>
      </c>
      <c r="F1252" s="3" t="str">
        <f t="shared" si="95"/>
        <v>借呗</v>
      </c>
      <c r="G1252" s="3" t="str">
        <f t="shared" si="96"/>
        <v>6期</v>
      </c>
      <c r="H1252" s="21" t="str">
        <f>VLOOKUP(B1252*1,[1]Sheet1!$A:$G,7,FALSE)</f>
        <v>华西北</v>
      </c>
      <c r="I1252" s="21" t="str">
        <f>VLOOKUP(B1252*1,[1]Sheet1!$A:$G,6,FALSE)</f>
        <v>北京</v>
      </c>
      <c r="J1252" s="21" t="str">
        <f>VLOOKUP(B1252*1,[1]Sheet1!$A:$G,5,FALSE)</f>
        <v>三组</v>
      </c>
      <c r="K1252" s="3" t="str">
        <f>I1252&amp;VLOOKUP(B1252*1,[1]Sheet1!$A:$G,5,FALSE)</f>
        <v>北京三组</v>
      </c>
      <c r="L1252" s="3" t="str">
        <f>IF(VLOOKUP(B1252*1,[1]Sheet1!$A:$G,4,FALSE)=1,"普通员工","管理人员")</f>
        <v>普通员工</v>
      </c>
      <c r="M1252" s="3">
        <f t="shared" si="97"/>
        <v>7000.395</v>
      </c>
      <c r="N1252" s="3">
        <f t="shared" si="98"/>
        <v>2020</v>
      </c>
      <c r="O1252" s="3">
        <f t="shared" si="99"/>
        <v>6</v>
      </c>
    </row>
    <row r="1253" spans="1:15">
      <c r="A1253" s="8">
        <f>A1252</f>
        <v>44001</v>
      </c>
      <c r="B1253" s="20" t="s">
        <v>28</v>
      </c>
      <c r="C1253" s="18" t="s">
        <v>7</v>
      </c>
      <c r="D1253" s="11">
        <v>4</v>
      </c>
      <c r="E1253" s="12">
        <v>42500.96</v>
      </c>
      <c r="F1253" s="3" t="str">
        <f t="shared" si="95"/>
        <v>借呗</v>
      </c>
      <c r="G1253" s="3" t="str">
        <f t="shared" si="96"/>
        <v>6期</v>
      </c>
      <c r="H1253" s="21" t="str">
        <f>VLOOKUP(B1253*1,[1]Sheet1!$A:$G,7,FALSE)</f>
        <v>华南</v>
      </c>
      <c r="I1253" s="21" t="str">
        <f>VLOOKUP(B1253*1,[1]Sheet1!$A:$G,6,FALSE)</f>
        <v>广州</v>
      </c>
      <c r="J1253" s="21" t="str">
        <f>VLOOKUP(B1253*1,[1]Sheet1!$A:$G,5,FALSE)</f>
        <v>一组</v>
      </c>
      <c r="K1253" s="3" t="str">
        <f>I1253&amp;VLOOKUP(B1253*1,[1]Sheet1!$A:$G,5,FALSE)</f>
        <v>广州一组</v>
      </c>
      <c r="L1253" s="3" t="str">
        <f>IF(VLOOKUP(B1253*1,[1]Sheet1!$A:$G,4,FALSE)=1,"普通员工","管理人员")</f>
        <v>管理人员</v>
      </c>
      <c r="M1253" s="3">
        <f t="shared" si="97"/>
        <v>10625.24</v>
      </c>
      <c r="N1253" s="3">
        <f t="shared" si="98"/>
        <v>2020</v>
      </c>
      <c r="O1253" s="3">
        <f t="shared" si="99"/>
        <v>6</v>
      </c>
    </row>
    <row r="1254" spans="1:15">
      <c r="A1254" s="8">
        <f>A1253</f>
        <v>44001</v>
      </c>
      <c r="B1254" s="20" t="str">
        <f>B1253</f>
        <v>1000003926</v>
      </c>
      <c r="C1254" s="18" t="s">
        <v>8</v>
      </c>
      <c r="D1254" s="11">
        <v>1</v>
      </c>
      <c r="E1254" s="12">
        <v>5500.36</v>
      </c>
      <c r="F1254" s="3" t="str">
        <f t="shared" si="95"/>
        <v>借呗</v>
      </c>
      <c r="G1254" s="3" t="str">
        <f t="shared" si="96"/>
        <v>12期</v>
      </c>
      <c r="H1254" s="21" t="str">
        <f>VLOOKUP(B1254*1,[1]Sheet1!$A:$G,7,FALSE)</f>
        <v>华南</v>
      </c>
      <c r="I1254" s="21" t="str">
        <f>VLOOKUP(B1254*1,[1]Sheet1!$A:$G,6,FALSE)</f>
        <v>广州</v>
      </c>
      <c r="J1254" s="21" t="str">
        <f>VLOOKUP(B1254*1,[1]Sheet1!$A:$G,5,FALSE)</f>
        <v>一组</v>
      </c>
      <c r="K1254" s="3" t="str">
        <f>I1254&amp;VLOOKUP(B1254*1,[1]Sheet1!$A:$G,5,FALSE)</f>
        <v>广州一组</v>
      </c>
      <c r="L1254" s="3" t="str">
        <f>IF(VLOOKUP(B1254*1,[1]Sheet1!$A:$G,4,FALSE)=1,"普通员工","管理人员")</f>
        <v>管理人员</v>
      </c>
      <c r="M1254" s="3">
        <f t="shared" si="97"/>
        <v>5500.36</v>
      </c>
      <c r="N1254" s="3">
        <f t="shared" si="98"/>
        <v>2020</v>
      </c>
      <c r="O1254" s="3">
        <f t="shared" si="99"/>
        <v>6</v>
      </c>
    </row>
    <row r="1255" spans="1:15">
      <c r="A1255" s="8">
        <f>A1254</f>
        <v>44001</v>
      </c>
      <c r="B1255" s="20" t="str">
        <f>B1254</f>
        <v>1000003926</v>
      </c>
      <c r="C1255" s="18" t="s">
        <v>12</v>
      </c>
      <c r="D1255" s="11">
        <v>1</v>
      </c>
      <c r="E1255" s="12">
        <v>1000.54</v>
      </c>
      <c r="F1255" s="3" t="str">
        <f t="shared" si="95"/>
        <v>借呗</v>
      </c>
      <c r="G1255" s="3" t="str">
        <f t="shared" si="96"/>
        <v>18期</v>
      </c>
      <c r="H1255" s="21" t="str">
        <f>VLOOKUP(B1255*1,[1]Sheet1!$A:$G,7,FALSE)</f>
        <v>华南</v>
      </c>
      <c r="I1255" s="21" t="str">
        <f>VLOOKUP(B1255*1,[1]Sheet1!$A:$G,6,FALSE)</f>
        <v>广州</v>
      </c>
      <c r="J1255" s="21" t="str">
        <f>VLOOKUP(B1255*1,[1]Sheet1!$A:$G,5,FALSE)</f>
        <v>一组</v>
      </c>
      <c r="K1255" s="3" t="str">
        <f>I1255&amp;VLOOKUP(B1255*1,[1]Sheet1!$A:$G,5,FALSE)</f>
        <v>广州一组</v>
      </c>
      <c r="L1255" s="3" t="str">
        <f>IF(VLOOKUP(B1255*1,[1]Sheet1!$A:$G,4,FALSE)=1,"普通员工","管理人员")</f>
        <v>管理人员</v>
      </c>
      <c r="M1255" s="3">
        <f t="shared" si="97"/>
        <v>1000.54</v>
      </c>
      <c r="N1255" s="3">
        <f t="shared" si="98"/>
        <v>2020</v>
      </c>
      <c r="O1255" s="3">
        <f t="shared" si="99"/>
        <v>6</v>
      </c>
    </row>
    <row r="1256" spans="1:15">
      <c r="A1256" s="8">
        <f>A1255</f>
        <v>44001</v>
      </c>
      <c r="B1256" s="20" t="s">
        <v>29</v>
      </c>
      <c r="C1256" s="18" t="s">
        <v>7</v>
      </c>
      <c r="D1256" s="11">
        <v>1</v>
      </c>
      <c r="E1256" s="12">
        <v>6000.66</v>
      </c>
      <c r="F1256" s="3" t="str">
        <f t="shared" si="95"/>
        <v>借呗</v>
      </c>
      <c r="G1256" s="3" t="str">
        <f t="shared" si="96"/>
        <v>6期</v>
      </c>
      <c r="H1256" s="21" t="str">
        <f>VLOOKUP(B1256*1,[1]Sheet1!$A:$G,7,FALSE)</f>
        <v>华东</v>
      </c>
      <c r="I1256" s="21" t="str">
        <f>VLOOKUP(B1256*1,[1]Sheet1!$A:$G,6,FALSE)</f>
        <v>上海</v>
      </c>
      <c r="J1256" s="21" t="str">
        <f>VLOOKUP(B1256*1,[1]Sheet1!$A:$G,5,FALSE)</f>
        <v>二组</v>
      </c>
      <c r="K1256" s="3" t="str">
        <f>I1256&amp;VLOOKUP(B1256*1,[1]Sheet1!$A:$G,5,FALSE)</f>
        <v>上海二组</v>
      </c>
      <c r="L1256" s="3" t="str">
        <f>IF(VLOOKUP(B1256*1,[1]Sheet1!$A:$G,4,FALSE)=1,"普通员工","管理人员")</f>
        <v>管理人员</v>
      </c>
      <c r="M1256" s="3">
        <f t="shared" si="97"/>
        <v>6000.66</v>
      </c>
      <c r="N1256" s="3">
        <f t="shared" si="98"/>
        <v>2020</v>
      </c>
      <c r="O1256" s="3">
        <f t="shared" si="99"/>
        <v>6</v>
      </c>
    </row>
    <row r="1257" spans="1:15">
      <c r="A1257" s="8">
        <f>A1256</f>
        <v>44001</v>
      </c>
      <c r="B1257" s="20" t="str">
        <f>B1256</f>
        <v>1000004170</v>
      </c>
      <c r="C1257" s="18" t="s">
        <v>12</v>
      </c>
      <c r="D1257" s="11">
        <v>1</v>
      </c>
      <c r="E1257" s="12">
        <v>5000.51</v>
      </c>
      <c r="F1257" s="3" t="str">
        <f t="shared" si="95"/>
        <v>借呗</v>
      </c>
      <c r="G1257" s="3" t="str">
        <f t="shared" si="96"/>
        <v>18期</v>
      </c>
      <c r="H1257" s="21" t="str">
        <f>VLOOKUP(B1257*1,[1]Sheet1!$A:$G,7,FALSE)</f>
        <v>华东</v>
      </c>
      <c r="I1257" s="21" t="str">
        <f>VLOOKUP(B1257*1,[1]Sheet1!$A:$G,6,FALSE)</f>
        <v>上海</v>
      </c>
      <c r="J1257" s="21" t="str">
        <f>VLOOKUP(B1257*1,[1]Sheet1!$A:$G,5,FALSE)</f>
        <v>二组</v>
      </c>
      <c r="K1257" s="3" t="str">
        <f>I1257&amp;VLOOKUP(B1257*1,[1]Sheet1!$A:$G,5,FALSE)</f>
        <v>上海二组</v>
      </c>
      <c r="L1257" s="3" t="str">
        <f>IF(VLOOKUP(B1257*1,[1]Sheet1!$A:$G,4,FALSE)=1,"普通员工","管理人员")</f>
        <v>管理人员</v>
      </c>
      <c r="M1257" s="3">
        <f t="shared" si="97"/>
        <v>5000.51</v>
      </c>
      <c r="N1257" s="3">
        <f t="shared" si="98"/>
        <v>2020</v>
      </c>
      <c r="O1257" s="3">
        <f t="shared" si="99"/>
        <v>6</v>
      </c>
    </row>
    <row r="1258" spans="1:15">
      <c r="A1258" s="8">
        <f>A1257</f>
        <v>44001</v>
      </c>
      <c r="B1258" s="20" t="s">
        <v>30</v>
      </c>
      <c r="C1258" s="18" t="s">
        <v>8</v>
      </c>
      <c r="D1258" s="11">
        <v>2</v>
      </c>
      <c r="E1258" s="12">
        <v>8485.91</v>
      </c>
      <c r="F1258" s="3" t="str">
        <f t="shared" si="95"/>
        <v>借呗</v>
      </c>
      <c r="G1258" s="3" t="str">
        <f t="shared" si="96"/>
        <v>12期</v>
      </c>
      <c r="H1258" s="21" t="str">
        <f>VLOOKUP(B1258*1,[1]Sheet1!$A:$G,7,FALSE)</f>
        <v>华东</v>
      </c>
      <c r="I1258" s="21" t="str">
        <f>VLOOKUP(B1258*1,[1]Sheet1!$A:$G,6,FALSE)</f>
        <v>合肥</v>
      </c>
      <c r="J1258" s="21" t="str">
        <f>VLOOKUP(B1258*1,[1]Sheet1!$A:$G,5,FALSE)</f>
        <v>一组</v>
      </c>
      <c r="K1258" s="3" t="str">
        <f>I1258&amp;VLOOKUP(B1258*1,[1]Sheet1!$A:$G,5,FALSE)</f>
        <v>合肥一组</v>
      </c>
      <c r="L1258" s="3" t="str">
        <f>IF(VLOOKUP(B1258*1,[1]Sheet1!$A:$G,4,FALSE)=1,"普通员工","管理人员")</f>
        <v>普通员工</v>
      </c>
      <c r="M1258" s="3">
        <f t="shared" si="97"/>
        <v>4242.955</v>
      </c>
      <c r="N1258" s="3">
        <f t="shared" si="98"/>
        <v>2020</v>
      </c>
      <c r="O1258" s="3">
        <f t="shared" si="99"/>
        <v>6</v>
      </c>
    </row>
    <row r="1259" spans="1:15">
      <c r="A1259" s="8">
        <f>A1258</f>
        <v>44001</v>
      </c>
      <c r="B1259" s="20" t="s">
        <v>48</v>
      </c>
      <c r="C1259" s="18" t="s">
        <v>7</v>
      </c>
      <c r="D1259" s="11">
        <v>1</v>
      </c>
      <c r="E1259" s="12">
        <v>8000.67</v>
      </c>
      <c r="F1259" s="3" t="str">
        <f t="shared" si="95"/>
        <v>借呗</v>
      </c>
      <c r="G1259" s="3" t="str">
        <f t="shared" si="96"/>
        <v>6期</v>
      </c>
      <c r="H1259" s="21" t="str">
        <f>VLOOKUP(B1259*1,[1]Sheet1!$A:$G,7,FALSE)</f>
        <v>华东</v>
      </c>
      <c r="I1259" s="21" t="str">
        <f>VLOOKUP(B1259*1,[1]Sheet1!$A:$G,6,FALSE)</f>
        <v>杭州</v>
      </c>
      <c r="J1259" s="21" t="str">
        <f>VLOOKUP(B1259*1,[1]Sheet1!$A:$G,5,FALSE)</f>
        <v>二组</v>
      </c>
      <c r="K1259" s="3" t="str">
        <f>I1259&amp;VLOOKUP(B1259*1,[1]Sheet1!$A:$G,5,FALSE)</f>
        <v>杭州二组</v>
      </c>
      <c r="L1259" s="3" t="str">
        <f>IF(VLOOKUP(B1259*1,[1]Sheet1!$A:$G,4,FALSE)=1,"普通员工","管理人员")</f>
        <v>管理人员</v>
      </c>
      <c r="M1259" s="3">
        <f t="shared" si="97"/>
        <v>8000.67</v>
      </c>
      <c r="N1259" s="3">
        <f t="shared" si="98"/>
        <v>2020</v>
      </c>
      <c r="O1259" s="3">
        <f t="shared" si="99"/>
        <v>6</v>
      </c>
    </row>
    <row r="1260" spans="1:15">
      <c r="A1260" s="8">
        <f>A1259</f>
        <v>44001</v>
      </c>
      <c r="B1260" s="20" t="str">
        <f>B1259</f>
        <v>1000005873</v>
      </c>
      <c r="C1260" s="18" t="s">
        <v>8</v>
      </c>
      <c r="D1260" s="11">
        <v>1</v>
      </c>
      <c r="E1260" s="12">
        <v>10000.59</v>
      </c>
      <c r="F1260" s="3" t="str">
        <f t="shared" si="95"/>
        <v>借呗</v>
      </c>
      <c r="G1260" s="3" t="str">
        <f t="shared" si="96"/>
        <v>12期</v>
      </c>
      <c r="H1260" s="21" t="str">
        <f>VLOOKUP(B1260*1,[1]Sheet1!$A:$G,7,FALSE)</f>
        <v>华东</v>
      </c>
      <c r="I1260" s="21" t="str">
        <f>VLOOKUP(B1260*1,[1]Sheet1!$A:$G,6,FALSE)</f>
        <v>杭州</v>
      </c>
      <c r="J1260" s="21" t="str">
        <f>VLOOKUP(B1260*1,[1]Sheet1!$A:$G,5,FALSE)</f>
        <v>二组</v>
      </c>
      <c r="K1260" s="3" t="str">
        <f>I1260&amp;VLOOKUP(B1260*1,[1]Sheet1!$A:$G,5,FALSE)</f>
        <v>杭州二组</v>
      </c>
      <c r="L1260" s="3" t="str">
        <f>IF(VLOOKUP(B1260*1,[1]Sheet1!$A:$G,4,FALSE)=1,"普通员工","管理人员")</f>
        <v>管理人员</v>
      </c>
      <c r="M1260" s="3">
        <f t="shared" si="97"/>
        <v>10000.59</v>
      </c>
      <c r="N1260" s="3">
        <f t="shared" si="98"/>
        <v>2020</v>
      </c>
      <c r="O1260" s="3">
        <f t="shared" si="99"/>
        <v>6</v>
      </c>
    </row>
    <row r="1261" spans="1:15">
      <c r="A1261" s="8">
        <f>A1260</f>
        <v>44001</v>
      </c>
      <c r="B1261" s="20" t="s">
        <v>32</v>
      </c>
      <c r="C1261" s="18" t="s">
        <v>8</v>
      </c>
      <c r="D1261" s="11">
        <v>1</v>
      </c>
      <c r="E1261" s="12">
        <v>10000.03</v>
      </c>
      <c r="F1261" s="3" t="str">
        <f t="shared" si="95"/>
        <v>借呗</v>
      </c>
      <c r="G1261" s="3" t="str">
        <f t="shared" si="96"/>
        <v>12期</v>
      </c>
      <c r="H1261" s="21" t="str">
        <f>VLOOKUP(B1261*1,[1]Sheet1!$A:$G,7,FALSE)</f>
        <v>华东</v>
      </c>
      <c r="I1261" s="21" t="str">
        <f>VLOOKUP(B1261*1,[1]Sheet1!$A:$G,6,FALSE)</f>
        <v>南京</v>
      </c>
      <c r="J1261" s="21" t="str">
        <f>VLOOKUP(B1261*1,[1]Sheet1!$A:$G,5,FALSE)</f>
        <v>一组</v>
      </c>
      <c r="K1261" s="3" t="str">
        <f>I1261&amp;VLOOKUP(B1261*1,[1]Sheet1!$A:$G,5,FALSE)</f>
        <v>南京一组</v>
      </c>
      <c r="L1261" s="3" t="str">
        <f>IF(VLOOKUP(B1261*1,[1]Sheet1!$A:$G,4,FALSE)=1,"普通员工","管理人员")</f>
        <v>普通员工</v>
      </c>
      <c r="M1261" s="3">
        <f t="shared" si="97"/>
        <v>10000.03</v>
      </c>
      <c r="N1261" s="3">
        <f t="shared" si="98"/>
        <v>2020</v>
      </c>
      <c r="O1261" s="3">
        <f t="shared" si="99"/>
        <v>6</v>
      </c>
    </row>
    <row r="1262" spans="1:15">
      <c r="A1262" s="8">
        <f>A1261</f>
        <v>44001</v>
      </c>
      <c r="B1262" s="20" t="s">
        <v>52</v>
      </c>
      <c r="C1262" s="18" t="s">
        <v>12</v>
      </c>
      <c r="D1262" s="11">
        <v>1</v>
      </c>
      <c r="E1262" s="12">
        <v>25000.49</v>
      </c>
      <c r="F1262" s="3" t="str">
        <f t="shared" si="95"/>
        <v>借呗</v>
      </c>
      <c r="G1262" s="3" t="str">
        <f t="shared" si="96"/>
        <v>18期</v>
      </c>
      <c r="H1262" s="21" t="str">
        <f>VLOOKUP(B1262*1,[1]Sheet1!$A:$G,7,FALSE)</f>
        <v>华东</v>
      </c>
      <c r="I1262" s="21" t="str">
        <f>VLOOKUP(B1262*1,[1]Sheet1!$A:$G,6,FALSE)</f>
        <v>上海</v>
      </c>
      <c r="J1262" s="21" t="str">
        <f>VLOOKUP(B1262*1,[1]Sheet1!$A:$G,5,FALSE)</f>
        <v>一组</v>
      </c>
      <c r="K1262" s="3" t="str">
        <f>I1262&amp;VLOOKUP(B1262*1,[1]Sheet1!$A:$G,5,FALSE)</f>
        <v>上海一组</v>
      </c>
      <c r="L1262" s="3" t="str">
        <f>IF(VLOOKUP(B1262*1,[1]Sheet1!$A:$G,4,FALSE)=1,"普通员工","管理人员")</f>
        <v>普通员工</v>
      </c>
      <c r="M1262" s="3">
        <f t="shared" si="97"/>
        <v>25000.49</v>
      </c>
      <c r="N1262" s="3">
        <f t="shared" si="98"/>
        <v>2020</v>
      </c>
      <c r="O1262" s="3">
        <f t="shared" si="99"/>
        <v>6</v>
      </c>
    </row>
    <row r="1263" spans="1:15">
      <c r="A1263" s="8">
        <f>A1262</f>
        <v>44001</v>
      </c>
      <c r="B1263" s="20" t="s">
        <v>33</v>
      </c>
      <c r="C1263" s="18" t="s">
        <v>7</v>
      </c>
      <c r="D1263" s="11">
        <v>1</v>
      </c>
      <c r="E1263" s="12">
        <v>20000.54</v>
      </c>
      <c r="F1263" s="3" t="str">
        <f t="shared" si="95"/>
        <v>借呗</v>
      </c>
      <c r="G1263" s="3" t="str">
        <f t="shared" si="96"/>
        <v>6期</v>
      </c>
      <c r="H1263" s="21" t="str">
        <f>VLOOKUP(B1263*1,[1]Sheet1!$A:$G,7,FALSE)</f>
        <v>华西北</v>
      </c>
      <c r="I1263" s="21" t="str">
        <f>VLOOKUP(B1263*1,[1]Sheet1!$A:$G,6,FALSE)</f>
        <v>北京</v>
      </c>
      <c r="J1263" s="21" t="str">
        <f>VLOOKUP(B1263*1,[1]Sheet1!$A:$G,5,FALSE)</f>
        <v>三组</v>
      </c>
      <c r="K1263" s="3" t="str">
        <f>I1263&amp;VLOOKUP(B1263*1,[1]Sheet1!$A:$G,5,FALSE)</f>
        <v>北京三组</v>
      </c>
      <c r="L1263" s="3" t="str">
        <f>IF(VLOOKUP(B1263*1,[1]Sheet1!$A:$G,4,FALSE)=1,"普通员工","管理人员")</f>
        <v>普通员工</v>
      </c>
      <c r="M1263" s="3">
        <f t="shared" si="97"/>
        <v>20000.54</v>
      </c>
      <c r="N1263" s="3">
        <f t="shared" si="98"/>
        <v>2020</v>
      </c>
      <c r="O1263" s="3">
        <f t="shared" si="99"/>
        <v>6</v>
      </c>
    </row>
    <row r="1264" spans="1:15">
      <c r="A1264" s="8">
        <f>A1263</f>
        <v>44001</v>
      </c>
      <c r="B1264" s="20" t="s">
        <v>53</v>
      </c>
      <c r="C1264" s="18" t="s">
        <v>7</v>
      </c>
      <c r="D1264" s="11">
        <v>1</v>
      </c>
      <c r="E1264" s="12">
        <v>6000.17</v>
      </c>
      <c r="F1264" s="3" t="str">
        <f t="shared" si="95"/>
        <v>借呗</v>
      </c>
      <c r="G1264" s="3" t="str">
        <f t="shared" si="96"/>
        <v>6期</v>
      </c>
      <c r="H1264" s="21" t="str">
        <f>VLOOKUP(B1264*1,[1]Sheet1!$A:$G,7,FALSE)</f>
        <v>华东</v>
      </c>
      <c r="I1264" s="21" t="str">
        <f>VLOOKUP(B1264*1,[1]Sheet1!$A:$G,6,FALSE)</f>
        <v>南京</v>
      </c>
      <c r="J1264" s="21" t="str">
        <f>VLOOKUP(B1264*1,[1]Sheet1!$A:$G,5,FALSE)</f>
        <v>一组</v>
      </c>
      <c r="K1264" s="3" t="str">
        <f>I1264&amp;VLOOKUP(B1264*1,[1]Sheet1!$A:$G,5,FALSE)</f>
        <v>南京一组</v>
      </c>
      <c r="L1264" s="3" t="str">
        <f>IF(VLOOKUP(B1264*1,[1]Sheet1!$A:$G,4,FALSE)=1,"普通员工","管理人员")</f>
        <v>管理人员</v>
      </c>
      <c r="M1264" s="3">
        <f t="shared" si="97"/>
        <v>6000.17</v>
      </c>
      <c r="N1264" s="3">
        <f t="shared" si="98"/>
        <v>2020</v>
      </c>
      <c r="O1264" s="3">
        <f t="shared" si="99"/>
        <v>6</v>
      </c>
    </row>
    <row r="1265" spans="1:15">
      <c r="A1265" s="8">
        <f>A1264</f>
        <v>44001</v>
      </c>
      <c r="B1265" s="20" t="str">
        <f>B1264</f>
        <v>1000008239</v>
      </c>
      <c r="C1265" s="18" t="s">
        <v>8</v>
      </c>
      <c r="D1265" s="11">
        <v>1</v>
      </c>
      <c r="E1265" s="12">
        <v>11999.98</v>
      </c>
      <c r="F1265" s="3" t="str">
        <f t="shared" si="95"/>
        <v>借呗</v>
      </c>
      <c r="G1265" s="3" t="str">
        <f t="shared" si="96"/>
        <v>12期</v>
      </c>
      <c r="H1265" s="21" t="str">
        <f>VLOOKUP(B1265*1,[1]Sheet1!$A:$G,7,FALSE)</f>
        <v>华东</v>
      </c>
      <c r="I1265" s="21" t="str">
        <f>VLOOKUP(B1265*1,[1]Sheet1!$A:$G,6,FALSE)</f>
        <v>南京</v>
      </c>
      <c r="J1265" s="21" t="str">
        <f>VLOOKUP(B1265*1,[1]Sheet1!$A:$G,5,FALSE)</f>
        <v>一组</v>
      </c>
      <c r="K1265" s="3" t="str">
        <f>I1265&amp;VLOOKUP(B1265*1,[1]Sheet1!$A:$G,5,FALSE)</f>
        <v>南京一组</v>
      </c>
      <c r="L1265" s="3" t="str">
        <f>IF(VLOOKUP(B1265*1,[1]Sheet1!$A:$G,4,FALSE)=1,"普通员工","管理人员")</f>
        <v>管理人员</v>
      </c>
      <c r="M1265" s="3">
        <f t="shared" si="97"/>
        <v>11999.98</v>
      </c>
      <c r="N1265" s="3">
        <f t="shared" si="98"/>
        <v>2020</v>
      </c>
      <c r="O1265" s="3">
        <f t="shared" si="99"/>
        <v>6</v>
      </c>
    </row>
    <row r="1266" spans="1:15">
      <c r="A1266" s="8">
        <f>A1265</f>
        <v>44001</v>
      </c>
      <c r="B1266" s="20" t="s">
        <v>71</v>
      </c>
      <c r="C1266" s="18" t="s">
        <v>7</v>
      </c>
      <c r="D1266" s="11">
        <v>1</v>
      </c>
      <c r="E1266" s="12">
        <v>1000.42</v>
      </c>
      <c r="F1266" s="3" t="str">
        <f t="shared" si="95"/>
        <v>借呗</v>
      </c>
      <c r="G1266" s="3" t="str">
        <f t="shared" si="96"/>
        <v>6期</v>
      </c>
      <c r="H1266" s="21" t="str">
        <f>VLOOKUP(B1266*1,[1]Sheet1!$A:$G,7,FALSE)</f>
        <v>华东</v>
      </c>
      <c r="I1266" s="21" t="str">
        <f>VLOOKUP(B1266*1,[1]Sheet1!$A:$G,6,FALSE)</f>
        <v>合肥</v>
      </c>
      <c r="J1266" s="21" t="str">
        <f>VLOOKUP(B1266*1,[1]Sheet1!$A:$G,5,FALSE)</f>
        <v>一组</v>
      </c>
      <c r="K1266" s="3" t="str">
        <f>I1266&amp;VLOOKUP(B1266*1,[1]Sheet1!$A:$G,5,FALSE)</f>
        <v>合肥一组</v>
      </c>
      <c r="L1266" s="3" t="str">
        <f>IF(VLOOKUP(B1266*1,[1]Sheet1!$A:$G,4,FALSE)=1,"普通员工","管理人员")</f>
        <v>普通员工</v>
      </c>
      <c r="M1266" s="3">
        <f t="shared" si="97"/>
        <v>1000.42</v>
      </c>
      <c r="N1266" s="3">
        <f t="shared" si="98"/>
        <v>2020</v>
      </c>
      <c r="O1266" s="3">
        <f t="shared" si="99"/>
        <v>6</v>
      </c>
    </row>
    <row r="1267" spans="1:15">
      <c r="A1267" s="8">
        <f>A1266</f>
        <v>44001</v>
      </c>
      <c r="B1267" s="20" t="s">
        <v>34</v>
      </c>
      <c r="C1267" s="18" t="s">
        <v>7</v>
      </c>
      <c r="D1267" s="11">
        <v>1</v>
      </c>
      <c r="E1267" s="12">
        <v>13000.03</v>
      </c>
      <c r="F1267" s="3" t="str">
        <f t="shared" si="95"/>
        <v>借呗</v>
      </c>
      <c r="G1267" s="3" t="str">
        <f t="shared" si="96"/>
        <v>6期</v>
      </c>
      <c r="H1267" s="21" t="str">
        <f>VLOOKUP(B1267*1,[1]Sheet1!$A:$G,7,FALSE)</f>
        <v>华东</v>
      </c>
      <c r="I1267" s="21" t="str">
        <f>VLOOKUP(B1267*1,[1]Sheet1!$A:$G,6,FALSE)</f>
        <v>上海</v>
      </c>
      <c r="J1267" s="21" t="str">
        <f>VLOOKUP(B1267*1,[1]Sheet1!$A:$G,5,FALSE)</f>
        <v>二组</v>
      </c>
      <c r="K1267" s="3" t="str">
        <f>I1267&amp;VLOOKUP(B1267*1,[1]Sheet1!$A:$G,5,FALSE)</f>
        <v>上海二组</v>
      </c>
      <c r="L1267" s="3" t="str">
        <f>IF(VLOOKUP(B1267*1,[1]Sheet1!$A:$G,4,FALSE)=1,"普通员工","管理人员")</f>
        <v>普通员工</v>
      </c>
      <c r="M1267" s="3">
        <f t="shared" si="97"/>
        <v>13000.03</v>
      </c>
      <c r="N1267" s="3">
        <f t="shared" si="98"/>
        <v>2020</v>
      </c>
      <c r="O1267" s="3">
        <f t="shared" si="99"/>
        <v>6</v>
      </c>
    </row>
    <row r="1268" spans="1:15">
      <c r="A1268" s="8">
        <f>A1267</f>
        <v>44001</v>
      </c>
      <c r="B1268" s="20" t="s">
        <v>54</v>
      </c>
      <c r="C1268" s="18" t="s">
        <v>7</v>
      </c>
      <c r="D1268" s="11">
        <v>3</v>
      </c>
      <c r="E1268" s="12">
        <v>26000.4</v>
      </c>
      <c r="F1268" s="3" t="str">
        <f t="shared" si="95"/>
        <v>借呗</v>
      </c>
      <c r="G1268" s="3" t="str">
        <f t="shared" si="96"/>
        <v>6期</v>
      </c>
      <c r="H1268" s="21" t="str">
        <f>VLOOKUP(B1268*1,[1]Sheet1!$A:$G,7,FALSE)</f>
        <v>华东</v>
      </c>
      <c r="I1268" s="21" t="str">
        <f>VLOOKUP(B1268*1,[1]Sheet1!$A:$G,6,FALSE)</f>
        <v>苏州</v>
      </c>
      <c r="J1268" s="21" t="str">
        <f>VLOOKUP(B1268*1,[1]Sheet1!$A:$G,5,FALSE)</f>
        <v>二组</v>
      </c>
      <c r="K1268" s="3" t="str">
        <f>I1268&amp;VLOOKUP(B1268*1,[1]Sheet1!$A:$G,5,FALSE)</f>
        <v>苏州二组</v>
      </c>
      <c r="L1268" s="3" t="str">
        <f>IF(VLOOKUP(B1268*1,[1]Sheet1!$A:$G,4,FALSE)=1,"普通员工","管理人员")</f>
        <v>普通员工</v>
      </c>
      <c r="M1268" s="3">
        <f t="shared" si="97"/>
        <v>8666.8</v>
      </c>
      <c r="N1268" s="3">
        <f t="shared" si="98"/>
        <v>2020</v>
      </c>
      <c r="O1268" s="3">
        <f t="shared" si="99"/>
        <v>6</v>
      </c>
    </row>
    <row r="1269" spans="1:15">
      <c r="A1269" s="8">
        <f>A1268</f>
        <v>44001</v>
      </c>
      <c r="B1269" s="20" t="s">
        <v>56</v>
      </c>
      <c r="C1269" s="18" t="s">
        <v>12</v>
      </c>
      <c r="D1269" s="11">
        <v>1</v>
      </c>
      <c r="E1269" s="12">
        <v>2000.16</v>
      </c>
      <c r="F1269" s="3" t="str">
        <f t="shared" si="95"/>
        <v>借呗</v>
      </c>
      <c r="G1269" s="3" t="str">
        <f t="shared" si="96"/>
        <v>18期</v>
      </c>
      <c r="H1269" s="21" t="str">
        <f>VLOOKUP(B1269*1,[1]Sheet1!$A:$G,7,FALSE)</f>
        <v>华东</v>
      </c>
      <c r="I1269" s="21" t="str">
        <f>VLOOKUP(B1269*1,[1]Sheet1!$A:$G,6,FALSE)</f>
        <v>南京</v>
      </c>
      <c r="J1269" s="21" t="str">
        <f>VLOOKUP(B1269*1,[1]Sheet1!$A:$G,5,FALSE)</f>
        <v>一组</v>
      </c>
      <c r="K1269" s="3" t="str">
        <f>I1269&amp;VLOOKUP(B1269*1,[1]Sheet1!$A:$G,5,FALSE)</f>
        <v>南京一组</v>
      </c>
      <c r="L1269" s="3" t="str">
        <f>IF(VLOOKUP(B1269*1,[1]Sheet1!$A:$G,4,FALSE)=1,"普通员工","管理人员")</f>
        <v>普通员工</v>
      </c>
      <c r="M1269" s="3">
        <f t="shared" si="97"/>
        <v>2000.16</v>
      </c>
      <c r="N1269" s="3">
        <f t="shared" si="98"/>
        <v>2020</v>
      </c>
      <c r="O1269" s="3">
        <f t="shared" si="99"/>
        <v>6</v>
      </c>
    </row>
    <row r="1270" spans="1:15">
      <c r="A1270" s="8">
        <f>A1269</f>
        <v>44001</v>
      </c>
      <c r="B1270" s="20" t="s">
        <v>57</v>
      </c>
      <c r="C1270" s="18" t="s">
        <v>7</v>
      </c>
      <c r="D1270" s="11">
        <v>2</v>
      </c>
      <c r="E1270" s="12">
        <v>11500.79</v>
      </c>
      <c r="F1270" s="3" t="str">
        <f t="shared" si="95"/>
        <v>借呗</v>
      </c>
      <c r="G1270" s="3" t="str">
        <f t="shared" si="96"/>
        <v>6期</v>
      </c>
      <c r="H1270" s="21" t="str">
        <f>VLOOKUP(B1270*1,[1]Sheet1!$A:$G,7,FALSE)</f>
        <v>华南</v>
      </c>
      <c r="I1270" s="21" t="str">
        <f>VLOOKUP(B1270*1,[1]Sheet1!$A:$G,6,FALSE)</f>
        <v>广州</v>
      </c>
      <c r="J1270" s="21" t="str">
        <f>VLOOKUP(B1270*1,[1]Sheet1!$A:$G,5,FALSE)</f>
        <v>一组</v>
      </c>
      <c r="K1270" s="3" t="str">
        <f>I1270&amp;VLOOKUP(B1270*1,[1]Sheet1!$A:$G,5,FALSE)</f>
        <v>广州一组</v>
      </c>
      <c r="L1270" s="3" t="str">
        <f>IF(VLOOKUP(B1270*1,[1]Sheet1!$A:$G,4,FALSE)=1,"普通员工","管理人员")</f>
        <v>普通员工</v>
      </c>
      <c r="M1270" s="3">
        <f t="shared" si="97"/>
        <v>5750.395</v>
      </c>
      <c r="N1270" s="3">
        <f t="shared" si="98"/>
        <v>2020</v>
      </c>
      <c r="O1270" s="3">
        <f t="shared" si="99"/>
        <v>6</v>
      </c>
    </row>
    <row r="1271" spans="1:15">
      <c r="A1271" s="8">
        <f>A1270</f>
        <v>44001</v>
      </c>
      <c r="B1271" s="20" t="s">
        <v>120</v>
      </c>
      <c r="C1271" s="18" t="s">
        <v>7</v>
      </c>
      <c r="D1271" s="11">
        <v>1</v>
      </c>
      <c r="E1271" s="12">
        <v>8000.04</v>
      </c>
      <c r="F1271" s="3" t="str">
        <f t="shared" si="95"/>
        <v>借呗</v>
      </c>
      <c r="G1271" s="3" t="str">
        <f t="shared" si="96"/>
        <v>6期</v>
      </c>
      <c r="H1271" s="21" t="str">
        <f>VLOOKUP(B1271*1,[1]Sheet1!$A:$G,7,FALSE)</f>
        <v>华东</v>
      </c>
      <c r="I1271" s="21" t="str">
        <f>VLOOKUP(B1271*1,[1]Sheet1!$A:$G,6,FALSE)</f>
        <v>合肥</v>
      </c>
      <c r="J1271" s="21" t="str">
        <f>VLOOKUP(B1271*1,[1]Sheet1!$A:$G,5,FALSE)</f>
        <v>二组</v>
      </c>
      <c r="K1271" s="3" t="str">
        <f>I1271&amp;VLOOKUP(B1271*1,[1]Sheet1!$A:$G,5,FALSE)</f>
        <v>合肥二组</v>
      </c>
      <c r="L1271" s="3" t="str">
        <f>IF(VLOOKUP(B1271*1,[1]Sheet1!$A:$G,4,FALSE)=1,"普通员工","管理人员")</f>
        <v>普通员工</v>
      </c>
      <c r="M1271" s="3">
        <f t="shared" si="97"/>
        <v>8000.04</v>
      </c>
      <c r="N1271" s="3">
        <f t="shared" si="98"/>
        <v>2020</v>
      </c>
      <c r="O1271" s="3">
        <f t="shared" si="99"/>
        <v>6</v>
      </c>
    </row>
    <row r="1272" spans="1:15">
      <c r="A1272" s="8">
        <f>A1271</f>
        <v>44001</v>
      </c>
      <c r="B1272" s="20" t="s">
        <v>82</v>
      </c>
      <c r="C1272" s="18" t="s">
        <v>7</v>
      </c>
      <c r="D1272" s="11">
        <v>2</v>
      </c>
      <c r="E1272" s="12">
        <v>13001.08</v>
      </c>
      <c r="F1272" s="3" t="str">
        <f t="shared" si="95"/>
        <v>借呗</v>
      </c>
      <c r="G1272" s="3" t="str">
        <f t="shared" si="96"/>
        <v>6期</v>
      </c>
      <c r="H1272" s="21" t="str">
        <f>VLOOKUP(B1272*1,[1]Sheet1!$A:$G,7,FALSE)</f>
        <v>华东</v>
      </c>
      <c r="I1272" s="21" t="str">
        <f>VLOOKUP(B1272*1,[1]Sheet1!$A:$G,6,FALSE)</f>
        <v>上海</v>
      </c>
      <c r="J1272" s="21" t="str">
        <f>VLOOKUP(B1272*1,[1]Sheet1!$A:$G,5,FALSE)</f>
        <v>二组</v>
      </c>
      <c r="K1272" s="3" t="str">
        <f>I1272&amp;VLOOKUP(B1272*1,[1]Sheet1!$A:$G,5,FALSE)</f>
        <v>上海二组</v>
      </c>
      <c r="L1272" s="3" t="str">
        <f>IF(VLOOKUP(B1272*1,[1]Sheet1!$A:$G,4,FALSE)=1,"普通员工","管理人员")</f>
        <v>普通员工</v>
      </c>
      <c r="M1272" s="3">
        <f t="shared" si="97"/>
        <v>6500.54</v>
      </c>
      <c r="N1272" s="3">
        <f t="shared" si="98"/>
        <v>2020</v>
      </c>
      <c r="O1272" s="3">
        <f t="shared" si="99"/>
        <v>6</v>
      </c>
    </row>
    <row r="1273" spans="1:15">
      <c r="A1273" s="8">
        <f>A1272</f>
        <v>44001</v>
      </c>
      <c r="B1273" s="20" t="s">
        <v>75</v>
      </c>
      <c r="C1273" s="18" t="s">
        <v>7</v>
      </c>
      <c r="D1273" s="11">
        <v>5</v>
      </c>
      <c r="E1273" s="12">
        <v>26602.32</v>
      </c>
      <c r="F1273" s="3" t="str">
        <f t="shared" si="95"/>
        <v>借呗</v>
      </c>
      <c r="G1273" s="3" t="str">
        <f t="shared" si="96"/>
        <v>6期</v>
      </c>
      <c r="H1273" s="21" t="str">
        <f>VLOOKUP(B1273*1,[1]Sheet1!$A:$G,7,FALSE)</f>
        <v>华东</v>
      </c>
      <c r="I1273" s="21" t="str">
        <f>VLOOKUP(B1273*1,[1]Sheet1!$A:$G,6,FALSE)</f>
        <v>上海</v>
      </c>
      <c r="J1273" s="21" t="str">
        <f>VLOOKUP(B1273*1,[1]Sheet1!$A:$G,5,FALSE)</f>
        <v>二组</v>
      </c>
      <c r="K1273" s="3" t="str">
        <f>I1273&amp;VLOOKUP(B1273*1,[1]Sheet1!$A:$G,5,FALSE)</f>
        <v>上海二组</v>
      </c>
      <c r="L1273" s="3" t="str">
        <f>IF(VLOOKUP(B1273*1,[1]Sheet1!$A:$G,4,FALSE)=1,"普通员工","管理人员")</f>
        <v>普通员工</v>
      </c>
      <c r="M1273" s="3">
        <f t="shared" si="97"/>
        <v>5320.464</v>
      </c>
      <c r="N1273" s="3">
        <f t="shared" si="98"/>
        <v>2020</v>
      </c>
      <c r="O1273" s="3">
        <f t="shared" si="99"/>
        <v>6</v>
      </c>
    </row>
    <row r="1274" spans="1:15">
      <c r="A1274" s="8">
        <f>A1273</f>
        <v>44001</v>
      </c>
      <c r="B1274" s="20" t="str">
        <f>B1273</f>
        <v>1000011698</v>
      </c>
      <c r="C1274" s="18" t="s">
        <v>8</v>
      </c>
      <c r="D1274" s="11">
        <v>2</v>
      </c>
      <c r="E1274" s="12">
        <v>32000.71</v>
      </c>
      <c r="F1274" s="3" t="str">
        <f t="shared" si="95"/>
        <v>借呗</v>
      </c>
      <c r="G1274" s="3" t="str">
        <f t="shared" si="96"/>
        <v>12期</v>
      </c>
      <c r="H1274" s="21" t="str">
        <f>VLOOKUP(B1274*1,[1]Sheet1!$A:$G,7,FALSE)</f>
        <v>华东</v>
      </c>
      <c r="I1274" s="21" t="str">
        <f>VLOOKUP(B1274*1,[1]Sheet1!$A:$G,6,FALSE)</f>
        <v>上海</v>
      </c>
      <c r="J1274" s="21" t="str">
        <f>VLOOKUP(B1274*1,[1]Sheet1!$A:$G,5,FALSE)</f>
        <v>二组</v>
      </c>
      <c r="K1274" s="3" t="str">
        <f>I1274&amp;VLOOKUP(B1274*1,[1]Sheet1!$A:$G,5,FALSE)</f>
        <v>上海二组</v>
      </c>
      <c r="L1274" s="3" t="str">
        <f>IF(VLOOKUP(B1274*1,[1]Sheet1!$A:$G,4,FALSE)=1,"普通员工","管理人员")</f>
        <v>普通员工</v>
      </c>
      <c r="M1274" s="3">
        <f t="shared" si="97"/>
        <v>16000.355</v>
      </c>
      <c r="N1274" s="3">
        <f t="shared" si="98"/>
        <v>2020</v>
      </c>
      <c r="O1274" s="3">
        <f t="shared" si="99"/>
        <v>6</v>
      </c>
    </row>
    <row r="1275" spans="1:15">
      <c r="A1275" s="8">
        <f>A1274</f>
        <v>44001</v>
      </c>
      <c r="B1275" s="20" t="s">
        <v>121</v>
      </c>
      <c r="C1275" s="18" t="s">
        <v>8</v>
      </c>
      <c r="D1275" s="11">
        <v>1</v>
      </c>
      <c r="E1275" s="12">
        <v>13000.66</v>
      </c>
      <c r="F1275" s="3" t="str">
        <f t="shared" si="95"/>
        <v>借呗</v>
      </c>
      <c r="G1275" s="3" t="str">
        <f t="shared" si="96"/>
        <v>12期</v>
      </c>
      <c r="H1275" s="21" t="str">
        <f>VLOOKUP(B1275*1,[1]Sheet1!$A:$G,7,FALSE)</f>
        <v>华东</v>
      </c>
      <c r="I1275" s="21" t="str">
        <f>VLOOKUP(B1275*1,[1]Sheet1!$A:$G,6,FALSE)</f>
        <v>杭州</v>
      </c>
      <c r="J1275" s="21" t="str">
        <f>VLOOKUP(B1275*1,[1]Sheet1!$A:$G,5,FALSE)</f>
        <v>二组</v>
      </c>
      <c r="K1275" s="3" t="str">
        <f>I1275&amp;VLOOKUP(B1275*1,[1]Sheet1!$A:$G,5,FALSE)</f>
        <v>杭州二组</v>
      </c>
      <c r="L1275" s="3" t="str">
        <f>IF(VLOOKUP(B1275*1,[1]Sheet1!$A:$G,4,FALSE)=1,"普通员工","管理人员")</f>
        <v>普通员工</v>
      </c>
      <c r="M1275" s="3">
        <f t="shared" si="97"/>
        <v>13000.66</v>
      </c>
      <c r="N1275" s="3">
        <f t="shared" si="98"/>
        <v>2020</v>
      </c>
      <c r="O1275" s="3">
        <f t="shared" si="99"/>
        <v>6</v>
      </c>
    </row>
    <row r="1276" spans="1:15">
      <c r="A1276" s="8">
        <f>A1275</f>
        <v>44001</v>
      </c>
      <c r="B1276" s="20" t="s">
        <v>77</v>
      </c>
      <c r="C1276" s="18" t="s">
        <v>8</v>
      </c>
      <c r="D1276" s="11">
        <v>1</v>
      </c>
      <c r="E1276" s="12">
        <v>10000.37</v>
      </c>
      <c r="F1276" s="3" t="str">
        <f t="shared" si="95"/>
        <v>借呗</v>
      </c>
      <c r="G1276" s="3" t="str">
        <f t="shared" si="96"/>
        <v>12期</v>
      </c>
      <c r="H1276" s="21" t="str">
        <f>VLOOKUP(B1276*1,[1]Sheet1!$A:$G,7,FALSE)</f>
        <v>华东</v>
      </c>
      <c r="I1276" s="21" t="str">
        <f>VLOOKUP(B1276*1,[1]Sheet1!$A:$G,6,FALSE)</f>
        <v>杭州</v>
      </c>
      <c r="J1276" s="21" t="str">
        <f>VLOOKUP(B1276*1,[1]Sheet1!$A:$G,5,FALSE)</f>
        <v>一组</v>
      </c>
      <c r="K1276" s="3" t="str">
        <f>I1276&amp;VLOOKUP(B1276*1,[1]Sheet1!$A:$G,5,FALSE)</f>
        <v>杭州一组</v>
      </c>
      <c r="L1276" s="3" t="str">
        <f>IF(VLOOKUP(B1276*1,[1]Sheet1!$A:$G,4,FALSE)=1,"普通员工","管理人员")</f>
        <v>普通员工</v>
      </c>
      <c r="M1276" s="3">
        <f t="shared" si="97"/>
        <v>10000.37</v>
      </c>
      <c r="N1276" s="3">
        <f t="shared" si="98"/>
        <v>2020</v>
      </c>
      <c r="O1276" s="3">
        <f t="shared" si="99"/>
        <v>6</v>
      </c>
    </row>
    <row r="1277" spans="1:15">
      <c r="A1277" s="8">
        <f>A1276</f>
        <v>44001</v>
      </c>
      <c r="B1277" s="20" t="s">
        <v>78</v>
      </c>
      <c r="C1277" s="18" t="s">
        <v>8</v>
      </c>
      <c r="D1277" s="11">
        <v>1</v>
      </c>
      <c r="E1277" s="12">
        <v>22000.3</v>
      </c>
      <c r="F1277" s="3" t="str">
        <f t="shared" si="95"/>
        <v>借呗</v>
      </c>
      <c r="G1277" s="3" t="str">
        <f t="shared" si="96"/>
        <v>12期</v>
      </c>
      <c r="H1277" s="21" t="str">
        <f>VLOOKUP(B1277*1,[1]Sheet1!$A:$G,7,FALSE)</f>
        <v>华东</v>
      </c>
      <c r="I1277" s="21" t="str">
        <f>VLOOKUP(B1277*1,[1]Sheet1!$A:$G,6,FALSE)</f>
        <v>杭州</v>
      </c>
      <c r="J1277" s="21" t="str">
        <f>VLOOKUP(B1277*1,[1]Sheet1!$A:$G,5,FALSE)</f>
        <v>二组</v>
      </c>
      <c r="K1277" s="3" t="str">
        <f>I1277&amp;VLOOKUP(B1277*1,[1]Sheet1!$A:$G,5,FALSE)</f>
        <v>杭州二组</v>
      </c>
      <c r="L1277" s="3" t="str">
        <f>IF(VLOOKUP(B1277*1,[1]Sheet1!$A:$G,4,FALSE)=1,"普通员工","管理人员")</f>
        <v>普通员工</v>
      </c>
      <c r="M1277" s="3">
        <f t="shared" si="97"/>
        <v>22000.3</v>
      </c>
      <c r="N1277" s="3">
        <f t="shared" si="98"/>
        <v>2020</v>
      </c>
      <c r="O1277" s="3">
        <f t="shared" si="99"/>
        <v>6</v>
      </c>
    </row>
    <row r="1278" spans="1:15">
      <c r="A1278" s="8">
        <f>A1277</f>
        <v>44001</v>
      </c>
      <c r="B1278" s="20" t="str">
        <f>B1277</f>
        <v>1000012099</v>
      </c>
      <c r="C1278" s="18" t="s">
        <v>12</v>
      </c>
      <c r="D1278" s="11">
        <v>1</v>
      </c>
      <c r="E1278" s="12">
        <v>25000.58</v>
      </c>
      <c r="F1278" s="3" t="str">
        <f t="shared" si="95"/>
        <v>借呗</v>
      </c>
      <c r="G1278" s="3" t="str">
        <f t="shared" si="96"/>
        <v>18期</v>
      </c>
      <c r="H1278" s="21" t="str">
        <f>VLOOKUP(B1278*1,[1]Sheet1!$A:$G,7,FALSE)</f>
        <v>华东</v>
      </c>
      <c r="I1278" s="21" t="str">
        <f>VLOOKUP(B1278*1,[1]Sheet1!$A:$G,6,FALSE)</f>
        <v>杭州</v>
      </c>
      <c r="J1278" s="21" t="str">
        <f>VLOOKUP(B1278*1,[1]Sheet1!$A:$G,5,FALSE)</f>
        <v>二组</v>
      </c>
      <c r="K1278" s="3" t="str">
        <f>I1278&amp;VLOOKUP(B1278*1,[1]Sheet1!$A:$G,5,FALSE)</f>
        <v>杭州二组</v>
      </c>
      <c r="L1278" s="3" t="str">
        <f>IF(VLOOKUP(B1278*1,[1]Sheet1!$A:$G,4,FALSE)=1,"普通员工","管理人员")</f>
        <v>普通员工</v>
      </c>
      <c r="M1278" s="3">
        <f t="shared" si="97"/>
        <v>25000.58</v>
      </c>
      <c r="N1278" s="3">
        <f t="shared" si="98"/>
        <v>2020</v>
      </c>
      <c r="O1278" s="3">
        <f t="shared" si="99"/>
        <v>6</v>
      </c>
    </row>
    <row r="1279" spans="1:15">
      <c r="A1279" s="8">
        <f>A1278</f>
        <v>44001</v>
      </c>
      <c r="B1279" s="20" t="s">
        <v>79</v>
      </c>
      <c r="C1279" s="18" t="s">
        <v>7</v>
      </c>
      <c r="D1279" s="11">
        <v>1</v>
      </c>
      <c r="E1279" s="12">
        <v>2000.7</v>
      </c>
      <c r="F1279" s="3" t="str">
        <f t="shared" si="95"/>
        <v>借呗</v>
      </c>
      <c r="G1279" s="3" t="str">
        <f t="shared" si="96"/>
        <v>6期</v>
      </c>
      <c r="H1279" s="21" t="str">
        <f>VLOOKUP(B1279*1,[1]Sheet1!$A:$G,7,FALSE)</f>
        <v>华东</v>
      </c>
      <c r="I1279" s="21" t="str">
        <f>VLOOKUP(B1279*1,[1]Sheet1!$A:$G,6,FALSE)</f>
        <v>杭州</v>
      </c>
      <c r="J1279" s="21" t="str">
        <f>VLOOKUP(B1279*1,[1]Sheet1!$A:$G,5,FALSE)</f>
        <v>三组</v>
      </c>
      <c r="K1279" s="3" t="str">
        <f>I1279&amp;VLOOKUP(B1279*1,[1]Sheet1!$A:$G,5,FALSE)</f>
        <v>杭州三组</v>
      </c>
      <c r="L1279" s="3" t="str">
        <f>IF(VLOOKUP(B1279*1,[1]Sheet1!$A:$G,4,FALSE)=1,"普通员工","管理人员")</f>
        <v>管理人员</v>
      </c>
      <c r="M1279" s="3">
        <f t="shared" si="97"/>
        <v>2000.7</v>
      </c>
      <c r="N1279" s="3">
        <f t="shared" si="98"/>
        <v>2020</v>
      </c>
      <c r="O1279" s="3">
        <f t="shared" si="99"/>
        <v>6</v>
      </c>
    </row>
    <row r="1280" spans="1:15">
      <c r="A1280" s="8">
        <f>A1279</f>
        <v>44001</v>
      </c>
      <c r="B1280" s="20" t="str">
        <f>B1279</f>
        <v>1000012112</v>
      </c>
      <c r="C1280" s="18" t="s">
        <v>8</v>
      </c>
      <c r="D1280" s="11">
        <v>1</v>
      </c>
      <c r="E1280" s="12">
        <v>17000.23</v>
      </c>
      <c r="F1280" s="3" t="str">
        <f t="shared" si="95"/>
        <v>借呗</v>
      </c>
      <c r="G1280" s="3" t="str">
        <f t="shared" si="96"/>
        <v>12期</v>
      </c>
      <c r="H1280" s="21" t="str">
        <f>VLOOKUP(B1280*1,[1]Sheet1!$A:$G,7,FALSE)</f>
        <v>华东</v>
      </c>
      <c r="I1280" s="21" t="str">
        <f>VLOOKUP(B1280*1,[1]Sheet1!$A:$G,6,FALSE)</f>
        <v>杭州</v>
      </c>
      <c r="J1280" s="21" t="str">
        <f>VLOOKUP(B1280*1,[1]Sheet1!$A:$G,5,FALSE)</f>
        <v>三组</v>
      </c>
      <c r="K1280" s="3" t="str">
        <f>I1280&amp;VLOOKUP(B1280*1,[1]Sheet1!$A:$G,5,FALSE)</f>
        <v>杭州三组</v>
      </c>
      <c r="L1280" s="3" t="str">
        <f>IF(VLOOKUP(B1280*1,[1]Sheet1!$A:$G,4,FALSE)=1,"普通员工","管理人员")</f>
        <v>管理人员</v>
      </c>
      <c r="M1280" s="3">
        <f t="shared" si="97"/>
        <v>17000.23</v>
      </c>
      <c r="N1280" s="3">
        <f t="shared" si="98"/>
        <v>2020</v>
      </c>
      <c r="O1280" s="3">
        <f t="shared" si="99"/>
        <v>6</v>
      </c>
    </row>
    <row r="1281" spans="1:15">
      <c r="A1281" s="8">
        <f>A1280</f>
        <v>44001</v>
      </c>
      <c r="B1281" s="20" t="s">
        <v>80</v>
      </c>
      <c r="C1281" s="18" t="s">
        <v>7</v>
      </c>
      <c r="D1281" s="11">
        <v>1</v>
      </c>
      <c r="E1281" s="12">
        <v>10000.6</v>
      </c>
      <c r="F1281" s="3" t="str">
        <f t="shared" si="95"/>
        <v>借呗</v>
      </c>
      <c r="G1281" s="3" t="str">
        <f t="shared" si="96"/>
        <v>6期</v>
      </c>
      <c r="H1281" s="21" t="str">
        <f>VLOOKUP(B1281*1,[1]Sheet1!$A:$G,7,FALSE)</f>
        <v>华东</v>
      </c>
      <c r="I1281" s="21" t="str">
        <f>VLOOKUP(B1281*1,[1]Sheet1!$A:$G,6,FALSE)</f>
        <v>杭州</v>
      </c>
      <c r="J1281" s="21" t="str">
        <f>VLOOKUP(B1281*1,[1]Sheet1!$A:$G,5,FALSE)</f>
        <v>一组</v>
      </c>
      <c r="K1281" s="3" t="str">
        <f>I1281&amp;VLOOKUP(B1281*1,[1]Sheet1!$A:$G,5,FALSE)</f>
        <v>杭州一组</v>
      </c>
      <c r="L1281" s="3" t="str">
        <f>IF(VLOOKUP(B1281*1,[1]Sheet1!$A:$G,4,FALSE)=1,"普通员工","管理人员")</f>
        <v>普通员工</v>
      </c>
      <c r="M1281" s="3">
        <f t="shared" si="97"/>
        <v>10000.6</v>
      </c>
      <c r="N1281" s="3">
        <f t="shared" si="98"/>
        <v>2020</v>
      </c>
      <c r="O1281" s="3">
        <f t="shared" si="99"/>
        <v>6</v>
      </c>
    </row>
    <row r="1282" spans="1:15">
      <c r="A1282" s="8">
        <f>A1281</f>
        <v>44001</v>
      </c>
      <c r="B1282" s="20" t="s">
        <v>104</v>
      </c>
      <c r="C1282" s="18" t="s">
        <v>7</v>
      </c>
      <c r="D1282" s="11">
        <v>1</v>
      </c>
      <c r="E1282" s="12">
        <v>6000.59</v>
      </c>
      <c r="F1282" s="3" t="str">
        <f t="shared" si="95"/>
        <v>借呗</v>
      </c>
      <c r="G1282" s="3" t="str">
        <f t="shared" si="96"/>
        <v>6期</v>
      </c>
      <c r="H1282" s="21" t="str">
        <f>VLOOKUP(B1282*1,[1]Sheet1!$A:$G,7,FALSE)</f>
        <v>华东</v>
      </c>
      <c r="I1282" s="21" t="str">
        <f>VLOOKUP(B1282*1,[1]Sheet1!$A:$G,6,FALSE)</f>
        <v>杭州</v>
      </c>
      <c r="J1282" s="21" t="str">
        <f>VLOOKUP(B1282*1,[1]Sheet1!$A:$G,5,FALSE)</f>
        <v>一组</v>
      </c>
      <c r="K1282" s="3" t="str">
        <f>I1282&amp;VLOOKUP(B1282*1,[1]Sheet1!$A:$G,5,FALSE)</f>
        <v>杭州一组</v>
      </c>
      <c r="L1282" s="3" t="str">
        <f>IF(VLOOKUP(B1282*1,[1]Sheet1!$A:$G,4,FALSE)=1,"普通员工","管理人员")</f>
        <v>普通员工</v>
      </c>
      <c r="M1282" s="3">
        <f t="shared" si="97"/>
        <v>6000.59</v>
      </c>
      <c r="N1282" s="3">
        <f t="shared" si="98"/>
        <v>2020</v>
      </c>
      <c r="O1282" s="3">
        <f t="shared" si="99"/>
        <v>6</v>
      </c>
    </row>
    <row r="1283" spans="1:15">
      <c r="A1283" s="8">
        <f>A1282</f>
        <v>44001</v>
      </c>
      <c r="B1283" s="20" t="s">
        <v>88</v>
      </c>
      <c r="C1283" s="18" t="s">
        <v>7</v>
      </c>
      <c r="D1283" s="11">
        <v>1</v>
      </c>
      <c r="E1283" s="12">
        <v>25000.53</v>
      </c>
      <c r="F1283" s="3" t="str">
        <f t="shared" ref="F1283:F1346" si="100">LEFT(C1283,2)</f>
        <v>借呗</v>
      </c>
      <c r="G1283" s="3" t="str">
        <f t="shared" ref="G1283:G1346" si="101">MID(C1283,3,LEN((C1283)))</f>
        <v>6期</v>
      </c>
      <c r="H1283" s="21" t="str">
        <f>VLOOKUP(B1283*1,[1]Sheet1!$A:$G,7,FALSE)</f>
        <v>华东</v>
      </c>
      <c r="I1283" s="21" t="str">
        <f>VLOOKUP(B1283*1,[1]Sheet1!$A:$G,6,FALSE)</f>
        <v>苏州</v>
      </c>
      <c r="J1283" s="21" t="str">
        <f>VLOOKUP(B1283*1,[1]Sheet1!$A:$G,5,FALSE)</f>
        <v>一组</v>
      </c>
      <c r="K1283" s="3" t="str">
        <f>I1283&amp;VLOOKUP(B1283*1,[1]Sheet1!$A:$G,5,FALSE)</f>
        <v>苏州一组</v>
      </c>
      <c r="L1283" s="3" t="str">
        <f>IF(VLOOKUP(B1283*1,[1]Sheet1!$A:$G,4,FALSE)=1,"普通员工","管理人员")</f>
        <v>普通员工</v>
      </c>
      <c r="M1283" s="3">
        <f t="shared" ref="M1283:M1346" si="102">E1283/D1283</f>
        <v>25000.53</v>
      </c>
      <c r="N1283" s="3">
        <f t="shared" ref="N1283:N1346" si="103">YEAR(A1283)</f>
        <v>2020</v>
      </c>
      <c r="O1283" s="3">
        <f t="shared" ref="O1283:O1346" si="104">MONTH(A1283)</f>
        <v>6</v>
      </c>
    </row>
    <row r="1284" spans="1:15">
      <c r="A1284" s="8">
        <f>A1283</f>
        <v>44001</v>
      </c>
      <c r="B1284" s="20" t="str">
        <f>B1283</f>
        <v>1000012234</v>
      </c>
      <c r="C1284" s="18" t="s">
        <v>8</v>
      </c>
      <c r="D1284" s="11">
        <v>1</v>
      </c>
      <c r="E1284" s="12">
        <v>5000.55</v>
      </c>
      <c r="F1284" s="3" t="str">
        <f t="shared" si="100"/>
        <v>借呗</v>
      </c>
      <c r="G1284" s="3" t="str">
        <f t="shared" si="101"/>
        <v>12期</v>
      </c>
      <c r="H1284" s="21" t="str">
        <f>VLOOKUP(B1284*1,[1]Sheet1!$A:$G,7,FALSE)</f>
        <v>华东</v>
      </c>
      <c r="I1284" s="21" t="str">
        <f>VLOOKUP(B1284*1,[1]Sheet1!$A:$G,6,FALSE)</f>
        <v>苏州</v>
      </c>
      <c r="J1284" s="21" t="str">
        <f>VLOOKUP(B1284*1,[1]Sheet1!$A:$G,5,FALSE)</f>
        <v>一组</v>
      </c>
      <c r="K1284" s="3" t="str">
        <f>I1284&amp;VLOOKUP(B1284*1,[1]Sheet1!$A:$G,5,FALSE)</f>
        <v>苏州一组</v>
      </c>
      <c r="L1284" s="3" t="str">
        <f>IF(VLOOKUP(B1284*1,[1]Sheet1!$A:$G,4,FALSE)=1,"普通员工","管理人员")</f>
        <v>普通员工</v>
      </c>
      <c r="M1284" s="3">
        <f t="shared" si="102"/>
        <v>5000.55</v>
      </c>
      <c r="N1284" s="3">
        <f t="shared" si="103"/>
        <v>2020</v>
      </c>
      <c r="O1284" s="3">
        <f t="shared" si="104"/>
        <v>6</v>
      </c>
    </row>
    <row r="1285" spans="1:15">
      <c r="A1285" s="8">
        <f>A1284</f>
        <v>44001</v>
      </c>
      <c r="B1285" s="20" t="s">
        <v>83</v>
      </c>
      <c r="C1285" s="18" t="s">
        <v>7</v>
      </c>
      <c r="D1285" s="11">
        <v>3</v>
      </c>
      <c r="E1285" s="12">
        <v>47001.2</v>
      </c>
      <c r="F1285" s="3" t="str">
        <f t="shared" si="100"/>
        <v>借呗</v>
      </c>
      <c r="G1285" s="3" t="str">
        <f t="shared" si="101"/>
        <v>6期</v>
      </c>
      <c r="H1285" s="21" t="str">
        <f>VLOOKUP(B1285*1,[1]Sheet1!$A:$G,7,FALSE)</f>
        <v>华南</v>
      </c>
      <c r="I1285" s="21" t="str">
        <f>VLOOKUP(B1285*1,[1]Sheet1!$A:$G,6,FALSE)</f>
        <v>南宁</v>
      </c>
      <c r="J1285" s="21" t="str">
        <f>VLOOKUP(B1285*1,[1]Sheet1!$A:$G,5,FALSE)</f>
        <v>一组</v>
      </c>
      <c r="K1285" s="3" t="str">
        <f>I1285&amp;VLOOKUP(B1285*1,[1]Sheet1!$A:$G,5,FALSE)</f>
        <v>南宁一组</v>
      </c>
      <c r="L1285" s="3" t="str">
        <f>IF(VLOOKUP(B1285*1,[1]Sheet1!$A:$G,4,FALSE)=1,"普通员工","管理人员")</f>
        <v>普通员工</v>
      </c>
      <c r="M1285" s="3">
        <f t="shared" si="102"/>
        <v>15667.0666666667</v>
      </c>
      <c r="N1285" s="3">
        <f t="shared" si="103"/>
        <v>2020</v>
      </c>
      <c r="O1285" s="3">
        <f t="shared" si="104"/>
        <v>6</v>
      </c>
    </row>
    <row r="1286" spans="1:15">
      <c r="A1286" s="8">
        <f>A1285</f>
        <v>44001</v>
      </c>
      <c r="B1286" s="20" t="s">
        <v>84</v>
      </c>
      <c r="C1286" s="18" t="s">
        <v>8</v>
      </c>
      <c r="D1286" s="11">
        <v>1</v>
      </c>
      <c r="E1286" s="12">
        <v>10000.65</v>
      </c>
      <c r="F1286" s="3" t="str">
        <f t="shared" si="100"/>
        <v>借呗</v>
      </c>
      <c r="G1286" s="3" t="str">
        <f t="shared" si="101"/>
        <v>12期</v>
      </c>
      <c r="H1286" s="21" t="str">
        <f>VLOOKUP(B1286*1,[1]Sheet1!$A:$G,7,FALSE)</f>
        <v>华西北</v>
      </c>
      <c r="I1286" s="21" t="str">
        <f>VLOOKUP(B1286*1,[1]Sheet1!$A:$G,6,FALSE)</f>
        <v>北京</v>
      </c>
      <c r="J1286" s="21" t="str">
        <f>VLOOKUP(B1286*1,[1]Sheet1!$A:$G,5,FALSE)</f>
        <v>三组</v>
      </c>
      <c r="K1286" s="3" t="str">
        <f>I1286&amp;VLOOKUP(B1286*1,[1]Sheet1!$A:$G,5,FALSE)</f>
        <v>北京三组</v>
      </c>
      <c r="L1286" s="3" t="str">
        <f>IF(VLOOKUP(B1286*1,[1]Sheet1!$A:$G,4,FALSE)=1,"普通员工","管理人员")</f>
        <v>普通员工</v>
      </c>
      <c r="M1286" s="3">
        <f t="shared" si="102"/>
        <v>10000.65</v>
      </c>
      <c r="N1286" s="3">
        <f t="shared" si="103"/>
        <v>2020</v>
      </c>
      <c r="O1286" s="3">
        <f t="shared" si="104"/>
        <v>6</v>
      </c>
    </row>
    <row r="1287" spans="1:15">
      <c r="A1287" s="8">
        <f>A1286</f>
        <v>44001</v>
      </c>
      <c r="B1287" s="20" t="s">
        <v>97</v>
      </c>
      <c r="C1287" s="18" t="s">
        <v>7</v>
      </c>
      <c r="D1287" s="11">
        <v>1</v>
      </c>
      <c r="E1287" s="12">
        <v>17999.94</v>
      </c>
      <c r="F1287" s="3" t="str">
        <f t="shared" si="100"/>
        <v>借呗</v>
      </c>
      <c r="G1287" s="3" t="str">
        <f t="shared" si="101"/>
        <v>6期</v>
      </c>
      <c r="H1287" s="21" t="str">
        <f>VLOOKUP(B1287*1,[1]Sheet1!$A:$G,7,FALSE)</f>
        <v>华南</v>
      </c>
      <c r="I1287" s="21" t="str">
        <f>VLOOKUP(B1287*1,[1]Sheet1!$A:$G,6,FALSE)</f>
        <v>南宁</v>
      </c>
      <c r="J1287" s="21" t="str">
        <f>VLOOKUP(B1287*1,[1]Sheet1!$A:$G,5,FALSE)</f>
        <v>一组</v>
      </c>
      <c r="K1287" s="3" t="str">
        <f>I1287&amp;VLOOKUP(B1287*1,[1]Sheet1!$A:$G,5,FALSE)</f>
        <v>南宁一组</v>
      </c>
      <c r="L1287" s="3" t="str">
        <f>IF(VLOOKUP(B1287*1,[1]Sheet1!$A:$G,4,FALSE)=1,"普通员工","管理人员")</f>
        <v>普通员工</v>
      </c>
      <c r="M1287" s="3">
        <f t="shared" si="102"/>
        <v>17999.94</v>
      </c>
      <c r="N1287" s="3">
        <f t="shared" si="103"/>
        <v>2020</v>
      </c>
      <c r="O1287" s="3">
        <f t="shared" si="104"/>
        <v>6</v>
      </c>
    </row>
    <row r="1288" spans="1:15">
      <c r="A1288" s="8">
        <f>A1287</f>
        <v>44001</v>
      </c>
      <c r="B1288" s="20" t="s">
        <v>112</v>
      </c>
      <c r="C1288" s="18" t="s">
        <v>8</v>
      </c>
      <c r="D1288" s="11">
        <v>1</v>
      </c>
      <c r="E1288" s="12">
        <v>8000.06</v>
      </c>
      <c r="F1288" s="3" t="str">
        <f t="shared" si="100"/>
        <v>借呗</v>
      </c>
      <c r="G1288" s="3" t="str">
        <f t="shared" si="101"/>
        <v>12期</v>
      </c>
      <c r="H1288" s="21" t="str">
        <f>VLOOKUP(B1288*1,[1]Sheet1!$A:$G,7,FALSE)</f>
        <v>华东</v>
      </c>
      <c r="I1288" s="21" t="str">
        <f>VLOOKUP(B1288*1,[1]Sheet1!$A:$G,6,FALSE)</f>
        <v>苏州</v>
      </c>
      <c r="J1288" s="21" t="str">
        <f>VLOOKUP(B1288*1,[1]Sheet1!$A:$G,5,FALSE)</f>
        <v>一组</v>
      </c>
      <c r="K1288" s="3" t="str">
        <f>I1288&amp;VLOOKUP(B1288*1,[1]Sheet1!$A:$G,5,FALSE)</f>
        <v>苏州一组</v>
      </c>
      <c r="L1288" s="3" t="str">
        <f>IF(VLOOKUP(B1288*1,[1]Sheet1!$A:$G,4,FALSE)=1,"普通员工","管理人员")</f>
        <v>普通员工</v>
      </c>
      <c r="M1288" s="3">
        <f t="shared" si="102"/>
        <v>8000.06</v>
      </c>
      <c r="N1288" s="3">
        <f t="shared" si="103"/>
        <v>2020</v>
      </c>
      <c r="O1288" s="3">
        <f t="shared" si="104"/>
        <v>6</v>
      </c>
    </row>
    <row r="1289" spans="1:15">
      <c r="A1289" s="8">
        <f>A1288</f>
        <v>44001</v>
      </c>
      <c r="B1289" s="20" t="s">
        <v>128</v>
      </c>
      <c r="C1289" s="18" t="s">
        <v>8</v>
      </c>
      <c r="D1289" s="11">
        <v>1</v>
      </c>
      <c r="E1289" s="12">
        <v>6500.2</v>
      </c>
      <c r="F1289" s="3" t="str">
        <f t="shared" si="100"/>
        <v>借呗</v>
      </c>
      <c r="G1289" s="3" t="str">
        <f t="shared" si="101"/>
        <v>12期</v>
      </c>
      <c r="H1289" s="21" t="str">
        <f>VLOOKUP(B1289*1,[1]Sheet1!$A:$G,7,FALSE)</f>
        <v>华西北</v>
      </c>
      <c r="I1289" s="21" t="str">
        <f>VLOOKUP(B1289*1,[1]Sheet1!$A:$G,6,FALSE)</f>
        <v>北京</v>
      </c>
      <c r="J1289" s="21" t="str">
        <f>VLOOKUP(B1289*1,[1]Sheet1!$A:$G,5,FALSE)</f>
        <v>一组</v>
      </c>
      <c r="K1289" s="3" t="str">
        <f>I1289&amp;VLOOKUP(B1289*1,[1]Sheet1!$A:$G,5,FALSE)</f>
        <v>北京一组</v>
      </c>
      <c r="L1289" s="3" t="str">
        <f>IF(VLOOKUP(B1289*1,[1]Sheet1!$A:$G,4,FALSE)=1,"普通员工","管理人员")</f>
        <v>普通员工</v>
      </c>
      <c r="M1289" s="3">
        <f t="shared" si="102"/>
        <v>6500.2</v>
      </c>
      <c r="N1289" s="3">
        <f t="shared" si="103"/>
        <v>2020</v>
      </c>
      <c r="O1289" s="3">
        <f t="shared" si="104"/>
        <v>6</v>
      </c>
    </row>
    <row r="1290" spans="1:15">
      <c r="A1290" s="8">
        <f>A1289</f>
        <v>44001</v>
      </c>
      <c r="B1290" s="20" t="s">
        <v>100</v>
      </c>
      <c r="C1290" s="18" t="s">
        <v>7</v>
      </c>
      <c r="D1290" s="11">
        <v>1</v>
      </c>
      <c r="E1290" s="12">
        <v>10000.62</v>
      </c>
      <c r="F1290" s="3" t="str">
        <f t="shared" si="100"/>
        <v>借呗</v>
      </c>
      <c r="G1290" s="3" t="str">
        <f t="shared" si="101"/>
        <v>6期</v>
      </c>
      <c r="H1290" s="21" t="str">
        <f>VLOOKUP(B1290*1,[1]Sheet1!$A:$G,7,FALSE)</f>
        <v>华东</v>
      </c>
      <c r="I1290" s="21" t="str">
        <f>VLOOKUP(B1290*1,[1]Sheet1!$A:$G,6,FALSE)</f>
        <v>杭州</v>
      </c>
      <c r="J1290" s="21" t="str">
        <f>VLOOKUP(B1290*1,[1]Sheet1!$A:$G,5,FALSE)</f>
        <v>二组</v>
      </c>
      <c r="K1290" s="3" t="str">
        <f>I1290&amp;VLOOKUP(B1290*1,[1]Sheet1!$A:$G,5,FALSE)</f>
        <v>杭州二组</v>
      </c>
      <c r="L1290" s="3" t="str">
        <f>IF(VLOOKUP(B1290*1,[1]Sheet1!$A:$G,4,FALSE)=1,"普通员工","管理人员")</f>
        <v>普通员工</v>
      </c>
      <c r="M1290" s="3">
        <f t="shared" si="102"/>
        <v>10000.62</v>
      </c>
      <c r="N1290" s="3">
        <f t="shared" si="103"/>
        <v>2020</v>
      </c>
      <c r="O1290" s="3">
        <f t="shared" si="104"/>
        <v>6</v>
      </c>
    </row>
    <row r="1291" spans="1:15">
      <c r="A1291" s="8">
        <f>A1290</f>
        <v>44001</v>
      </c>
      <c r="B1291" s="20" t="s">
        <v>101</v>
      </c>
      <c r="C1291" s="18" t="s">
        <v>7</v>
      </c>
      <c r="D1291" s="11">
        <v>1</v>
      </c>
      <c r="E1291" s="12">
        <v>10000.44</v>
      </c>
      <c r="F1291" s="3" t="str">
        <f t="shared" si="100"/>
        <v>借呗</v>
      </c>
      <c r="G1291" s="3" t="str">
        <f t="shared" si="101"/>
        <v>6期</v>
      </c>
      <c r="H1291" s="21" t="str">
        <f>VLOOKUP(B1291*1,[1]Sheet1!$A:$G,7,FALSE)</f>
        <v>华南</v>
      </c>
      <c r="I1291" s="21" t="str">
        <f>VLOOKUP(B1291*1,[1]Sheet1!$A:$G,6,FALSE)</f>
        <v>广州</v>
      </c>
      <c r="J1291" s="21" t="str">
        <f>VLOOKUP(B1291*1,[1]Sheet1!$A:$G,5,FALSE)</f>
        <v>二组</v>
      </c>
      <c r="K1291" s="3" t="str">
        <f>I1291&amp;VLOOKUP(B1291*1,[1]Sheet1!$A:$G,5,FALSE)</f>
        <v>广州二组</v>
      </c>
      <c r="L1291" s="3" t="str">
        <f>IF(VLOOKUP(B1291*1,[1]Sheet1!$A:$G,4,FALSE)=1,"普通员工","管理人员")</f>
        <v>管理人员</v>
      </c>
      <c r="M1291" s="3">
        <f t="shared" si="102"/>
        <v>10000.44</v>
      </c>
      <c r="N1291" s="3">
        <f t="shared" si="103"/>
        <v>2020</v>
      </c>
      <c r="O1291" s="3">
        <f t="shared" si="104"/>
        <v>6</v>
      </c>
    </row>
    <row r="1292" spans="1:15">
      <c r="A1292" s="8">
        <f>A1291</f>
        <v>44001</v>
      </c>
      <c r="B1292" s="20" t="str">
        <f>B1291</f>
        <v>1000014291</v>
      </c>
      <c r="C1292" s="18" t="s">
        <v>8</v>
      </c>
      <c r="D1292" s="11">
        <v>2</v>
      </c>
      <c r="E1292" s="12">
        <v>31000.35</v>
      </c>
      <c r="F1292" s="3" t="str">
        <f t="shared" si="100"/>
        <v>借呗</v>
      </c>
      <c r="G1292" s="3" t="str">
        <f t="shared" si="101"/>
        <v>12期</v>
      </c>
      <c r="H1292" s="21" t="str">
        <f>VLOOKUP(B1292*1,[1]Sheet1!$A:$G,7,FALSE)</f>
        <v>华南</v>
      </c>
      <c r="I1292" s="21" t="str">
        <f>VLOOKUP(B1292*1,[1]Sheet1!$A:$G,6,FALSE)</f>
        <v>广州</v>
      </c>
      <c r="J1292" s="21" t="str">
        <f>VLOOKUP(B1292*1,[1]Sheet1!$A:$G,5,FALSE)</f>
        <v>二组</v>
      </c>
      <c r="K1292" s="3" t="str">
        <f>I1292&amp;VLOOKUP(B1292*1,[1]Sheet1!$A:$G,5,FALSE)</f>
        <v>广州二组</v>
      </c>
      <c r="L1292" s="3" t="str">
        <f>IF(VLOOKUP(B1292*1,[1]Sheet1!$A:$G,4,FALSE)=1,"普通员工","管理人员")</f>
        <v>管理人员</v>
      </c>
      <c r="M1292" s="3">
        <f t="shared" si="102"/>
        <v>15500.175</v>
      </c>
      <c r="N1292" s="3">
        <f t="shared" si="103"/>
        <v>2020</v>
      </c>
      <c r="O1292" s="3">
        <f t="shared" si="104"/>
        <v>6</v>
      </c>
    </row>
    <row r="1293" spans="1:15">
      <c r="A1293" s="8">
        <f>A1292</f>
        <v>44001</v>
      </c>
      <c r="B1293" s="20" t="s">
        <v>102</v>
      </c>
      <c r="C1293" s="18" t="s">
        <v>8</v>
      </c>
      <c r="D1293" s="11">
        <v>2</v>
      </c>
      <c r="E1293" s="12">
        <v>10000.73</v>
      </c>
      <c r="F1293" s="3" t="str">
        <f t="shared" si="100"/>
        <v>借呗</v>
      </c>
      <c r="G1293" s="3" t="str">
        <f t="shared" si="101"/>
        <v>12期</v>
      </c>
      <c r="H1293" s="21" t="str">
        <f>VLOOKUP(B1293*1,[1]Sheet1!$A:$G,7,FALSE)</f>
        <v>华南</v>
      </c>
      <c r="I1293" s="21" t="str">
        <f>VLOOKUP(B1293*1,[1]Sheet1!$A:$G,6,FALSE)</f>
        <v>南宁</v>
      </c>
      <c r="J1293" s="21" t="str">
        <f>VLOOKUP(B1293*1,[1]Sheet1!$A:$G,5,FALSE)</f>
        <v>一组</v>
      </c>
      <c r="K1293" s="3" t="str">
        <f>I1293&amp;VLOOKUP(B1293*1,[1]Sheet1!$A:$G,5,FALSE)</f>
        <v>南宁一组</v>
      </c>
      <c r="L1293" s="3" t="str">
        <f>IF(VLOOKUP(B1293*1,[1]Sheet1!$A:$G,4,FALSE)=1,"普通员工","管理人员")</f>
        <v>普通员工</v>
      </c>
      <c r="M1293" s="3">
        <f t="shared" si="102"/>
        <v>5000.365</v>
      </c>
      <c r="N1293" s="3">
        <f t="shared" si="103"/>
        <v>2020</v>
      </c>
      <c r="O1293" s="3">
        <f t="shared" si="104"/>
        <v>6</v>
      </c>
    </row>
    <row r="1294" spans="1:15">
      <c r="A1294" s="8">
        <f>A1293</f>
        <v>44001</v>
      </c>
      <c r="B1294" s="20" t="s">
        <v>106</v>
      </c>
      <c r="C1294" s="18" t="s">
        <v>7</v>
      </c>
      <c r="D1294" s="11">
        <v>1</v>
      </c>
      <c r="E1294" s="12">
        <v>9000.3</v>
      </c>
      <c r="F1294" s="3" t="str">
        <f t="shared" si="100"/>
        <v>借呗</v>
      </c>
      <c r="G1294" s="3" t="str">
        <f t="shared" si="101"/>
        <v>6期</v>
      </c>
      <c r="H1294" s="21" t="str">
        <f>VLOOKUP(B1294*1,[1]Sheet1!$A:$G,7,FALSE)</f>
        <v>华东</v>
      </c>
      <c r="I1294" s="21" t="str">
        <f>VLOOKUP(B1294*1,[1]Sheet1!$A:$G,6,FALSE)</f>
        <v>上海</v>
      </c>
      <c r="J1294" s="21" t="str">
        <f>VLOOKUP(B1294*1,[1]Sheet1!$A:$G,5,FALSE)</f>
        <v>一组</v>
      </c>
      <c r="K1294" s="3" t="str">
        <f>I1294&amp;VLOOKUP(B1294*1,[1]Sheet1!$A:$G,5,FALSE)</f>
        <v>上海一组</v>
      </c>
      <c r="L1294" s="3" t="str">
        <f>IF(VLOOKUP(B1294*1,[1]Sheet1!$A:$G,4,FALSE)=1,"普通员工","管理人员")</f>
        <v>普通员工</v>
      </c>
      <c r="M1294" s="3">
        <f t="shared" si="102"/>
        <v>9000.3</v>
      </c>
      <c r="N1294" s="3">
        <f t="shared" si="103"/>
        <v>2020</v>
      </c>
      <c r="O1294" s="3">
        <f t="shared" si="104"/>
        <v>6</v>
      </c>
    </row>
    <row r="1295" spans="1:15">
      <c r="A1295" s="8">
        <f>A1294</f>
        <v>44001</v>
      </c>
      <c r="B1295" s="20" t="s">
        <v>114</v>
      </c>
      <c r="C1295" s="18" t="s">
        <v>12</v>
      </c>
      <c r="D1295" s="11">
        <v>1</v>
      </c>
      <c r="E1295" s="12">
        <v>7000.54</v>
      </c>
      <c r="F1295" s="3" t="str">
        <f t="shared" si="100"/>
        <v>借呗</v>
      </c>
      <c r="G1295" s="3" t="str">
        <f t="shared" si="101"/>
        <v>18期</v>
      </c>
      <c r="H1295" s="21" t="str">
        <f>VLOOKUP(B1295*1,[1]Sheet1!$A:$G,7,FALSE)</f>
        <v>华东</v>
      </c>
      <c r="I1295" s="21" t="str">
        <f>VLOOKUP(B1295*1,[1]Sheet1!$A:$G,6,FALSE)</f>
        <v>合肥</v>
      </c>
      <c r="J1295" s="21" t="str">
        <f>VLOOKUP(B1295*1,[1]Sheet1!$A:$G,5,FALSE)</f>
        <v>一组</v>
      </c>
      <c r="K1295" s="3" t="str">
        <f>I1295&amp;VLOOKUP(B1295*1,[1]Sheet1!$A:$G,5,FALSE)</f>
        <v>合肥一组</v>
      </c>
      <c r="L1295" s="3" t="str">
        <f>IF(VLOOKUP(B1295*1,[1]Sheet1!$A:$G,4,FALSE)=1,"普通员工","管理人员")</f>
        <v>普通员工</v>
      </c>
      <c r="M1295" s="3">
        <f t="shared" si="102"/>
        <v>7000.54</v>
      </c>
      <c r="N1295" s="3">
        <f t="shared" si="103"/>
        <v>2020</v>
      </c>
      <c r="O1295" s="3">
        <f t="shared" si="104"/>
        <v>6</v>
      </c>
    </row>
    <row r="1296" spans="1:15">
      <c r="A1296" s="8">
        <f>A1295</f>
        <v>44001</v>
      </c>
      <c r="B1296" s="20" t="s">
        <v>115</v>
      </c>
      <c r="C1296" s="18" t="s">
        <v>7</v>
      </c>
      <c r="D1296" s="11">
        <v>1</v>
      </c>
      <c r="E1296" s="12">
        <v>12999.94</v>
      </c>
      <c r="F1296" s="3" t="str">
        <f t="shared" si="100"/>
        <v>借呗</v>
      </c>
      <c r="G1296" s="3" t="str">
        <f t="shared" si="101"/>
        <v>6期</v>
      </c>
      <c r="H1296" s="21" t="str">
        <f>VLOOKUP(B1296*1,[1]Sheet1!$A:$G,7,FALSE)</f>
        <v>华东</v>
      </c>
      <c r="I1296" s="21" t="str">
        <f>VLOOKUP(B1296*1,[1]Sheet1!$A:$G,6,FALSE)</f>
        <v>南京</v>
      </c>
      <c r="J1296" s="21" t="str">
        <f>VLOOKUP(B1296*1,[1]Sheet1!$A:$G,5,FALSE)</f>
        <v>一组</v>
      </c>
      <c r="K1296" s="3" t="str">
        <f>I1296&amp;VLOOKUP(B1296*1,[1]Sheet1!$A:$G,5,FALSE)</f>
        <v>南京一组</v>
      </c>
      <c r="L1296" s="3" t="str">
        <f>IF(VLOOKUP(B1296*1,[1]Sheet1!$A:$G,4,FALSE)=1,"普通员工","管理人员")</f>
        <v>普通员工</v>
      </c>
      <c r="M1296" s="3">
        <f t="shared" si="102"/>
        <v>12999.94</v>
      </c>
      <c r="N1296" s="3">
        <f t="shared" si="103"/>
        <v>2020</v>
      </c>
      <c r="O1296" s="3">
        <f t="shared" si="104"/>
        <v>6</v>
      </c>
    </row>
    <row r="1297" spans="1:15">
      <c r="A1297" s="8">
        <f>A1296</f>
        <v>44001</v>
      </c>
      <c r="B1297" s="20" t="s">
        <v>124</v>
      </c>
      <c r="C1297" s="18" t="s">
        <v>12</v>
      </c>
      <c r="D1297" s="11">
        <v>1</v>
      </c>
      <c r="E1297" s="12">
        <v>7000.4</v>
      </c>
      <c r="F1297" s="3" t="str">
        <f t="shared" si="100"/>
        <v>借呗</v>
      </c>
      <c r="G1297" s="3" t="str">
        <f t="shared" si="101"/>
        <v>18期</v>
      </c>
      <c r="H1297" s="21" t="str">
        <f>VLOOKUP(B1297*1,[1]Sheet1!$A:$G,7,FALSE)</f>
        <v>华西北</v>
      </c>
      <c r="I1297" s="21" t="str">
        <f>VLOOKUP(B1297*1,[1]Sheet1!$A:$G,6,FALSE)</f>
        <v>北京</v>
      </c>
      <c r="J1297" s="21" t="str">
        <f>VLOOKUP(B1297*1,[1]Sheet1!$A:$G,5,FALSE)</f>
        <v>一组</v>
      </c>
      <c r="K1297" s="3" t="str">
        <f>I1297&amp;VLOOKUP(B1297*1,[1]Sheet1!$A:$G,5,FALSE)</f>
        <v>北京一组</v>
      </c>
      <c r="L1297" s="3" t="str">
        <f>IF(VLOOKUP(B1297*1,[1]Sheet1!$A:$G,4,FALSE)=1,"普通员工","管理人员")</f>
        <v>普通员工</v>
      </c>
      <c r="M1297" s="3">
        <f t="shared" si="102"/>
        <v>7000.4</v>
      </c>
      <c r="N1297" s="3">
        <f t="shared" si="103"/>
        <v>2020</v>
      </c>
      <c r="O1297" s="3">
        <f t="shared" si="104"/>
        <v>6</v>
      </c>
    </row>
    <row r="1298" spans="1:15">
      <c r="A1298" s="8">
        <v>44002</v>
      </c>
      <c r="B1298" s="20" t="s">
        <v>59</v>
      </c>
      <c r="C1298" s="18" t="s">
        <v>12</v>
      </c>
      <c r="D1298" s="11">
        <v>1</v>
      </c>
      <c r="E1298" s="12">
        <v>1500.62</v>
      </c>
      <c r="F1298" s="3" t="str">
        <f t="shared" si="100"/>
        <v>借呗</v>
      </c>
      <c r="G1298" s="3" t="str">
        <f t="shared" si="101"/>
        <v>18期</v>
      </c>
      <c r="H1298" s="21" t="str">
        <f>VLOOKUP(B1298*1,[1]Sheet1!$A:$G,7,FALSE)</f>
        <v>华东</v>
      </c>
      <c r="I1298" s="21" t="str">
        <f>VLOOKUP(B1298*1,[1]Sheet1!$A:$G,6,FALSE)</f>
        <v>杭州</v>
      </c>
      <c r="J1298" s="21" t="str">
        <f>VLOOKUP(B1298*1,[1]Sheet1!$A:$G,5,FALSE)</f>
        <v>二组</v>
      </c>
      <c r="K1298" s="3" t="str">
        <f>I1298&amp;VLOOKUP(B1298*1,[1]Sheet1!$A:$G,5,FALSE)</f>
        <v>杭州二组</v>
      </c>
      <c r="L1298" s="3" t="str">
        <f>IF(VLOOKUP(B1298*1,[1]Sheet1!$A:$G,4,FALSE)=1,"普通员工","管理人员")</f>
        <v>普通员工</v>
      </c>
      <c r="M1298" s="3">
        <f t="shared" si="102"/>
        <v>1500.62</v>
      </c>
      <c r="N1298" s="3">
        <f t="shared" si="103"/>
        <v>2020</v>
      </c>
      <c r="O1298" s="3">
        <f t="shared" si="104"/>
        <v>6</v>
      </c>
    </row>
    <row r="1299" spans="1:15">
      <c r="A1299" s="8">
        <f>A1298</f>
        <v>44002</v>
      </c>
      <c r="B1299" s="20" t="s">
        <v>6</v>
      </c>
      <c r="C1299" s="18" t="s">
        <v>7</v>
      </c>
      <c r="D1299" s="11">
        <v>1</v>
      </c>
      <c r="E1299" s="12">
        <v>2000.57</v>
      </c>
      <c r="F1299" s="3" t="str">
        <f t="shared" si="100"/>
        <v>借呗</v>
      </c>
      <c r="G1299" s="3" t="str">
        <f t="shared" si="101"/>
        <v>6期</v>
      </c>
      <c r="H1299" s="21" t="str">
        <f>VLOOKUP(B1299*1,[1]Sheet1!$A:$G,7,FALSE)</f>
        <v>华东</v>
      </c>
      <c r="I1299" s="21" t="str">
        <f>VLOOKUP(B1299*1,[1]Sheet1!$A:$G,6,FALSE)</f>
        <v>杭州</v>
      </c>
      <c r="J1299" s="21" t="str">
        <f>VLOOKUP(B1299*1,[1]Sheet1!$A:$G,5,FALSE)</f>
        <v>二组</v>
      </c>
      <c r="K1299" s="3" t="str">
        <f>I1299&amp;VLOOKUP(B1299*1,[1]Sheet1!$A:$G,5,FALSE)</f>
        <v>杭州二组</v>
      </c>
      <c r="L1299" s="3" t="str">
        <f>IF(VLOOKUP(B1299*1,[1]Sheet1!$A:$G,4,FALSE)=1,"普通员工","管理人员")</f>
        <v>普通员工</v>
      </c>
      <c r="M1299" s="3">
        <f t="shared" si="102"/>
        <v>2000.57</v>
      </c>
      <c r="N1299" s="3">
        <f t="shared" si="103"/>
        <v>2020</v>
      </c>
      <c r="O1299" s="3">
        <f t="shared" si="104"/>
        <v>6</v>
      </c>
    </row>
    <row r="1300" spans="1:15">
      <c r="A1300" s="8">
        <f>A1299</f>
        <v>44002</v>
      </c>
      <c r="B1300" s="20" t="s">
        <v>9</v>
      </c>
      <c r="C1300" s="18" t="s">
        <v>7</v>
      </c>
      <c r="D1300" s="11">
        <v>2</v>
      </c>
      <c r="E1300" s="12">
        <v>25000.49</v>
      </c>
      <c r="F1300" s="3" t="str">
        <f t="shared" si="100"/>
        <v>借呗</v>
      </c>
      <c r="G1300" s="3" t="str">
        <f t="shared" si="101"/>
        <v>6期</v>
      </c>
      <c r="H1300" s="21" t="str">
        <f>VLOOKUP(B1300*1,[1]Sheet1!$A:$G,7,FALSE)</f>
        <v>华南</v>
      </c>
      <c r="I1300" s="21" t="str">
        <f>VLOOKUP(B1300*1,[1]Sheet1!$A:$G,6,FALSE)</f>
        <v>广州</v>
      </c>
      <c r="J1300" s="21" t="str">
        <f>VLOOKUP(B1300*1,[1]Sheet1!$A:$G,5,FALSE)</f>
        <v>三组</v>
      </c>
      <c r="K1300" s="3" t="str">
        <f>I1300&amp;VLOOKUP(B1300*1,[1]Sheet1!$A:$G,5,FALSE)</f>
        <v>广州三组</v>
      </c>
      <c r="L1300" s="3" t="str">
        <f>IF(VLOOKUP(B1300*1,[1]Sheet1!$A:$G,4,FALSE)=1,"普通员工","管理人员")</f>
        <v>普通员工</v>
      </c>
      <c r="M1300" s="3">
        <f t="shared" si="102"/>
        <v>12500.245</v>
      </c>
      <c r="N1300" s="3">
        <f t="shared" si="103"/>
        <v>2020</v>
      </c>
      <c r="O1300" s="3">
        <f t="shared" si="104"/>
        <v>6</v>
      </c>
    </row>
    <row r="1301" spans="1:15">
      <c r="A1301" s="8">
        <f>A1300</f>
        <v>44002</v>
      </c>
      <c r="B1301" s="20" t="str">
        <f>B1300</f>
        <v>1000000030</v>
      </c>
      <c r="C1301" s="18" t="s">
        <v>12</v>
      </c>
      <c r="D1301" s="11">
        <v>1</v>
      </c>
      <c r="E1301" s="12">
        <v>11000.36</v>
      </c>
      <c r="F1301" s="3" t="str">
        <f t="shared" si="100"/>
        <v>借呗</v>
      </c>
      <c r="G1301" s="3" t="str">
        <f t="shared" si="101"/>
        <v>18期</v>
      </c>
      <c r="H1301" s="21" t="str">
        <f>VLOOKUP(B1301*1,[1]Sheet1!$A:$G,7,FALSE)</f>
        <v>华南</v>
      </c>
      <c r="I1301" s="21" t="str">
        <f>VLOOKUP(B1301*1,[1]Sheet1!$A:$G,6,FALSE)</f>
        <v>广州</v>
      </c>
      <c r="J1301" s="21" t="str">
        <f>VLOOKUP(B1301*1,[1]Sheet1!$A:$G,5,FALSE)</f>
        <v>三组</v>
      </c>
      <c r="K1301" s="3" t="str">
        <f>I1301&amp;VLOOKUP(B1301*1,[1]Sheet1!$A:$G,5,FALSE)</f>
        <v>广州三组</v>
      </c>
      <c r="L1301" s="3" t="str">
        <f>IF(VLOOKUP(B1301*1,[1]Sheet1!$A:$G,4,FALSE)=1,"普通员工","管理人员")</f>
        <v>普通员工</v>
      </c>
      <c r="M1301" s="3">
        <f t="shared" si="102"/>
        <v>11000.36</v>
      </c>
      <c r="N1301" s="3">
        <f t="shared" si="103"/>
        <v>2020</v>
      </c>
      <c r="O1301" s="3">
        <f t="shared" si="104"/>
        <v>6</v>
      </c>
    </row>
    <row r="1302" spans="1:15">
      <c r="A1302" s="8">
        <f>A1301</f>
        <v>44002</v>
      </c>
      <c r="B1302" s="20" t="s">
        <v>10</v>
      </c>
      <c r="C1302" s="18" t="s">
        <v>7</v>
      </c>
      <c r="D1302" s="11">
        <v>2</v>
      </c>
      <c r="E1302" s="12">
        <v>15001.13</v>
      </c>
      <c r="F1302" s="3" t="str">
        <f t="shared" si="100"/>
        <v>借呗</v>
      </c>
      <c r="G1302" s="3" t="str">
        <f t="shared" si="101"/>
        <v>6期</v>
      </c>
      <c r="H1302" s="21" t="str">
        <f>VLOOKUP(B1302*1,[1]Sheet1!$A:$G,7,FALSE)</f>
        <v>华东</v>
      </c>
      <c r="I1302" s="21" t="str">
        <f>VLOOKUP(B1302*1,[1]Sheet1!$A:$G,6,FALSE)</f>
        <v>杭州</v>
      </c>
      <c r="J1302" s="21" t="str">
        <f>VLOOKUP(B1302*1,[1]Sheet1!$A:$G,5,FALSE)</f>
        <v>一组</v>
      </c>
      <c r="K1302" s="3" t="str">
        <f>I1302&amp;VLOOKUP(B1302*1,[1]Sheet1!$A:$G,5,FALSE)</f>
        <v>杭州一组</v>
      </c>
      <c r="L1302" s="3" t="str">
        <f>IF(VLOOKUP(B1302*1,[1]Sheet1!$A:$G,4,FALSE)=1,"普通员工","管理人员")</f>
        <v>管理人员</v>
      </c>
      <c r="M1302" s="3">
        <f t="shared" si="102"/>
        <v>7500.565</v>
      </c>
      <c r="N1302" s="3">
        <f t="shared" si="103"/>
        <v>2020</v>
      </c>
      <c r="O1302" s="3">
        <f t="shared" si="104"/>
        <v>6</v>
      </c>
    </row>
    <row r="1303" spans="1:15">
      <c r="A1303" s="8">
        <f>A1302</f>
        <v>44002</v>
      </c>
      <c r="B1303" s="20" t="str">
        <f>B1302</f>
        <v>1000000031</v>
      </c>
      <c r="C1303" s="18" t="s">
        <v>8</v>
      </c>
      <c r="D1303" s="11">
        <v>1</v>
      </c>
      <c r="E1303" s="12">
        <v>15000.17</v>
      </c>
      <c r="F1303" s="3" t="str">
        <f t="shared" si="100"/>
        <v>借呗</v>
      </c>
      <c r="G1303" s="3" t="str">
        <f t="shared" si="101"/>
        <v>12期</v>
      </c>
      <c r="H1303" s="21" t="str">
        <f>VLOOKUP(B1303*1,[1]Sheet1!$A:$G,7,FALSE)</f>
        <v>华东</v>
      </c>
      <c r="I1303" s="21" t="str">
        <f>VLOOKUP(B1303*1,[1]Sheet1!$A:$G,6,FALSE)</f>
        <v>杭州</v>
      </c>
      <c r="J1303" s="21" t="str">
        <f>VLOOKUP(B1303*1,[1]Sheet1!$A:$G,5,FALSE)</f>
        <v>一组</v>
      </c>
      <c r="K1303" s="3" t="str">
        <f>I1303&amp;VLOOKUP(B1303*1,[1]Sheet1!$A:$G,5,FALSE)</f>
        <v>杭州一组</v>
      </c>
      <c r="L1303" s="3" t="str">
        <f>IF(VLOOKUP(B1303*1,[1]Sheet1!$A:$G,4,FALSE)=1,"普通员工","管理人员")</f>
        <v>管理人员</v>
      </c>
      <c r="M1303" s="3">
        <f t="shared" si="102"/>
        <v>15000.17</v>
      </c>
      <c r="N1303" s="3">
        <f t="shared" si="103"/>
        <v>2020</v>
      </c>
      <c r="O1303" s="3">
        <f t="shared" si="104"/>
        <v>6</v>
      </c>
    </row>
    <row r="1304" spans="1:15">
      <c r="A1304" s="8">
        <f>A1303</f>
        <v>44002</v>
      </c>
      <c r="B1304" s="20" t="s">
        <v>39</v>
      </c>
      <c r="C1304" s="18" t="s">
        <v>8</v>
      </c>
      <c r="D1304" s="11">
        <v>1</v>
      </c>
      <c r="E1304" s="12">
        <v>17000.05</v>
      </c>
      <c r="F1304" s="3" t="str">
        <f t="shared" si="100"/>
        <v>借呗</v>
      </c>
      <c r="G1304" s="3" t="str">
        <f t="shared" si="101"/>
        <v>12期</v>
      </c>
      <c r="H1304" s="21" t="str">
        <f>VLOOKUP(B1304*1,[1]Sheet1!$A:$G,7,FALSE)</f>
        <v>华东</v>
      </c>
      <c r="I1304" s="21" t="str">
        <f>VLOOKUP(B1304*1,[1]Sheet1!$A:$G,6,FALSE)</f>
        <v>苏州</v>
      </c>
      <c r="J1304" s="21" t="str">
        <f>VLOOKUP(B1304*1,[1]Sheet1!$A:$G,5,FALSE)</f>
        <v>一组</v>
      </c>
      <c r="K1304" s="3" t="str">
        <f>I1304&amp;VLOOKUP(B1304*1,[1]Sheet1!$A:$G,5,FALSE)</f>
        <v>苏州一组</v>
      </c>
      <c r="L1304" s="3" t="str">
        <f>IF(VLOOKUP(B1304*1,[1]Sheet1!$A:$G,4,FALSE)=1,"普通员工","管理人员")</f>
        <v>普通员工</v>
      </c>
      <c r="M1304" s="3">
        <f t="shared" si="102"/>
        <v>17000.05</v>
      </c>
      <c r="N1304" s="3">
        <f t="shared" si="103"/>
        <v>2020</v>
      </c>
      <c r="O1304" s="3">
        <f t="shared" si="104"/>
        <v>6</v>
      </c>
    </row>
    <row r="1305" spans="1:15">
      <c r="A1305" s="8">
        <f>A1304</f>
        <v>44002</v>
      </c>
      <c r="B1305" s="20" t="s">
        <v>14</v>
      </c>
      <c r="C1305" s="18" t="s">
        <v>7</v>
      </c>
      <c r="D1305" s="11">
        <v>2</v>
      </c>
      <c r="E1305" s="12">
        <v>17000.54</v>
      </c>
      <c r="F1305" s="3" t="str">
        <f t="shared" si="100"/>
        <v>借呗</v>
      </c>
      <c r="G1305" s="3" t="str">
        <f t="shared" si="101"/>
        <v>6期</v>
      </c>
      <c r="H1305" s="21" t="str">
        <f>VLOOKUP(B1305*1,[1]Sheet1!$A:$G,7,FALSE)</f>
        <v>华南</v>
      </c>
      <c r="I1305" s="21" t="str">
        <f>VLOOKUP(B1305*1,[1]Sheet1!$A:$G,6,FALSE)</f>
        <v>广州</v>
      </c>
      <c r="J1305" s="21" t="str">
        <f>VLOOKUP(B1305*1,[1]Sheet1!$A:$G,5,FALSE)</f>
        <v>三组</v>
      </c>
      <c r="K1305" s="3" t="str">
        <f>I1305&amp;VLOOKUP(B1305*1,[1]Sheet1!$A:$G,5,FALSE)</f>
        <v>广州三组</v>
      </c>
      <c r="L1305" s="3" t="str">
        <f>IF(VLOOKUP(B1305*1,[1]Sheet1!$A:$G,4,FALSE)=1,"普通员工","管理人员")</f>
        <v>管理人员</v>
      </c>
      <c r="M1305" s="3">
        <f t="shared" si="102"/>
        <v>8500.27</v>
      </c>
      <c r="N1305" s="3">
        <f t="shared" si="103"/>
        <v>2020</v>
      </c>
      <c r="O1305" s="3">
        <f t="shared" si="104"/>
        <v>6</v>
      </c>
    </row>
    <row r="1306" spans="1:15">
      <c r="A1306" s="8">
        <f>A1305</f>
        <v>44002</v>
      </c>
      <c r="B1306" s="20" t="str">
        <f>B1305</f>
        <v>1000000036</v>
      </c>
      <c r="C1306" s="18" t="s">
        <v>8</v>
      </c>
      <c r="D1306" s="11">
        <v>1</v>
      </c>
      <c r="E1306" s="12">
        <v>5500.22</v>
      </c>
      <c r="F1306" s="3" t="str">
        <f t="shared" si="100"/>
        <v>借呗</v>
      </c>
      <c r="G1306" s="3" t="str">
        <f t="shared" si="101"/>
        <v>12期</v>
      </c>
      <c r="H1306" s="21" t="str">
        <f>VLOOKUP(B1306*1,[1]Sheet1!$A:$G,7,FALSE)</f>
        <v>华南</v>
      </c>
      <c r="I1306" s="21" t="str">
        <f>VLOOKUP(B1306*1,[1]Sheet1!$A:$G,6,FALSE)</f>
        <v>广州</v>
      </c>
      <c r="J1306" s="21" t="str">
        <f>VLOOKUP(B1306*1,[1]Sheet1!$A:$G,5,FALSE)</f>
        <v>三组</v>
      </c>
      <c r="K1306" s="3" t="str">
        <f>I1306&amp;VLOOKUP(B1306*1,[1]Sheet1!$A:$G,5,FALSE)</f>
        <v>广州三组</v>
      </c>
      <c r="L1306" s="3" t="str">
        <f>IF(VLOOKUP(B1306*1,[1]Sheet1!$A:$G,4,FALSE)=1,"普通员工","管理人员")</f>
        <v>管理人员</v>
      </c>
      <c r="M1306" s="3">
        <f t="shared" si="102"/>
        <v>5500.22</v>
      </c>
      <c r="N1306" s="3">
        <f t="shared" si="103"/>
        <v>2020</v>
      </c>
      <c r="O1306" s="3">
        <f t="shared" si="104"/>
        <v>6</v>
      </c>
    </row>
    <row r="1307" spans="1:15">
      <c r="A1307" s="8">
        <f>A1306</f>
        <v>44002</v>
      </c>
      <c r="B1307" s="20" t="s">
        <v>15</v>
      </c>
      <c r="C1307" s="18" t="s">
        <v>7</v>
      </c>
      <c r="D1307" s="11">
        <v>1</v>
      </c>
      <c r="E1307" s="12">
        <v>2000.68</v>
      </c>
      <c r="F1307" s="3" t="str">
        <f t="shared" si="100"/>
        <v>借呗</v>
      </c>
      <c r="G1307" s="3" t="str">
        <f t="shared" si="101"/>
        <v>6期</v>
      </c>
      <c r="H1307" s="21" t="str">
        <f>VLOOKUP(B1307*1,[1]Sheet1!$A:$G,7,FALSE)</f>
        <v>华东</v>
      </c>
      <c r="I1307" s="21" t="str">
        <f>VLOOKUP(B1307*1,[1]Sheet1!$A:$G,6,FALSE)</f>
        <v>杭州</v>
      </c>
      <c r="J1307" s="21" t="str">
        <f>VLOOKUP(B1307*1,[1]Sheet1!$A:$G,5,FALSE)</f>
        <v>二组</v>
      </c>
      <c r="K1307" s="3" t="str">
        <f>I1307&amp;VLOOKUP(B1307*1,[1]Sheet1!$A:$G,5,FALSE)</f>
        <v>杭州二组</v>
      </c>
      <c r="L1307" s="3" t="str">
        <f>IF(VLOOKUP(B1307*1,[1]Sheet1!$A:$G,4,FALSE)=1,"普通员工","管理人员")</f>
        <v>普通员工</v>
      </c>
      <c r="M1307" s="3">
        <f t="shared" si="102"/>
        <v>2000.68</v>
      </c>
      <c r="N1307" s="3">
        <f t="shared" si="103"/>
        <v>2020</v>
      </c>
      <c r="O1307" s="3">
        <f t="shared" si="104"/>
        <v>6</v>
      </c>
    </row>
    <row r="1308" spans="1:15">
      <c r="A1308" s="8">
        <f>A1307</f>
        <v>44002</v>
      </c>
      <c r="B1308" s="20" t="s">
        <v>16</v>
      </c>
      <c r="C1308" s="18" t="s">
        <v>7</v>
      </c>
      <c r="D1308" s="11">
        <v>2</v>
      </c>
      <c r="E1308" s="12">
        <v>2186.6</v>
      </c>
      <c r="F1308" s="3" t="str">
        <f t="shared" si="100"/>
        <v>借呗</v>
      </c>
      <c r="G1308" s="3" t="str">
        <f t="shared" si="101"/>
        <v>6期</v>
      </c>
      <c r="H1308" s="21" t="str">
        <f>VLOOKUP(B1308*1,[1]Sheet1!$A:$G,7,FALSE)</f>
        <v>华东</v>
      </c>
      <c r="I1308" s="21" t="str">
        <f>VLOOKUP(B1308*1,[1]Sheet1!$A:$G,6,FALSE)</f>
        <v>苏州</v>
      </c>
      <c r="J1308" s="21" t="str">
        <f>VLOOKUP(B1308*1,[1]Sheet1!$A:$G,5,FALSE)</f>
        <v>二组</v>
      </c>
      <c r="K1308" s="3" t="str">
        <f>I1308&amp;VLOOKUP(B1308*1,[1]Sheet1!$A:$G,5,FALSE)</f>
        <v>苏州二组</v>
      </c>
      <c r="L1308" s="3" t="str">
        <f>IF(VLOOKUP(B1308*1,[1]Sheet1!$A:$G,4,FALSE)=1,"普通员工","管理人员")</f>
        <v>管理人员</v>
      </c>
      <c r="M1308" s="3">
        <f t="shared" si="102"/>
        <v>1093.3</v>
      </c>
      <c r="N1308" s="3">
        <f t="shared" si="103"/>
        <v>2020</v>
      </c>
      <c r="O1308" s="3">
        <f t="shared" si="104"/>
        <v>6</v>
      </c>
    </row>
    <row r="1309" spans="1:15">
      <c r="A1309" s="8">
        <f>A1308</f>
        <v>44002</v>
      </c>
      <c r="B1309" s="20" t="str">
        <f>B1308</f>
        <v>1000000039</v>
      </c>
      <c r="C1309" s="18" t="s">
        <v>12</v>
      </c>
      <c r="D1309" s="11">
        <v>1</v>
      </c>
      <c r="E1309" s="12">
        <v>1000.02</v>
      </c>
      <c r="F1309" s="3" t="str">
        <f t="shared" si="100"/>
        <v>借呗</v>
      </c>
      <c r="G1309" s="3" t="str">
        <f t="shared" si="101"/>
        <v>18期</v>
      </c>
      <c r="H1309" s="21" t="str">
        <f>VLOOKUP(B1309*1,[1]Sheet1!$A:$G,7,FALSE)</f>
        <v>华东</v>
      </c>
      <c r="I1309" s="21" t="str">
        <f>VLOOKUP(B1309*1,[1]Sheet1!$A:$G,6,FALSE)</f>
        <v>苏州</v>
      </c>
      <c r="J1309" s="21" t="str">
        <f>VLOOKUP(B1309*1,[1]Sheet1!$A:$G,5,FALSE)</f>
        <v>二组</v>
      </c>
      <c r="K1309" s="3" t="str">
        <f>I1309&amp;VLOOKUP(B1309*1,[1]Sheet1!$A:$G,5,FALSE)</f>
        <v>苏州二组</v>
      </c>
      <c r="L1309" s="3" t="str">
        <f>IF(VLOOKUP(B1309*1,[1]Sheet1!$A:$G,4,FALSE)=1,"普通员工","管理人员")</f>
        <v>管理人员</v>
      </c>
      <c r="M1309" s="3">
        <f t="shared" si="102"/>
        <v>1000.02</v>
      </c>
      <c r="N1309" s="3">
        <f t="shared" si="103"/>
        <v>2020</v>
      </c>
      <c r="O1309" s="3">
        <f t="shared" si="104"/>
        <v>6</v>
      </c>
    </row>
    <row r="1310" spans="1:15">
      <c r="A1310" s="8">
        <f>A1309</f>
        <v>44002</v>
      </c>
      <c r="B1310" s="20" t="s">
        <v>40</v>
      </c>
      <c r="C1310" s="18" t="s">
        <v>7</v>
      </c>
      <c r="D1310" s="11">
        <v>1</v>
      </c>
      <c r="E1310" s="12">
        <v>1026.62</v>
      </c>
      <c r="F1310" s="3" t="str">
        <f t="shared" si="100"/>
        <v>借呗</v>
      </c>
      <c r="G1310" s="3" t="str">
        <f t="shared" si="101"/>
        <v>6期</v>
      </c>
      <c r="H1310" s="21" t="str">
        <f>VLOOKUP(B1310*1,[1]Sheet1!$A:$G,7,FALSE)</f>
        <v>华西北</v>
      </c>
      <c r="I1310" s="21" t="str">
        <f>VLOOKUP(B1310*1,[1]Sheet1!$A:$G,6,FALSE)</f>
        <v>北京</v>
      </c>
      <c r="J1310" s="21" t="str">
        <f>VLOOKUP(B1310*1,[1]Sheet1!$A:$G,5,FALSE)</f>
        <v>四组</v>
      </c>
      <c r="K1310" s="3" t="str">
        <f>I1310&amp;VLOOKUP(B1310*1,[1]Sheet1!$A:$G,5,FALSE)</f>
        <v>北京四组</v>
      </c>
      <c r="L1310" s="3" t="str">
        <f>IF(VLOOKUP(B1310*1,[1]Sheet1!$A:$G,4,FALSE)=1,"普通员工","管理人员")</f>
        <v>普通员工</v>
      </c>
      <c r="M1310" s="3">
        <f t="shared" si="102"/>
        <v>1026.62</v>
      </c>
      <c r="N1310" s="3">
        <f t="shared" si="103"/>
        <v>2020</v>
      </c>
      <c r="O1310" s="3">
        <f t="shared" si="104"/>
        <v>6</v>
      </c>
    </row>
    <row r="1311" spans="1:15">
      <c r="A1311" s="8">
        <f>A1310</f>
        <v>44002</v>
      </c>
      <c r="B1311" s="20" t="str">
        <f>B1310</f>
        <v>1000000041</v>
      </c>
      <c r="C1311" s="18" t="s">
        <v>8</v>
      </c>
      <c r="D1311" s="11">
        <v>5</v>
      </c>
      <c r="E1311" s="12">
        <v>29101.81</v>
      </c>
      <c r="F1311" s="3" t="str">
        <f t="shared" si="100"/>
        <v>借呗</v>
      </c>
      <c r="G1311" s="3" t="str">
        <f t="shared" si="101"/>
        <v>12期</v>
      </c>
      <c r="H1311" s="21" t="str">
        <f>VLOOKUP(B1311*1,[1]Sheet1!$A:$G,7,FALSE)</f>
        <v>华西北</v>
      </c>
      <c r="I1311" s="21" t="str">
        <f>VLOOKUP(B1311*1,[1]Sheet1!$A:$G,6,FALSE)</f>
        <v>北京</v>
      </c>
      <c r="J1311" s="21" t="str">
        <f>VLOOKUP(B1311*1,[1]Sheet1!$A:$G,5,FALSE)</f>
        <v>四组</v>
      </c>
      <c r="K1311" s="3" t="str">
        <f>I1311&amp;VLOOKUP(B1311*1,[1]Sheet1!$A:$G,5,FALSE)</f>
        <v>北京四组</v>
      </c>
      <c r="L1311" s="3" t="str">
        <f>IF(VLOOKUP(B1311*1,[1]Sheet1!$A:$G,4,FALSE)=1,"普通员工","管理人员")</f>
        <v>普通员工</v>
      </c>
      <c r="M1311" s="3">
        <f t="shared" si="102"/>
        <v>5820.362</v>
      </c>
      <c r="N1311" s="3">
        <f t="shared" si="103"/>
        <v>2020</v>
      </c>
      <c r="O1311" s="3">
        <f t="shared" si="104"/>
        <v>6</v>
      </c>
    </row>
    <row r="1312" spans="1:15">
      <c r="A1312" s="8">
        <f>A1311</f>
        <v>44002</v>
      </c>
      <c r="B1312" s="20" t="s">
        <v>41</v>
      </c>
      <c r="C1312" s="18" t="s">
        <v>7</v>
      </c>
      <c r="D1312" s="11">
        <v>2</v>
      </c>
      <c r="E1312" s="12">
        <v>5500.71</v>
      </c>
      <c r="F1312" s="3" t="str">
        <f t="shared" si="100"/>
        <v>借呗</v>
      </c>
      <c r="G1312" s="3" t="str">
        <f t="shared" si="101"/>
        <v>6期</v>
      </c>
      <c r="H1312" s="21" t="str">
        <f>VLOOKUP(B1312*1,[1]Sheet1!$A:$G,7,FALSE)</f>
        <v>华西北</v>
      </c>
      <c r="I1312" s="21" t="str">
        <f>VLOOKUP(B1312*1,[1]Sheet1!$A:$G,6,FALSE)</f>
        <v>成都</v>
      </c>
      <c r="J1312" s="21" t="str">
        <f>VLOOKUP(B1312*1,[1]Sheet1!$A:$G,5,FALSE)</f>
        <v>一组</v>
      </c>
      <c r="K1312" s="3" t="str">
        <f>I1312&amp;VLOOKUP(B1312*1,[1]Sheet1!$A:$G,5,FALSE)</f>
        <v>成都一组</v>
      </c>
      <c r="L1312" s="3" t="str">
        <f>IF(VLOOKUP(B1312*1,[1]Sheet1!$A:$G,4,FALSE)=1,"普通员工","管理人员")</f>
        <v>普通员工</v>
      </c>
      <c r="M1312" s="3">
        <f t="shared" si="102"/>
        <v>2750.355</v>
      </c>
      <c r="N1312" s="3">
        <f t="shared" si="103"/>
        <v>2020</v>
      </c>
      <c r="O1312" s="3">
        <f t="shared" si="104"/>
        <v>6</v>
      </c>
    </row>
    <row r="1313" spans="1:15">
      <c r="A1313" s="8">
        <f>A1312</f>
        <v>44002</v>
      </c>
      <c r="B1313" s="20" t="s">
        <v>18</v>
      </c>
      <c r="C1313" s="18" t="s">
        <v>7</v>
      </c>
      <c r="D1313" s="11">
        <v>2</v>
      </c>
      <c r="E1313" s="12">
        <v>11580.93</v>
      </c>
      <c r="F1313" s="3" t="str">
        <f t="shared" si="100"/>
        <v>借呗</v>
      </c>
      <c r="G1313" s="3" t="str">
        <f t="shared" si="101"/>
        <v>6期</v>
      </c>
      <c r="H1313" s="21" t="str">
        <f>VLOOKUP(B1313*1,[1]Sheet1!$A:$G,7,FALSE)</f>
        <v>华西北</v>
      </c>
      <c r="I1313" s="21" t="str">
        <f>VLOOKUP(B1313*1,[1]Sheet1!$A:$G,6,FALSE)</f>
        <v>北京</v>
      </c>
      <c r="J1313" s="21" t="str">
        <f>VLOOKUP(B1313*1,[1]Sheet1!$A:$G,5,FALSE)</f>
        <v>三组</v>
      </c>
      <c r="K1313" s="3" t="str">
        <f>I1313&amp;VLOOKUP(B1313*1,[1]Sheet1!$A:$G,5,FALSE)</f>
        <v>北京三组</v>
      </c>
      <c r="L1313" s="3" t="str">
        <f>IF(VLOOKUP(B1313*1,[1]Sheet1!$A:$G,4,FALSE)=1,"普通员工","管理人员")</f>
        <v>管理人员</v>
      </c>
      <c r="M1313" s="3">
        <f t="shared" si="102"/>
        <v>5790.465</v>
      </c>
      <c r="N1313" s="3">
        <f t="shared" si="103"/>
        <v>2020</v>
      </c>
      <c r="O1313" s="3">
        <f t="shared" si="104"/>
        <v>6</v>
      </c>
    </row>
    <row r="1314" spans="1:15">
      <c r="A1314" s="8">
        <f>A1313</f>
        <v>44002</v>
      </c>
      <c r="B1314" s="20" t="s">
        <v>19</v>
      </c>
      <c r="C1314" s="18" t="s">
        <v>7</v>
      </c>
      <c r="D1314" s="11">
        <v>2</v>
      </c>
      <c r="E1314" s="12">
        <v>17702.65</v>
      </c>
      <c r="F1314" s="3" t="str">
        <f t="shared" si="100"/>
        <v>借呗</v>
      </c>
      <c r="G1314" s="3" t="str">
        <f t="shared" si="101"/>
        <v>6期</v>
      </c>
      <c r="H1314" s="21" t="str">
        <f>VLOOKUP(B1314*1,[1]Sheet1!$A:$G,7,FALSE)</f>
        <v>华南</v>
      </c>
      <c r="I1314" s="21" t="str">
        <f>VLOOKUP(B1314*1,[1]Sheet1!$A:$G,6,FALSE)</f>
        <v>深圳</v>
      </c>
      <c r="J1314" s="21" t="str">
        <f>VLOOKUP(B1314*1,[1]Sheet1!$A:$G,5,FALSE)</f>
        <v>一组</v>
      </c>
      <c r="K1314" s="3" t="str">
        <f>I1314&amp;VLOOKUP(B1314*1,[1]Sheet1!$A:$G,5,FALSE)</f>
        <v>深圳一组</v>
      </c>
      <c r="L1314" s="3" t="str">
        <f>IF(VLOOKUP(B1314*1,[1]Sheet1!$A:$G,4,FALSE)=1,"普通员工","管理人员")</f>
        <v>普通员工</v>
      </c>
      <c r="M1314" s="3">
        <f t="shared" si="102"/>
        <v>8851.325</v>
      </c>
      <c r="N1314" s="3">
        <f t="shared" si="103"/>
        <v>2020</v>
      </c>
      <c r="O1314" s="3">
        <f t="shared" si="104"/>
        <v>6</v>
      </c>
    </row>
    <row r="1315" spans="1:15">
      <c r="A1315" s="8">
        <f>A1314</f>
        <v>44002</v>
      </c>
      <c r="B1315" s="20" t="str">
        <f>B1314</f>
        <v>1000000045</v>
      </c>
      <c r="C1315" s="18" t="s">
        <v>8</v>
      </c>
      <c r="D1315" s="11">
        <v>1</v>
      </c>
      <c r="E1315" s="12">
        <v>7000.65</v>
      </c>
      <c r="F1315" s="3" t="str">
        <f t="shared" si="100"/>
        <v>借呗</v>
      </c>
      <c r="G1315" s="3" t="str">
        <f t="shared" si="101"/>
        <v>12期</v>
      </c>
      <c r="H1315" s="21" t="str">
        <f>VLOOKUP(B1315*1,[1]Sheet1!$A:$G,7,FALSE)</f>
        <v>华南</v>
      </c>
      <c r="I1315" s="21" t="str">
        <f>VLOOKUP(B1315*1,[1]Sheet1!$A:$G,6,FALSE)</f>
        <v>深圳</v>
      </c>
      <c r="J1315" s="21" t="str">
        <f>VLOOKUP(B1315*1,[1]Sheet1!$A:$G,5,FALSE)</f>
        <v>一组</v>
      </c>
      <c r="K1315" s="3" t="str">
        <f>I1315&amp;VLOOKUP(B1315*1,[1]Sheet1!$A:$G,5,FALSE)</f>
        <v>深圳一组</v>
      </c>
      <c r="L1315" s="3" t="str">
        <f>IF(VLOOKUP(B1315*1,[1]Sheet1!$A:$G,4,FALSE)=1,"普通员工","管理人员")</f>
        <v>普通员工</v>
      </c>
      <c r="M1315" s="3">
        <f t="shared" si="102"/>
        <v>7000.65</v>
      </c>
      <c r="N1315" s="3">
        <f t="shared" si="103"/>
        <v>2020</v>
      </c>
      <c r="O1315" s="3">
        <f t="shared" si="104"/>
        <v>6</v>
      </c>
    </row>
    <row r="1316" spans="1:15">
      <c r="A1316" s="8">
        <f>A1315</f>
        <v>44002</v>
      </c>
      <c r="B1316" s="20" t="str">
        <f>B1315</f>
        <v>1000000045</v>
      </c>
      <c r="C1316" s="18" t="s">
        <v>12</v>
      </c>
      <c r="D1316" s="11">
        <v>1</v>
      </c>
      <c r="E1316" s="12">
        <v>1000.53</v>
      </c>
      <c r="F1316" s="3" t="str">
        <f t="shared" si="100"/>
        <v>借呗</v>
      </c>
      <c r="G1316" s="3" t="str">
        <f t="shared" si="101"/>
        <v>18期</v>
      </c>
      <c r="H1316" s="21" t="str">
        <f>VLOOKUP(B1316*1,[1]Sheet1!$A:$G,7,FALSE)</f>
        <v>华南</v>
      </c>
      <c r="I1316" s="21" t="str">
        <f>VLOOKUP(B1316*1,[1]Sheet1!$A:$G,6,FALSE)</f>
        <v>深圳</v>
      </c>
      <c r="J1316" s="21" t="str">
        <f>VLOOKUP(B1316*1,[1]Sheet1!$A:$G,5,FALSE)</f>
        <v>一组</v>
      </c>
      <c r="K1316" s="3" t="str">
        <f>I1316&amp;VLOOKUP(B1316*1,[1]Sheet1!$A:$G,5,FALSE)</f>
        <v>深圳一组</v>
      </c>
      <c r="L1316" s="3" t="str">
        <f>IF(VLOOKUP(B1316*1,[1]Sheet1!$A:$G,4,FALSE)=1,"普通员工","管理人员")</f>
        <v>普通员工</v>
      </c>
      <c r="M1316" s="3">
        <f t="shared" si="102"/>
        <v>1000.53</v>
      </c>
      <c r="N1316" s="3">
        <f t="shared" si="103"/>
        <v>2020</v>
      </c>
      <c r="O1316" s="3">
        <f t="shared" si="104"/>
        <v>6</v>
      </c>
    </row>
    <row r="1317" spans="1:15">
      <c r="A1317" s="8">
        <f>A1316</f>
        <v>44002</v>
      </c>
      <c r="B1317" s="20" t="s">
        <v>73</v>
      </c>
      <c r="C1317" s="18" t="s">
        <v>7</v>
      </c>
      <c r="D1317" s="11">
        <v>1</v>
      </c>
      <c r="E1317" s="12">
        <v>2034.96</v>
      </c>
      <c r="F1317" s="3" t="str">
        <f t="shared" si="100"/>
        <v>借呗</v>
      </c>
      <c r="G1317" s="3" t="str">
        <f t="shared" si="101"/>
        <v>6期</v>
      </c>
      <c r="H1317" s="21" t="str">
        <f>VLOOKUP(B1317*1,[1]Sheet1!$A:$G,7,FALSE)</f>
        <v>华东</v>
      </c>
      <c r="I1317" s="21" t="str">
        <f>VLOOKUP(B1317*1,[1]Sheet1!$A:$G,6,FALSE)</f>
        <v>合肥</v>
      </c>
      <c r="J1317" s="21" t="str">
        <f>VLOOKUP(B1317*1,[1]Sheet1!$A:$G,5,FALSE)</f>
        <v>一组</v>
      </c>
      <c r="K1317" s="3" t="str">
        <f>I1317&amp;VLOOKUP(B1317*1,[1]Sheet1!$A:$G,5,FALSE)</f>
        <v>合肥一组</v>
      </c>
      <c r="L1317" s="3" t="str">
        <f>IF(VLOOKUP(B1317*1,[1]Sheet1!$A:$G,4,FALSE)=1,"普通员工","管理人员")</f>
        <v>普通员工</v>
      </c>
      <c r="M1317" s="3">
        <f t="shared" si="102"/>
        <v>2034.96</v>
      </c>
      <c r="N1317" s="3">
        <f t="shared" si="103"/>
        <v>2020</v>
      </c>
      <c r="O1317" s="3">
        <f t="shared" si="104"/>
        <v>6</v>
      </c>
    </row>
    <row r="1318" spans="1:15">
      <c r="A1318" s="8">
        <f>A1317</f>
        <v>44002</v>
      </c>
      <c r="B1318" s="20" t="s">
        <v>20</v>
      </c>
      <c r="C1318" s="18" t="s">
        <v>7</v>
      </c>
      <c r="D1318" s="11">
        <v>3</v>
      </c>
      <c r="E1318" s="12">
        <v>12000.79</v>
      </c>
      <c r="F1318" s="3" t="str">
        <f t="shared" si="100"/>
        <v>借呗</v>
      </c>
      <c r="G1318" s="3" t="str">
        <f t="shared" si="101"/>
        <v>6期</v>
      </c>
      <c r="H1318" s="21" t="str">
        <f>VLOOKUP(B1318*1,[1]Sheet1!$A:$G,7,FALSE)</f>
        <v>华东</v>
      </c>
      <c r="I1318" s="21" t="str">
        <f>VLOOKUP(B1318*1,[1]Sheet1!$A:$G,6,FALSE)</f>
        <v>上海</v>
      </c>
      <c r="J1318" s="21" t="str">
        <f>VLOOKUP(B1318*1,[1]Sheet1!$A:$G,5,FALSE)</f>
        <v>一组</v>
      </c>
      <c r="K1318" s="3" t="str">
        <f>I1318&amp;VLOOKUP(B1318*1,[1]Sheet1!$A:$G,5,FALSE)</f>
        <v>上海一组</v>
      </c>
      <c r="L1318" s="3" t="str">
        <f>IF(VLOOKUP(B1318*1,[1]Sheet1!$A:$G,4,FALSE)=1,"普通员工","管理人员")</f>
        <v>普通员工</v>
      </c>
      <c r="M1318" s="3">
        <f t="shared" si="102"/>
        <v>4000.26333333333</v>
      </c>
      <c r="N1318" s="3">
        <f t="shared" si="103"/>
        <v>2020</v>
      </c>
      <c r="O1318" s="3">
        <f t="shared" si="104"/>
        <v>6</v>
      </c>
    </row>
    <row r="1319" spans="1:15">
      <c r="A1319" s="8">
        <f>A1318</f>
        <v>44002</v>
      </c>
      <c r="B1319" s="20" t="str">
        <f>B1318</f>
        <v>1000000054</v>
      </c>
      <c r="C1319" s="18" t="s">
        <v>8</v>
      </c>
      <c r="D1319" s="11">
        <v>3</v>
      </c>
      <c r="E1319" s="12">
        <v>7539.82</v>
      </c>
      <c r="F1319" s="3" t="str">
        <f t="shared" si="100"/>
        <v>借呗</v>
      </c>
      <c r="G1319" s="3" t="str">
        <f t="shared" si="101"/>
        <v>12期</v>
      </c>
      <c r="H1319" s="21" t="str">
        <f>VLOOKUP(B1319*1,[1]Sheet1!$A:$G,7,FALSE)</f>
        <v>华东</v>
      </c>
      <c r="I1319" s="21" t="str">
        <f>VLOOKUP(B1319*1,[1]Sheet1!$A:$G,6,FALSE)</f>
        <v>上海</v>
      </c>
      <c r="J1319" s="21" t="str">
        <f>VLOOKUP(B1319*1,[1]Sheet1!$A:$G,5,FALSE)</f>
        <v>一组</v>
      </c>
      <c r="K1319" s="3" t="str">
        <f>I1319&amp;VLOOKUP(B1319*1,[1]Sheet1!$A:$G,5,FALSE)</f>
        <v>上海一组</v>
      </c>
      <c r="L1319" s="3" t="str">
        <f>IF(VLOOKUP(B1319*1,[1]Sheet1!$A:$G,4,FALSE)=1,"普通员工","管理人员")</f>
        <v>普通员工</v>
      </c>
      <c r="M1319" s="3">
        <f t="shared" si="102"/>
        <v>2513.27333333333</v>
      </c>
      <c r="N1319" s="3">
        <f t="shared" si="103"/>
        <v>2020</v>
      </c>
      <c r="O1319" s="3">
        <f t="shared" si="104"/>
        <v>6</v>
      </c>
    </row>
    <row r="1320" spans="1:15">
      <c r="A1320" s="8">
        <f>A1319</f>
        <v>44002</v>
      </c>
      <c r="B1320" s="20" t="s">
        <v>21</v>
      </c>
      <c r="C1320" s="18" t="s">
        <v>7</v>
      </c>
      <c r="D1320" s="11">
        <v>1</v>
      </c>
      <c r="E1320" s="12">
        <v>10000.02</v>
      </c>
      <c r="F1320" s="3" t="str">
        <f t="shared" si="100"/>
        <v>借呗</v>
      </c>
      <c r="G1320" s="3" t="str">
        <f t="shared" si="101"/>
        <v>6期</v>
      </c>
      <c r="H1320" s="21" t="str">
        <f>VLOOKUP(B1320*1,[1]Sheet1!$A:$G,7,FALSE)</f>
        <v>华东</v>
      </c>
      <c r="I1320" s="21" t="str">
        <f>VLOOKUP(B1320*1,[1]Sheet1!$A:$G,6,FALSE)</f>
        <v>上海</v>
      </c>
      <c r="J1320" s="21" t="str">
        <f>VLOOKUP(B1320*1,[1]Sheet1!$A:$G,5,FALSE)</f>
        <v>一组</v>
      </c>
      <c r="K1320" s="3" t="str">
        <f>I1320&amp;VLOOKUP(B1320*1,[1]Sheet1!$A:$G,5,FALSE)</f>
        <v>上海一组</v>
      </c>
      <c r="L1320" s="3" t="str">
        <f>IF(VLOOKUP(B1320*1,[1]Sheet1!$A:$G,4,FALSE)=1,"普通员工","管理人员")</f>
        <v>管理人员</v>
      </c>
      <c r="M1320" s="3">
        <f t="shared" si="102"/>
        <v>10000.02</v>
      </c>
      <c r="N1320" s="3">
        <f t="shared" si="103"/>
        <v>2020</v>
      </c>
      <c r="O1320" s="3">
        <f t="shared" si="104"/>
        <v>6</v>
      </c>
    </row>
    <row r="1321" spans="1:15">
      <c r="A1321" s="8">
        <f>A1320</f>
        <v>44002</v>
      </c>
      <c r="B1321" s="20" t="s">
        <v>74</v>
      </c>
      <c r="C1321" s="18" t="s">
        <v>12</v>
      </c>
      <c r="D1321" s="11">
        <v>1</v>
      </c>
      <c r="E1321" s="12">
        <v>1572.17</v>
      </c>
      <c r="F1321" s="3" t="str">
        <f t="shared" si="100"/>
        <v>借呗</v>
      </c>
      <c r="G1321" s="3" t="str">
        <f t="shared" si="101"/>
        <v>18期</v>
      </c>
      <c r="H1321" s="21" t="str">
        <f>VLOOKUP(B1321*1,[1]Sheet1!$A:$G,7,FALSE)</f>
        <v>华东</v>
      </c>
      <c r="I1321" s="21" t="str">
        <f>VLOOKUP(B1321*1,[1]Sheet1!$A:$G,6,FALSE)</f>
        <v>上海</v>
      </c>
      <c r="J1321" s="21" t="str">
        <f>VLOOKUP(B1321*1,[1]Sheet1!$A:$G,5,FALSE)</f>
        <v>二组</v>
      </c>
      <c r="K1321" s="3" t="str">
        <f>I1321&amp;VLOOKUP(B1321*1,[1]Sheet1!$A:$G,5,FALSE)</f>
        <v>上海二组</v>
      </c>
      <c r="L1321" s="3" t="str">
        <f>IF(VLOOKUP(B1321*1,[1]Sheet1!$A:$G,4,FALSE)=1,"普通员工","管理人员")</f>
        <v>普通员工</v>
      </c>
      <c r="M1321" s="3">
        <f t="shared" si="102"/>
        <v>1572.17</v>
      </c>
      <c r="N1321" s="3">
        <f t="shared" si="103"/>
        <v>2020</v>
      </c>
      <c r="O1321" s="3">
        <f t="shared" si="104"/>
        <v>6</v>
      </c>
    </row>
    <row r="1322" spans="1:15">
      <c r="A1322" s="8">
        <f>A1321</f>
        <v>44002</v>
      </c>
      <c r="B1322" s="20" t="s">
        <v>110</v>
      </c>
      <c r="C1322" s="18" t="s">
        <v>12</v>
      </c>
      <c r="D1322" s="11">
        <v>1</v>
      </c>
      <c r="E1322" s="12">
        <v>1500.5</v>
      </c>
      <c r="F1322" s="3" t="str">
        <f t="shared" si="100"/>
        <v>借呗</v>
      </c>
      <c r="G1322" s="3" t="str">
        <f t="shared" si="101"/>
        <v>18期</v>
      </c>
      <c r="H1322" s="21" t="str">
        <f>VLOOKUP(B1322*1,[1]Sheet1!$A:$G,7,FALSE)</f>
        <v>华东</v>
      </c>
      <c r="I1322" s="21" t="str">
        <f>VLOOKUP(B1322*1,[1]Sheet1!$A:$G,6,FALSE)</f>
        <v>合肥</v>
      </c>
      <c r="J1322" s="21" t="str">
        <f>VLOOKUP(B1322*1,[1]Sheet1!$A:$G,5,FALSE)</f>
        <v>一组</v>
      </c>
      <c r="K1322" s="3" t="str">
        <f>I1322&amp;VLOOKUP(B1322*1,[1]Sheet1!$A:$G,5,FALSE)</f>
        <v>合肥一组</v>
      </c>
      <c r="L1322" s="3" t="str">
        <f>IF(VLOOKUP(B1322*1,[1]Sheet1!$A:$G,4,FALSE)=1,"普通员工","管理人员")</f>
        <v>普通员工</v>
      </c>
      <c r="M1322" s="3">
        <f t="shared" si="102"/>
        <v>1500.5</v>
      </c>
      <c r="N1322" s="3">
        <f t="shared" si="103"/>
        <v>2020</v>
      </c>
      <c r="O1322" s="3">
        <f t="shared" si="104"/>
        <v>6</v>
      </c>
    </row>
    <row r="1323" spans="1:15">
      <c r="A1323" s="8">
        <f>A1322</f>
        <v>44002</v>
      </c>
      <c r="B1323" s="20" t="s">
        <v>23</v>
      </c>
      <c r="C1323" s="18" t="s">
        <v>7</v>
      </c>
      <c r="D1323" s="11">
        <v>3</v>
      </c>
      <c r="E1323" s="12">
        <v>3873.04</v>
      </c>
      <c r="F1323" s="3" t="str">
        <f t="shared" si="100"/>
        <v>借呗</v>
      </c>
      <c r="G1323" s="3" t="str">
        <f t="shared" si="101"/>
        <v>6期</v>
      </c>
      <c r="H1323" s="21" t="str">
        <f>VLOOKUP(B1323*1,[1]Sheet1!$A:$G,7,FALSE)</f>
        <v>华东</v>
      </c>
      <c r="I1323" s="21" t="str">
        <f>VLOOKUP(B1323*1,[1]Sheet1!$A:$G,6,FALSE)</f>
        <v>苏州</v>
      </c>
      <c r="J1323" s="21" t="str">
        <f>VLOOKUP(B1323*1,[1]Sheet1!$A:$G,5,FALSE)</f>
        <v>二组</v>
      </c>
      <c r="K1323" s="3" t="str">
        <f>I1323&amp;VLOOKUP(B1323*1,[1]Sheet1!$A:$G,5,FALSE)</f>
        <v>苏州二组</v>
      </c>
      <c r="L1323" s="3" t="str">
        <f>IF(VLOOKUP(B1323*1,[1]Sheet1!$A:$G,4,FALSE)=1,"普通员工","管理人员")</f>
        <v>普通员工</v>
      </c>
      <c r="M1323" s="3">
        <f t="shared" si="102"/>
        <v>1291.01333333333</v>
      </c>
      <c r="N1323" s="3">
        <f t="shared" si="103"/>
        <v>2020</v>
      </c>
      <c r="O1323" s="3">
        <f t="shared" si="104"/>
        <v>6</v>
      </c>
    </row>
    <row r="1324" spans="1:15">
      <c r="A1324" s="8">
        <f>A1323</f>
        <v>44002</v>
      </c>
      <c r="B1324" s="20" t="s">
        <v>62</v>
      </c>
      <c r="C1324" s="18" t="s">
        <v>12</v>
      </c>
      <c r="D1324" s="11">
        <v>1</v>
      </c>
      <c r="E1324" s="12">
        <v>18000.7</v>
      </c>
      <c r="F1324" s="3" t="str">
        <f t="shared" si="100"/>
        <v>借呗</v>
      </c>
      <c r="G1324" s="3" t="str">
        <f t="shared" si="101"/>
        <v>18期</v>
      </c>
      <c r="H1324" s="21" t="str">
        <f>VLOOKUP(B1324*1,[1]Sheet1!$A:$G,7,FALSE)</f>
        <v>华东</v>
      </c>
      <c r="I1324" s="21" t="str">
        <f>VLOOKUP(B1324*1,[1]Sheet1!$A:$G,6,FALSE)</f>
        <v>合肥</v>
      </c>
      <c r="J1324" s="21" t="str">
        <f>VLOOKUP(B1324*1,[1]Sheet1!$A:$G,5,FALSE)</f>
        <v>一组</v>
      </c>
      <c r="K1324" s="3" t="str">
        <f>I1324&amp;VLOOKUP(B1324*1,[1]Sheet1!$A:$G,5,FALSE)</f>
        <v>合肥一组</v>
      </c>
      <c r="L1324" s="3" t="str">
        <f>IF(VLOOKUP(B1324*1,[1]Sheet1!$A:$G,4,FALSE)=1,"普通员工","管理人员")</f>
        <v>普通员工</v>
      </c>
      <c r="M1324" s="3">
        <f t="shared" si="102"/>
        <v>18000.7</v>
      </c>
      <c r="N1324" s="3">
        <f t="shared" si="103"/>
        <v>2020</v>
      </c>
      <c r="O1324" s="3">
        <f t="shared" si="104"/>
        <v>6</v>
      </c>
    </row>
    <row r="1325" spans="1:15">
      <c r="A1325" s="8">
        <f>A1324</f>
        <v>44002</v>
      </c>
      <c r="B1325" s="20" t="s">
        <v>25</v>
      </c>
      <c r="C1325" s="18" t="s">
        <v>12</v>
      </c>
      <c r="D1325" s="11">
        <v>1</v>
      </c>
      <c r="E1325" s="12">
        <v>800.06</v>
      </c>
      <c r="F1325" s="3" t="str">
        <f t="shared" si="100"/>
        <v>借呗</v>
      </c>
      <c r="G1325" s="3" t="str">
        <f t="shared" si="101"/>
        <v>18期</v>
      </c>
      <c r="H1325" s="21" t="str">
        <f>VLOOKUP(B1325*1,[1]Sheet1!$A:$G,7,FALSE)</f>
        <v>华东</v>
      </c>
      <c r="I1325" s="21" t="str">
        <f>VLOOKUP(B1325*1,[1]Sheet1!$A:$G,6,FALSE)</f>
        <v>合肥</v>
      </c>
      <c r="J1325" s="21" t="str">
        <f>VLOOKUP(B1325*1,[1]Sheet1!$A:$G,5,FALSE)</f>
        <v>一组</v>
      </c>
      <c r="K1325" s="3" t="str">
        <f>I1325&amp;VLOOKUP(B1325*1,[1]Sheet1!$A:$G,5,FALSE)</f>
        <v>合肥一组</v>
      </c>
      <c r="L1325" s="3" t="str">
        <f>IF(VLOOKUP(B1325*1,[1]Sheet1!$A:$G,4,FALSE)=1,"普通员工","管理人员")</f>
        <v>普通员工</v>
      </c>
      <c r="M1325" s="3">
        <f t="shared" si="102"/>
        <v>800.06</v>
      </c>
      <c r="N1325" s="3">
        <f t="shared" si="103"/>
        <v>2020</v>
      </c>
      <c r="O1325" s="3">
        <f t="shared" si="104"/>
        <v>6</v>
      </c>
    </row>
    <row r="1326" spans="1:15">
      <c r="A1326" s="8">
        <f>A1325</f>
        <v>44002</v>
      </c>
      <c r="B1326" s="20" t="s">
        <v>26</v>
      </c>
      <c r="C1326" s="18" t="s">
        <v>7</v>
      </c>
      <c r="D1326" s="11">
        <v>2</v>
      </c>
      <c r="E1326" s="12">
        <v>2957.59</v>
      </c>
      <c r="F1326" s="3" t="str">
        <f t="shared" si="100"/>
        <v>借呗</v>
      </c>
      <c r="G1326" s="3" t="str">
        <f t="shared" si="101"/>
        <v>6期</v>
      </c>
      <c r="H1326" s="21" t="str">
        <f>VLOOKUP(B1326*1,[1]Sheet1!$A:$G,7,FALSE)</f>
        <v>华南</v>
      </c>
      <c r="I1326" s="21" t="str">
        <f>VLOOKUP(B1326*1,[1]Sheet1!$A:$G,6,FALSE)</f>
        <v>广州</v>
      </c>
      <c r="J1326" s="21" t="str">
        <f>VLOOKUP(B1326*1,[1]Sheet1!$A:$G,5,FALSE)</f>
        <v>三组</v>
      </c>
      <c r="K1326" s="3" t="str">
        <f>I1326&amp;VLOOKUP(B1326*1,[1]Sheet1!$A:$G,5,FALSE)</f>
        <v>广州三组</v>
      </c>
      <c r="L1326" s="3" t="str">
        <f>IF(VLOOKUP(B1326*1,[1]Sheet1!$A:$G,4,FALSE)=1,"普通员工","管理人员")</f>
        <v>普通员工</v>
      </c>
      <c r="M1326" s="3">
        <f t="shared" si="102"/>
        <v>1478.795</v>
      </c>
      <c r="N1326" s="3">
        <f t="shared" si="103"/>
        <v>2020</v>
      </c>
      <c r="O1326" s="3">
        <f t="shared" si="104"/>
        <v>6</v>
      </c>
    </row>
    <row r="1327" spans="1:15">
      <c r="A1327" s="8">
        <f>A1326</f>
        <v>44002</v>
      </c>
      <c r="B1327" s="20" t="str">
        <f>B1326</f>
        <v>1000000566</v>
      </c>
      <c r="C1327" s="18" t="s">
        <v>8</v>
      </c>
      <c r="D1327" s="11">
        <v>2</v>
      </c>
      <c r="E1327" s="12">
        <v>24000.53</v>
      </c>
      <c r="F1327" s="3" t="str">
        <f t="shared" si="100"/>
        <v>借呗</v>
      </c>
      <c r="G1327" s="3" t="str">
        <f t="shared" si="101"/>
        <v>12期</v>
      </c>
      <c r="H1327" s="21" t="str">
        <f>VLOOKUP(B1327*1,[1]Sheet1!$A:$G,7,FALSE)</f>
        <v>华南</v>
      </c>
      <c r="I1327" s="21" t="str">
        <f>VLOOKUP(B1327*1,[1]Sheet1!$A:$G,6,FALSE)</f>
        <v>广州</v>
      </c>
      <c r="J1327" s="21" t="str">
        <f>VLOOKUP(B1327*1,[1]Sheet1!$A:$G,5,FALSE)</f>
        <v>三组</v>
      </c>
      <c r="K1327" s="3" t="str">
        <f>I1327&amp;VLOOKUP(B1327*1,[1]Sheet1!$A:$G,5,FALSE)</f>
        <v>广州三组</v>
      </c>
      <c r="L1327" s="3" t="str">
        <f>IF(VLOOKUP(B1327*1,[1]Sheet1!$A:$G,4,FALSE)=1,"普通员工","管理人员")</f>
        <v>普通员工</v>
      </c>
      <c r="M1327" s="3">
        <f t="shared" si="102"/>
        <v>12000.265</v>
      </c>
      <c r="N1327" s="3">
        <f t="shared" si="103"/>
        <v>2020</v>
      </c>
      <c r="O1327" s="3">
        <f t="shared" si="104"/>
        <v>6</v>
      </c>
    </row>
    <row r="1328" spans="1:15">
      <c r="A1328" s="8">
        <f>A1327</f>
        <v>44002</v>
      </c>
      <c r="B1328" s="20" t="s">
        <v>63</v>
      </c>
      <c r="C1328" s="18" t="s">
        <v>7</v>
      </c>
      <c r="D1328" s="11">
        <v>1</v>
      </c>
      <c r="E1328" s="12">
        <v>3430.44</v>
      </c>
      <c r="F1328" s="3" t="str">
        <f t="shared" si="100"/>
        <v>借呗</v>
      </c>
      <c r="G1328" s="3" t="str">
        <f t="shared" si="101"/>
        <v>6期</v>
      </c>
      <c r="H1328" s="21" t="str">
        <f>VLOOKUP(B1328*1,[1]Sheet1!$A:$G,7,FALSE)</f>
        <v>华东</v>
      </c>
      <c r="I1328" s="21" t="str">
        <f>VLOOKUP(B1328*1,[1]Sheet1!$A:$G,6,FALSE)</f>
        <v>苏州</v>
      </c>
      <c r="J1328" s="21" t="str">
        <f>VLOOKUP(B1328*1,[1]Sheet1!$A:$G,5,FALSE)</f>
        <v>三组</v>
      </c>
      <c r="K1328" s="3" t="str">
        <f>I1328&amp;VLOOKUP(B1328*1,[1]Sheet1!$A:$G,5,FALSE)</f>
        <v>苏州三组</v>
      </c>
      <c r="L1328" s="3" t="str">
        <f>IF(VLOOKUP(B1328*1,[1]Sheet1!$A:$G,4,FALSE)=1,"普通员工","管理人员")</f>
        <v>普通员工</v>
      </c>
      <c r="M1328" s="3">
        <f t="shared" si="102"/>
        <v>3430.44</v>
      </c>
      <c r="N1328" s="3">
        <f t="shared" si="103"/>
        <v>2020</v>
      </c>
      <c r="O1328" s="3">
        <f t="shared" si="104"/>
        <v>6</v>
      </c>
    </row>
    <row r="1329" spans="1:15">
      <c r="A1329" s="8">
        <f>A1328</f>
        <v>44002</v>
      </c>
      <c r="B1329" s="20" t="s">
        <v>66</v>
      </c>
      <c r="C1329" s="18" t="s">
        <v>7</v>
      </c>
      <c r="D1329" s="11">
        <v>2</v>
      </c>
      <c r="E1329" s="12">
        <v>34000.37</v>
      </c>
      <c r="F1329" s="3" t="str">
        <f t="shared" si="100"/>
        <v>借呗</v>
      </c>
      <c r="G1329" s="3" t="str">
        <f t="shared" si="101"/>
        <v>6期</v>
      </c>
      <c r="H1329" s="21" t="str">
        <f>VLOOKUP(B1329*1,[1]Sheet1!$A:$G,7,FALSE)</f>
        <v>华西北</v>
      </c>
      <c r="I1329" s="21" t="str">
        <f>VLOOKUP(B1329*1,[1]Sheet1!$A:$G,6,FALSE)</f>
        <v>西安</v>
      </c>
      <c r="J1329" s="21" t="str">
        <f>VLOOKUP(B1329*1,[1]Sheet1!$A:$G,5,FALSE)</f>
        <v>一组</v>
      </c>
      <c r="K1329" s="3" t="str">
        <f>I1329&amp;VLOOKUP(B1329*1,[1]Sheet1!$A:$G,5,FALSE)</f>
        <v>西安一组</v>
      </c>
      <c r="L1329" s="3" t="str">
        <f>IF(VLOOKUP(B1329*1,[1]Sheet1!$A:$G,4,FALSE)=1,"普通员工","管理人员")</f>
        <v>普通员工</v>
      </c>
      <c r="M1329" s="3">
        <f t="shared" si="102"/>
        <v>17000.185</v>
      </c>
      <c r="N1329" s="3">
        <f t="shared" si="103"/>
        <v>2020</v>
      </c>
      <c r="O1329" s="3">
        <f t="shared" si="104"/>
        <v>6</v>
      </c>
    </row>
    <row r="1330" spans="1:15">
      <c r="A1330" s="8">
        <f>A1329</f>
        <v>44002</v>
      </c>
      <c r="B1330" s="20" t="s">
        <v>96</v>
      </c>
      <c r="C1330" s="18" t="s">
        <v>7</v>
      </c>
      <c r="D1330" s="11">
        <v>1</v>
      </c>
      <c r="E1330" s="12">
        <v>12000.19</v>
      </c>
      <c r="F1330" s="3" t="str">
        <f t="shared" si="100"/>
        <v>借呗</v>
      </c>
      <c r="G1330" s="3" t="str">
        <f t="shared" si="101"/>
        <v>6期</v>
      </c>
      <c r="H1330" s="21" t="str">
        <f>VLOOKUP(B1330*1,[1]Sheet1!$A:$G,7,FALSE)</f>
        <v>华南</v>
      </c>
      <c r="I1330" s="21" t="str">
        <f>VLOOKUP(B1330*1,[1]Sheet1!$A:$G,6,FALSE)</f>
        <v>广州</v>
      </c>
      <c r="J1330" s="21" t="str">
        <f>VLOOKUP(B1330*1,[1]Sheet1!$A:$G,5,FALSE)</f>
        <v>三组</v>
      </c>
      <c r="K1330" s="3" t="str">
        <f>I1330&amp;VLOOKUP(B1330*1,[1]Sheet1!$A:$G,5,FALSE)</f>
        <v>广州三组</v>
      </c>
      <c r="L1330" s="3" t="str">
        <f>IF(VLOOKUP(B1330*1,[1]Sheet1!$A:$G,4,FALSE)=1,"普通员工","管理人员")</f>
        <v>普通员工</v>
      </c>
      <c r="M1330" s="3">
        <f t="shared" si="102"/>
        <v>12000.19</v>
      </c>
      <c r="N1330" s="3">
        <f t="shared" si="103"/>
        <v>2020</v>
      </c>
      <c r="O1330" s="3">
        <f t="shared" si="104"/>
        <v>6</v>
      </c>
    </row>
    <row r="1331" spans="1:15">
      <c r="A1331" s="8">
        <f>A1330</f>
        <v>44002</v>
      </c>
      <c r="B1331" s="20" t="s">
        <v>47</v>
      </c>
      <c r="C1331" s="18" t="s">
        <v>7</v>
      </c>
      <c r="D1331" s="11">
        <v>1</v>
      </c>
      <c r="E1331" s="12">
        <v>1261.14</v>
      </c>
      <c r="F1331" s="3" t="str">
        <f t="shared" si="100"/>
        <v>借呗</v>
      </c>
      <c r="G1331" s="3" t="str">
        <f t="shared" si="101"/>
        <v>6期</v>
      </c>
      <c r="H1331" s="21" t="str">
        <f>VLOOKUP(B1331*1,[1]Sheet1!$A:$G,7,FALSE)</f>
        <v>华南</v>
      </c>
      <c r="I1331" s="21" t="str">
        <f>VLOOKUP(B1331*1,[1]Sheet1!$A:$G,6,FALSE)</f>
        <v>广州</v>
      </c>
      <c r="J1331" s="21" t="str">
        <f>VLOOKUP(B1331*1,[1]Sheet1!$A:$G,5,FALSE)</f>
        <v>一组</v>
      </c>
      <c r="K1331" s="3" t="str">
        <f>I1331&amp;VLOOKUP(B1331*1,[1]Sheet1!$A:$G,5,FALSE)</f>
        <v>广州一组</v>
      </c>
      <c r="L1331" s="3" t="str">
        <f>IF(VLOOKUP(B1331*1,[1]Sheet1!$A:$G,4,FALSE)=1,"普通员工","管理人员")</f>
        <v>普通员工</v>
      </c>
      <c r="M1331" s="3">
        <f t="shared" si="102"/>
        <v>1261.14</v>
      </c>
      <c r="N1331" s="3">
        <f t="shared" si="103"/>
        <v>2020</v>
      </c>
      <c r="O1331" s="3">
        <f t="shared" si="104"/>
        <v>6</v>
      </c>
    </row>
    <row r="1332" spans="1:15">
      <c r="A1332" s="8">
        <f>A1331</f>
        <v>44002</v>
      </c>
      <c r="B1332" s="20" t="s">
        <v>27</v>
      </c>
      <c r="C1332" s="18" t="s">
        <v>7</v>
      </c>
      <c r="D1332" s="11">
        <v>1</v>
      </c>
      <c r="E1332" s="12">
        <v>6500.49</v>
      </c>
      <c r="F1332" s="3" t="str">
        <f t="shared" si="100"/>
        <v>借呗</v>
      </c>
      <c r="G1332" s="3" t="str">
        <f t="shared" si="101"/>
        <v>6期</v>
      </c>
      <c r="H1332" s="21" t="str">
        <f>VLOOKUP(B1332*1,[1]Sheet1!$A:$G,7,FALSE)</f>
        <v>华西北</v>
      </c>
      <c r="I1332" s="21" t="str">
        <f>VLOOKUP(B1332*1,[1]Sheet1!$A:$G,6,FALSE)</f>
        <v>北京</v>
      </c>
      <c r="J1332" s="21" t="str">
        <f>VLOOKUP(B1332*1,[1]Sheet1!$A:$G,5,FALSE)</f>
        <v>三组</v>
      </c>
      <c r="K1332" s="3" t="str">
        <f>I1332&amp;VLOOKUP(B1332*1,[1]Sheet1!$A:$G,5,FALSE)</f>
        <v>北京三组</v>
      </c>
      <c r="L1332" s="3" t="str">
        <f>IF(VLOOKUP(B1332*1,[1]Sheet1!$A:$G,4,FALSE)=1,"普通员工","管理人员")</f>
        <v>普通员工</v>
      </c>
      <c r="M1332" s="3">
        <f t="shared" si="102"/>
        <v>6500.49</v>
      </c>
      <c r="N1332" s="3">
        <f t="shared" si="103"/>
        <v>2020</v>
      </c>
      <c r="O1332" s="3">
        <f t="shared" si="104"/>
        <v>6</v>
      </c>
    </row>
    <row r="1333" spans="1:15">
      <c r="A1333" s="8">
        <f>A1332</f>
        <v>44002</v>
      </c>
      <c r="B1333" s="20" t="s">
        <v>28</v>
      </c>
      <c r="C1333" s="18" t="s">
        <v>7</v>
      </c>
      <c r="D1333" s="11">
        <v>3</v>
      </c>
      <c r="E1333" s="12">
        <v>21600.56</v>
      </c>
      <c r="F1333" s="3" t="str">
        <f t="shared" si="100"/>
        <v>借呗</v>
      </c>
      <c r="G1333" s="3" t="str">
        <f t="shared" si="101"/>
        <v>6期</v>
      </c>
      <c r="H1333" s="21" t="str">
        <f>VLOOKUP(B1333*1,[1]Sheet1!$A:$G,7,FALSE)</f>
        <v>华南</v>
      </c>
      <c r="I1333" s="21" t="str">
        <f>VLOOKUP(B1333*1,[1]Sheet1!$A:$G,6,FALSE)</f>
        <v>广州</v>
      </c>
      <c r="J1333" s="21" t="str">
        <f>VLOOKUP(B1333*1,[1]Sheet1!$A:$G,5,FALSE)</f>
        <v>一组</v>
      </c>
      <c r="K1333" s="3" t="str">
        <f>I1333&amp;VLOOKUP(B1333*1,[1]Sheet1!$A:$G,5,FALSE)</f>
        <v>广州一组</v>
      </c>
      <c r="L1333" s="3" t="str">
        <f>IF(VLOOKUP(B1333*1,[1]Sheet1!$A:$G,4,FALSE)=1,"普通员工","管理人员")</f>
        <v>管理人员</v>
      </c>
      <c r="M1333" s="3">
        <f t="shared" si="102"/>
        <v>7200.18666666667</v>
      </c>
      <c r="N1333" s="3">
        <f t="shared" si="103"/>
        <v>2020</v>
      </c>
      <c r="O1333" s="3">
        <f t="shared" si="104"/>
        <v>6</v>
      </c>
    </row>
    <row r="1334" spans="1:15">
      <c r="A1334" s="8">
        <f>A1333</f>
        <v>44002</v>
      </c>
      <c r="B1334" s="20" t="s">
        <v>29</v>
      </c>
      <c r="C1334" s="18" t="s">
        <v>7</v>
      </c>
      <c r="D1334" s="11">
        <v>4</v>
      </c>
      <c r="E1334" s="12">
        <v>26140.87</v>
      </c>
      <c r="F1334" s="3" t="str">
        <f t="shared" si="100"/>
        <v>借呗</v>
      </c>
      <c r="G1334" s="3" t="str">
        <f t="shared" si="101"/>
        <v>6期</v>
      </c>
      <c r="H1334" s="21" t="str">
        <f>VLOOKUP(B1334*1,[1]Sheet1!$A:$G,7,FALSE)</f>
        <v>华东</v>
      </c>
      <c r="I1334" s="21" t="str">
        <f>VLOOKUP(B1334*1,[1]Sheet1!$A:$G,6,FALSE)</f>
        <v>上海</v>
      </c>
      <c r="J1334" s="21" t="str">
        <f>VLOOKUP(B1334*1,[1]Sheet1!$A:$G,5,FALSE)</f>
        <v>二组</v>
      </c>
      <c r="K1334" s="3" t="str">
        <f>I1334&amp;VLOOKUP(B1334*1,[1]Sheet1!$A:$G,5,FALSE)</f>
        <v>上海二组</v>
      </c>
      <c r="L1334" s="3" t="str">
        <f>IF(VLOOKUP(B1334*1,[1]Sheet1!$A:$G,4,FALSE)=1,"普通员工","管理人员")</f>
        <v>管理人员</v>
      </c>
      <c r="M1334" s="3">
        <f t="shared" si="102"/>
        <v>6535.2175</v>
      </c>
      <c r="N1334" s="3">
        <f t="shared" si="103"/>
        <v>2020</v>
      </c>
      <c r="O1334" s="3">
        <f t="shared" si="104"/>
        <v>6</v>
      </c>
    </row>
    <row r="1335" spans="1:15">
      <c r="A1335" s="8">
        <f>A1334</f>
        <v>44002</v>
      </c>
      <c r="B1335" s="20" t="s">
        <v>30</v>
      </c>
      <c r="C1335" s="18" t="s">
        <v>12</v>
      </c>
      <c r="D1335" s="11">
        <v>1</v>
      </c>
      <c r="E1335" s="12">
        <v>19000.27</v>
      </c>
      <c r="F1335" s="3" t="str">
        <f t="shared" si="100"/>
        <v>借呗</v>
      </c>
      <c r="G1335" s="3" t="str">
        <f t="shared" si="101"/>
        <v>18期</v>
      </c>
      <c r="H1335" s="21" t="str">
        <f>VLOOKUP(B1335*1,[1]Sheet1!$A:$G,7,FALSE)</f>
        <v>华东</v>
      </c>
      <c r="I1335" s="21" t="str">
        <f>VLOOKUP(B1335*1,[1]Sheet1!$A:$G,6,FALSE)</f>
        <v>合肥</v>
      </c>
      <c r="J1335" s="21" t="str">
        <f>VLOOKUP(B1335*1,[1]Sheet1!$A:$G,5,FALSE)</f>
        <v>一组</v>
      </c>
      <c r="K1335" s="3" t="str">
        <f>I1335&amp;VLOOKUP(B1335*1,[1]Sheet1!$A:$G,5,FALSE)</f>
        <v>合肥一组</v>
      </c>
      <c r="L1335" s="3" t="str">
        <f>IF(VLOOKUP(B1335*1,[1]Sheet1!$A:$G,4,FALSE)=1,"普通员工","管理人员")</f>
        <v>普通员工</v>
      </c>
      <c r="M1335" s="3">
        <f t="shared" si="102"/>
        <v>19000.27</v>
      </c>
      <c r="N1335" s="3">
        <f t="shared" si="103"/>
        <v>2020</v>
      </c>
      <c r="O1335" s="3">
        <f t="shared" si="104"/>
        <v>6</v>
      </c>
    </row>
    <row r="1336" spans="1:15">
      <c r="A1336" s="8">
        <f>A1335</f>
        <v>44002</v>
      </c>
      <c r="B1336" s="20" t="s">
        <v>48</v>
      </c>
      <c r="C1336" s="18" t="s">
        <v>8</v>
      </c>
      <c r="D1336" s="11">
        <v>1</v>
      </c>
      <c r="E1336" s="12">
        <v>6000.07</v>
      </c>
      <c r="F1336" s="3" t="str">
        <f t="shared" si="100"/>
        <v>借呗</v>
      </c>
      <c r="G1336" s="3" t="str">
        <f t="shared" si="101"/>
        <v>12期</v>
      </c>
      <c r="H1336" s="21" t="str">
        <f>VLOOKUP(B1336*1,[1]Sheet1!$A:$G,7,FALSE)</f>
        <v>华东</v>
      </c>
      <c r="I1336" s="21" t="str">
        <f>VLOOKUP(B1336*1,[1]Sheet1!$A:$G,6,FALSE)</f>
        <v>杭州</v>
      </c>
      <c r="J1336" s="21" t="str">
        <f>VLOOKUP(B1336*1,[1]Sheet1!$A:$G,5,FALSE)</f>
        <v>二组</v>
      </c>
      <c r="K1336" s="3" t="str">
        <f>I1336&amp;VLOOKUP(B1336*1,[1]Sheet1!$A:$G,5,FALSE)</f>
        <v>杭州二组</v>
      </c>
      <c r="L1336" s="3" t="str">
        <f>IF(VLOOKUP(B1336*1,[1]Sheet1!$A:$G,4,FALSE)=1,"普通员工","管理人员")</f>
        <v>管理人员</v>
      </c>
      <c r="M1336" s="3">
        <f t="shared" si="102"/>
        <v>6000.07</v>
      </c>
      <c r="N1336" s="3">
        <f t="shared" si="103"/>
        <v>2020</v>
      </c>
      <c r="O1336" s="3">
        <f t="shared" si="104"/>
        <v>6</v>
      </c>
    </row>
    <row r="1337" spans="1:15">
      <c r="A1337" s="8">
        <f>A1336</f>
        <v>44002</v>
      </c>
      <c r="B1337" s="20" t="s">
        <v>49</v>
      </c>
      <c r="C1337" s="18" t="s">
        <v>7</v>
      </c>
      <c r="D1337" s="11">
        <v>1</v>
      </c>
      <c r="E1337" s="12">
        <v>7999.94</v>
      </c>
      <c r="F1337" s="3" t="str">
        <f t="shared" si="100"/>
        <v>借呗</v>
      </c>
      <c r="G1337" s="3" t="str">
        <f t="shared" si="101"/>
        <v>6期</v>
      </c>
      <c r="H1337" s="21" t="str">
        <f>VLOOKUP(B1337*1,[1]Sheet1!$A:$G,7,FALSE)</f>
        <v>华西北</v>
      </c>
      <c r="I1337" s="21" t="str">
        <f>VLOOKUP(B1337*1,[1]Sheet1!$A:$G,6,FALSE)</f>
        <v>成都</v>
      </c>
      <c r="J1337" s="21" t="str">
        <f>VLOOKUP(B1337*1,[1]Sheet1!$A:$G,5,FALSE)</f>
        <v>一组</v>
      </c>
      <c r="K1337" s="3" t="str">
        <f>I1337&amp;VLOOKUP(B1337*1,[1]Sheet1!$A:$G,5,FALSE)</f>
        <v>成都一组</v>
      </c>
      <c r="L1337" s="3" t="str">
        <f>IF(VLOOKUP(B1337*1,[1]Sheet1!$A:$G,4,FALSE)=1,"普通员工","管理人员")</f>
        <v>管理人员</v>
      </c>
      <c r="M1337" s="3">
        <f t="shared" si="102"/>
        <v>7999.94</v>
      </c>
      <c r="N1337" s="3">
        <f t="shared" si="103"/>
        <v>2020</v>
      </c>
      <c r="O1337" s="3">
        <f t="shared" si="104"/>
        <v>6</v>
      </c>
    </row>
    <row r="1338" spans="1:15">
      <c r="A1338" s="8">
        <f>A1337</f>
        <v>44002</v>
      </c>
      <c r="B1338" s="20" t="s">
        <v>50</v>
      </c>
      <c r="C1338" s="18" t="s">
        <v>8</v>
      </c>
      <c r="D1338" s="11">
        <v>1</v>
      </c>
      <c r="E1338" s="12">
        <v>2000.43</v>
      </c>
      <c r="F1338" s="3" t="str">
        <f t="shared" si="100"/>
        <v>借呗</v>
      </c>
      <c r="G1338" s="3" t="str">
        <f t="shared" si="101"/>
        <v>12期</v>
      </c>
      <c r="H1338" s="21" t="str">
        <f>VLOOKUP(B1338*1,[1]Sheet1!$A:$G,7,FALSE)</f>
        <v>华东</v>
      </c>
      <c r="I1338" s="21" t="str">
        <f>VLOOKUP(B1338*1,[1]Sheet1!$A:$G,6,FALSE)</f>
        <v>南京</v>
      </c>
      <c r="J1338" s="21" t="str">
        <f>VLOOKUP(B1338*1,[1]Sheet1!$A:$G,5,FALSE)</f>
        <v>一组</v>
      </c>
      <c r="K1338" s="3" t="str">
        <f>I1338&amp;VLOOKUP(B1338*1,[1]Sheet1!$A:$G,5,FALSE)</f>
        <v>南京一组</v>
      </c>
      <c r="L1338" s="3" t="str">
        <f>IF(VLOOKUP(B1338*1,[1]Sheet1!$A:$G,4,FALSE)=1,"普通员工","管理人员")</f>
        <v>普通员工</v>
      </c>
      <c r="M1338" s="3">
        <f t="shared" si="102"/>
        <v>2000.43</v>
      </c>
      <c r="N1338" s="3">
        <f t="shared" si="103"/>
        <v>2020</v>
      </c>
      <c r="O1338" s="3">
        <f t="shared" si="104"/>
        <v>6</v>
      </c>
    </row>
    <row r="1339" spans="1:15">
      <c r="A1339" s="8">
        <f>A1338</f>
        <v>44002</v>
      </c>
      <c r="B1339" s="20" t="str">
        <f>B1338</f>
        <v>1000006859</v>
      </c>
      <c r="C1339" s="18" t="s">
        <v>12</v>
      </c>
      <c r="D1339" s="11">
        <v>1</v>
      </c>
      <c r="E1339" s="12">
        <v>8000.18</v>
      </c>
      <c r="F1339" s="3" t="str">
        <f t="shared" si="100"/>
        <v>借呗</v>
      </c>
      <c r="G1339" s="3" t="str">
        <f t="shared" si="101"/>
        <v>18期</v>
      </c>
      <c r="H1339" s="21" t="str">
        <f>VLOOKUP(B1339*1,[1]Sheet1!$A:$G,7,FALSE)</f>
        <v>华东</v>
      </c>
      <c r="I1339" s="21" t="str">
        <f>VLOOKUP(B1339*1,[1]Sheet1!$A:$G,6,FALSE)</f>
        <v>南京</v>
      </c>
      <c r="J1339" s="21" t="str">
        <f>VLOOKUP(B1339*1,[1]Sheet1!$A:$G,5,FALSE)</f>
        <v>一组</v>
      </c>
      <c r="K1339" s="3" t="str">
        <f>I1339&amp;VLOOKUP(B1339*1,[1]Sheet1!$A:$G,5,FALSE)</f>
        <v>南京一组</v>
      </c>
      <c r="L1339" s="3" t="str">
        <f>IF(VLOOKUP(B1339*1,[1]Sheet1!$A:$G,4,FALSE)=1,"普通员工","管理人员")</f>
        <v>普通员工</v>
      </c>
      <c r="M1339" s="3">
        <f t="shared" si="102"/>
        <v>8000.18</v>
      </c>
      <c r="N1339" s="3">
        <f t="shared" si="103"/>
        <v>2020</v>
      </c>
      <c r="O1339" s="3">
        <f t="shared" si="104"/>
        <v>6</v>
      </c>
    </row>
    <row r="1340" spans="1:15">
      <c r="A1340" s="8">
        <f>A1339</f>
        <v>44002</v>
      </c>
      <c r="B1340" s="20" t="s">
        <v>32</v>
      </c>
      <c r="C1340" s="18" t="s">
        <v>8</v>
      </c>
      <c r="D1340" s="11">
        <v>1</v>
      </c>
      <c r="E1340" s="12">
        <v>10000.48</v>
      </c>
      <c r="F1340" s="3" t="str">
        <f t="shared" si="100"/>
        <v>借呗</v>
      </c>
      <c r="G1340" s="3" t="str">
        <f t="shared" si="101"/>
        <v>12期</v>
      </c>
      <c r="H1340" s="21" t="str">
        <f>VLOOKUP(B1340*1,[1]Sheet1!$A:$G,7,FALSE)</f>
        <v>华东</v>
      </c>
      <c r="I1340" s="21" t="str">
        <f>VLOOKUP(B1340*1,[1]Sheet1!$A:$G,6,FALSE)</f>
        <v>南京</v>
      </c>
      <c r="J1340" s="21" t="str">
        <f>VLOOKUP(B1340*1,[1]Sheet1!$A:$G,5,FALSE)</f>
        <v>一组</v>
      </c>
      <c r="K1340" s="3" t="str">
        <f>I1340&amp;VLOOKUP(B1340*1,[1]Sheet1!$A:$G,5,FALSE)</f>
        <v>南京一组</v>
      </c>
      <c r="L1340" s="3" t="str">
        <f>IF(VLOOKUP(B1340*1,[1]Sheet1!$A:$G,4,FALSE)=1,"普通员工","管理人员")</f>
        <v>普通员工</v>
      </c>
      <c r="M1340" s="3">
        <f t="shared" si="102"/>
        <v>10000.48</v>
      </c>
      <c r="N1340" s="3">
        <f t="shared" si="103"/>
        <v>2020</v>
      </c>
      <c r="O1340" s="3">
        <f t="shared" si="104"/>
        <v>6</v>
      </c>
    </row>
    <row r="1341" spans="1:15">
      <c r="A1341" s="8">
        <f>A1340</f>
        <v>44002</v>
      </c>
      <c r="B1341" s="20" t="s">
        <v>67</v>
      </c>
      <c r="C1341" s="18" t="s">
        <v>8</v>
      </c>
      <c r="D1341" s="11">
        <v>2</v>
      </c>
      <c r="E1341" s="12">
        <v>32000.79</v>
      </c>
      <c r="F1341" s="3" t="str">
        <f t="shared" si="100"/>
        <v>借呗</v>
      </c>
      <c r="G1341" s="3" t="str">
        <f t="shared" si="101"/>
        <v>12期</v>
      </c>
      <c r="H1341" s="21" t="str">
        <f>VLOOKUP(B1341*1,[1]Sheet1!$A:$G,7,FALSE)</f>
        <v>华东</v>
      </c>
      <c r="I1341" s="21" t="str">
        <f>VLOOKUP(B1341*1,[1]Sheet1!$A:$G,6,FALSE)</f>
        <v>南京</v>
      </c>
      <c r="J1341" s="21" t="str">
        <f>VLOOKUP(B1341*1,[1]Sheet1!$A:$G,5,FALSE)</f>
        <v>一组</v>
      </c>
      <c r="K1341" s="3" t="str">
        <f>I1341&amp;VLOOKUP(B1341*1,[1]Sheet1!$A:$G,5,FALSE)</f>
        <v>南京一组</v>
      </c>
      <c r="L1341" s="3" t="str">
        <f>IF(VLOOKUP(B1341*1,[1]Sheet1!$A:$G,4,FALSE)=1,"普通员工","管理人员")</f>
        <v>普通员工</v>
      </c>
      <c r="M1341" s="3">
        <f t="shared" si="102"/>
        <v>16000.395</v>
      </c>
      <c r="N1341" s="3">
        <f t="shared" si="103"/>
        <v>2020</v>
      </c>
      <c r="O1341" s="3">
        <f t="shared" si="104"/>
        <v>6</v>
      </c>
    </row>
    <row r="1342" spans="1:15">
      <c r="A1342" s="8">
        <f>A1341</f>
        <v>44002</v>
      </c>
      <c r="B1342" s="20" t="s">
        <v>52</v>
      </c>
      <c r="C1342" s="18" t="s">
        <v>7</v>
      </c>
      <c r="D1342" s="11">
        <v>1</v>
      </c>
      <c r="E1342" s="12">
        <v>7500.31</v>
      </c>
      <c r="F1342" s="3" t="str">
        <f t="shared" si="100"/>
        <v>借呗</v>
      </c>
      <c r="G1342" s="3" t="str">
        <f t="shared" si="101"/>
        <v>6期</v>
      </c>
      <c r="H1342" s="21" t="str">
        <f>VLOOKUP(B1342*1,[1]Sheet1!$A:$G,7,FALSE)</f>
        <v>华东</v>
      </c>
      <c r="I1342" s="21" t="str">
        <f>VLOOKUP(B1342*1,[1]Sheet1!$A:$G,6,FALSE)</f>
        <v>上海</v>
      </c>
      <c r="J1342" s="21" t="str">
        <f>VLOOKUP(B1342*1,[1]Sheet1!$A:$G,5,FALSE)</f>
        <v>一组</v>
      </c>
      <c r="K1342" s="3" t="str">
        <f>I1342&amp;VLOOKUP(B1342*1,[1]Sheet1!$A:$G,5,FALSE)</f>
        <v>上海一组</v>
      </c>
      <c r="L1342" s="3" t="str">
        <f>IF(VLOOKUP(B1342*1,[1]Sheet1!$A:$G,4,FALSE)=1,"普通员工","管理人员")</f>
        <v>普通员工</v>
      </c>
      <c r="M1342" s="3">
        <f t="shared" si="102"/>
        <v>7500.31</v>
      </c>
      <c r="N1342" s="3">
        <f t="shared" si="103"/>
        <v>2020</v>
      </c>
      <c r="O1342" s="3">
        <f t="shared" si="104"/>
        <v>6</v>
      </c>
    </row>
    <row r="1343" spans="1:15">
      <c r="A1343" s="8">
        <f>A1342</f>
        <v>44002</v>
      </c>
      <c r="B1343" s="20" t="str">
        <f>B1342</f>
        <v>1000007320</v>
      </c>
      <c r="C1343" s="18" t="s">
        <v>8</v>
      </c>
      <c r="D1343" s="11">
        <v>1</v>
      </c>
      <c r="E1343" s="12">
        <v>5500.4</v>
      </c>
      <c r="F1343" s="3" t="str">
        <f t="shared" si="100"/>
        <v>借呗</v>
      </c>
      <c r="G1343" s="3" t="str">
        <f t="shared" si="101"/>
        <v>12期</v>
      </c>
      <c r="H1343" s="21" t="str">
        <f>VLOOKUP(B1343*1,[1]Sheet1!$A:$G,7,FALSE)</f>
        <v>华东</v>
      </c>
      <c r="I1343" s="21" t="str">
        <f>VLOOKUP(B1343*1,[1]Sheet1!$A:$G,6,FALSE)</f>
        <v>上海</v>
      </c>
      <c r="J1343" s="21" t="str">
        <f>VLOOKUP(B1343*1,[1]Sheet1!$A:$G,5,FALSE)</f>
        <v>一组</v>
      </c>
      <c r="K1343" s="3" t="str">
        <f>I1343&amp;VLOOKUP(B1343*1,[1]Sheet1!$A:$G,5,FALSE)</f>
        <v>上海一组</v>
      </c>
      <c r="L1343" s="3" t="str">
        <f>IF(VLOOKUP(B1343*1,[1]Sheet1!$A:$G,4,FALSE)=1,"普通员工","管理人员")</f>
        <v>普通员工</v>
      </c>
      <c r="M1343" s="3">
        <f t="shared" si="102"/>
        <v>5500.4</v>
      </c>
      <c r="N1343" s="3">
        <f t="shared" si="103"/>
        <v>2020</v>
      </c>
      <c r="O1343" s="3">
        <f t="shared" si="104"/>
        <v>6</v>
      </c>
    </row>
    <row r="1344" spans="1:15">
      <c r="A1344" s="8">
        <f>A1343</f>
        <v>44002</v>
      </c>
      <c r="B1344" s="20" t="s">
        <v>33</v>
      </c>
      <c r="C1344" s="18" t="s">
        <v>7</v>
      </c>
      <c r="D1344" s="11">
        <v>1</v>
      </c>
      <c r="E1344" s="12">
        <v>11000.11</v>
      </c>
      <c r="F1344" s="3" t="str">
        <f t="shared" si="100"/>
        <v>借呗</v>
      </c>
      <c r="G1344" s="3" t="str">
        <f t="shared" si="101"/>
        <v>6期</v>
      </c>
      <c r="H1344" s="21" t="str">
        <f>VLOOKUP(B1344*1,[1]Sheet1!$A:$G,7,FALSE)</f>
        <v>华西北</v>
      </c>
      <c r="I1344" s="21" t="str">
        <f>VLOOKUP(B1344*1,[1]Sheet1!$A:$G,6,FALSE)</f>
        <v>北京</v>
      </c>
      <c r="J1344" s="21" t="str">
        <f>VLOOKUP(B1344*1,[1]Sheet1!$A:$G,5,FALSE)</f>
        <v>三组</v>
      </c>
      <c r="K1344" s="3" t="str">
        <f>I1344&amp;VLOOKUP(B1344*1,[1]Sheet1!$A:$G,5,FALSE)</f>
        <v>北京三组</v>
      </c>
      <c r="L1344" s="3" t="str">
        <f>IF(VLOOKUP(B1344*1,[1]Sheet1!$A:$G,4,FALSE)=1,"普通员工","管理人员")</f>
        <v>普通员工</v>
      </c>
      <c r="M1344" s="3">
        <f t="shared" si="102"/>
        <v>11000.11</v>
      </c>
      <c r="N1344" s="3">
        <f t="shared" si="103"/>
        <v>2020</v>
      </c>
      <c r="O1344" s="3">
        <f t="shared" si="104"/>
        <v>6</v>
      </c>
    </row>
    <row r="1345" spans="1:15">
      <c r="A1345" s="8">
        <f>A1344</f>
        <v>44002</v>
      </c>
      <c r="B1345" s="20" t="s">
        <v>53</v>
      </c>
      <c r="C1345" s="18" t="s">
        <v>7</v>
      </c>
      <c r="D1345" s="11">
        <v>1</v>
      </c>
      <c r="E1345" s="12">
        <v>5000.51</v>
      </c>
      <c r="F1345" s="3" t="str">
        <f t="shared" si="100"/>
        <v>借呗</v>
      </c>
      <c r="G1345" s="3" t="str">
        <f t="shared" si="101"/>
        <v>6期</v>
      </c>
      <c r="H1345" s="21" t="str">
        <f>VLOOKUP(B1345*1,[1]Sheet1!$A:$G,7,FALSE)</f>
        <v>华东</v>
      </c>
      <c r="I1345" s="21" t="str">
        <f>VLOOKUP(B1345*1,[1]Sheet1!$A:$G,6,FALSE)</f>
        <v>南京</v>
      </c>
      <c r="J1345" s="21" t="str">
        <f>VLOOKUP(B1345*1,[1]Sheet1!$A:$G,5,FALSE)</f>
        <v>一组</v>
      </c>
      <c r="K1345" s="3" t="str">
        <f>I1345&amp;VLOOKUP(B1345*1,[1]Sheet1!$A:$G,5,FALSE)</f>
        <v>南京一组</v>
      </c>
      <c r="L1345" s="3" t="str">
        <f>IF(VLOOKUP(B1345*1,[1]Sheet1!$A:$G,4,FALSE)=1,"普通员工","管理人员")</f>
        <v>管理人员</v>
      </c>
      <c r="M1345" s="3">
        <f t="shared" si="102"/>
        <v>5000.51</v>
      </c>
      <c r="N1345" s="3">
        <f t="shared" si="103"/>
        <v>2020</v>
      </c>
      <c r="O1345" s="3">
        <f t="shared" si="104"/>
        <v>6</v>
      </c>
    </row>
    <row r="1346" spans="1:15">
      <c r="A1346" s="8">
        <f>A1345</f>
        <v>44002</v>
      </c>
      <c r="B1346" s="20" t="s">
        <v>71</v>
      </c>
      <c r="C1346" s="18" t="s">
        <v>12</v>
      </c>
      <c r="D1346" s="11">
        <v>1</v>
      </c>
      <c r="E1346" s="12">
        <v>11000.69</v>
      </c>
      <c r="F1346" s="3" t="str">
        <f t="shared" si="100"/>
        <v>借呗</v>
      </c>
      <c r="G1346" s="3" t="str">
        <f t="shared" si="101"/>
        <v>18期</v>
      </c>
      <c r="H1346" s="21" t="str">
        <f>VLOOKUP(B1346*1,[1]Sheet1!$A:$G,7,FALSE)</f>
        <v>华东</v>
      </c>
      <c r="I1346" s="21" t="str">
        <f>VLOOKUP(B1346*1,[1]Sheet1!$A:$G,6,FALSE)</f>
        <v>合肥</v>
      </c>
      <c r="J1346" s="21" t="str">
        <f>VLOOKUP(B1346*1,[1]Sheet1!$A:$G,5,FALSE)</f>
        <v>一组</v>
      </c>
      <c r="K1346" s="3" t="str">
        <f>I1346&amp;VLOOKUP(B1346*1,[1]Sheet1!$A:$G,5,FALSE)</f>
        <v>合肥一组</v>
      </c>
      <c r="L1346" s="3" t="str">
        <f>IF(VLOOKUP(B1346*1,[1]Sheet1!$A:$G,4,FALSE)=1,"普通员工","管理人员")</f>
        <v>普通员工</v>
      </c>
      <c r="M1346" s="3">
        <f t="shared" si="102"/>
        <v>11000.69</v>
      </c>
      <c r="N1346" s="3">
        <f t="shared" si="103"/>
        <v>2020</v>
      </c>
      <c r="O1346" s="3">
        <f t="shared" si="104"/>
        <v>6</v>
      </c>
    </row>
    <row r="1347" spans="1:15">
      <c r="A1347" s="8">
        <f>A1346</f>
        <v>44002</v>
      </c>
      <c r="B1347" s="20" t="s">
        <v>34</v>
      </c>
      <c r="C1347" s="18" t="s">
        <v>8</v>
      </c>
      <c r="D1347" s="11">
        <v>1</v>
      </c>
      <c r="E1347" s="12">
        <v>10000.76</v>
      </c>
      <c r="F1347" s="3" t="str">
        <f t="shared" ref="F1347:F1410" si="105">LEFT(C1347,2)</f>
        <v>借呗</v>
      </c>
      <c r="G1347" s="3" t="str">
        <f t="shared" ref="G1347:G1410" si="106">MID(C1347,3,LEN((C1347)))</f>
        <v>12期</v>
      </c>
      <c r="H1347" s="21" t="str">
        <f>VLOOKUP(B1347*1,[1]Sheet1!$A:$G,7,FALSE)</f>
        <v>华东</v>
      </c>
      <c r="I1347" s="21" t="str">
        <f>VLOOKUP(B1347*1,[1]Sheet1!$A:$G,6,FALSE)</f>
        <v>上海</v>
      </c>
      <c r="J1347" s="21" t="str">
        <f>VLOOKUP(B1347*1,[1]Sheet1!$A:$G,5,FALSE)</f>
        <v>二组</v>
      </c>
      <c r="K1347" s="3" t="str">
        <f>I1347&amp;VLOOKUP(B1347*1,[1]Sheet1!$A:$G,5,FALSE)</f>
        <v>上海二组</v>
      </c>
      <c r="L1347" s="3" t="str">
        <f>IF(VLOOKUP(B1347*1,[1]Sheet1!$A:$G,4,FALSE)=1,"普通员工","管理人员")</f>
        <v>普通员工</v>
      </c>
      <c r="M1347" s="3">
        <f t="shared" ref="M1347:M1410" si="107">E1347/D1347</f>
        <v>10000.76</v>
      </c>
      <c r="N1347" s="3">
        <f t="shared" ref="N1347:N1410" si="108">YEAR(A1347)</f>
        <v>2020</v>
      </c>
      <c r="O1347" s="3">
        <f t="shared" ref="O1347:O1410" si="109">MONTH(A1347)</f>
        <v>6</v>
      </c>
    </row>
    <row r="1348" spans="1:15">
      <c r="A1348" s="8">
        <f>A1347</f>
        <v>44002</v>
      </c>
      <c r="B1348" s="20" t="str">
        <f>B1347</f>
        <v>1000008957</v>
      </c>
      <c r="C1348" s="18" t="s">
        <v>12</v>
      </c>
      <c r="D1348" s="11">
        <v>1</v>
      </c>
      <c r="E1348" s="12">
        <v>17000.62</v>
      </c>
      <c r="F1348" s="3" t="str">
        <f t="shared" si="105"/>
        <v>借呗</v>
      </c>
      <c r="G1348" s="3" t="str">
        <f t="shared" si="106"/>
        <v>18期</v>
      </c>
      <c r="H1348" s="21" t="str">
        <f>VLOOKUP(B1348*1,[1]Sheet1!$A:$G,7,FALSE)</f>
        <v>华东</v>
      </c>
      <c r="I1348" s="21" t="str">
        <f>VLOOKUP(B1348*1,[1]Sheet1!$A:$G,6,FALSE)</f>
        <v>上海</v>
      </c>
      <c r="J1348" s="21" t="str">
        <f>VLOOKUP(B1348*1,[1]Sheet1!$A:$G,5,FALSE)</f>
        <v>二组</v>
      </c>
      <c r="K1348" s="3" t="str">
        <f>I1348&amp;VLOOKUP(B1348*1,[1]Sheet1!$A:$G,5,FALSE)</f>
        <v>上海二组</v>
      </c>
      <c r="L1348" s="3" t="str">
        <f>IF(VLOOKUP(B1348*1,[1]Sheet1!$A:$G,4,FALSE)=1,"普通员工","管理人员")</f>
        <v>普通员工</v>
      </c>
      <c r="M1348" s="3">
        <f t="shared" si="107"/>
        <v>17000.62</v>
      </c>
      <c r="N1348" s="3">
        <f t="shared" si="108"/>
        <v>2020</v>
      </c>
      <c r="O1348" s="3">
        <f t="shared" si="109"/>
        <v>6</v>
      </c>
    </row>
    <row r="1349" spans="1:15">
      <c r="A1349" s="8">
        <f>A1348</f>
        <v>44002</v>
      </c>
      <c r="B1349" s="20" t="s">
        <v>55</v>
      </c>
      <c r="C1349" s="18" t="s">
        <v>8</v>
      </c>
      <c r="D1349" s="11">
        <v>1</v>
      </c>
      <c r="E1349" s="12">
        <v>7000.76</v>
      </c>
      <c r="F1349" s="3" t="str">
        <f t="shared" si="105"/>
        <v>借呗</v>
      </c>
      <c r="G1349" s="3" t="str">
        <f t="shared" si="106"/>
        <v>12期</v>
      </c>
      <c r="H1349" s="21" t="str">
        <f>VLOOKUP(B1349*1,[1]Sheet1!$A:$G,7,FALSE)</f>
        <v>华东</v>
      </c>
      <c r="I1349" s="21" t="str">
        <f>VLOOKUP(B1349*1,[1]Sheet1!$A:$G,6,FALSE)</f>
        <v>南京</v>
      </c>
      <c r="J1349" s="21" t="str">
        <f>VLOOKUP(B1349*1,[1]Sheet1!$A:$G,5,FALSE)</f>
        <v>四组</v>
      </c>
      <c r="K1349" s="3" t="str">
        <f>I1349&amp;VLOOKUP(B1349*1,[1]Sheet1!$A:$G,5,FALSE)</f>
        <v>南京四组</v>
      </c>
      <c r="L1349" s="3" t="str">
        <f>IF(VLOOKUP(B1349*1,[1]Sheet1!$A:$G,4,FALSE)=1,"普通员工","管理人员")</f>
        <v>普通员工</v>
      </c>
      <c r="M1349" s="3">
        <f t="shared" si="107"/>
        <v>7000.76</v>
      </c>
      <c r="N1349" s="3">
        <f t="shared" si="108"/>
        <v>2020</v>
      </c>
      <c r="O1349" s="3">
        <f t="shared" si="109"/>
        <v>6</v>
      </c>
    </row>
    <row r="1350" spans="1:15">
      <c r="A1350" s="8">
        <f>A1349</f>
        <v>44002</v>
      </c>
      <c r="B1350" s="20" t="s">
        <v>120</v>
      </c>
      <c r="C1350" s="18" t="s">
        <v>7</v>
      </c>
      <c r="D1350" s="11">
        <v>1</v>
      </c>
      <c r="E1350" s="12">
        <v>11000.7</v>
      </c>
      <c r="F1350" s="3" t="str">
        <f t="shared" si="105"/>
        <v>借呗</v>
      </c>
      <c r="G1350" s="3" t="str">
        <f t="shared" si="106"/>
        <v>6期</v>
      </c>
      <c r="H1350" s="21" t="str">
        <f>VLOOKUP(B1350*1,[1]Sheet1!$A:$G,7,FALSE)</f>
        <v>华东</v>
      </c>
      <c r="I1350" s="21" t="str">
        <f>VLOOKUP(B1350*1,[1]Sheet1!$A:$G,6,FALSE)</f>
        <v>合肥</v>
      </c>
      <c r="J1350" s="21" t="str">
        <f>VLOOKUP(B1350*1,[1]Sheet1!$A:$G,5,FALSE)</f>
        <v>二组</v>
      </c>
      <c r="K1350" s="3" t="str">
        <f>I1350&amp;VLOOKUP(B1350*1,[1]Sheet1!$A:$G,5,FALSE)</f>
        <v>合肥二组</v>
      </c>
      <c r="L1350" s="3" t="str">
        <f>IF(VLOOKUP(B1350*1,[1]Sheet1!$A:$G,4,FALSE)=1,"普通员工","管理人员")</f>
        <v>普通员工</v>
      </c>
      <c r="M1350" s="3">
        <f t="shared" si="107"/>
        <v>11000.7</v>
      </c>
      <c r="N1350" s="3">
        <f t="shared" si="108"/>
        <v>2020</v>
      </c>
      <c r="O1350" s="3">
        <f t="shared" si="109"/>
        <v>6</v>
      </c>
    </row>
    <row r="1351" spans="1:15">
      <c r="A1351" s="8">
        <f>A1350</f>
        <v>44002</v>
      </c>
      <c r="B1351" s="20" t="str">
        <f>B1350</f>
        <v>1000011538</v>
      </c>
      <c r="C1351" s="18" t="s">
        <v>8</v>
      </c>
      <c r="D1351" s="11">
        <v>2</v>
      </c>
      <c r="E1351" s="12">
        <v>45000.86</v>
      </c>
      <c r="F1351" s="3" t="str">
        <f t="shared" si="105"/>
        <v>借呗</v>
      </c>
      <c r="G1351" s="3" t="str">
        <f t="shared" si="106"/>
        <v>12期</v>
      </c>
      <c r="H1351" s="21" t="str">
        <f>VLOOKUP(B1351*1,[1]Sheet1!$A:$G,7,FALSE)</f>
        <v>华东</v>
      </c>
      <c r="I1351" s="21" t="str">
        <f>VLOOKUP(B1351*1,[1]Sheet1!$A:$G,6,FALSE)</f>
        <v>合肥</v>
      </c>
      <c r="J1351" s="21" t="str">
        <f>VLOOKUP(B1351*1,[1]Sheet1!$A:$G,5,FALSE)</f>
        <v>二组</v>
      </c>
      <c r="K1351" s="3" t="str">
        <f>I1351&amp;VLOOKUP(B1351*1,[1]Sheet1!$A:$G,5,FALSE)</f>
        <v>合肥二组</v>
      </c>
      <c r="L1351" s="3" t="str">
        <f>IF(VLOOKUP(B1351*1,[1]Sheet1!$A:$G,4,FALSE)=1,"普通员工","管理人员")</f>
        <v>普通员工</v>
      </c>
      <c r="M1351" s="3">
        <f t="shared" si="107"/>
        <v>22500.43</v>
      </c>
      <c r="N1351" s="3">
        <f t="shared" si="108"/>
        <v>2020</v>
      </c>
      <c r="O1351" s="3">
        <f t="shared" si="109"/>
        <v>6</v>
      </c>
    </row>
    <row r="1352" spans="1:15">
      <c r="A1352" s="8">
        <f>A1351</f>
        <v>44002</v>
      </c>
      <c r="B1352" s="20" t="s">
        <v>82</v>
      </c>
      <c r="C1352" s="18" t="s">
        <v>7</v>
      </c>
      <c r="D1352" s="11">
        <v>1</v>
      </c>
      <c r="E1352" s="12">
        <v>5000.03</v>
      </c>
      <c r="F1352" s="3" t="str">
        <f t="shared" si="105"/>
        <v>借呗</v>
      </c>
      <c r="G1352" s="3" t="str">
        <f t="shared" si="106"/>
        <v>6期</v>
      </c>
      <c r="H1352" s="21" t="str">
        <f>VLOOKUP(B1352*1,[1]Sheet1!$A:$G,7,FALSE)</f>
        <v>华东</v>
      </c>
      <c r="I1352" s="21" t="str">
        <f>VLOOKUP(B1352*1,[1]Sheet1!$A:$G,6,FALSE)</f>
        <v>上海</v>
      </c>
      <c r="J1352" s="21" t="str">
        <f>VLOOKUP(B1352*1,[1]Sheet1!$A:$G,5,FALSE)</f>
        <v>二组</v>
      </c>
      <c r="K1352" s="3" t="str">
        <f>I1352&amp;VLOOKUP(B1352*1,[1]Sheet1!$A:$G,5,FALSE)</f>
        <v>上海二组</v>
      </c>
      <c r="L1352" s="3" t="str">
        <f>IF(VLOOKUP(B1352*1,[1]Sheet1!$A:$G,4,FALSE)=1,"普通员工","管理人员")</f>
        <v>普通员工</v>
      </c>
      <c r="M1352" s="3">
        <f t="shared" si="107"/>
        <v>5000.03</v>
      </c>
      <c r="N1352" s="3">
        <f t="shared" si="108"/>
        <v>2020</v>
      </c>
      <c r="O1352" s="3">
        <f t="shared" si="109"/>
        <v>6</v>
      </c>
    </row>
    <row r="1353" spans="1:15">
      <c r="A1353" s="8">
        <f>A1352</f>
        <v>44002</v>
      </c>
      <c r="B1353" s="20" t="s">
        <v>75</v>
      </c>
      <c r="C1353" s="18" t="s">
        <v>7</v>
      </c>
      <c r="D1353" s="11">
        <v>1</v>
      </c>
      <c r="E1353" s="12">
        <v>4300.54</v>
      </c>
      <c r="F1353" s="3" t="str">
        <f t="shared" si="105"/>
        <v>借呗</v>
      </c>
      <c r="G1353" s="3" t="str">
        <f t="shared" si="106"/>
        <v>6期</v>
      </c>
      <c r="H1353" s="21" t="str">
        <f>VLOOKUP(B1353*1,[1]Sheet1!$A:$G,7,FALSE)</f>
        <v>华东</v>
      </c>
      <c r="I1353" s="21" t="str">
        <f>VLOOKUP(B1353*1,[1]Sheet1!$A:$G,6,FALSE)</f>
        <v>上海</v>
      </c>
      <c r="J1353" s="21" t="str">
        <f>VLOOKUP(B1353*1,[1]Sheet1!$A:$G,5,FALSE)</f>
        <v>二组</v>
      </c>
      <c r="K1353" s="3" t="str">
        <f>I1353&amp;VLOOKUP(B1353*1,[1]Sheet1!$A:$G,5,FALSE)</f>
        <v>上海二组</v>
      </c>
      <c r="L1353" s="3" t="str">
        <f>IF(VLOOKUP(B1353*1,[1]Sheet1!$A:$G,4,FALSE)=1,"普通员工","管理人员")</f>
        <v>普通员工</v>
      </c>
      <c r="M1353" s="3">
        <f t="shared" si="107"/>
        <v>4300.54</v>
      </c>
      <c r="N1353" s="3">
        <f t="shared" si="108"/>
        <v>2020</v>
      </c>
      <c r="O1353" s="3">
        <f t="shared" si="109"/>
        <v>6</v>
      </c>
    </row>
    <row r="1354" spans="1:15">
      <c r="A1354" s="8">
        <f>A1353</f>
        <v>44002</v>
      </c>
      <c r="B1354" s="20" t="s">
        <v>121</v>
      </c>
      <c r="C1354" s="18" t="s">
        <v>12</v>
      </c>
      <c r="D1354" s="11">
        <v>1</v>
      </c>
      <c r="E1354" s="12">
        <v>16000.44</v>
      </c>
      <c r="F1354" s="3" t="str">
        <f t="shared" si="105"/>
        <v>借呗</v>
      </c>
      <c r="G1354" s="3" t="str">
        <f t="shared" si="106"/>
        <v>18期</v>
      </c>
      <c r="H1354" s="21" t="str">
        <f>VLOOKUP(B1354*1,[1]Sheet1!$A:$G,7,FALSE)</f>
        <v>华东</v>
      </c>
      <c r="I1354" s="21" t="str">
        <f>VLOOKUP(B1354*1,[1]Sheet1!$A:$G,6,FALSE)</f>
        <v>杭州</v>
      </c>
      <c r="J1354" s="21" t="str">
        <f>VLOOKUP(B1354*1,[1]Sheet1!$A:$G,5,FALSE)</f>
        <v>二组</v>
      </c>
      <c r="K1354" s="3" t="str">
        <f>I1354&amp;VLOOKUP(B1354*1,[1]Sheet1!$A:$G,5,FALSE)</f>
        <v>杭州二组</v>
      </c>
      <c r="L1354" s="3" t="str">
        <f>IF(VLOOKUP(B1354*1,[1]Sheet1!$A:$G,4,FALSE)=1,"普通员工","管理人员")</f>
        <v>普通员工</v>
      </c>
      <c r="M1354" s="3">
        <f t="shared" si="107"/>
        <v>16000.44</v>
      </c>
      <c r="N1354" s="3">
        <f t="shared" si="108"/>
        <v>2020</v>
      </c>
      <c r="O1354" s="3">
        <f t="shared" si="109"/>
        <v>6</v>
      </c>
    </row>
    <row r="1355" spans="1:15">
      <c r="A1355" s="8">
        <f>A1354</f>
        <v>44002</v>
      </c>
      <c r="B1355" s="20" t="s">
        <v>77</v>
      </c>
      <c r="C1355" s="18" t="s">
        <v>8</v>
      </c>
      <c r="D1355" s="11">
        <v>1</v>
      </c>
      <c r="E1355" s="12">
        <v>5000.62</v>
      </c>
      <c r="F1355" s="3" t="str">
        <f t="shared" si="105"/>
        <v>借呗</v>
      </c>
      <c r="G1355" s="3" t="str">
        <f t="shared" si="106"/>
        <v>12期</v>
      </c>
      <c r="H1355" s="21" t="str">
        <f>VLOOKUP(B1355*1,[1]Sheet1!$A:$G,7,FALSE)</f>
        <v>华东</v>
      </c>
      <c r="I1355" s="21" t="str">
        <f>VLOOKUP(B1355*1,[1]Sheet1!$A:$G,6,FALSE)</f>
        <v>杭州</v>
      </c>
      <c r="J1355" s="21" t="str">
        <f>VLOOKUP(B1355*1,[1]Sheet1!$A:$G,5,FALSE)</f>
        <v>一组</v>
      </c>
      <c r="K1355" s="3" t="str">
        <f>I1355&amp;VLOOKUP(B1355*1,[1]Sheet1!$A:$G,5,FALSE)</f>
        <v>杭州一组</v>
      </c>
      <c r="L1355" s="3" t="str">
        <f>IF(VLOOKUP(B1355*1,[1]Sheet1!$A:$G,4,FALSE)=1,"普通员工","管理人员")</f>
        <v>普通员工</v>
      </c>
      <c r="M1355" s="3">
        <f t="shared" si="107"/>
        <v>5000.62</v>
      </c>
      <c r="N1355" s="3">
        <f t="shared" si="108"/>
        <v>2020</v>
      </c>
      <c r="O1355" s="3">
        <f t="shared" si="109"/>
        <v>6</v>
      </c>
    </row>
    <row r="1356" spans="1:15">
      <c r="A1356" s="8">
        <f>A1355</f>
        <v>44002</v>
      </c>
      <c r="B1356" s="20" t="s">
        <v>78</v>
      </c>
      <c r="C1356" s="18" t="s">
        <v>8</v>
      </c>
      <c r="D1356" s="11">
        <v>2</v>
      </c>
      <c r="E1356" s="12">
        <v>24000.26</v>
      </c>
      <c r="F1356" s="3" t="str">
        <f t="shared" si="105"/>
        <v>借呗</v>
      </c>
      <c r="G1356" s="3" t="str">
        <f t="shared" si="106"/>
        <v>12期</v>
      </c>
      <c r="H1356" s="21" t="str">
        <f>VLOOKUP(B1356*1,[1]Sheet1!$A:$G,7,FALSE)</f>
        <v>华东</v>
      </c>
      <c r="I1356" s="21" t="str">
        <f>VLOOKUP(B1356*1,[1]Sheet1!$A:$G,6,FALSE)</f>
        <v>杭州</v>
      </c>
      <c r="J1356" s="21" t="str">
        <f>VLOOKUP(B1356*1,[1]Sheet1!$A:$G,5,FALSE)</f>
        <v>二组</v>
      </c>
      <c r="K1356" s="3" t="str">
        <f>I1356&amp;VLOOKUP(B1356*1,[1]Sheet1!$A:$G,5,FALSE)</f>
        <v>杭州二组</v>
      </c>
      <c r="L1356" s="3" t="str">
        <f>IF(VLOOKUP(B1356*1,[1]Sheet1!$A:$G,4,FALSE)=1,"普通员工","管理人员")</f>
        <v>普通员工</v>
      </c>
      <c r="M1356" s="3">
        <f t="shared" si="107"/>
        <v>12000.13</v>
      </c>
      <c r="N1356" s="3">
        <f t="shared" si="108"/>
        <v>2020</v>
      </c>
      <c r="O1356" s="3">
        <f t="shared" si="109"/>
        <v>6</v>
      </c>
    </row>
    <row r="1357" spans="1:15">
      <c r="A1357" s="8">
        <f>A1356</f>
        <v>44002</v>
      </c>
      <c r="B1357" s="20" t="s">
        <v>79</v>
      </c>
      <c r="C1357" s="18" t="s">
        <v>7</v>
      </c>
      <c r="D1357" s="11">
        <v>1</v>
      </c>
      <c r="E1357" s="12">
        <v>6000.49</v>
      </c>
      <c r="F1357" s="3" t="str">
        <f t="shared" si="105"/>
        <v>借呗</v>
      </c>
      <c r="G1357" s="3" t="str">
        <f t="shared" si="106"/>
        <v>6期</v>
      </c>
      <c r="H1357" s="21" t="str">
        <f>VLOOKUP(B1357*1,[1]Sheet1!$A:$G,7,FALSE)</f>
        <v>华东</v>
      </c>
      <c r="I1357" s="21" t="str">
        <f>VLOOKUP(B1357*1,[1]Sheet1!$A:$G,6,FALSE)</f>
        <v>杭州</v>
      </c>
      <c r="J1357" s="21" t="str">
        <f>VLOOKUP(B1357*1,[1]Sheet1!$A:$G,5,FALSE)</f>
        <v>三组</v>
      </c>
      <c r="K1357" s="3" t="str">
        <f>I1357&amp;VLOOKUP(B1357*1,[1]Sheet1!$A:$G,5,FALSE)</f>
        <v>杭州三组</v>
      </c>
      <c r="L1357" s="3" t="str">
        <f>IF(VLOOKUP(B1357*1,[1]Sheet1!$A:$G,4,FALSE)=1,"普通员工","管理人员")</f>
        <v>管理人员</v>
      </c>
      <c r="M1357" s="3">
        <f t="shared" si="107"/>
        <v>6000.49</v>
      </c>
      <c r="N1357" s="3">
        <f t="shared" si="108"/>
        <v>2020</v>
      </c>
      <c r="O1357" s="3">
        <f t="shared" si="109"/>
        <v>6</v>
      </c>
    </row>
    <row r="1358" spans="1:15">
      <c r="A1358" s="8">
        <f>A1357</f>
        <v>44002</v>
      </c>
      <c r="B1358" s="20" t="s">
        <v>104</v>
      </c>
      <c r="C1358" s="18" t="s">
        <v>7</v>
      </c>
      <c r="D1358" s="11">
        <v>1</v>
      </c>
      <c r="E1358" s="12">
        <v>4999.96</v>
      </c>
      <c r="F1358" s="3" t="str">
        <f t="shared" si="105"/>
        <v>借呗</v>
      </c>
      <c r="G1358" s="3" t="str">
        <f t="shared" si="106"/>
        <v>6期</v>
      </c>
      <c r="H1358" s="21" t="str">
        <f>VLOOKUP(B1358*1,[1]Sheet1!$A:$G,7,FALSE)</f>
        <v>华东</v>
      </c>
      <c r="I1358" s="21" t="str">
        <f>VLOOKUP(B1358*1,[1]Sheet1!$A:$G,6,FALSE)</f>
        <v>杭州</v>
      </c>
      <c r="J1358" s="21" t="str">
        <f>VLOOKUP(B1358*1,[1]Sheet1!$A:$G,5,FALSE)</f>
        <v>一组</v>
      </c>
      <c r="K1358" s="3" t="str">
        <f>I1358&amp;VLOOKUP(B1358*1,[1]Sheet1!$A:$G,5,FALSE)</f>
        <v>杭州一组</v>
      </c>
      <c r="L1358" s="3" t="str">
        <f>IF(VLOOKUP(B1358*1,[1]Sheet1!$A:$G,4,FALSE)=1,"普通员工","管理人员")</f>
        <v>普通员工</v>
      </c>
      <c r="M1358" s="3">
        <f t="shared" si="107"/>
        <v>4999.96</v>
      </c>
      <c r="N1358" s="3">
        <f t="shared" si="108"/>
        <v>2020</v>
      </c>
      <c r="O1358" s="3">
        <f t="shared" si="109"/>
        <v>6</v>
      </c>
    </row>
    <row r="1359" spans="1:15">
      <c r="A1359" s="8">
        <f>A1358</f>
        <v>44002</v>
      </c>
      <c r="B1359" s="20" t="s">
        <v>88</v>
      </c>
      <c r="C1359" s="18" t="s">
        <v>7</v>
      </c>
      <c r="D1359" s="11">
        <v>3</v>
      </c>
      <c r="E1359" s="12">
        <v>6900.74</v>
      </c>
      <c r="F1359" s="3" t="str">
        <f t="shared" si="105"/>
        <v>借呗</v>
      </c>
      <c r="G1359" s="3" t="str">
        <f t="shared" si="106"/>
        <v>6期</v>
      </c>
      <c r="H1359" s="21" t="str">
        <f>VLOOKUP(B1359*1,[1]Sheet1!$A:$G,7,FALSE)</f>
        <v>华东</v>
      </c>
      <c r="I1359" s="21" t="str">
        <f>VLOOKUP(B1359*1,[1]Sheet1!$A:$G,6,FALSE)</f>
        <v>苏州</v>
      </c>
      <c r="J1359" s="21" t="str">
        <f>VLOOKUP(B1359*1,[1]Sheet1!$A:$G,5,FALSE)</f>
        <v>一组</v>
      </c>
      <c r="K1359" s="3" t="str">
        <f>I1359&amp;VLOOKUP(B1359*1,[1]Sheet1!$A:$G,5,FALSE)</f>
        <v>苏州一组</v>
      </c>
      <c r="L1359" s="3" t="str">
        <f>IF(VLOOKUP(B1359*1,[1]Sheet1!$A:$G,4,FALSE)=1,"普通员工","管理人员")</f>
        <v>普通员工</v>
      </c>
      <c r="M1359" s="3">
        <f t="shared" si="107"/>
        <v>2300.24666666667</v>
      </c>
      <c r="N1359" s="3">
        <f t="shared" si="108"/>
        <v>2020</v>
      </c>
      <c r="O1359" s="3">
        <f t="shared" si="109"/>
        <v>6</v>
      </c>
    </row>
    <row r="1360" spans="1:15">
      <c r="A1360" s="8">
        <f>A1359</f>
        <v>44002</v>
      </c>
      <c r="B1360" s="20" t="s">
        <v>83</v>
      </c>
      <c r="C1360" s="18" t="s">
        <v>7</v>
      </c>
      <c r="D1360" s="11">
        <v>1</v>
      </c>
      <c r="E1360" s="12">
        <v>15000.66</v>
      </c>
      <c r="F1360" s="3" t="str">
        <f t="shared" si="105"/>
        <v>借呗</v>
      </c>
      <c r="G1360" s="3" t="str">
        <f t="shared" si="106"/>
        <v>6期</v>
      </c>
      <c r="H1360" s="21" t="str">
        <f>VLOOKUP(B1360*1,[1]Sheet1!$A:$G,7,FALSE)</f>
        <v>华南</v>
      </c>
      <c r="I1360" s="21" t="str">
        <f>VLOOKUP(B1360*1,[1]Sheet1!$A:$G,6,FALSE)</f>
        <v>南宁</v>
      </c>
      <c r="J1360" s="21" t="str">
        <f>VLOOKUP(B1360*1,[1]Sheet1!$A:$G,5,FALSE)</f>
        <v>一组</v>
      </c>
      <c r="K1360" s="3" t="str">
        <f>I1360&amp;VLOOKUP(B1360*1,[1]Sheet1!$A:$G,5,FALSE)</f>
        <v>南宁一组</v>
      </c>
      <c r="L1360" s="3" t="str">
        <f>IF(VLOOKUP(B1360*1,[1]Sheet1!$A:$G,4,FALSE)=1,"普通员工","管理人员")</f>
        <v>普通员工</v>
      </c>
      <c r="M1360" s="3">
        <f t="shared" si="107"/>
        <v>15000.66</v>
      </c>
      <c r="N1360" s="3">
        <f t="shared" si="108"/>
        <v>2020</v>
      </c>
      <c r="O1360" s="3">
        <f t="shared" si="109"/>
        <v>6</v>
      </c>
    </row>
    <row r="1361" spans="1:15">
      <c r="A1361" s="8">
        <f>A1360</f>
        <v>44002</v>
      </c>
      <c r="B1361" s="20" t="s">
        <v>93</v>
      </c>
      <c r="C1361" s="18" t="s">
        <v>7</v>
      </c>
      <c r="D1361" s="11">
        <v>1</v>
      </c>
      <c r="E1361" s="12">
        <v>1400.25</v>
      </c>
      <c r="F1361" s="3" t="str">
        <f t="shared" si="105"/>
        <v>借呗</v>
      </c>
      <c r="G1361" s="3" t="str">
        <f t="shared" si="106"/>
        <v>6期</v>
      </c>
      <c r="H1361" s="21" t="str">
        <f>VLOOKUP(B1361*1,[1]Sheet1!$A:$G,7,FALSE)</f>
        <v>华东</v>
      </c>
      <c r="I1361" s="21" t="str">
        <f>VLOOKUP(B1361*1,[1]Sheet1!$A:$G,6,FALSE)</f>
        <v>南京</v>
      </c>
      <c r="J1361" s="21" t="str">
        <f>VLOOKUP(B1361*1,[1]Sheet1!$A:$G,5,FALSE)</f>
        <v>一组</v>
      </c>
      <c r="K1361" s="3" t="str">
        <f>I1361&amp;VLOOKUP(B1361*1,[1]Sheet1!$A:$G,5,FALSE)</f>
        <v>南京一组</v>
      </c>
      <c r="L1361" s="3" t="str">
        <f>IF(VLOOKUP(B1361*1,[1]Sheet1!$A:$G,4,FALSE)=1,"普通员工","管理人员")</f>
        <v>普通员工</v>
      </c>
      <c r="M1361" s="3">
        <f t="shared" si="107"/>
        <v>1400.25</v>
      </c>
      <c r="N1361" s="3">
        <f t="shared" si="108"/>
        <v>2020</v>
      </c>
      <c r="O1361" s="3">
        <f t="shared" si="109"/>
        <v>6</v>
      </c>
    </row>
    <row r="1362" spans="1:15">
      <c r="A1362" s="8">
        <f>A1361</f>
        <v>44002</v>
      </c>
      <c r="B1362" s="20" t="s">
        <v>97</v>
      </c>
      <c r="C1362" s="18" t="s">
        <v>8</v>
      </c>
      <c r="D1362" s="11">
        <v>1</v>
      </c>
      <c r="E1362" s="12">
        <v>8000.45</v>
      </c>
      <c r="F1362" s="3" t="str">
        <f t="shared" si="105"/>
        <v>借呗</v>
      </c>
      <c r="G1362" s="3" t="str">
        <f t="shared" si="106"/>
        <v>12期</v>
      </c>
      <c r="H1362" s="21" t="str">
        <f>VLOOKUP(B1362*1,[1]Sheet1!$A:$G,7,FALSE)</f>
        <v>华南</v>
      </c>
      <c r="I1362" s="21" t="str">
        <f>VLOOKUP(B1362*1,[1]Sheet1!$A:$G,6,FALSE)</f>
        <v>南宁</v>
      </c>
      <c r="J1362" s="21" t="str">
        <f>VLOOKUP(B1362*1,[1]Sheet1!$A:$G,5,FALSE)</f>
        <v>一组</v>
      </c>
      <c r="K1362" s="3" t="str">
        <f>I1362&amp;VLOOKUP(B1362*1,[1]Sheet1!$A:$G,5,FALSE)</f>
        <v>南宁一组</v>
      </c>
      <c r="L1362" s="3" t="str">
        <f>IF(VLOOKUP(B1362*1,[1]Sheet1!$A:$G,4,FALSE)=1,"普通员工","管理人员")</f>
        <v>普通员工</v>
      </c>
      <c r="M1362" s="3">
        <f t="shared" si="107"/>
        <v>8000.45</v>
      </c>
      <c r="N1362" s="3">
        <f t="shared" si="108"/>
        <v>2020</v>
      </c>
      <c r="O1362" s="3">
        <f t="shared" si="109"/>
        <v>6</v>
      </c>
    </row>
    <row r="1363" spans="1:15">
      <c r="A1363" s="8">
        <f>A1362</f>
        <v>44002</v>
      </c>
      <c r="B1363" s="20" t="s">
        <v>112</v>
      </c>
      <c r="C1363" s="18" t="s">
        <v>7</v>
      </c>
      <c r="D1363" s="11">
        <v>1</v>
      </c>
      <c r="E1363" s="12">
        <v>6000.72</v>
      </c>
      <c r="F1363" s="3" t="str">
        <f t="shared" si="105"/>
        <v>借呗</v>
      </c>
      <c r="G1363" s="3" t="str">
        <f t="shared" si="106"/>
        <v>6期</v>
      </c>
      <c r="H1363" s="21" t="str">
        <f>VLOOKUP(B1363*1,[1]Sheet1!$A:$G,7,FALSE)</f>
        <v>华东</v>
      </c>
      <c r="I1363" s="21" t="str">
        <f>VLOOKUP(B1363*1,[1]Sheet1!$A:$G,6,FALSE)</f>
        <v>苏州</v>
      </c>
      <c r="J1363" s="21" t="str">
        <f>VLOOKUP(B1363*1,[1]Sheet1!$A:$G,5,FALSE)</f>
        <v>一组</v>
      </c>
      <c r="K1363" s="3" t="str">
        <f>I1363&amp;VLOOKUP(B1363*1,[1]Sheet1!$A:$G,5,FALSE)</f>
        <v>苏州一组</v>
      </c>
      <c r="L1363" s="3" t="str">
        <f>IF(VLOOKUP(B1363*1,[1]Sheet1!$A:$G,4,FALSE)=1,"普通员工","管理人员")</f>
        <v>普通员工</v>
      </c>
      <c r="M1363" s="3">
        <f t="shared" si="107"/>
        <v>6000.72</v>
      </c>
      <c r="N1363" s="3">
        <f t="shared" si="108"/>
        <v>2020</v>
      </c>
      <c r="O1363" s="3">
        <f t="shared" si="109"/>
        <v>6</v>
      </c>
    </row>
    <row r="1364" spans="1:15">
      <c r="A1364" s="8">
        <f>A1363</f>
        <v>44002</v>
      </c>
      <c r="B1364" s="20" t="str">
        <f>B1363</f>
        <v>1000013607</v>
      </c>
      <c r="C1364" s="18" t="s">
        <v>8</v>
      </c>
      <c r="D1364" s="11">
        <v>3</v>
      </c>
      <c r="E1364" s="12">
        <v>46000.63</v>
      </c>
      <c r="F1364" s="3" t="str">
        <f t="shared" si="105"/>
        <v>借呗</v>
      </c>
      <c r="G1364" s="3" t="str">
        <f t="shared" si="106"/>
        <v>12期</v>
      </c>
      <c r="H1364" s="21" t="str">
        <f>VLOOKUP(B1364*1,[1]Sheet1!$A:$G,7,FALSE)</f>
        <v>华东</v>
      </c>
      <c r="I1364" s="21" t="str">
        <f>VLOOKUP(B1364*1,[1]Sheet1!$A:$G,6,FALSE)</f>
        <v>苏州</v>
      </c>
      <c r="J1364" s="21" t="str">
        <f>VLOOKUP(B1364*1,[1]Sheet1!$A:$G,5,FALSE)</f>
        <v>一组</v>
      </c>
      <c r="K1364" s="3" t="str">
        <f>I1364&amp;VLOOKUP(B1364*1,[1]Sheet1!$A:$G,5,FALSE)</f>
        <v>苏州一组</v>
      </c>
      <c r="L1364" s="3" t="str">
        <f>IF(VLOOKUP(B1364*1,[1]Sheet1!$A:$G,4,FALSE)=1,"普通员工","管理人员")</f>
        <v>普通员工</v>
      </c>
      <c r="M1364" s="3">
        <f t="shared" si="107"/>
        <v>15333.5433333333</v>
      </c>
      <c r="N1364" s="3">
        <f t="shared" si="108"/>
        <v>2020</v>
      </c>
      <c r="O1364" s="3">
        <f t="shared" si="109"/>
        <v>6</v>
      </c>
    </row>
    <row r="1365" spans="1:15">
      <c r="A1365" s="8">
        <f>A1364</f>
        <v>44002</v>
      </c>
      <c r="B1365" s="20" t="s">
        <v>99</v>
      </c>
      <c r="C1365" s="18" t="s">
        <v>7</v>
      </c>
      <c r="D1365" s="11">
        <v>1</v>
      </c>
      <c r="E1365" s="12">
        <v>7000.33</v>
      </c>
      <c r="F1365" s="3" t="str">
        <f t="shared" si="105"/>
        <v>借呗</v>
      </c>
      <c r="G1365" s="3" t="str">
        <f t="shared" si="106"/>
        <v>6期</v>
      </c>
      <c r="H1365" s="21" t="str">
        <f>VLOOKUP(B1365*1,[1]Sheet1!$A:$G,7,FALSE)</f>
        <v>华东</v>
      </c>
      <c r="I1365" s="21" t="str">
        <f>VLOOKUP(B1365*1,[1]Sheet1!$A:$G,6,FALSE)</f>
        <v>苏州</v>
      </c>
      <c r="J1365" s="21" t="str">
        <f>VLOOKUP(B1365*1,[1]Sheet1!$A:$G,5,FALSE)</f>
        <v>三组</v>
      </c>
      <c r="K1365" s="3" t="str">
        <f>I1365&amp;VLOOKUP(B1365*1,[1]Sheet1!$A:$G,5,FALSE)</f>
        <v>苏州三组</v>
      </c>
      <c r="L1365" s="3" t="str">
        <f>IF(VLOOKUP(B1365*1,[1]Sheet1!$A:$G,4,FALSE)=1,"普通员工","管理人员")</f>
        <v>普通员工</v>
      </c>
      <c r="M1365" s="3">
        <f t="shared" si="107"/>
        <v>7000.33</v>
      </c>
      <c r="N1365" s="3">
        <f t="shared" si="108"/>
        <v>2020</v>
      </c>
      <c r="O1365" s="3">
        <f t="shared" si="109"/>
        <v>6</v>
      </c>
    </row>
    <row r="1366" spans="1:15">
      <c r="A1366" s="8">
        <f>A1365</f>
        <v>44002</v>
      </c>
      <c r="B1366" s="20" t="str">
        <f>B1365</f>
        <v>1000014037</v>
      </c>
      <c r="C1366" s="18" t="s">
        <v>8</v>
      </c>
      <c r="D1366" s="11">
        <v>1</v>
      </c>
      <c r="E1366" s="12">
        <v>6000.28</v>
      </c>
      <c r="F1366" s="3" t="str">
        <f t="shared" si="105"/>
        <v>借呗</v>
      </c>
      <c r="G1366" s="3" t="str">
        <f t="shared" si="106"/>
        <v>12期</v>
      </c>
      <c r="H1366" s="21" t="str">
        <f>VLOOKUP(B1366*1,[1]Sheet1!$A:$G,7,FALSE)</f>
        <v>华东</v>
      </c>
      <c r="I1366" s="21" t="str">
        <f>VLOOKUP(B1366*1,[1]Sheet1!$A:$G,6,FALSE)</f>
        <v>苏州</v>
      </c>
      <c r="J1366" s="21" t="str">
        <f>VLOOKUP(B1366*1,[1]Sheet1!$A:$G,5,FALSE)</f>
        <v>三组</v>
      </c>
      <c r="K1366" s="3" t="str">
        <f>I1366&amp;VLOOKUP(B1366*1,[1]Sheet1!$A:$G,5,FALSE)</f>
        <v>苏州三组</v>
      </c>
      <c r="L1366" s="3" t="str">
        <f>IF(VLOOKUP(B1366*1,[1]Sheet1!$A:$G,4,FALSE)=1,"普通员工","管理人员")</f>
        <v>普通员工</v>
      </c>
      <c r="M1366" s="3">
        <f t="shared" si="107"/>
        <v>6000.28</v>
      </c>
      <c r="N1366" s="3">
        <f t="shared" si="108"/>
        <v>2020</v>
      </c>
      <c r="O1366" s="3">
        <f t="shared" si="109"/>
        <v>6</v>
      </c>
    </row>
    <row r="1367" spans="1:15">
      <c r="A1367" s="8">
        <f>A1366</f>
        <v>44002</v>
      </c>
      <c r="B1367" s="20" t="s">
        <v>122</v>
      </c>
      <c r="C1367" s="18" t="s">
        <v>7</v>
      </c>
      <c r="D1367" s="11">
        <v>1</v>
      </c>
      <c r="E1367" s="12">
        <v>13000.62</v>
      </c>
      <c r="F1367" s="3" t="str">
        <f t="shared" si="105"/>
        <v>借呗</v>
      </c>
      <c r="G1367" s="3" t="str">
        <f t="shared" si="106"/>
        <v>6期</v>
      </c>
      <c r="H1367" s="21" t="str">
        <f>VLOOKUP(B1367*1,[1]Sheet1!$A:$G,7,FALSE)</f>
        <v>华南</v>
      </c>
      <c r="I1367" s="21" t="str">
        <f>VLOOKUP(B1367*1,[1]Sheet1!$A:$G,6,FALSE)</f>
        <v>南宁</v>
      </c>
      <c r="J1367" s="21" t="str">
        <f>VLOOKUP(B1367*1,[1]Sheet1!$A:$G,5,FALSE)</f>
        <v>一组</v>
      </c>
      <c r="K1367" s="3" t="str">
        <f>I1367&amp;VLOOKUP(B1367*1,[1]Sheet1!$A:$G,5,FALSE)</f>
        <v>南宁一组</v>
      </c>
      <c r="L1367" s="3" t="str">
        <f>IF(VLOOKUP(B1367*1,[1]Sheet1!$A:$G,4,FALSE)=1,"普通员工","管理人员")</f>
        <v>普通员工</v>
      </c>
      <c r="M1367" s="3">
        <f t="shared" si="107"/>
        <v>13000.62</v>
      </c>
      <c r="N1367" s="3">
        <f t="shared" si="108"/>
        <v>2020</v>
      </c>
      <c r="O1367" s="3">
        <f t="shared" si="109"/>
        <v>6</v>
      </c>
    </row>
    <row r="1368" spans="1:15">
      <c r="A1368" s="8">
        <f>A1367</f>
        <v>44002</v>
      </c>
      <c r="B1368" s="20" t="s">
        <v>101</v>
      </c>
      <c r="C1368" s="18" t="s">
        <v>7</v>
      </c>
      <c r="D1368" s="11">
        <v>1</v>
      </c>
      <c r="E1368" s="12">
        <v>9000.13</v>
      </c>
      <c r="F1368" s="3" t="str">
        <f t="shared" si="105"/>
        <v>借呗</v>
      </c>
      <c r="G1368" s="3" t="str">
        <f t="shared" si="106"/>
        <v>6期</v>
      </c>
      <c r="H1368" s="21" t="str">
        <f>VLOOKUP(B1368*1,[1]Sheet1!$A:$G,7,FALSE)</f>
        <v>华南</v>
      </c>
      <c r="I1368" s="21" t="str">
        <f>VLOOKUP(B1368*1,[1]Sheet1!$A:$G,6,FALSE)</f>
        <v>广州</v>
      </c>
      <c r="J1368" s="21" t="str">
        <f>VLOOKUP(B1368*1,[1]Sheet1!$A:$G,5,FALSE)</f>
        <v>二组</v>
      </c>
      <c r="K1368" s="3" t="str">
        <f>I1368&amp;VLOOKUP(B1368*1,[1]Sheet1!$A:$G,5,FALSE)</f>
        <v>广州二组</v>
      </c>
      <c r="L1368" s="3" t="str">
        <f>IF(VLOOKUP(B1368*1,[1]Sheet1!$A:$G,4,FALSE)=1,"普通员工","管理人员")</f>
        <v>管理人员</v>
      </c>
      <c r="M1368" s="3">
        <f t="shared" si="107"/>
        <v>9000.13</v>
      </c>
      <c r="N1368" s="3">
        <f t="shared" si="108"/>
        <v>2020</v>
      </c>
      <c r="O1368" s="3">
        <f t="shared" si="109"/>
        <v>6</v>
      </c>
    </row>
    <row r="1369" spans="1:15">
      <c r="A1369" s="8">
        <f>A1368</f>
        <v>44002</v>
      </c>
      <c r="B1369" s="20" t="str">
        <f>B1368</f>
        <v>1000014291</v>
      </c>
      <c r="C1369" s="18" t="s">
        <v>8</v>
      </c>
      <c r="D1369" s="11">
        <v>1</v>
      </c>
      <c r="E1369" s="12">
        <v>8000.19</v>
      </c>
      <c r="F1369" s="3" t="str">
        <f t="shared" si="105"/>
        <v>借呗</v>
      </c>
      <c r="G1369" s="3" t="str">
        <f t="shared" si="106"/>
        <v>12期</v>
      </c>
      <c r="H1369" s="21" t="str">
        <f>VLOOKUP(B1369*1,[1]Sheet1!$A:$G,7,FALSE)</f>
        <v>华南</v>
      </c>
      <c r="I1369" s="21" t="str">
        <f>VLOOKUP(B1369*1,[1]Sheet1!$A:$G,6,FALSE)</f>
        <v>广州</v>
      </c>
      <c r="J1369" s="21" t="str">
        <f>VLOOKUP(B1369*1,[1]Sheet1!$A:$G,5,FALSE)</f>
        <v>二组</v>
      </c>
      <c r="K1369" s="3" t="str">
        <f>I1369&amp;VLOOKUP(B1369*1,[1]Sheet1!$A:$G,5,FALSE)</f>
        <v>广州二组</v>
      </c>
      <c r="L1369" s="3" t="str">
        <f>IF(VLOOKUP(B1369*1,[1]Sheet1!$A:$G,4,FALSE)=1,"普通员工","管理人员")</f>
        <v>管理人员</v>
      </c>
      <c r="M1369" s="3">
        <f t="shared" si="107"/>
        <v>8000.19</v>
      </c>
      <c r="N1369" s="3">
        <f t="shared" si="108"/>
        <v>2020</v>
      </c>
      <c r="O1369" s="3">
        <f t="shared" si="109"/>
        <v>6</v>
      </c>
    </row>
    <row r="1370" spans="1:15">
      <c r="A1370" s="8">
        <f>A1369</f>
        <v>44002</v>
      </c>
      <c r="B1370" s="20" t="s">
        <v>130</v>
      </c>
      <c r="C1370" s="18" t="s">
        <v>8</v>
      </c>
      <c r="D1370" s="11">
        <v>1</v>
      </c>
      <c r="E1370" s="12">
        <v>9000.32</v>
      </c>
      <c r="F1370" s="3" t="str">
        <f t="shared" si="105"/>
        <v>借呗</v>
      </c>
      <c r="G1370" s="3" t="str">
        <f t="shared" si="106"/>
        <v>12期</v>
      </c>
      <c r="H1370" s="21" t="str">
        <f>VLOOKUP(B1370*1,[1]Sheet1!$A:$G,7,FALSE)</f>
        <v>华东</v>
      </c>
      <c r="I1370" s="21" t="str">
        <f>VLOOKUP(B1370*1,[1]Sheet1!$A:$G,6,FALSE)</f>
        <v>上海</v>
      </c>
      <c r="J1370" s="21" t="str">
        <f>VLOOKUP(B1370*1,[1]Sheet1!$A:$G,5,FALSE)</f>
        <v>三组</v>
      </c>
      <c r="K1370" s="3" t="str">
        <f>I1370&amp;VLOOKUP(B1370*1,[1]Sheet1!$A:$G,5,FALSE)</f>
        <v>上海三组</v>
      </c>
      <c r="L1370" s="3" t="str">
        <f>IF(VLOOKUP(B1370*1,[1]Sheet1!$A:$G,4,FALSE)=1,"普通员工","管理人员")</f>
        <v>普通员工</v>
      </c>
      <c r="M1370" s="3">
        <f t="shared" si="107"/>
        <v>9000.32</v>
      </c>
      <c r="N1370" s="3">
        <f t="shared" si="108"/>
        <v>2020</v>
      </c>
      <c r="O1370" s="3">
        <f t="shared" si="109"/>
        <v>6</v>
      </c>
    </row>
    <row r="1371" spans="1:15">
      <c r="A1371" s="8">
        <f>A1370</f>
        <v>44002</v>
      </c>
      <c r="B1371" s="20" t="s">
        <v>106</v>
      </c>
      <c r="C1371" s="18" t="s">
        <v>7</v>
      </c>
      <c r="D1371" s="11">
        <v>2</v>
      </c>
      <c r="E1371" s="12">
        <v>14999.95</v>
      </c>
      <c r="F1371" s="3" t="str">
        <f t="shared" si="105"/>
        <v>借呗</v>
      </c>
      <c r="G1371" s="3" t="str">
        <f t="shared" si="106"/>
        <v>6期</v>
      </c>
      <c r="H1371" s="21" t="str">
        <f>VLOOKUP(B1371*1,[1]Sheet1!$A:$G,7,FALSE)</f>
        <v>华东</v>
      </c>
      <c r="I1371" s="21" t="str">
        <f>VLOOKUP(B1371*1,[1]Sheet1!$A:$G,6,FALSE)</f>
        <v>上海</v>
      </c>
      <c r="J1371" s="21" t="str">
        <f>VLOOKUP(B1371*1,[1]Sheet1!$A:$G,5,FALSE)</f>
        <v>一组</v>
      </c>
      <c r="K1371" s="3" t="str">
        <f>I1371&amp;VLOOKUP(B1371*1,[1]Sheet1!$A:$G,5,FALSE)</f>
        <v>上海一组</v>
      </c>
      <c r="L1371" s="3" t="str">
        <f>IF(VLOOKUP(B1371*1,[1]Sheet1!$A:$G,4,FALSE)=1,"普通员工","管理人员")</f>
        <v>普通员工</v>
      </c>
      <c r="M1371" s="3">
        <f t="shared" si="107"/>
        <v>7499.975</v>
      </c>
      <c r="N1371" s="3">
        <f t="shared" si="108"/>
        <v>2020</v>
      </c>
      <c r="O1371" s="3">
        <f t="shared" si="109"/>
        <v>6</v>
      </c>
    </row>
    <row r="1372" spans="1:15">
      <c r="A1372" s="8">
        <f>A1371</f>
        <v>44002</v>
      </c>
      <c r="B1372" s="20" t="str">
        <f>B1371</f>
        <v>1000014572</v>
      </c>
      <c r="C1372" s="18" t="s">
        <v>8</v>
      </c>
      <c r="D1372" s="11">
        <v>2</v>
      </c>
      <c r="E1372" s="12">
        <v>16000.27</v>
      </c>
      <c r="F1372" s="3" t="str">
        <f t="shared" si="105"/>
        <v>借呗</v>
      </c>
      <c r="G1372" s="3" t="str">
        <f t="shared" si="106"/>
        <v>12期</v>
      </c>
      <c r="H1372" s="21" t="str">
        <f>VLOOKUP(B1372*1,[1]Sheet1!$A:$G,7,FALSE)</f>
        <v>华东</v>
      </c>
      <c r="I1372" s="21" t="str">
        <f>VLOOKUP(B1372*1,[1]Sheet1!$A:$G,6,FALSE)</f>
        <v>上海</v>
      </c>
      <c r="J1372" s="21" t="str">
        <f>VLOOKUP(B1372*1,[1]Sheet1!$A:$G,5,FALSE)</f>
        <v>一组</v>
      </c>
      <c r="K1372" s="3" t="str">
        <f>I1372&amp;VLOOKUP(B1372*1,[1]Sheet1!$A:$G,5,FALSE)</f>
        <v>上海一组</v>
      </c>
      <c r="L1372" s="3" t="str">
        <f>IF(VLOOKUP(B1372*1,[1]Sheet1!$A:$G,4,FALSE)=1,"普通员工","管理人员")</f>
        <v>普通员工</v>
      </c>
      <c r="M1372" s="3">
        <f t="shared" si="107"/>
        <v>8000.135</v>
      </c>
      <c r="N1372" s="3">
        <f t="shared" si="108"/>
        <v>2020</v>
      </c>
      <c r="O1372" s="3">
        <f t="shared" si="109"/>
        <v>6</v>
      </c>
    </row>
    <row r="1373" spans="1:15">
      <c r="A1373" s="8">
        <f>A1372</f>
        <v>44002</v>
      </c>
      <c r="B1373" s="20" t="s">
        <v>114</v>
      </c>
      <c r="C1373" s="18" t="s">
        <v>7</v>
      </c>
      <c r="D1373" s="11">
        <v>2</v>
      </c>
      <c r="E1373" s="12">
        <v>43000.88</v>
      </c>
      <c r="F1373" s="3" t="str">
        <f t="shared" si="105"/>
        <v>借呗</v>
      </c>
      <c r="G1373" s="3" t="str">
        <f t="shared" si="106"/>
        <v>6期</v>
      </c>
      <c r="H1373" s="21" t="str">
        <f>VLOOKUP(B1373*1,[1]Sheet1!$A:$G,7,FALSE)</f>
        <v>华东</v>
      </c>
      <c r="I1373" s="21" t="str">
        <f>VLOOKUP(B1373*1,[1]Sheet1!$A:$G,6,FALSE)</f>
        <v>合肥</v>
      </c>
      <c r="J1373" s="21" t="str">
        <f>VLOOKUP(B1373*1,[1]Sheet1!$A:$G,5,FALSE)</f>
        <v>一组</v>
      </c>
      <c r="K1373" s="3" t="str">
        <f>I1373&amp;VLOOKUP(B1373*1,[1]Sheet1!$A:$G,5,FALSE)</f>
        <v>合肥一组</v>
      </c>
      <c r="L1373" s="3" t="str">
        <f>IF(VLOOKUP(B1373*1,[1]Sheet1!$A:$G,4,FALSE)=1,"普通员工","管理人员")</f>
        <v>普通员工</v>
      </c>
      <c r="M1373" s="3">
        <f t="shared" si="107"/>
        <v>21500.44</v>
      </c>
      <c r="N1373" s="3">
        <f t="shared" si="108"/>
        <v>2020</v>
      </c>
      <c r="O1373" s="3">
        <f t="shared" si="109"/>
        <v>6</v>
      </c>
    </row>
    <row r="1374" spans="1:15">
      <c r="A1374" s="8">
        <f>A1373</f>
        <v>44002</v>
      </c>
      <c r="B1374" s="20" t="s">
        <v>107</v>
      </c>
      <c r="C1374" s="18" t="s">
        <v>8</v>
      </c>
      <c r="D1374" s="11">
        <v>1</v>
      </c>
      <c r="E1374" s="12">
        <v>22000.3</v>
      </c>
      <c r="F1374" s="3" t="str">
        <f t="shared" si="105"/>
        <v>借呗</v>
      </c>
      <c r="G1374" s="3" t="str">
        <f t="shared" si="106"/>
        <v>12期</v>
      </c>
      <c r="H1374" s="21" t="str">
        <f>VLOOKUP(B1374*1,[1]Sheet1!$A:$G,7,FALSE)</f>
        <v>华西北</v>
      </c>
      <c r="I1374" s="21" t="str">
        <f>VLOOKUP(B1374*1,[1]Sheet1!$A:$G,6,FALSE)</f>
        <v>西安</v>
      </c>
      <c r="J1374" s="21" t="str">
        <f>VLOOKUP(B1374*1,[1]Sheet1!$A:$G,5,FALSE)</f>
        <v>一组</v>
      </c>
      <c r="K1374" s="3" t="str">
        <f>I1374&amp;VLOOKUP(B1374*1,[1]Sheet1!$A:$G,5,FALSE)</f>
        <v>西安一组</v>
      </c>
      <c r="L1374" s="3" t="str">
        <f>IF(VLOOKUP(B1374*1,[1]Sheet1!$A:$G,4,FALSE)=1,"普通员工","管理人员")</f>
        <v>普通员工</v>
      </c>
      <c r="M1374" s="3">
        <f t="shared" si="107"/>
        <v>22000.3</v>
      </c>
      <c r="N1374" s="3">
        <f t="shared" si="108"/>
        <v>2020</v>
      </c>
      <c r="O1374" s="3">
        <f t="shared" si="109"/>
        <v>6</v>
      </c>
    </row>
    <row r="1375" spans="1:15">
      <c r="A1375" s="8">
        <f>A1374</f>
        <v>44002</v>
      </c>
      <c r="B1375" s="20" t="s">
        <v>108</v>
      </c>
      <c r="C1375" s="18" t="s">
        <v>8</v>
      </c>
      <c r="D1375" s="11">
        <v>1</v>
      </c>
      <c r="E1375" s="12">
        <v>9000.7</v>
      </c>
      <c r="F1375" s="3" t="str">
        <f t="shared" si="105"/>
        <v>借呗</v>
      </c>
      <c r="G1375" s="3" t="str">
        <f t="shared" si="106"/>
        <v>12期</v>
      </c>
      <c r="H1375" s="21" t="str">
        <f>VLOOKUP(B1375*1,[1]Sheet1!$A:$G,7,FALSE)</f>
        <v>华东</v>
      </c>
      <c r="I1375" s="21" t="str">
        <f>VLOOKUP(B1375*1,[1]Sheet1!$A:$G,6,FALSE)</f>
        <v>杭州</v>
      </c>
      <c r="J1375" s="21" t="str">
        <f>VLOOKUP(B1375*1,[1]Sheet1!$A:$G,5,FALSE)</f>
        <v>一组</v>
      </c>
      <c r="K1375" s="3" t="str">
        <f>I1375&amp;VLOOKUP(B1375*1,[1]Sheet1!$A:$G,5,FALSE)</f>
        <v>杭州一组</v>
      </c>
      <c r="L1375" s="3" t="str">
        <f>IF(VLOOKUP(B1375*1,[1]Sheet1!$A:$G,4,FALSE)=1,"普通员工","管理人员")</f>
        <v>普通员工</v>
      </c>
      <c r="M1375" s="3">
        <f t="shared" si="107"/>
        <v>9000.7</v>
      </c>
      <c r="N1375" s="3">
        <f t="shared" si="108"/>
        <v>2020</v>
      </c>
      <c r="O1375" s="3">
        <f t="shared" si="109"/>
        <v>6</v>
      </c>
    </row>
    <row r="1376" spans="1:15">
      <c r="A1376" s="8">
        <f>A1375</f>
        <v>44002</v>
      </c>
      <c r="B1376" s="20" t="s">
        <v>115</v>
      </c>
      <c r="C1376" s="18" t="s">
        <v>8</v>
      </c>
      <c r="D1376" s="11">
        <v>2</v>
      </c>
      <c r="E1376" s="12">
        <v>35000.37</v>
      </c>
      <c r="F1376" s="3" t="str">
        <f t="shared" si="105"/>
        <v>借呗</v>
      </c>
      <c r="G1376" s="3" t="str">
        <f t="shared" si="106"/>
        <v>12期</v>
      </c>
      <c r="H1376" s="21" t="str">
        <f>VLOOKUP(B1376*1,[1]Sheet1!$A:$G,7,FALSE)</f>
        <v>华东</v>
      </c>
      <c r="I1376" s="21" t="str">
        <f>VLOOKUP(B1376*1,[1]Sheet1!$A:$G,6,FALSE)</f>
        <v>南京</v>
      </c>
      <c r="J1376" s="21" t="str">
        <f>VLOOKUP(B1376*1,[1]Sheet1!$A:$G,5,FALSE)</f>
        <v>一组</v>
      </c>
      <c r="K1376" s="3" t="str">
        <f>I1376&amp;VLOOKUP(B1376*1,[1]Sheet1!$A:$G,5,FALSE)</f>
        <v>南京一组</v>
      </c>
      <c r="L1376" s="3" t="str">
        <f>IF(VLOOKUP(B1376*1,[1]Sheet1!$A:$G,4,FALSE)=1,"普通员工","管理人员")</f>
        <v>普通员工</v>
      </c>
      <c r="M1376" s="3">
        <f t="shared" si="107"/>
        <v>17500.185</v>
      </c>
      <c r="N1376" s="3">
        <f t="shared" si="108"/>
        <v>2020</v>
      </c>
      <c r="O1376" s="3">
        <f t="shared" si="109"/>
        <v>6</v>
      </c>
    </row>
    <row r="1377" spans="1:15">
      <c r="A1377" s="8">
        <f>A1376</f>
        <v>44002</v>
      </c>
      <c r="B1377" s="20" t="s">
        <v>117</v>
      </c>
      <c r="C1377" s="18" t="s">
        <v>7</v>
      </c>
      <c r="D1377" s="11">
        <v>1</v>
      </c>
      <c r="E1377" s="12">
        <v>6000.72</v>
      </c>
      <c r="F1377" s="3" t="str">
        <f t="shared" si="105"/>
        <v>借呗</v>
      </c>
      <c r="G1377" s="3" t="str">
        <f t="shared" si="106"/>
        <v>6期</v>
      </c>
      <c r="H1377" s="21" t="str">
        <f>VLOOKUP(B1377*1,[1]Sheet1!$A:$G,7,FALSE)</f>
        <v>华南</v>
      </c>
      <c r="I1377" s="21" t="str">
        <f>VLOOKUP(B1377*1,[1]Sheet1!$A:$G,6,FALSE)</f>
        <v>南宁</v>
      </c>
      <c r="J1377" s="21" t="str">
        <f>VLOOKUP(B1377*1,[1]Sheet1!$A:$G,5,FALSE)</f>
        <v>一组</v>
      </c>
      <c r="K1377" s="3" t="str">
        <f>I1377&amp;VLOOKUP(B1377*1,[1]Sheet1!$A:$G,5,FALSE)</f>
        <v>南宁一组</v>
      </c>
      <c r="L1377" s="3" t="str">
        <f>IF(VLOOKUP(B1377*1,[1]Sheet1!$A:$G,4,FALSE)=1,"普通员工","管理人员")</f>
        <v>普通员工</v>
      </c>
      <c r="M1377" s="3">
        <f t="shared" si="107"/>
        <v>6000.72</v>
      </c>
      <c r="N1377" s="3">
        <f t="shared" si="108"/>
        <v>2020</v>
      </c>
      <c r="O1377" s="3">
        <f t="shared" si="109"/>
        <v>6</v>
      </c>
    </row>
    <row r="1378" spans="1:15">
      <c r="A1378" s="8">
        <f>A1377</f>
        <v>44002</v>
      </c>
      <c r="B1378" s="20" t="str">
        <f>B1377</f>
        <v>1000015203</v>
      </c>
      <c r="C1378" s="18" t="s">
        <v>12</v>
      </c>
      <c r="D1378" s="11">
        <v>2</v>
      </c>
      <c r="E1378" s="12">
        <v>42001.08</v>
      </c>
      <c r="F1378" s="3" t="str">
        <f t="shared" si="105"/>
        <v>借呗</v>
      </c>
      <c r="G1378" s="3" t="str">
        <f t="shared" si="106"/>
        <v>18期</v>
      </c>
      <c r="H1378" s="21" t="str">
        <f>VLOOKUP(B1378*1,[1]Sheet1!$A:$G,7,FALSE)</f>
        <v>华南</v>
      </c>
      <c r="I1378" s="21" t="str">
        <f>VLOOKUP(B1378*1,[1]Sheet1!$A:$G,6,FALSE)</f>
        <v>南宁</v>
      </c>
      <c r="J1378" s="21" t="str">
        <f>VLOOKUP(B1378*1,[1]Sheet1!$A:$G,5,FALSE)</f>
        <v>一组</v>
      </c>
      <c r="K1378" s="3" t="str">
        <f>I1378&amp;VLOOKUP(B1378*1,[1]Sheet1!$A:$G,5,FALSE)</f>
        <v>南宁一组</v>
      </c>
      <c r="L1378" s="3" t="str">
        <f>IF(VLOOKUP(B1378*1,[1]Sheet1!$A:$G,4,FALSE)=1,"普通员工","管理人员")</f>
        <v>普通员工</v>
      </c>
      <c r="M1378" s="3">
        <f t="shared" si="107"/>
        <v>21000.54</v>
      </c>
      <c r="N1378" s="3">
        <f t="shared" si="108"/>
        <v>2020</v>
      </c>
      <c r="O1378" s="3">
        <f t="shared" si="109"/>
        <v>6</v>
      </c>
    </row>
    <row r="1379" spans="1:15">
      <c r="A1379" s="8">
        <f>A1378</f>
        <v>44002</v>
      </c>
      <c r="B1379" s="20" t="s">
        <v>131</v>
      </c>
      <c r="C1379" s="18" t="s">
        <v>7</v>
      </c>
      <c r="D1379" s="11">
        <v>1</v>
      </c>
      <c r="E1379" s="12">
        <v>2000.55</v>
      </c>
      <c r="F1379" s="3" t="str">
        <f t="shared" si="105"/>
        <v>借呗</v>
      </c>
      <c r="G1379" s="3" t="str">
        <f t="shared" si="106"/>
        <v>6期</v>
      </c>
      <c r="H1379" s="21" t="str">
        <f>VLOOKUP(B1379*1,[1]Sheet1!$A:$G,7,FALSE)</f>
        <v>华东</v>
      </c>
      <c r="I1379" s="21" t="str">
        <f>VLOOKUP(B1379*1,[1]Sheet1!$A:$G,6,FALSE)</f>
        <v>杭州</v>
      </c>
      <c r="J1379" s="21" t="str">
        <f>VLOOKUP(B1379*1,[1]Sheet1!$A:$G,5,FALSE)</f>
        <v>三组</v>
      </c>
      <c r="K1379" s="3" t="str">
        <f>I1379&amp;VLOOKUP(B1379*1,[1]Sheet1!$A:$G,5,FALSE)</f>
        <v>杭州三组</v>
      </c>
      <c r="L1379" s="3" t="str">
        <f>IF(VLOOKUP(B1379*1,[1]Sheet1!$A:$G,4,FALSE)=1,"普通员工","管理人员")</f>
        <v>普通员工</v>
      </c>
      <c r="M1379" s="3">
        <f t="shared" si="107"/>
        <v>2000.55</v>
      </c>
      <c r="N1379" s="3">
        <f t="shared" si="108"/>
        <v>2020</v>
      </c>
      <c r="O1379" s="3">
        <f t="shared" si="109"/>
        <v>6</v>
      </c>
    </row>
    <row r="1380" spans="1:15">
      <c r="A1380" s="8">
        <f>A1379</f>
        <v>44002</v>
      </c>
      <c r="B1380" s="20" t="s">
        <v>132</v>
      </c>
      <c r="C1380" s="18" t="s">
        <v>7</v>
      </c>
      <c r="D1380" s="11">
        <v>1</v>
      </c>
      <c r="E1380" s="12">
        <v>7500.15</v>
      </c>
      <c r="F1380" s="3" t="str">
        <f t="shared" si="105"/>
        <v>借呗</v>
      </c>
      <c r="G1380" s="3" t="str">
        <f t="shared" si="106"/>
        <v>6期</v>
      </c>
      <c r="H1380" s="21" t="str">
        <f>VLOOKUP(B1380*1,[1]Sheet1!$A:$G,7,FALSE)</f>
        <v>华南</v>
      </c>
      <c r="I1380" s="21" t="str">
        <f>VLOOKUP(B1380*1,[1]Sheet1!$A:$G,6,FALSE)</f>
        <v>广州</v>
      </c>
      <c r="J1380" s="21" t="str">
        <f>VLOOKUP(B1380*1,[1]Sheet1!$A:$G,5,FALSE)</f>
        <v>三组</v>
      </c>
      <c r="K1380" s="3" t="str">
        <f>I1380&amp;VLOOKUP(B1380*1,[1]Sheet1!$A:$G,5,FALSE)</f>
        <v>广州三组</v>
      </c>
      <c r="L1380" s="3" t="str">
        <f>IF(VLOOKUP(B1380*1,[1]Sheet1!$A:$G,4,FALSE)=1,"普通员工","管理人员")</f>
        <v>普通员工</v>
      </c>
      <c r="M1380" s="3">
        <f t="shared" si="107"/>
        <v>7500.15</v>
      </c>
      <c r="N1380" s="3">
        <f t="shared" si="108"/>
        <v>2020</v>
      </c>
      <c r="O1380" s="3">
        <f t="shared" si="109"/>
        <v>6</v>
      </c>
    </row>
    <row r="1381" spans="1:15">
      <c r="A1381" s="8">
        <f>A1380</f>
        <v>44002</v>
      </c>
      <c r="B1381" s="20" t="str">
        <f>B1380</f>
        <v>1000017688</v>
      </c>
      <c r="C1381" s="18" t="s">
        <v>8</v>
      </c>
      <c r="D1381" s="11">
        <v>1</v>
      </c>
      <c r="E1381" s="12">
        <v>6500.06</v>
      </c>
      <c r="F1381" s="3" t="str">
        <f t="shared" si="105"/>
        <v>借呗</v>
      </c>
      <c r="G1381" s="3" t="str">
        <f t="shared" si="106"/>
        <v>12期</v>
      </c>
      <c r="H1381" s="21" t="str">
        <f>VLOOKUP(B1381*1,[1]Sheet1!$A:$G,7,FALSE)</f>
        <v>华南</v>
      </c>
      <c r="I1381" s="21" t="str">
        <f>VLOOKUP(B1381*1,[1]Sheet1!$A:$G,6,FALSE)</f>
        <v>广州</v>
      </c>
      <c r="J1381" s="21" t="str">
        <f>VLOOKUP(B1381*1,[1]Sheet1!$A:$G,5,FALSE)</f>
        <v>三组</v>
      </c>
      <c r="K1381" s="3" t="str">
        <f>I1381&amp;VLOOKUP(B1381*1,[1]Sheet1!$A:$G,5,FALSE)</f>
        <v>广州三组</v>
      </c>
      <c r="L1381" s="3" t="str">
        <f>IF(VLOOKUP(B1381*1,[1]Sheet1!$A:$G,4,FALSE)=1,"普通员工","管理人员")</f>
        <v>普通员工</v>
      </c>
      <c r="M1381" s="3">
        <f t="shared" si="107"/>
        <v>6500.06</v>
      </c>
      <c r="N1381" s="3">
        <f t="shared" si="108"/>
        <v>2020</v>
      </c>
      <c r="O1381" s="3">
        <f t="shared" si="109"/>
        <v>6</v>
      </c>
    </row>
    <row r="1382" spans="1:15">
      <c r="A1382" s="8">
        <f>A1381</f>
        <v>44002</v>
      </c>
      <c r="B1382" s="20" t="s">
        <v>133</v>
      </c>
      <c r="C1382" s="18" t="s">
        <v>12</v>
      </c>
      <c r="D1382" s="11">
        <v>1</v>
      </c>
      <c r="E1382" s="12">
        <v>10000.6</v>
      </c>
      <c r="F1382" s="3" t="str">
        <f t="shared" si="105"/>
        <v>借呗</v>
      </c>
      <c r="G1382" s="3" t="str">
        <f t="shared" si="106"/>
        <v>18期</v>
      </c>
      <c r="H1382" s="21" t="str">
        <f>VLOOKUP(B1382*1,[1]Sheet1!$A:$G,7,FALSE)</f>
        <v>华南</v>
      </c>
      <c r="I1382" s="21" t="str">
        <f>VLOOKUP(B1382*1,[1]Sheet1!$A:$G,6,FALSE)</f>
        <v>南宁</v>
      </c>
      <c r="J1382" s="21" t="str">
        <f>VLOOKUP(B1382*1,[1]Sheet1!$A:$G,5,FALSE)</f>
        <v>一组</v>
      </c>
      <c r="K1382" s="3" t="str">
        <f>I1382&amp;VLOOKUP(B1382*1,[1]Sheet1!$A:$G,5,FALSE)</f>
        <v>南宁一组</v>
      </c>
      <c r="L1382" s="3" t="str">
        <f>IF(VLOOKUP(B1382*1,[1]Sheet1!$A:$G,4,FALSE)=1,"普通员工","管理人员")</f>
        <v>普通员工</v>
      </c>
      <c r="M1382" s="3">
        <f t="shared" si="107"/>
        <v>10000.6</v>
      </c>
      <c r="N1382" s="3">
        <f t="shared" si="108"/>
        <v>2020</v>
      </c>
      <c r="O1382" s="3">
        <f t="shared" si="109"/>
        <v>6</v>
      </c>
    </row>
    <row r="1383" spans="1:15">
      <c r="A1383" s="8">
        <v>44003</v>
      </c>
      <c r="B1383" s="20" t="s">
        <v>59</v>
      </c>
      <c r="C1383" s="18" t="s">
        <v>7</v>
      </c>
      <c r="D1383" s="11">
        <v>1</v>
      </c>
      <c r="E1383" s="12">
        <v>1848.22</v>
      </c>
      <c r="F1383" s="3" t="str">
        <f t="shared" si="105"/>
        <v>借呗</v>
      </c>
      <c r="G1383" s="3" t="str">
        <f t="shared" si="106"/>
        <v>6期</v>
      </c>
      <c r="H1383" s="21" t="str">
        <f>VLOOKUP(B1383*1,[1]Sheet1!$A:$G,7,FALSE)</f>
        <v>华东</v>
      </c>
      <c r="I1383" s="21" t="str">
        <f>VLOOKUP(B1383*1,[1]Sheet1!$A:$G,6,FALSE)</f>
        <v>杭州</v>
      </c>
      <c r="J1383" s="21" t="str">
        <f>VLOOKUP(B1383*1,[1]Sheet1!$A:$G,5,FALSE)</f>
        <v>二组</v>
      </c>
      <c r="K1383" s="3" t="str">
        <f>I1383&amp;VLOOKUP(B1383*1,[1]Sheet1!$A:$G,5,FALSE)</f>
        <v>杭州二组</v>
      </c>
      <c r="L1383" s="3" t="str">
        <f>IF(VLOOKUP(B1383*1,[1]Sheet1!$A:$G,4,FALSE)=1,"普通员工","管理人员")</f>
        <v>普通员工</v>
      </c>
      <c r="M1383" s="3">
        <f t="shared" si="107"/>
        <v>1848.22</v>
      </c>
      <c r="N1383" s="3">
        <f t="shared" si="108"/>
        <v>2020</v>
      </c>
      <c r="O1383" s="3">
        <f t="shared" si="109"/>
        <v>6</v>
      </c>
    </row>
    <row r="1384" spans="1:15">
      <c r="A1384" s="8">
        <f>A1383</f>
        <v>44003</v>
      </c>
      <c r="B1384" s="20" t="s">
        <v>9</v>
      </c>
      <c r="C1384" s="18" t="s">
        <v>8</v>
      </c>
      <c r="D1384" s="11">
        <v>3</v>
      </c>
      <c r="E1384" s="12">
        <v>35000.78</v>
      </c>
      <c r="F1384" s="3" t="str">
        <f t="shared" si="105"/>
        <v>借呗</v>
      </c>
      <c r="G1384" s="3" t="str">
        <f t="shared" si="106"/>
        <v>12期</v>
      </c>
      <c r="H1384" s="21" t="str">
        <f>VLOOKUP(B1384*1,[1]Sheet1!$A:$G,7,FALSE)</f>
        <v>华南</v>
      </c>
      <c r="I1384" s="21" t="str">
        <f>VLOOKUP(B1384*1,[1]Sheet1!$A:$G,6,FALSE)</f>
        <v>广州</v>
      </c>
      <c r="J1384" s="21" t="str">
        <f>VLOOKUP(B1384*1,[1]Sheet1!$A:$G,5,FALSE)</f>
        <v>三组</v>
      </c>
      <c r="K1384" s="3" t="str">
        <f>I1384&amp;VLOOKUP(B1384*1,[1]Sheet1!$A:$G,5,FALSE)</f>
        <v>广州三组</v>
      </c>
      <c r="L1384" s="3" t="str">
        <f>IF(VLOOKUP(B1384*1,[1]Sheet1!$A:$G,4,FALSE)=1,"普通员工","管理人员")</f>
        <v>普通员工</v>
      </c>
      <c r="M1384" s="3">
        <f t="shared" si="107"/>
        <v>11666.9266666667</v>
      </c>
      <c r="N1384" s="3">
        <f t="shared" si="108"/>
        <v>2020</v>
      </c>
      <c r="O1384" s="3">
        <f t="shared" si="109"/>
        <v>6</v>
      </c>
    </row>
    <row r="1385" spans="1:15">
      <c r="A1385" s="8">
        <f>A1384</f>
        <v>44003</v>
      </c>
      <c r="B1385" s="20" t="s">
        <v>10</v>
      </c>
      <c r="C1385" s="18" t="s">
        <v>7</v>
      </c>
      <c r="D1385" s="11">
        <v>2</v>
      </c>
      <c r="E1385" s="12">
        <v>20000.85</v>
      </c>
      <c r="F1385" s="3" t="str">
        <f t="shared" si="105"/>
        <v>借呗</v>
      </c>
      <c r="G1385" s="3" t="str">
        <f t="shared" si="106"/>
        <v>6期</v>
      </c>
      <c r="H1385" s="21" t="str">
        <f>VLOOKUP(B1385*1,[1]Sheet1!$A:$G,7,FALSE)</f>
        <v>华东</v>
      </c>
      <c r="I1385" s="21" t="str">
        <f>VLOOKUP(B1385*1,[1]Sheet1!$A:$G,6,FALSE)</f>
        <v>杭州</v>
      </c>
      <c r="J1385" s="21" t="str">
        <f>VLOOKUP(B1385*1,[1]Sheet1!$A:$G,5,FALSE)</f>
        <v>一组</v>
      </c>
      <c r="K1385" s="3" t="str">
        <f>I1385&amp;VLOOKUP(B1385*1,[1]Sheet1!$A:$G,5,FALSE)</f>
        <v>杭州一组</v>
      </c>
      <c r="L1385" s="3" t="str">
        <f>IF(VLOOKUP(B1385*1,[1]Sheet1!$A:$G,4,FALSE)=1,"普通员工","管理人员")</f>
        <v>管理人员</v>
      </c>
      <c r="M1385" s="3">
        <f t="shared" si="107"/>
        <v>10000.425</v>
      </c>
      <c r="N1385" s="3">
        <f t="shared" si="108"/>
        <v>2020</v>
      </c>
      <c r="O1385" s="3">
        <f t="shared" si="109"/>
        <v>6</v>
      </c>
    </row>
    <row r="1386" spans="1:15">
      <c r="A1386" s="8">
        <f>A1385</f>
        <v>44003</v>
      </c>
      <c r="B1386" s="20" t="str">
        <f>B1385</f>
        <v>1000000031</v>
      </c>
      <c r="C1386" s="18" t="s">
        <v>8</v>
      </c>
      <c r="D1386" s="11">
        <v>1</v>
      </c>
      <c r="E1386" s="12">
        <v>20000.09</v>
      </c>
      <c r="F1386" s="3" t="str">
        <f t="shared" si="105"/>
        <v>借呗</v>
      </c>
      <c r="G1386" s="3" t="str">
        <f t="shared" si="106"/>
        <v>12期</v>
      </c>
      <c r="H1386" s="21" t="str">
        <f>VLOOKUP(B1386*1,[1]Sheet1!$A:$G,7,FALSE)</f>
        <v>华东</v>
      </c>
      <c r="I1386" s="21" t="str">
        <f>VLOOKUP(B1386*1,[1]Sheet1!$A:$G,6,FALSE)</f>
        <v>杭州</v>
      </c>
      <c r="J1386" s="21" t="str">
        <f>VLOOKUP(B1386*1,[1]Sheet1!$A:$G,5,FALSE)</f>
        <v>一组</v>
      </c>
      <c r="K1386" s="3" t="str">
        <f>I1386&amp;VLOOKUP(B1386*1,[1]Sheet1!$A:$G,5,FALSE)</f>
        <v>杭州一组</v>
      </c>
      <c r="L1386" s="3" t="str">
        <f>IF(VLOOKUP(B1386*1,[1]Sheet1!$A:$G,4,FALSE)=1,"普通员工","管理人员")</f>
        <v>管理人员</v>
      </c>
      <c r="M1386" s="3">
        <f t="shared" si="107"/>
        <v>20000.09</v>
      </c>
      <c r="N1386" s="3">
        <f t="shared" si="108"/>
        <v>2020</v>
      </c>
      <c r="O1386" s="3">
        <f t="shared" si="109"/>
        <v>6</v>
      </c>
    </row>
    <row r="1387" spans="1:15">
      <c r="A1387" s="8">
        <f>A1386</f>
        <v>44003</v>
      </c>
      <c r="B1387" s="20" t="str">
        <f>B1386</f>
        <v>1000000031</v>
      </c>
      <c r="C1387" s="18" t="s">
        <v>12</v>
      </c>
      <c r="D1387" s="11">
        <v>1</v>
      </c>
      <c r="E1387" s="12">
        <v>1200.19</v>
      </c>
      <c r="F1387" s="3" t="str">
        <f t="shared" si="105"/>
        <v>借呗</v>
      </c>
      <c r="G1387" s="3" t="str">
        <f t="shared" si="106"/>
        <v>18期</v>
      </c>
      <c r="H1387" s="21" t="str">
        <f>VLOOKUP(B1387*1,[1]Sheet1!$A:$G,7,FALSE)</f>
        <v>华东</v>
      </c>
      <c r="I1387" s="21" t="str">
        <f>VLOOKUP(B1387*1,[1]Sheet1!$A:$G,6,FALSE)</f>
        <v>杭州</v>
      </c>
      <c r="J1387" s="21" t="str">
        <f>VLOOKUP(B1387*1,[1]Sheet1!$A:$G,5,FALSE)</f>
        <v>一组</v>
      </c>
      <c r="K1387" s="3" t="str">
        <f>I1387&amp;VLOOKUP(B1387*1,[1]Sheet1!$A:$G,5,FALSE)</f>
        <v>杭州一组</v>
      </c>
      <c r="L1387" s="3" t="str">
        <f>IF(VLOOKUP(B1387*1,[1]Sheet1!$A:$G,4,FALSE)=1,"普通员工","管理人员")</f>
        <v>管理人员</v>
      </c>
      <c r="M1387" s="3">
        <f t="shared" si="107"/>
        <v>1200.19</v>
      </c>
      <c r="N1387" s="3">
        <f t="shared" si="108"/>
        <v>2020</v>
      </c>
      <c r="O1387" s="3">
        <f t="shared" si="109"/>
        <v>6</v>
      </c>
    </row>
    <row r="1388" spans="1:15">
      <c r="A1388" s="8">
        <f>A1387</f>
        <v>44003</v>
      </c>
      <c r="B1388" s="20" t="s">
        <v>11</v>
      </c>
      <c r="C1388" s="18" t="s">
        <v>7</v>
      </c>
      <c r="D1388" s="11">
        <v>1</v>
      </c>
      <c r="E1388" s="12">
        <v>562.5</v>
      </c>
      <c r="F1388" s="3" t="str">
        <f t="shared" si="105"/>
        <v>借呗</v>
      </c>
      <c r="G1388" s="3" t="str">
        <f t="shared" si="106"/>
        <v>6期</v>
      </c>
      <c r="H1388" s="21" t="str">
        <f>VLOOKUP(B1388*1,[1]Sheet1!$A:$G,7,FALSE)</f>
        <v>华东</v>
      </c>
      <c r="I1388" s="21" t="str">
        <f>VLOOKUP(B1388*1,[1]Sheet1!$A:$G,6,FALSE)</f>
        <v>苏州</v>
      </c>
      <c r="J1388" s="21" t="str">
        <f>VLOOKUP(B1388*1,[1]Sheet1!$A:$G,5,FALSE)</f>
        <v>一组</v>
      </c>
      <c r="K1388" s="3" t="str">
        <f>I1388&amp;VLOOKUP(B1388*1,[1]Sheet1!$A:$G,5,FALSE)</f>
        <v>苏州一组</v>
      </c>
      <c r="L1388" s="3" t="str">
        <f>IF(VLOOKUP(B1388*1,[1]Sheet1!$A:$G,4,FALSE)=1,"普通员工","管理人员")</f>
        <v>管理人员</v>
      </c>
      <c r="M1388" s="3">
        <f t="shared" si="107"/>
        <v>562.5</v>
      </c>
      <c r="N1388" s="3">
        <f t="shared" si="108"/>
        <v>2020</v>
      </c>
      <c r="O1388" s="3">
        <f t="shared" si="109"/>
        <v>6</v>
      </c>
    </row>
    <row r="1389" spans="1:15">
      <c r="A1389" s="8">
        <f>A1388</f>
        <v>44003</v>
      </c>
      <c r="B1389" s="20" t="str">
        <f>B1388</f>
        <v>1000000032</v>
      </c>
      <c r="C1389" s="18" t="s">
        <v>12</v>
      </c>
      <c r="D1389" s="11">
        <v>1</v>
      </c>
      <c r="E1389" s="12">
        <v>12000.86</v>
      </c>
      <c r="F1389" s="3" t="str">
        <f t="shared" si="105"/>
        <v>借呗</v>
      </c>
      <c r="G1389" s="3" t="str">
        <f t="shared" si="106"/>
        <v>18期</v>
      </c>
      <c r="H1389" s="21" t="str">
        <f>VLOOKUP(B1389*1,[1]Sheet1!$A:$G,7,FALSE)</f>
        <v>华东</v>
      </c>
      <c r="I1389" s="21" t="str">
        <f>VLOOKUP(B1389*1,[1]Sheet1!$A:$G,6,FALSE)</f>
        <v>苏州</v>
      </c>
      <c r="J1389" s="21" t="str">
        <f>VLOOKUP(B1389*1,[1]Sheet1!$A:$G,5,FALSE)</f>
        <v>一组</v>
      </c>
      <c r="K1389" s="3" t="str">
        <f>I1389&amp;VLOOKUP(B1389*1,[1]Sheet1!$A:$G,5,FALSE)</f>
        <v>苏州一组</v>
      </c>
      <c r="L1389" s="3" t="str">
        <f>IF(VLOOKUP(B1389*1,[1]Sheet1!$A:$G,4,FALSE)=1,"普通员工","管理人员")</f>
        <v>管理人员</v>
      </c>
      <c r="M1389" s="3">
        <f t="shared" si="107"/>
        <v>12000.86</v>
      </c>
      <c r="N1389" s="3">
        <f t="shared" si="108"/>
        <v>2020</v>
      </c>
      <c r="O1389" s="3">
        <f t="shared" si="109"/>
        <v>6</v>
      </c>
    </row>
    <row r="1390" spans="1:15">
      <c r="A1390" s="8">
        <f>A1389</f>
        <v>44003</v>
      </c>
      <c r="B1390" s="20" t="s">
        <v>38</v>
      </c>
      <c r="C1390" s="18" t="s">
        <v>7</v>
      </c>
      <c r="D1390" s="11">
        <v>1</v>
      </c>
      <c r="E1390" s="12">
        <v>17000.51</v>
      </c>
      <c r="F1390" s="3" t="str">
        <f t="shared" si="105"/>
        <v>借呗</v>
      </c>
      <c r="G1390" s="3" t="str">
        <f t="shared" si="106"/>
        <v>6期</v>
      </c>
      <c r="H1390" s="21" t="str">
        <f>VLOOKUP(B1390*1,[1]Sheet1!$A:$G,7,FALSE)</f>
        <v>华东</v>
      </c>
      <c r="I1390" s="21" t="str">
        <f>VLOOKUP(B1390*1,[1]Sheet1!$A:$G,6,FALSE)</f>
        <v>苏州</v>
      </c>
      <c r="J1390" s="21" t="str">
        <f>VLOOKUP(B1390*1,[1]Sheet1!$A:$G,5,FALSE)</f>
        <v>一组</v>
      </c>
      <c r="K1390" s="3" t="str">
        <f>I1390&amp;VLOOKUP(B1390*1,[1]Sheet1!$A:$G,5,FALSE)</f>
        <v>苏州一组</v>
      </c>
      <c r="L1390" s="3" t="str">
        <f>IF(VLOOKUP(B1390*1,[1]Sheet1!$A:$G,4,FALSE)=1,"普通员工","管理人员")</f>
        <v>普通员工</v>
      </c>
      <c r="M1390" s="3">
        <f t="shared" si="107"/>
        <v>17000.51</v>
      </c>
      <c r="N1390" s="3">
        <f t="shared" si="108"/>
        <v>2020</v>
      </c>
      <c r="O1390" s="3">
        <f t="shared" si="109"/>
        <v>6</v>
      </c>
    </row>
    <row r="1391" spans="1:15">
      <c r="A1391" s="8">
        <f>A1390</f>
        <v>44003</v>
      </c>
      <c r="B1391" s="20" t="s">
        <v>39</v>
      </c>
      <c r="C1391" s="18" t="s">
        <v>7</v>
      </c>
      <c r="D1391" s="11">
        <v>1</v>
      </c>
      <c r="E1391" s="12">
        <v>6500.68</v>
      </c>
      <c r="F1391" s="3" t="str">
        <f t="shared" si="105"/>
        <v>借呗</v>
      </c>
      <c r="G1391" s="3" t="str">
        <f t="shared" si="106"/>
        <v>6期</v>
      </c>
      <c r="H1391" s="21" t="str">
        <f>VLOOKUP(B1391*1,[1]Sheet1!$A:$G,7,FALSE)</f>
        <v>华东</v>
      </c>
      <c r="I1391" s="21" t="str">
        <f>VLOOKUP(B1391*1,[1]Sheet1!$A:$G,6,FALSE)</f>
        <v>苏州</v>
      </c>
      <c r="J1391" s="21" t="str">
        <f>VLOOKUP(B1391*1,[1]Sheet1!$A:$G,5,FALSE)</f>
        <v>一组</v>
      </c>
      <c r="K1391" s="3" t="str">
        <f>I1391&amp;VLOOKUP(B1391*1,[1]Sheet1!$A:$G,5,FALSE)</f>
        <v>苏州一组</v>
      </c>
      <c r="L1391" s="3" t="str">
        <f>IF(VLOOKUP(B1391*1,[1]Sheet1!$A:$G,4,FALSE)=1,"普通员工","管理人员")</f>
        <v>普通员工</v>
      </c>
      <c r="M1391" s="3">
        <f t="shared" si="107"/>
        <v>6500.68</v>
      </c>
      <c r="N1391" s="3">
        <f t="shared" si="108"/>
        <v>2020</v>
      </c>
      <c r="O1391" s="3">
        <f t="shared" si="109"/>
        <v>6</v>
      </c>
    </row>
    <row r="1392" spans="1:15">
      <c r="A1392" s="8">
        <f>A1391</f>
        <v>44003</v>
      </c>
      <c r="B1392" s="20" t="str">
        <f>B1391</f>
        <v>1000000034</v>
      </c>
      <c r="C1392" s="18" t="s">
        <v>12</v>
      </c>
      <c r="D1392" s="11">
        <v>1</v>
      </c>
      <c r="E1392" s="12">
        <v>694.69</v>
      </c>
      <c r="F1392" s="3" t="str">
        <f t="shared" si="105"/>
        <v>借呗</v>
      </c>
      <c r="G1392" s="3" t="str">
        <f t="shared" si="106"/>
        <v>18期</v>
      </c>
      <c r="H1392" s="21" t="str">
        <f>VLOOKUP(B1392*1,[1]Sheet1!$A:$G,7,FALSE)</f>
        <v>华东</v>
      </c>
      <c r="I1392" s="21" t="str">
        <f>VLOOKUP(B1392*1,[1]Sheet1!$A:$G,6,FALSE)</f>
        <v>苏州</v>
      </c>
      <c r="J1392" s="21" t="str">
        <f>VLOOKUP(B1392*1,[1]Sheet1!$A:$G,5,FALSE)</f>
        <v>一组</v>
      </c>
      <c r="K1392" s="3" t="str">
        <f>I1392&amp;VLOOKUP(B1392*1,[1]Sheet1!$A:$G,5,FALSE)</f>
        <v>苏州一组</v>
      </c>
      <c r="L1392" s="3" t="str">
        <f>IF(VLOOKUP(B1392*1,[1]Sheet1!$A:$G,4,FALSE)=1,"普通员工","管理人员")</f>
        <v>普通员工</v>
      </c>
      <c r="M1392" s="3">
        <f t="shared" si="107"/>
        <v>694.69</v>
      </c>
      <c r="N1392" s="3">
        <f t="shared" si="108"/>
        <v>2020</v>
      </c>
      <c r="O1392" s="3">
        <f t="shared" si="109"/>
        <v>6</v>
      </c>
    </row>
    <row r="1393" spans="1:15">
      <c r="A1393" s="8">
        <f>A1392</f>
        <v>44003</v>
      </c>
      <c r="B1393" s="20" t="s">
        <v>14</v>
      </c>
      <c r="C1393" s="18" t="s">
        <v>7</v>
      </c>
      <c r="D1393" s="11">
        <v>3</v>
      </c>
      <c r="E1393" s="12">
        <v>32894.82</v>
      </c>
      <c r="F1393" s="3" t="str">
        <f t="shared" si="105"/>
        <v>借呗</v>
      </c>
      <c r="G1393" s="3" t="str">
        <f t="shared" si="106"/>
        <v>6期</v>
      </c>
      <c r="H1393" s="21" t="str">
        <f>VLOOKUP(B1393*1,[1]Sheet1!$A:$G,7,FALSE)</f>
        <v>华南</v>
      </c>
      <c r="I1393" s="21" t="str">
        <f>VLOOKUP(B1393*1,[1]Sheet1!$A:$G,6,FALSE)</f>
        <v>广州</v>
      </c>
      <c r="J1393" s="21" t="str">
        <f>VLOOKUP(B1393*1,[1]Sheet1!$A:$G,5,FALSE)</f>
        <v>三组</v>
      </c>
      <c r="K1393" s="3" t="str">
        <f>I1393&amp;VLOOKUP(B1393*1,[1]Sheet1!$A:$G,5,FALSE)</f>
        <v>广州三组</v>
      </c>
      <c r="L1393" s="3" t="str">
        <f>IF(VLOOKUP(B1393*1,[1]Sheet1!$A:$G,4,FALSE)=1,"普通员工","管理人员")</f>
        <v>管理人员</v>
      </c>
      <c r="M1393" s="3">
        <f t="shared" si="107"/>
        <v>10964.94</v>
      </c>
      <c r="N1393" s="3">
        <f t="shared" si="108"/>
        <v>2020</v>
      </c>
      <c r="O1393" s="3">
        <f t="shared" si="109"/>
        <v>6</v>
      </c>
    </row>
    <row r="1394" spans="1:15">
      <c r="A1394" s="8">
        <f>A1393</f>
        <v>44003</v>
      </c>
      <c r="B1394" s="20" t="s">
        <v>15</v>
      </c>
      <c r="C1394" s="18" t="s">
        <v>7</v>
      </c>
      <c r="D1394" s="11">
        <v>1</v>
      </c>
      <c r="E1394" s="12">
        <v>3000.09</v>
      </c>
      <c r="F1394" s="3" t="str">
        <f t="shared" si="105"/>
        <v>借呗</v>
      </c>
      <c r="G1394" s="3" t="str">
        <f t="shared" si="106"/>
        <v>6期</v>
      </c>
      <c r="H1394" s="21" t="str">
        <f>VLOOKUP(B1394*1,[1]Sheet1!$A:$G,7,FALSE)</f>
        <v>华东</v>
      </c>
      <c r="I1394" s="21" t="str">
        <f>VLOOKUP(B1394*1,[1]Sheet1!$A:$G,6,FALSE)</f>
        <v>杭州</v>
      </c>
      <c r="J1394" s="21" t="str">
        <f>VLOOKUP(B1394*1,[1]Sheet1!$A:$G,5,FALSE)</f>
        <v>二组</v>
      </c>
      <c r="K1394" s="3" t="str">
        <f>I1394&amp;VLOOKUP(B1394*1,[1]Sheet1!$A:$G,5,FALSE)</f>
        <v>杭州二组</v>
      </c>
      <c r="L1394" s="3" t="str">
        <f>IF(VLOOKUP(B1394*1,[1]Sheet1!$A:$G,4,FALSE)=1,"普通员工","管理人员")</f>
        <v>普通员工</v>
      </c>
      <c r="M1394" s="3">
        <f t="shared" si="107"/>
        <v>3000.09</v>
      </c>
      <c r="N1394" s="3">
        <f t="shared" si="108"/>
        <v>2020</v>
      </c>
      <c r="O1394" s="3">
        <f t="shared" si="109"/>
        <v>6</v>
      </c>
    </row>
    <row r="1395" spans="1:15">
      <c r="A1395" s="8">
        <f>A1394</f>
        <v>44003</v>
      </c>
      <c r="B1395" s="20" t="s">
        <v>16</v>
      </c>
      <c r="C1395" s="18" t="s">
        <v>8</v>
      </c>
      <c r="D1395" s="11">
        <v>1</v>
      </c>
      <c r="E1395" s="12">
        <v>10000.69</v>
      </c>
      <c r="F1395" s="3" t="str">
        <f t="shared" si="105"/>
        <v>借呗</v>
      </c>
      <c r="G1395" s="3" t="str">
        <f t="shared" si="106"/>
        <v>12期</v>
      </c>
      <c r="H1395" s="21" t="str">
        <f>VLOOKUP(B1395*1,[1]Sheet1!$A:$G,7,FALSE)</f>
        <v>华东</v>
      </c>
      <c r="I1395" s="21" t="str">
        <f>VLOOKUP(B1395*1,[1]Sheet1!$A:$G,6,FALSE)</f>
        <v>苏州</v>
      </c>
      <c r="J1395" s="21" t="str">
        <f>VLOOKUP(B1395*1,[1]Sheet1!$A:$G,5,FALSE)</f>
        <v>二组</v>
      </c>
      <c r="K1395" s="3" t="str">
        <f>I1395&amp;VLOOKUP(B1395*1,[1]Sheet1!$A:$G,5,FALSE)</f>
        <v>苏州二组</v>
      </c>
      <c r="L1395" s="3" t="str">
        <f>IF(VLOOKUP(B1395*1,[1]Sheet1!$A:$G,4,FALSE)=1,"普通员工","管理人员")</f>
        <v>管理人员</v>
      </c>
      <c r="M1395" s="3">
        <f t="shared" si="107"/>
        <v>10000.69</v>
      </c>
      <c r="N1395" s="3">
        <f t="shared" si="108"/>
        <v>2020</v>
      </c>
      <c r="O1395" s="3">
        <f t="shared" si="109"/>
        <v>6</v>
      </c>
    </row>
    <row r="1396" spans="1:15">
      <c r="A1396" s="8">
        <f>A1395</f>
        <v>44003</v>
      </c>
      <c r="B1396" s="20" t="s">
        <v>17</v>
      </c>
      <c r="C1396" s="18" t="s">
        <v>7</v>
      </c>
      <c r="D1396" s="11">
        <v>2</v>
      </c>
      <c r="E1396" s="12">
        <v>30698.29</v>
      </c>
      <c r="F1396" s="3" t="str">
        <f t="shared" si="105"/>
        <v>借呗</v>
      </c>
      <c r="G1396" s="3" t="str">
        <f t="shared" si="106"/>
        <v>6期</v>
      </c>
      <c r="H1396" s="21" t="str">
        <f>VLOOKUP(B1396*1,[1]Sheet1!$A:$G,7,FALSE)</f>
        <v>华西北</v>
      </c>
      <c r="I1396" s="21" t="str">
        <f>VLOOKUP(B1396*1,[1]Sheet1!$A:$G,6,FALSE)</f>
        <v>北京</v>
      </c>
      <c r="J1396" s="21" t="str">
        <f>VLOOKUP(B1396*1,[1]Sheet1!$A:$G,5,FALSE)</f>
        <v>四组</v>
      </c>
      <c r="K1396" s="3" t="str">
        <f>I1396&amp;VLOOKUP(B1396*1,[1]Sheet1!$A:$G,5,FALSE)</f>
        <v>北京四组</v>
      </c>
      <c r="L1396" s="3" t="str">
        <f>IF(VLOOKUP(B1396*1,[1]Sheet1!$A:$G,4,FALSE)=1,"普通员工","管理人员")</f>
        <v>管理人员</v>
      </c>
      <c r="M1396" s="3">
        <f t="shared" si="107"/>
        <v>15349.145</v>
      </c>
      <c r="N1396" s="3">
        <f t="shared" si="108"/>
        <v>2020</v>
      </c>
      <c r="O1396" s="3">
        <f t="shared" si="109"/>
        <v>6</v>
      </c>
    </row>
    <row r="1397" spans="1:15">
      <c r="A1397" s="8">
        <f>A1396</f>
        <v>44003</v>
      </c>
      <c r="B1397" s="20" t="str">
        <f>B1396</f>
        <v>1000000040</v>
      </c>
      <c r="C1397" s="18" t="s">
        <v>8</v>
      </c>
      <c r="D1397" s="11">
        <v>1</v>
      </c>
      <c r="E1397" s="12">
        <v>6500.74</v>
      </c>
      <c r="F1397" s="3" t="str">
        <f t="shared" si="105"/>
        <v>借呗</v>
      </c>
      <c r="G1397" s="3" t="str">
        <f t="shared" si="106"/>
        <v>12期</v>
      </c>
      <c r="H1397" s="21" t="str">
        <f>VLOOKUP(B1397*1,[1]Sheet1!$A:$G,7,FALSE)</f>
        <v>华西北</v>
      </c>
      <c r="I1397" s="21" t="str">
        <f>VLOOKUP(B1397*1,[1]Sheet1!$A:$G,6,FALSE)</f>
        <v>北京</v>
      </c>
      <c r="J1397" s="21" t="str">
        <f>VLOOKUP(B1397*1,[1]Sheet1!$A:$G,5,FALSE)</f>
        <v>四组</v>
      </c>
      <c r="K1397" s="3" t="str">
        <f>I1397&amp;VLOOKUP(B1397*1,[1]Sheet1!$A:$G,5,FALSE)</f>
        <v>北京四组</v>
      </c>
      <c r="L1397" s="3" t="str">
        <f>IF(VLOOKUP(B1397*1,[1]Sheet1!$A:$G,4,FALSE)=1,"普通员工","管理人员")</f>
        <v>管理人员</v>
      </c>
      <c r="M1397" s="3">
        <f t="shared" si="107"/>
        <v>6500.74</v>
      </c>
      <c r="N1397" s="3">
        <f t="shared" si="108"/>
        <v>2020</v>
      </c>
      <c r="O1397" s="3">
        <f t="shared" si="109"/>
        <v>6</v>
      </c>
    </row>
    <row r="1398" spans="1:15">
      <c r="A1398" s="8">
        <f>A1397</f>
        <v>44003</v>
      </c>
      <c r="B1398" s="20" t="s">
        <v>40</v>
      </c>
      <c r="C1398" s="18" t="s">
        <v>7</v>
      </c>
      <c r="D1398" s="11">
        <v>1</v>
      </c>
      <c r="E1398" s="12">
        <v>8000.12</v>
      </c>
      <c r="F1398" s="3" t="str">
        <f t="shared" si="105"/>
        <v>借呗</v>
      </c>
      <c r="G1398" s="3" t="str">
        <f t="shared" si="106"/>
        <v>6期</v>
      </c>
      <c r="H1398" s="21" t="str">
        <f>VLOOKUP(B1398*1,[1]Sheet1!$A:$G,7,FALSE)</f>
        <v>华西北</v>
      </c>
      <c r="I1398" s="21" t="str">
        <f>VLOOKUP(B1398*1,[1]Sheet1!$A:$G,6,FALSE)</f>
        <v>北京</v>
      </c>
      <c r="J1398" s="21" t="str">
        <f>VLOOKUP(B1398*1,[1]Sheet1!$A:$G,5,FALSE)</f>
        <v>四组</v>
      </c>
      <c r="K1398" s="3" t="str">
        <f>I1398&amp;VLOOKUP(B1398*1,[1]Sheet1!$A:$G,5,FALSE)</f>
        <v>北京四组</v>
      </c>
      <c r="L1398" s="3" t="str">
        <f>IF(VLOOKUP(B1398*1,[1]Sheet1!$A:$G,4,FALSE)=1,"普通员工","管理人员")</f>
        <v>普通员工</v>
      </c>
      <c r="M1398" s="3">
        <f t="shared" si="107"/>
        <v>8000.12</v>
      </c>
      <c r="N1398" s="3">
        <f t="shared" si="108"/>
        <v>2020</v>
      </c>
      <c r="O1398" s="3">
        <f t="shared" si="109"/>
        <v>6</v>
      </c>
    </row>
    <row r="1399" spans="1:15">
      <c r="A1399" s="8">
        <f>A1398</f>
        <v>44003</v>
      </c>
      <c r="B1399" s="20" t="str">
        <f>B1398</f>
        <v>1000000041</v>
      </c>
      <c r="C1399" s="18" t="s">
        <v>8</v>
      </c>
      <c r="D1399" s="11">
        <v>1</v>
      </c>
      <c r="E1399" s="12">
        <v>9500.12</v>
      </c>
      <c r="F1399" s="3" t="str">
        <f t="shared" si="105"/>
        <v>借呗</v>
      </c>
      <c r="G1399" s="3" t="str">
        <f t="shared" si="106"/>
        <v>12期</v>
      </c>
      <c r="H1399" s="21" t="str">
        <f>VLOOKUP(B1399*1,[1]Sheet1!$A:$G,7,FALSE)</f>
        <v>华西北</v>
      </c>
      <c r="I1399" s="21" t="str">
        <f>VLOOKUP(B1399*1,[1]Sheet1!$A:$G,6,FALSE)</f>
        <v>北京</v>
      </c>
      <c r="J1399" s="21" t="str">
        <f>VLOOKUP(B1399*1,[1]Sheet1!$A:$G,5,FALSE)</f>
        <v>四组</v>
      </c>
      <c r="K1399" s="3" t="str">
        <f>I1399&amp;VLOOKUP(B1399*1,[1]Sheet1!$A:$G,5,FALSE)</f>
        <v>北京四组</v>
      </c>
      <c r="L1399" s="3" t="str">
        <f>IF(VLOOKUP(B1399*1,[1]Sheet1!$A:$G,4,FALSE)=1,"普通员工","管理人员")</f>
        <v>普通员工</v>
      </c>
      <c r="M1399" s="3">
        <f t="shared" si="107"/>
        <v>9500.12</v>
      </c>
      <c r="N1399" s="3">
        <f t="shared" si="108"/>
        <v>2020</v>
      </c>
      <c r="O1399" s="3">
        <f t="shared" si="109"/>
        <v>6</v>
      </c>
    </row>
    <row r="1400" spans="1:15">
      <c r="A1400" s="8">
        <f>A1399</f>
        <v>44003</v>
      </c>
      <c r="B1400" s="20" t="s">
        <v>41</v>
      </c>
      <c r="C1400" s="18" t="s">
        <v>7</v>
      </c>
      <c r="D1400" s="11">
        <v>3</v>
      </c>
      <c r="E1400" s="12">
        <v>19000.62</v>
      </c>
      <c r="F1400" s="3" t="str">
        <f t="shared" si="105"/>
        <v>借呗</v>
      </c>
      <c r="G1400" s="3" t="str">
        <f t="shared" si="106"/>
        <v>6期</v>
      </c>
      <c r="H1400" s="21" t="str">
        <f>VLOOKUP(B1400*1,[1]Sheet1!$A:$G,7,FALSE)</f>
        <v>华西北</v>
      </c>
      <c r="I1400" s="21" t="str">
        <f>VLOOKUP(B1400*1,[1]Sheet1!$A:$G,6,FALSE)</f>
        <v>成都</v>
      </c>
      <c r="J1400" s="21" t="str">
        <f>VLOOKUP(B1400*1,[1]Sheet1!$A:$G,5,FALSE)</f>
        <v>一组</v>
      </c>
      <c r="K1400" s="3" t="str">
        <f>I1400&amp;VLOOKUP(B1400*1,[1]Sheet1!$A:$G,5,FALSE)</f>
        <v>成都一组</v>
      </c>
      <c r="L1400" s="3" t="str">
        <f>IF(VLOOKUP(B1400*1,[1]Sheet1!$A:$G,4,FALSE)=1,"普通员工","管理人员")</f>
        <v>普通员工</v>
      </c>
      <c r="M1400" s="3">
        <f t="shared" si="107"/>
        <v>6333.54</v>
      </c>
      <c r="N1400" s="3">
        <f t="shared" si="108"/>
        <v>2020</v>
      </c>
      <c r="O1400" s="3">
        <f t="shared" si="109"/>
        <v>6</v>
      </c>
    </row>
    <row r="1401" spans="1:15">
      <c r="A1401" s="8">
        <f>A1400</f>
        <v>44003</v>
      </c>
      <c r="B1401" s="20" t="str">
        <f>B1400</f>
        <v>1000000043</v>
      </c>
      <c r="C1401" s="18" t="s">
        <v>8</v>
      </c>
      <c r="D1401" s="11">
        <v>1</v>
      </c>
      <c r="E1401" s="12">
        <v>7000.15</v>
      </c>
      <c r="F1401" s="3" t="str">
        <f t="shared" si="105"/>
        <v>借呗</v>
      </c>
      <c r="G1401" s="3" t="str">
        <f t="shared" si="106"/>
        <v>12期</v>
      </c>
      <c r="H1401" s="21" t="str">
        <f>VLOOKUP(B1401*1,[1]Sheet1!$A:$G,7,FALSE)</f>
        <v>华西北</v>
      </c>
      <c r="I1401" s="21" t="str">
        <f>VLOOKUP(B1401*1,[1]Sheet1!$A:$G,6,FALSE)</f>
        <v>成都</v>
      </c>
      <c r="J1401" s="21" t="str">
        <f>VLOOKUP(B1401*1,[1]Sheet1!$A:$G,5,FALSE)</f>
        <v>一组</v>
      </c>
      <c r="K1401" s="3" t="str">
        <f>I1401&amp;VLOOKUP(B1401*1,[1]Sheet1!$A:$G,5,FALSE)</f>
        <v>成都一组</v>
      </c>
      <c r="L1401" s="3" t="str">
        <f>IF(VLOOKUP(B1401*1,[1]Sheet1!$A:$G,4,FALSE)=1,"普通员工","管理人员")</f>
        <v>普通员工</v>
      </c>
      <c r="M1401" s="3">
        <f t="shared" si="107"/>
        <v>7000.15</v>
      </c>
      <c r="N1401" s="3">
        <f t="shared" si="108"/>
        <v>2020</v>
      </c>
      <c r="O1401" s="3">
        <f t="shared" si="109"/>
        <v>6</v>
      </c>
    </row>
    <row r="1402" spans="1:15">
      <c r="A1402" s="8">
        <f>A1401</f>
        <v>44003</v>
      </c>
      <c r="B1402" s="20" t="s">
        <v>18</v>
      </c>
      <c r="C1402" s="18" t="s">
        <v>7</v>
      </c>
      <c r="D1402" s="11">
        <v>1</v>
      </c>
      <c r="E1402" s="12">
        <v>18000.32</v>
      </c>
      <c r="F1402" s="3" t="str">
        <f t="shared" si="105"/>
        <v>借呗</v>
      </c>
      <c r="G1402" s="3" t="str">
        <f t="shared" si="106"/>
        <v>6期</v>
      </c>
      <c r="H1402" s="21" t="str">
        <f>VLOOKUP(B1402*1,[1]Sheet1!$A:$G,7,FALSE)</f>
        <v>华西北</v>
      </c>
      <c r="I1402" s="21" t="str">
        <f>VLOOKUP(B1402*1,[1]Sheet1!$A:$G,6,FALSE)</f>
        <v>北京</v>
      </c>
      <c r="J1402" s="21" t="str">
        <f>VLOOKUP(B1402*1,[1]Sheet1!$A:$G,5,FALSE)</f>
        <v>三组</v>
      </c>
      <c r="K1402" s="3" t="str">
        <f>I1402&amp;VLOOKUP(B1402*1,[1]Sheet1!$A:$G,5,FALSE)</f>
        <v>北京三组</v>
      </c>
      <c r="L1402" s="3" t="str">
        <f>IF(VLOOKUP(B1402*1,[1]Sheet1!$A:$G,4,FALSE)=1,"普通员工","管理人员")</f>
        <v>管理人员</v>
      </c>
      <c r="M1402" s="3">
        <f t="shared" si="107"/>
        <v>18000.32</v>
      </c>
      <c r="N1402" s="3">
        <f t="shared" si="108"/>
        <v>2020</v>
      </c>
      <c r="O1402" s="3">
        <f t="shared" si="109"/>
        <v>6</v>
      </c>
    </row>
    <row r="1403" spans="1:15">
      <c r="A1403" s="8">
        <f>A1402</f>
        <v>44003</v>
      </c>
      <c r="B1403" s="20" t="s">
        <v>19</v>
      </c>
      <c r="C1403" s="18" t="s">
        <v>7</v>
      </c>
      <c r="D1403" s="11">
        <v>2</v>
      </c>
      <c r="E1403" s="12">
        <v>6142.88</v>
      </c>
      <c r="F1403" s="3" t="str">
        <f t="shared" si="105"/>
        <v>借呗</v>
      </c>
      <c r="G1403" s="3" t="str">
        <f t="shared" si="106"/>
        <v>6期</v>
      </c>
      <c r="H1403" s="21" t="str">
        <f>VLOOKUP(B1403*1,[1]Sheet1!$A:$G,7,FALSE)</f>
        <v>华南</v>
      </c>
      <c r="I1403" s="21" t="str">
        <f>VLOOKUP(B1403*1,[1]Sheet1!$A:$G,6,FALSE)</f>
        <v>深圳</v>
      </c>
      <c r="J1403" s="21" t="str">
        <f>VLOOKUP(B1403*1,[1]Sheet1!$A:$G,5,FALSE)</f>
        <v>一组</v>
      </c>
      <c r="K1403" s="3" t="str">
        <f>I1403&amp;VLOOKUP(B1403*1,[1]Sheet1!$A:$G,5,FALSE)</f>
        <v>深圳一组</v>
      </c>
      <c r="L1403" s="3" t="str">
        <f>IF(VLOOKUP(B1403*1,[1]Sheet1!$A:$G,4,FALSE)=1,"普通员工","管理人员")</f>
        <v>普通员工</v>
      </c>
      <c r="M1403" s="3">
        <f t="shared" si="107"/>
        <v>3071.44</v>
      </c>
      <c r="N1403" s="3">
        <f t="shared" si="108"/>
        <v>2020</v>
      </c>
      <c r="O1403" s="3">
        <f t="shared" si="109"/>
        <v>6</v>
      </c>
    </row>
    <row r="1404" spans="1:15">
      <c r="A1404" s="8">
        <f>A1403</f>
        <v>44003</v>
      </c>
      <c r="B1404" s="20" t="s">
        <v>42</v>
      </c>
      <c r="C1404" s="18" t="s">
        <v>7</v>
      </c>
      <c r="D1404" s="11">
        <v>1</v>
      </c>
      <c r="E1404" s="12">
        <v>16000.08</v>
      </c>
      <c r="F1404" s="3" t="str">
        <f t="shared" si="105"/>
        <v>借呗</v>
      </c>
      <c r="G1404" s="3" t="str">
        <f t="shared" si="106"/>
        <v>6期</v>
      </c>
      <c r="H1404" s="21" t="str">
        <f>VLOOKUP(B1404*1,[1]Sheet1!$A:$G,7,FALSE)</f>
        <v>华西北</v>
      </c>
      <c r="I1404" s="21" t="str">
        <f>VLOOKUP(B1404*1,[1]Sheet1!$A:$G,6,FALSE)</f>
        <v>成都</v>
      </c>
      <c r="J1404" s="21" t="str">
        <f>VLOOKUP(B1404*1,[1]Sheet1!$A:$G,5,FALSE)</f>
        <v>一组</v>
      </c>
      <c r="K1404" s="3" t="str">
        <f>I1404&amp;VLOOKUP(B1404*1,[1]Sheet1!$A:$G,5,FALSE)</f>
        <v>成都一组</v>
      </c>
      <c r="L1404" s="3" t="str">
        <f>IF(VLOOKUP(B1404*1,[1]Sheet1!$A:$G,4,FALSE)=1,"普通员工","管理人员")</f>
        <v>普通员工</v>
      </c>
      <c r="M1404" s="3">
        <f t="shared" si="107"/>
        <v>16000.08</v>
      </c>
      <c r="N1404" s="3">
        <f t="shared" si="108"/>
        <v>2020</v>
      </c>
      <c r="O1404" s="3">
        <f t="shared" si="109"/>
        <v>6</v>
      </c>
    </row>
    <row r="1405" spans="1:15">
      <c r="A1405" s="8">
        <f>A1404</f>
        <v>44003</v>
      </c>
      <c r="B1405" s="20" t="s">
        <v>44</v>
      </c>
      <c r="C1405" s="18" t="s">
        <v>7</v>
      </c>
      <c r="D1405" s="11">
        <v>1</v>
      </c>
      <c r="E1405" s="12">
        <v>833.95</v>
      </c>
      <c r="F1405" s="3" t="str">
        <f t="shared" si="105"/>
        <v>借呗</v>
      </c>
      <c r="G1405" s="3" t="str">
        <f t="shared" si="106"/>
        <v>6期</v>
      </c>
      <c r="H1405" s="21" t="str">
        <f>VLOOKUP(B1405*1,[1]Sheet1!$A:$G,7,FALSE)</f>
        <v>华东</v>
      </c>
      <c r="I1405" s="21" t="str">
        <f>VLOOKUP(B1405*1,[1]Sheet1!$A:$G,6,FALSE)</f>
        <v>合肥</v>
      </c>
      <c r="J1405" s="21" t="str">
        <f>VLOOKUP(B1405*1,[1]Sheet1!$A:$G,5,FALSE)</f>
        <v>一组</v>
      </c>
      <c r="K1405" s="3" t="str">
        <f>I1405&amp;VLOOKUP(B1405*1,[1]Sheet1!$A:$G,5,FALSE)</f>
        <v>合肥一组</v>
      </c>
      <c r="L1405" s="3" t="str">
        <f>IF(VLOOKUP(B1405*1,[1]Sheet1!$A:$G,4,FALSE)=1,"普通员工","管理人员")</f>
        <v>普通员工</v>
      </c>
      <c r="M1405" s="3">
        <f t="shared" si="107"/>
        <v>833.95</v>
      </c>
      <c r="N1405" s="3">
        <f t="shared" si="108"/>
        <v>2020</v>
      </c>
      <c r="O1405" s="3">
        <f t="shared" si="109"/>
        <v>6</v>
      </c>
    </row>
    <row r="1406" spans="1:15">
      <c r="A1406" s="8">
        <f>A1405</f>
        <v>44003</v>
      </c>
      <c r="B1406" s="20" t="s">
        <v>20</v>
      </c>
      <c r="C1406" s="18" t="s">
        <v>7</v>
      </c>
      <c r="D1406" s="11">
        <v>3</v>
      </c>
      <c r="E1406" s="12">
        <v>18000.34</v>
      </c>
      <c r="F1406" s="3" t="str">
        <f t="shared" si="105"/>
        <v>借呗</v>
      </c>
      <c r="G1406" s="3" t="str">
        <f t="shared" si="106"/>
        <v>6期</v>
      </c>
      <c r="H1406" s="21" t="str">
        <f>VLOOKUP(B1406*1,[1]Sheet1!$A:$G,7,FALSE)</f>
        <v>华东</v>
      </c>
      <c r="I1406" s="21" t="str">
        <f>VLOOKUP(B1406*1,[1]Sheet1!$A:$G,6,FALSE)</f>
        <v>上海</v>
      </c>
      <c r="J1406" s="21" t="str">
        <f>VLOOKUP(B1406*1,[1]Sheet1!$A:$G,5,FALSE)</f>
        <v>一组</v>
      </c>
      <c r="K1406" s="3" t="str">
        <f>I1406&amp;VLOOKUP(B1406*1,[1]Sheet1!$A:$G,5,FALSE)</f>
        <v>上海一组</v>
      </c>
      <c r="L1406" s="3" t="str">
        <f>IF(VLOOKUP(B1406*1,[1]Sheet1!$A:$G,4,FALSE)=1,"普通员工","管理人员")</f>
        <v>普通员工</v>
      </c>
      <c r="M1406" s="3">
        <f t="shared" si="107"/>
        <v>6000.11333333333</v>
      </c>
      <c r="N1406" s="3">
        <f t="shared" si="108"/>
        <v>2020</v>
      </c>
      <c r="O1406" s="3">
        <f t="shared" si="109"/>
        <v>6</v>
      </c>
    </row>
    <row r="1407" spans="1:15">
      <c r="A1407" s="8">
        <f>A1406</f>
        <v>44003</v>
      </c>
      <c r="B1407" s="20" t="s">
        <v>21</v>
      </c>
      <c r="C1407" s="18" t="s">
        <v>7</v>
      </c>
      <c r="D1407" s="11">
        <v>4</v>
      </c>
      <c r="E1407" s="12">
        <v>26001.18</v>
      </c>
      <c r="F1407" s="3" t="str">
        <f t="shared" si="105"/>
        <v>借呗</v>
      </c>
      <c r="G1407" s="3" t="str">
        <f t="shared" si="106"/>
        <v>6期</v>
      </c>
      <c r="H1407" s="21" t="str">
        <f>VLOOKUP(B1407*1,[1]Sheet1!$A:$G,7,FALSE)</f>
        <v>华东</v>
      </c>
      <c r="I1407" s="21" t="str">
        <f>VLOOKUP(B1407*1,[1]Sheet1!$A:$G,6,FALSE)</f>
        <v>上海</v>
      </c>
      <c r="J1407" s="21" t="str">
        <f>VLOOKUP(B1407*1,[1]Sheet1!$A:$G,5,FALSE)</f>
        <v>一组</v>
      </c>
      <c r="K1407" s="3" t="str">
        <f>I1407&amp;VLOOKUP(B1407*1,[1]Sheet1!$A:$G,5,FALSE)</f>
        <v>上海一组</v>
      </c>
      <c r="L1407" s="3" t="str">
        <f>IF(VLOOKUP(B1407*1,[1]Sheet1!$A:$G,4,FALSE)=1,"普通员工","管理人员")</f>
        <v>管理人员</v>
      </c>
      <c r="M1407" s="3">
        <f t="shared" si="107"/>
        <v>6500.295</v>
      </c>
      <c r="N1407" s="3">
        <f t="shared" si="108"/>
        <v>2020</v>
      </c>
      <c r="O1407" s="3">
        <f t="shared" si="109"/>
        <v>6</v>
      </c>
    </row>
    <row r="1408" spans="1:15">
      <c r="A1408" s="8">
        <f>A1407</f>
        <v>44003</v>
      </c>
      <c r="B1408" s="20" t="str">
        <f>B1407</f>
        <v>1000000056</v>
      </c>
      <c r="C1408" s="18" t="s">
        <v>8</v>
      </c>
      <c r="D1408" s="11">
        <v>1</v>
      </c>
      <c r="E1408" s="12">
        <v>10999.95</v>
      </c>
      <c r="F1408" s="3" t="str">
        <f t="shared" si="105"/>
        <v>借呗</v>
      </c>
      <c r="G1408" s="3" t="str">
        <f t="shared" si="106"/>
        <v>12期</v>
      </c>
      <c r="H1408" s="21" t="str">
        <f>VLOOKUP(B1408*1,[1]Sheet1!$A:$G,7,FALSE)</f>
        <v>华东</v>
      </c>
      <c r="I1408" s="21" t="str">
        <f>VLOOKUP(B1408*1,[1]Sheet1!$A:$G,6,FALSE)</f>
        <v>上海</v>
      </c>
      <c r="J1408" s="21" t="str">
        <f>VLOOKUP(B1408*1,[1]Sheet1!$A:$G,5,FALSE)</f>
        <v>一组</v>
      </c>
      <c r="K1408" s="3" t="str">
        <f>I1408&amp;VLOOKUP(B1408*1,[1]Sheet1!$A:$G,5,FALSE)</f>
        <v>上海一组</v>
      </c>
      <c r="L1408" s="3" t="str">
        <f>IF(VLOOKUP(B1408*1,[1]Sheet1!$A:$G,4,FALSE)=1,"普通员工","管理人员")</f>
        <v>管理人员</v>
      </c>
      <c r="M1408" s="3">
        <f t="shared" si="107"/>
        <v>10999.95</v>
      </c>
      <c r="N1408" s="3">
        <f t="shared" si="108"/>
        <v>2020</v>
      </c>
      <c r="O1408" s="3">
        <f t="shared" si="109"/>
        <v>6</v>
      </c>
    </row>
    <row r="1409" spans="1:15">
      <c r="A1409" s="8">
        <f>A1408</f>
        <v>44003</v>
      </c>
      <c r="B1409" s="20" t="s">
        <v>22</v>
      </c>
      <c r="C1409" s="18" t="s">
        <v>7</v>
      </c>
      <c r="D1409" s="11">
        <v>1</v>
      </c>
      <c r="E1409" s="12">
        <v>3000.26</v>
      </c>
      <c r="F1409" s="3" t="str">
        <f t="shared" si="105"/>
        <v>借呗</v>
      </c>
      <c r="G1409" s="3" t="str">
        <f t="shared" si="106"/>
        <v>6期</v>
      </c>
      <c r="H1409" s="21" t="str">
        <f>VLOOKUP(B1409*1,[1]Sheet1!$A:$G,7,FALSE)</f>
        <v>华东</v>
      </c>
      <c r="I1409" s="21" t="str">
        <f>VLOOKUP(B1409*1,[1]Sheet1!$A:$G,6,FALSE)</f>
        <v>上海</v>
      </c>
      <c r="J1409" s="21" t="str">
        <f>VLOOKUP(B1409*1,[1]Sheet1!$A:$G,5,FALSE)</f>
        <v>二组</v>
      </c>
      <c r="K1409" s="3" t="str">
        <f>I1409&amp;VLOOKUP(B1409*1,[1]Sheet1!$A:$G,5,FALSE)</f>
        <v>上海二组</v>
      </c>
      <c r="L1409" s="3" t="str">
        <f>IF(VLOOKUP(B1409*1,[1]Sheet1!$A:$G,4,FALSE)=1,"普通员工","管理人员")</f>
        <v>普通员工</v>
      </c>
      <c r="M1409" s="3">
        <f t="shared" si="107"/>
        <v>3000.26</v>
      </c>
      <c r="N1409" s="3">
        <f t="shared" si="108"/>
        <v>2020</v>
      </c>
      <c r="O1409" s="3">
        <f t="shared" si="109"/>
        <v>6</v>
      </c>
    </row>
    <row r="1410" spans="1:15">
      <c r="A1410" s="8">
        <f>A1409</f>
        <v>44003</v>
      </c>
      <c r="B1410" s="20" t="s">
        <v>23</v>
      </c>
      <c r="C1410" s="18" t="s">
        <v>7</v>
      </c>
      <c r="D1410" s="11">
        <v>1</v>
      </c>
      <c r="E1410" s="12">
        <v>5000.29</v>
      </c>
      <c r="F1410" s="3" t="str">
        <f t="shared" si="105"/>
        <v>借呗</v>
      </c>
      <c r="G1410" s="3" t="str">
        <f t="shared" si="106"/>
        <v>6期</v>
      </c>
      <c r="H1410" s="21" t="str">
        <f>VLOOKUP(B1410*1,[1]Sheet1!$A:$G,7,FALSE)</f>
        <v>华东</v>
      </c>
      <c r="I1410" s="21" t="str">
        <f>VLOOKUP(B1410*1,[1]Sheet1!$A:$G,6,FALSE)</f>
        <v>苏州</v>
      </c>
      <c r="J1410" s="21" t="str">
        <f>VLOOKUP(B1410*1,[1]Sheet1!$A:$G,5,FALSE)</f>
        <v>二组</v>
      </c>
      <c r="K1410" s="3" t="str">
        <f>I1410&amp;VLOOKUP(B1410*1,[1]Sheet1!$A:$G,5,FALSE)</f>
        <v>苏州二组</v>
      </c>
      <c r="L1410" s="3" t="str">
        <f>IF(VLOOKUP(B1410*1,[1]Sheet1!$A:$G,4,FALSE)=1,"普通员工","管理人员")</f>
        <v>普通员工</v>
      </c>
      <c r="M1410" s="3">
        <f t="shared" si="107"/>
        <v>5000.29</v>
      </c>
      <c r="N1410" s="3">
        <f t="shared" si="108"/>
        <v>2020</v>
      </c>
      <c r="O1410" s="3">
        <f t="shared" si="109"/>
        <v>6</v>
      </c>
    </row>
    <row r="1411" spans="1:15">
      <c r="A1411" s="8">
        <f>A1410</f>
        <v>44003</v>
      </c>
      <c r="B1411" s="20" t="s">
        <v>24</v>
      </c>
      <c r="C1411" s="18" t="s">
        <v>7</v>
      </c>
      <c r="D1411" s="11">
        <v>1</v>
      </c>
      <c r="E1411" s="12">
        <v>10000.35</v>
      </c>
      <c r="F1411" s="3" t="str">
        <f t="shared" ref="F1411:F1474" si="110">LEFT(C1411,2)</f>
        <v>借呗</v>
      </c>
      <c r="G1411" s="3" t="str">
        <f t="shared" ref="G1411:G1474" si="111">MID(C1411,3,LEN((C1411)))</f>
        <v>6期</v>
      </c>
      <c r="H1411" s="21" t="str">
        <f>VLOOKUP(B1411*1,[1]Sheet1!$A:$G,7,FALSE)</f>
        <v>华西北</v>
      </c>
      <c r="I1411" s="21" t="str">
        <f>VLOOKUP(B1411*1,[1]Sheet1!$A:$G,6,FALSE)</f>
        <v>重庆</v>
      </c>
      <c r="J1411" s="21" t="str">
        <f>VLOOKUP(B1411*1,[1]Sheet1!$A:$G,5,FALSE)</f>
        <v>一组</v>
      </c>
      <c r="K1411" s="3" t="str">
        <f>I1411&amp;VLOOKUP(B1411*1,[1]Sheet1!$A:$G,5,FALSE)</f>
        <v>重庆一组</v>
      </c>
      <c r="L1411" s="3" t="str">
        <f>IF(VLOOKUP(B1411*1,[1]Sheet1!$A:$G,4,FALSE)=1,"普通员工","管理人员")</f>
        <v>管理人员</v>
      </c>
      <c r="M1411" s="3">
        <f t="shared" ref="M1411:M1474" si="112">E1411/D1411</f>
        <v>10000.35</v>
      </c>
      <c r="N1411" s="3">
        <f t="shared" ref="N1411:N1474" si="113">YEAR(A1411)</f>
        <v>2020</v>
      </c>
      <c r="O1411" s="3">
        <f t="shared" ref="O1411:O1474" si="114">MONTH(A1411)</f>
        <v>6</v>
      </c>
    </row>
    <row r="1412" spans="1:15">
      <c r="A1412" s="8">
        <f>A1411</f>
        <v>44003</v>
      </c>
      <c r="B1412" s="20" t="str">
        <f>B1411</f>
        <v>1000000068</v>
      </c>
      <c r="C1412" s="18" t="s">
        <v>8</v>
      </c>
      <c r="D1412" s="11">
        <v>1</v>
      </c>
      <c r="E1412" s="12">
        <v>1500.34</v>
      </c>
      <c r="F1412" s="3" t="str">
        <f t="shared" si="110"/>
        <v>借呗</v>
      </c>
      <c r="G1412" s="3" t="str">
        <f t="shared" si="111"/>
        <v>12期</v>
      </c>
      <c r="H1412" s="21" t="str">
        <f>VLOOKUP(B1412*1,[1]Sheet1!$A:$G,7,FALSE)</f>
        <v>华西北</v>
      </c>
      <c r="I1412" s="21" t="str">
        <f>VLOOKUP(B1412*1,[1]Sheet1!$A:$G,6,FALSE)</f>
        <v>重庆</v>
      </c>
      <c r="J1412" s="21" t="str">
        <f>VLOOKUP(B1412*1,[1]Sheet1!$A:$G,5,FALSE)</f>
        <v>一组</v>
      </c>
      <c r="K1412" s="3" t="str">
        <f>I1412&amp;VLOOKUP(B1412*1,[1]Sheet1!$A:$G,5,FALSE)</f>
        <v>重庆一组</v>
      </c>
      <c r="L1412" s="3" t="str">
        <f>IF(VLOOKUP(B1412*1,[1]Sheet1!$A:$G,4,FALSE)=1,"普通员工","管理人员")</f>
        <v>管理人员</v>
      </c>
      <c r="M1412" s="3">
        <f t="shared" si="112"/>
        <v>1500.34</v>
      </c>
      <c r="N1412" s="3">
        <f t="shared" si="113"/>
        <v>2020</v>
      </c>
      <c r="O1412" s="3">
        <f t="shared" si="114"/>
        <v>6</v>
      </c>
    </row>
    <row r="1413" spans="1:15">
      <c r="A1413" s="8">
        <f>A1412</f>
        <v>44003</v>
      </c>
      <c r="B1413" s="20" t="s">
        <v>25</v>
      </c>
      <c r="C1413" s="18" t="s">
        <v>7</v>
      </c>
      <c r="D1413" s="11">
        <v>1</v>
      </c>
      <c r="E1413" s="12">
        <v>18000.7</v>
      </c>
      <c r="F1413" s="3" t="str">
        <f t="shared" si="110"/>
        <v>借呗</v>
      </c>
      <c r="G1413" s="3" t="str">
        <f t="shared" si="111"/>
        <v>6期</v>
      </c>
      <c r="H1413" s="21" t="str">
        <f>VLOOKUP(B1413*1,[1]Sheet1!$A:$G,7,FALSE)</f>
        <v>华东</v>
      </c>
      <c r="I1413" s="21" t="str">
        <f>VLOOKUP(B1413*1,[1]Sheet1!$A:$G,6,FALSE)</f>
        <v>合肥</v>
      </c>
      <c r="J1413" s="21" t="str">
        <f>VLOOKUP(B1413*1,[1]Sheet1!$A:$G,5,FALSE)</f>
        <v>一组</v>
      </c>
      <c r="K1413" s="3" t="str">
        <f>I1413&amp;VLOOKUP(B1413*1,[1]Sheet1!$A:$G,5,FALSE)</f>
        <v>合肥一组</v>
      </c>
      <c r="L1413" s="3" t="str">
        <f>IF(VLOOKUP(B1413*1,[1]Sheet1!$A:$G,4,FALSE)=1,"普通员工","管理人员")</f>
        <v>普通员工</v>
      </c>
      <c r="M1413" s="3">
        <f t="shared" si="112"/>
        <v>18000.7</v>
      </c>
      <c r="N1413" s="3">
        <f t="shared" si="113"/>
        <v>2020</v>
      </c>
      <c r="O1413" s="3">
        <f t="shared" si="114"/>
        <v>6</v>
      </c>
    </row>
    <row r="1414" spans="1:15">
      <c r="A1414" s="8">
        <f>A1413</f>
        <v>44003</v>
      </c>
      <c r="B1414" s="20" t="s">
        <v>26</v>
      </c>
      <c r="C1414" s="18" t="s">
        <v>8</v>
      </c>
      <c r="D1414" s="11">
        <v>1</v>
      </c>
      <c r="E1414" s="12">
        <v>21000.5</v>
      </c>
      <c r="F1414" s="3" t="str">
        <f t="shared" si="110"/>
        <v>借呗</v>
      </c>
      <c r="G1414" s="3" t="str">
        <f t="shared" si="111"/>
        <v>12期</v>
      </c>
      <c r="H1414" s="21" t="str">
        <f>VLOOKUP(B1414*1,[1]Sheet1!$A:$G,7,FALSE)</f>
        <v>华南</v>
      </c>
      <c r="I1414" s="21" t="str">
        <f>VLOOKUP(B1414*1,[1]Sheet1!$A:$G,6,FALSE)</f>
        <v>广州</v>
      </c>
      <c r="J1414" s="21" t="str">
        <f>VLOOKUP(B1414*1,[1]Sheet1!$A:$G,5,FALSE)</f>
        <v>三组</v>
      </c>
      <c r="K1414" s="3" t="str">
        <f>I1414&amp;VLOOKUP(B1414*1,[1]Sheet1!$A:$G,5,FALSE)</f>
        <v>广州三组</v>
      </c>
      <c r="L1414" s="3" t="str">
        <f>IF(VLOOKUP(B1414*1,[1]Sheet1!$A:$G,4,FALSE)=1,"普通员工","管理人员")</f>
        <v>普通员工</v>
      </c>
      <c r="M1414" s="3">
        <f t="shared" si="112"/>
        <v>21000.5</v>
      </c>
      <c r="N1414" s="3">
        <f t="shared" si="113"/>
        <v>2020</v>
      </c>
      <c r="O1414" s="3">
        <f t="shared" si="114"/>
        <v>6</v>
      </c>
    </row>
    <row r="1415" spans="1:15">
      <c r="A1415" s="8">
        <f>A1414</f>
        <v>44003</v>
      </c>
      <c r="B1415" s="20" t="s">
        <v>64</v>
      </c>
      <c r="C1415" s="18" t="s">
        <v>12</v>
      </c>
      <c r="D1415" s="11">
        <v>1</v>
      </c>
      <c r="E1415" s="12">
        <v>705.76</v>
      </c>
      <c r="F1415" s="3" t="str">
        <f t="shared" si="110"/>
        <v>借呗</v>
      </c>
      <c r="G1415" s="3" t="str">
        <f t="shared" si="111"/>
        <v>18期</v>
      </c>
      <c r="H1415" s="21" t="str">
        <f>VLOOKUP(B1415*1,[1]Sheet1!$A:$G,7,FALSE)</f>
        <v>华南</v>
      </c>
      <c r="I1415" s="21" t="str">
        <f>VLOOKUP(B1415*1,[1]Sheet1!$A:$G,6,FALSE)</f>
        <v>广州</v>
      </c>
      <c r="J1415" s="21" t="str">
        <f>VLOOKUP(B1415*1,[1]Sheet1!$A:$G,5,FALSE)</f>
        <v>三组</v>
      </c>
      <c r="K1415" s="3" t="str">
        <f>I1415&amp;VLOOKUP(B1415*1,[1]Sheet1!$A:$G,5,FALSE)</f>
        <v>广州三组</v>
      </c>
      <c r="L1415" s="3" t="str">
        <f>IF(VLOOKUP(B1415*1,[1]Sheet1!$A:$G,4,FALSE)=1,"普通员工","管理人员")</f>
        <v>普通员工</v>
      </c>
      <c r="M1415" s="3">
        <f t="shared" si="112"/>
        <v>705.76</v>
      </c>
      <c r="N1415" s="3">
        <f t="shared" si="113"/>
        <v>2020</v>
      </c>
      <c r="O1415" s="3">
        <f t="shared" si="114"/>
        <v>6</v>
      </c>
    </row>
    <row r="1416" spans="1:15">
      <c r="A1416" s="8">
        <f>A1415</f>
        <v>44003</v>
      </c>
      <c r="B1416" s="20" t="s">
        <v>65</v>
      </c>
      <c r="C1416" s="18" t="s">
        <v>8</v>
      </c>
      <c r="D1416" s="11">
        <v>1</v>
      </c>
      <c r="E1416" s="12">
        <v>20000.47</v>
      </c>
      <c r="F1416" s="3" t="str">
        <f t="shared" si="110"/>
        <v>借呗</v>
      </c>
      <c r="G1416" s="3" t="str">
        <f t="shared" si="111"/>
        <v>12期</v>
      </c>
      <c r="H1416" s="21" t="str">
        <f>VLOOKUP(B1416*1,[1]Sheet1!$A:$G,7,FALSE)</f>
        <v>华东</v>
      </c>
      <c r="I1416" s="21" t="str">
        <f>VLOOKUP(B1416*1,[1]Sheet1!$A:$G,6,FALSE)</f>
        <v>苏州</v>
      </c>
      <c r="J1416" s="21" t="str">
        <f>VLOOKUP(B1416*1,[1]Sheet1!$A:$G,5,FALSE)</f>
        <v>二组</v>
      </c>
      <c r="K1416" s="3" t="str">
        <f>I1416&amp;VLOOKUP(B1416*1,[1]Sheet1!$A:$G,5,FALSE)</f>
        <v>苏州二组</v>
      </c>
      <c r="L1416" s="3" t="str">
        <f>IF(VLOOKUP(B1416*1,[1]Sheet1!$A:$G,4,FALSE)=1,"普通员工","管理人员")</f>
        <v>普通员工</v>
      </c>
      <c r="M1416" s="3">
        <f t="shared" si="112"/>
        <v>20000.47</v>
      </c>
      <c r="N1416" s="3">
        <f t="shared" si="113"/>
        <v>2020</v>
      </c>
      <c r="O1416" s="3">
        <f t="shared" si="114"/>
        <v>6</v>
      </c>
    </row>
    <row r="1417" spans="1:15">
      <c r="A1417" s="8">
        <f>A1416</f>
        <v>44003</v>
      </c>
      <c r="B1417" s="20" t="s">
        <v>66</v>
      </c>
      <c r="C1417" s="18" t="s">
        <v>7</v>
      </c>
      <c r="D1417" s="11">
        <v>1</v>
      </c>
      <c r="E1417" s="12">
        <v>22000.09</v>
      </c>
      <c r="F1417" s="3" t="str">
        <f t="shared" si="110"/>
        <v>借呗</v>
      </c>
      <c r="G1417" s="3" t="str">
        <f t="shared" si="111"/>
        <v>6期</v>
      </c>
      <c r="H1417" s="21" t="str">
        <f>VLOOKUP(B1417*1,[1]Sheet1!$A:$G,7,FALSE)</f>
        <v>华西北</v>
      </c>
      <c r="I1417" s="21" t="str">
        <f>VLOOKUP(B1417*1,[1]Sheet1!$A:$G,6,FALSE)</f>
        <v>西安</v>
      </c>
      <c r="J1417" s="21" t="str">
        <f>VLOOKUP(B1417*1,[1]Sheet1!$A:$G,5,FALSE)</f>
        <v>一组</v>
      </c>
      <c r="K1417" s="3" t="str">
        <f>I1417&amp;VLOOKUP(B1417*1,[1]Sheet1!$A:$G,5,FALSE)</f>
        <v>西安一组</v>
      </c>
      <c r="L1417" s="3" t="str">
        <f>IF(VLOOKUP(B1417*1,[1]Sheet1!$A:$G,4,FALSE)=1,"普通员工","管理人员")</f>
        <v>普通员工</v>
      </c>
      <c r="M1417" s="3">
        <f t="shared" si="112"/>
        <v>22000.09</v>
      </c>
      <c r="N1417" s="3">
        <f t="shared" si="113"/>
        <v>2020</v>
      </c>
      <c r="O1417" s="3">
        <f t="shared" si="114"/>
        <v>6</v>
      </c>
    </row>
    <row r="1418" spans="1:15">
      <c r="A1418" s="8">
        <f>A1417</f>
        <v>44003</v>
      </c>
      <c r="B1418" s="20" t="str">
        <f>B1417</f>
        <v>1000000928</v>
      </c>
      <c r="C1418" s="18" t="s">
        <v>8</v>
      </c>
      <c r="D1418" s="11">
        <v>2</v>
      </c>
      <c r="E1418" s="12">
        <v>42000.51</v>
      </c>
      <c r="F1418" s="3" t="str">
        <f t="shared" si="110"/>
        <v>借呗</v>
      </c>
      <c r="G1418" s="3" t="str">
        <f t="shared" si="111"/>
        <v>12期</v>
      </c>
      <c r="H1418" s="21" t="str">
        <f>VLOOKUP(B1418*1,[1]Sheet1!$A:$G,7,FALSE)</f>
        <v>华西北</v>
      </c>
      <c r="I1418" s="21" t="str">
        <f>VLOOKUP(B1418*1,[1]Sheet1!$A:$G,6,FALSE)</f>
        <v>西安</v>
      </c>
      <c r="J1418" s="21" t="str">
        <f>VLOOKUP(B1418*1,[1]Sheet1!$A:$G,5,FALSE)</f>
        <v>一组</v>
      </c>
      <c r="K1418" s="3" t="str">
        <f>I1418&amp;VLOOKUP(B1418*1,[1]Sheet1!$A:$G,5,FALSE)</f>
        <v>西安一组</v>
      </c>
      <c r="L1418" s="3" t="str">
        <f>IF(VLOOKUP(B1418*1,[1]Sheet1!$A:$G,4,FALSE)=1,"普通员工","管理人员")</f>
        <v>普通员工</v>
      </c>
      <c r="M1418" s="3">
        <f t="shared" si="112"/>
        <v>21000.255</v>
      </c>
      <c r="N1418" s="3">
        <f t="shared" si="113"/>
        <v>2020</v>
      </c>
      <c r="O1418" s="3">
        <f t="shared" si="114"/>
        <v>6</v>
      </c>
    </row>
    <row r="1419" spans="1:15">
      <c r="A1419" s="8">
        <f>A1418</f>
        <v>44003</v>
      </c>
      <c r="B1419" s="20" t="s">
        <v>46</v>
      </c>
      <c r="C1419" s="18" t="s">
        <v>8</v>
      </c>
      <c r="D1419" s="11">
        <v>1</v>
      </c>
      <c r="E1419" s="12">
        <v>9000.25</v>
      </c>
      <c r="F1419" s="3" t="str">
        <f t="shared" si="110"/>
        <v>借呗</v>
      </c>
      <c r="G1419" s="3" t="str">
        <f t="shared" si="111"/>
        <v>12期</v>
      </c>
      <c r="H1419" s="21" t="str">
        <f>VLOOKUP(B1419*1,[1]Sheet1!$A:$G,7,FALSE)</f>
        <v>华东</v>
      </c>
      <c r="I1419" s="21" t="str">
        <f>VLOOKUP(B1419*1,[1]Sheet1!$A:$G,6,FALSE)</f>
        <v>苏州</v>
      </c>
      <c r="J1419" s="21" t="str">
        <f>VLOOKUP(B1419*1,[1]Sheet1!$A:$G,5,FALSE)</f>
        <v>二组</v>
      </c>
      <c r="K1419" s="3" t="str">
        <f>I1419&amp;VLOOKUP(B1419*1,[1]Sheet1!$A:$G,5,FALSE)</f>
        <v>苏州二组</v>
      </c>
      <c r="L1419" s="3" t="str">
        <f>IF(VLOOKUP(B1419*1,[1]Sheet1!$A:$G,4,FALSE)=1,"普通员工","管理人员")</f>
        <v>普通员工</v>
      </c>
      <c r="M1419" s="3">
        <f t="shared" si="112"/>
        <v>9000.25</v>
      </c>
      <c r="N1419" s="3">
        <f t="shared" si="113"/>
        <v>2020</v>
      </c>
      <c r="O1419" s="3">
        <f t="shared" si="114"/>
        <v>6</v>
      </c>
    </row>
    <row r="1420" spans="1:15">
      <c r="A1420" s="8">
        <f>A1419</f>
        <v>44003</v>
      </c>
      <c r="B1420" s="20" t="s">
        <v>28</v>
      </c>
      <c r="C1420" s="18" t="s">
        <v>7</v>
      </c>
      <c r="D1420" s="11">
        <v>5</v>
      </c>
      <c r="E1420" s="12">
        <v>61501.12</v>
      </c>
      <c r="F1420" s="3" t="str">
        <f t="shared" si="110"/>
        <v>借呗</v>
      </c>
      <c r="G1420" s="3" t="str">
        <f t="shared" si="111"/>
        <v>6期</v>
      </c>
      <c r="H1420" s="21" t="str">
        <f>VLOOKUP(B1420*1,[1]Sheet1!$A:$G,7,FALSE)</f>
        <v>华南</v>
      </c>
      <c r="I1420" s="21" t="str">
        <f>VLOOKUP(B1420*1,[1]Sheet1!$A:$G,6,FALSE)</f>
        <v>广州</v>
      </c>
      <c r="J1420" s="21" t="str">
        <f>VLOOKUP(B1420*1,[1]Sheet1!$A:$G,5,FALSE)</f>
        <v>一组</v>
      </c>
      <c r="K1420" s="3" t="str">
        <f>I1420&amp;VLOOKUP(B1420*1,[1]Sheet1!$A:$G,5,FALSE)</f>
        <v>广州一组</v>
      </c>
      <c r="L1420" s="3" t="str">
        <f>IF(VLOOKUP(B1420*1,[1]Sheet1!$A:$G,4,FALSE)=1,"普通员工","管理人员")</f>
        <v>管理人员</v>
      </c>
      <c r="M1420" s="3">
        <f t="shared" si="112"/>
        <v>12300.224</v>
      </c>
      <c r="N1420" s="3">
        <f t="shared" si="113"/>
        <v>2020</v>
      </c>
      <c r="O1420" s="3">
        <f t="shared" si="114"/>
        <v>6</v>
      </c>
    </row>
    <row r="1421" spans="1:15">
      <c r="A1421" s="8">
        <f>A1420</f>
        <v>44003</v>
      </c>
      <c r="B1421" s="20" t="s">
        <v>70</v>
      </c>
      <c r="C1421" s="18" t="s">
        <v>12</v>
      </c>
      <c r="D1421" s="11">
        <v>1</v>
      </c>
      <c r="E1421" s="12">
        <v>14000.44</v>
      </c>
      <c r="F1421" s="3" t="str">
        <f t="shared" si="110"/>
        <v>借呗</v>
      </c>
      <c r="G1421" s="3" t="str">
        <f t="shared" si="111"/>
        <v>18期</v>
      </c>
      <c r="H1421" s="21" t="str">
        <f>VLOOKUP(B1421*1,[1]Sheet1!$A:$G,7,FALSE)</f>
        <v>华西北</v>
      </c>
      <c r="I1421" s="21" t="str">
        <f>VLOOKUP(B1421*1,[1]Sheet1!$A:$G,6,FALSE)</f>
        <v>北京</v>
      </c>
      <c r="J1421" s="21" t="str">
        <f>VLOOKUP(B1421*1,[1]Sheet1!$A:$G,5,FALSE)</f>
        <v>三组</v>
      </c>
      <c r="K1421" s="3" t="str">
        <f>I1421&amp;VLOOKUP(B1421*1,[1]Sheet1!$A:$G,5,FALSE)</f>
        <v>北京三组</v>
      </c>
      <c r="L1421" s="3" t="str">
        <f>IF(VLOOKUP(B1421*1,[1]Sheet1!$A:$G,4,FALSE)=1,"普通员工","管理人员")</f>
        <v>普通员工</v>
      </c>
      <c r="M1421" s="3">
        <f t="shared" si="112"/>
        <v>14000.44</v>
      </c>
      <c r="N1421" s="3">
        <f t="shared" si="113"/>
        <v>2020</v>
      </c>
      <c r="O1421" s="3">
        <f t="shared" si="114"/>
        <v>6</v>
      </c>
    </row>
    <row r="1422" spans="1:15">
      <c r="A1422" s="8">
        <f>A1421</f>
        <v>44003</v>
      </c>
      <c r="B1422" s="20" t="s">
        <v>29</v>
      </c>
      <c r="C1422" s="18" t="s">
        <v>7</v>
      </c>
      <c r="D1422" s="11">
        <v>5</v>
      </c>
      <c r="E1422" s="12">
        <v>56887.15</v>
      </c>
      <c r="F1422" s="3" t="str">
        <f t="shared" si="110"/>
        <v>借呗</v>
      </c>
      <c r="G1422" s="3" t="str">
        <f t="shared" si="111"/>
        <v>6期</v>
      </c>
      <c r="H1422" s="21" t="str">
        <f>VLOOKUP(B1422*1,[1]Sheet1!$A:$G,7,FALSE)</f>
        <v>华东</v>
      </c>
      <c r="I1422" s="21" t="str">
        <f>VLOOKUP(B1422*1,[1]Sheet1!$A:$G,6,FALSE)</f>
        <v>上海</v>
      </c>
      <c r="J1422" s="21" t="str">
        <f>VLOOKUP(B1422*1,[1]Sheet1!$A:$G,5,FALSE)</f>
        <v>二组</v>
      </c>
      <c r="K1422" s="3" t="str">
        <f>I1422&amp;VLOOKUP(B1422*1,[1]Sheet1!$A:$G,5,FALSE)</f>
        <v>上海二组</v>
      </c>
      <c r="L1422" s="3" t="str">
        <f>IF(VLOOKUP(B1422*1,[1]Sheet1!$A:$G,4,FALSE)=1,"普通员工","管理人员")</f>
        <v>管理人员</v>
      </c>
      <c r="M1422" s="3">
        <f t="shared" si="112"/>
        <v>11377.43</v>
      </c>
      <c r="N1422" s="3">
        <f t="shared" si="113"/>
        <v>2020</v>
      </c>
      <c r="O1422" s="3">
        <f t="shared" si="114"/>
        <v>6</v>
      </c>
    </row>
    <row r="1423" spans="1:15">
      <c r="A1423" s="8">
        <f>A1422</f>
        <v>44003</v>
      </c>
      <c r="B1423" s="20" t="s">
        <v>48</v>
      </c>
      <c r="C1423" s="18" t="s">
        <v>7</v>
      </c>
      <c r="D1423" s="11">
        <v>1</v>
      </c>
      <c r="E1423" s="12">
        <v>7000.45</v>
      </c>
      <c r="F1423" s="3" t="str">
        <f t="shared" si="110"/>
        <v>借呗</v>
      </c>
      <c r="G1423" s="3" t="str">
        <f t="shared" si="111"/>
        <v>6期</v>
      </c>
      <c r="H1423" s="21" t="str">
        <f>VLOOKUP(B1423*1,[1]Sheet1!$A:$G,7,FALSE)</f>
        <v>华东</v>
      </c>
      <c r="I1423" s="21" t="str">
        <f>VLOOKUP(B1423*1,[1]Sheet1!$A:$G,6,FALSE)</f>
        <v>杭州</v>
      </c>
      <c r="J1423" s="21" t="str">
        <f>VLOOKUP(B1423*1,[1]Sheet1!$A:$G,5,FALSE)</f>
        <v>二组</v>
      </c>
      <c r="K1423" s="3" t="str">
        <f>I1423&amp;VLOOKUP(B1423*1,[1]Sheet1!$A:$G,5,FALSE)</f>
        <v>杭州二组</v>
      </c>
      <c r="L1423" s="3" t="str">
        <f>IF(VLOOKUP(B1423*1,[1]Sheet1!$A:$G,4,FALSE)=1,"普通员工","管理人员")</f>
        <v>管理人员</v>
      </c>
      <c r="M1423" s="3">
        <f t="shared" si="112"/>
        <v>7000.45</v>
      </c>
      <c r="N1423" s="3">
        <f t="shared" si="113"/>
        <v>2020</v>
      </c>
      <c r="O1423" s="3">
        <f t="shared" si="114"/>
        <v>6</v>
      </c>
    </row>
    <row r="1424" spans="1:15">
      <c r="A1424" s="8">
        <f>A1423</f>
        <v>44003</v>
      </c>
      <c r="B1424" s="20" t="str">
        <f>B1423</f>
        <v>1000005873</v>
      </c>
      <c r="C1424" s="18" t="s">
        <v>12</v>
      </c>
      <c r="D1424" s="11">
        <v>1</v>
      </c>
      <c r="E1424" s="12">
        <v>7500.75</v>
      </c>
      <c r="F1424" s="3" t="str">
        <f t="shared" si="110"/>
        <v>借呗</v>
      </c>
      <c r="G1424" s="3" t="str">
        <f t="shared" si="111"/>
        <v>18期</v>
      </c>
      <c r="H1424" s="21" t="str">
        <f>VLOOKUP(B1424*1,[1]Sheet1!$A:$G,7,FALSE)</f>
        <v>华东</v>
      </c>
      <c r="I1424" s="21" t="str">
        <f>VLOOKUP(B1424*1,[1]Sheet1!$A:$G,6,FALSE)</f>
        <v>杭州</v>
      </c>
      <c r="J1424" s="21" t="str">
        <f>VLOOKUP(B1424*1,[1]Sheet1!$A:$G,5,FALSE)</f>
        <v>二组</v>
      </c>
      <c r="K1424" s="3" t="str">
        <f>I1424&amp;VLOOKUP(B1424*1,[1]Sheet1!$A:$G,5,FALSE)</f>
        <v>杭州二组</v>
      </c>
      <c r="L1424" s="3" t="str">
        <f>IF(VLOOKUP(B1424*1,[1]Sheet1!$A:$G,4,FALSE)=1,"普通员工","管理人员")</f>
        <v>管理人员</v>
      </c>
      <c r="M1424" s="3">
        <f t="shared" si="112"/>
        <v>7500.75</v>
      </c>
      <c r="N1424" s="3">
        <f t="shared" si="113"/>
        <v>2020</v>
      </c>
      <c r="O1424" s="3">
        <f t="shared" si="114"/>
        <v>6</v>
      </c>
    </row>
    <row r="1425" spans="1:15">
      <c r="A1425" s="8">
        <f>A1424</f>
        <v>44003</v>
      </c>
      <c r="B1425" s="20" t="s">
        <v>49</v>
      </c>
      <c r="C1425" s="18" t="s">
        <v>8</v>
      </c>
      <c r="D1425" s="11">
        <v>1</v>
      </c>
      <c r="E1425" s="12">
        <v>17000.02</v>
      </c>
      <c r="F1425" s="3" t="str">
        <f t="shared" si="110"/>
        <v>借呗</v>
      </c>
      <c r="G1425" s="3" t="str">
        <f t="shared" si="111"/>
        <v>12期</v>
      </c>
      <c r="H1425" s="21" t="str">
        <f>VLOOKUP(B1425*1,[1]Sheet1!$A:$G,7,FALSE)</f>
        <v>华西北</v>
      </c>
      <c r="I1425" s="21" t="str">
        <f>VLOOKUP(B1425*1,[1]Sheet1!$A:$G,6,FALSE)</f>
        <v>成都</v>
      </c>
      <c r="J1425" s="21" t="str">
        <f>VLOOKUP(B1425*1,[1]Sheet1!$A:$G,5,FALSE)</f>
        <v>一组</v>
      </c>
      <c r="K1425" s="3" t="str">
        <f>I1425&amp;VLOOKUP(B1425*1,[1]Sheet1!$A:$G,5,FALSE)</f>
        <v>成都一组</v>
      </c>
      <c r="L1425" s="3" t="str">
        <f>IF(VLOOKUP(B1425*1,[1]Sheet1!$A:$G,4,FALSE)=1,"普通员工","管理人员")</f>
        <v>管理人员</v>
      </c>
      <c r="M1425" s="3">
        <f t="shared" si="112"/>
        <v>17000.02</v>
      </c>
      <c r="N1425" s="3">
        <f t="shared" si="113"/>
        <v>2020</v>
      </c>
      <c r="O1425" s="3">
        <f t="shared" si="114"/>
        <v>6</v>
      </c>
    </row>
    <row r="1426" spans="1:15">
      <c r="A1426" s="8">
        <f>A1425</f>
        <v>44003</v>
      </c>
      <c r="B1426" s="20" t="s">
        <v>50</v>
      </c>
      <c r="C1426" s="18" t="s">
        <v>7</v>
      </c>
      <c r="D1426" s="11">
        <v>1</v>
      </c>
      <c r="E1426" s="12">
        <v>2500.19</v>
      </c>
      <c r="F1426" s="3" t="str">
        <f t="shared" si="110"/>
        <v>借呗</v>
      </c>
      <c r="G1426" s="3" t="str">
        <f t="shared" si="111"/>
        <v>6期</v>
      </c>
      <c r="H1426" s="21" t="str">
        <f>VLOOKUP(B1426*1,[1]Sheet1!$A:$G,7,FALSE)</f>
        <v>华东</v>
      </c>
      <c r="I1426" s="21" t="str">
        <f>VLOOKUP(B1426*1,[1]Sheet1!$A:$G,6,FALSE)</f>
        <v>南京</v>
      </c>
      <c r="J1426" s="21" t="str">
        <f>VLOOKUP(B1426*1,[1]Sheet1!$A:$G,5,FALSE)</f>
        <v>一组</v>
      </c>
      <c r="K1426" s="3" t="str">
        <f>I1426&amp;VLOOKUP(B1426*1,[1]Sheet1!$A:$G,5,FALSE)</f>
        <v>南京一组</v>
      </c>
      <c r="L1426" s="3" t="str">
        <f>IF(VLOOKUP(B1426*1,[1]Sheet1!$A:$G,4,FALSE)=1,"普通员工","管理人员")</f>
        <v>普通员工</v>
      </c>
      <c r="M1426" s="3">
        <f t="shared" si="112"/>
        <v>2500.19</v>
      </c>
      <c r="N1426" s="3">
        <f t="shared" si="113"/>
        <v>2020</v>
      </c>
      <c r="O1426" s="3">
        <f t="shared" si="114"/>
        <v>6</v>
      </c>
    </row>
    <row r="1427" spans="1:15">
      <c r="A1427" s="8">
        <f>A1426</f>
        <v>44003</v>
      </c>
      <c r="B1427" s="20" t="s">
        <v>32</v>
      </c>
      <c r="C1427" s="18" t="s">
        <v>8</v>
      </c>
      <c r="D1427" s="11">
        <v>1</v>
      </c>
      <c r="E1427" s="12">
        <v>19999.95</v>
      </c>
      <c r="F1427" s="3" t="str">
        <f t="shared" si="110"/>
        <v>借呗</v>
      </c>
      <c r="G1427" s="3" t="str">
        <f t="shared" si="111"/>
        <v>12期</v>
      </c>
      <c r="H1427" s="21" t="str">
        <f>VLOOKUP(B1427*1,[1]Sheet1!$A:$G,7,FALSE)</f>
        <v>华东</v>
      </c>
      <c r="I1427" s="21" t="str">
        <f>VLOOKUP(B1427*1,[1]Sheet1!$A:$G,6,FALSE)</f>
        <v>南京</v>
      </c>
      <c r="J1427" s="21" t="str">
        <f>VLOOKUP(B1427*1,[1]Sheet1!$A:$G,5,FALSE)</f>
        <v>一组</v>
      </c>
      <c r="K1427" s="3" t="str">
        <f>I1427&amp;VLOOKUP(B1427*1,[1]Sheet1!$A:$G,5,FALSE)</f>
        <v>南京一组</v>
      </c>
      <c r="L1427" s="3" t="str">
        <f>IF(VLOOKUP(B1427*1,[1]Sheet1!$A:$G,4,FALSE)=1,"普通员工","管理人员")</f>
        <v>普通员工</v>
      </c>
      <c r="M1427" s="3">
        <f t="shared" si="112"/>
        <v>19999.95</v>
      </c>
      <c r="N1427" s="3">
        <f t="shared" si="113"/>
        <v>2020</v>
      </c>
      <c r="O1427" s="3">
        <f t="shared" si="114"/>
        <v>6</v>
      </c>
    </row>
    <row r="1428" spans="1:15">
      <c r="A1428" s="8">
        <f>A1427</f>
        <v>44003</v>
      </c>
      <c r="B1428" s="20" t="s">
        <v>67</v>
      </c>
      <c r="C1428" s="18" t="s">
        <v>7</v>
      </c>
      <c r="D1428" s="11">
        <v>1</v>
      </c>
      <c r="E1428" s="12">
        <v>5000.18</v>
      </c>
      <c r="F1428" s="3" t="str">
        <f t="shared" si="110"/>
        <v>借呗</v>
      </c>
      <c r="G1428" s="3" t="str">
        <f t="shared" si="111"/>
        <v>6期</v>
      </c>
      <c r="H1428" s="21" t="str">
        <f>VLOOKUP(B1428*1,[1]Sheet1!$A:$G,7,FALSE)</f>
        <v>华东</v>
      </c>
      <c r="I1428" s="21" t="str">
        <f>VLOOKUP(B1428*1,[1]Sheet1!$A:$G,6,FALSE)</f>
        <v>南京</v>
      </c>
      <c r="J1428" s="21" t="str">
        <f>VLOOKUP(B1428*1,[1]Sheet1!$A:$G,5,FALSE)</f>
        <v>一组</v>
      </c>
      <c r="K1428" s="3" t="str">
        <f>I1428&amp;VLOOKUP(B1428*1,[1]Sheet1!$A:$G,5,FALSE)</f>
        <v>南京一组</v>
      </c>
      <c r="L1428" s="3" t="str">
        <f>IF(VLOOKUP(B1428*1,[1]Sheet1!$A:$G,4,FALSE)=1,"普通员工","管理人员")</f>
        <v>普通员工</v>
      </c>
      <c r="M1428" s="3">
        <f t="shared" si="112"/>
        <v>5000.18</v>
      </c>
      <c r="N1428" s="3">
        <f t="shared" si="113"/>
        <v>2020</v>
      </c>
      <c r="O1428" s="3">
        <f t="shared" si="114"/>
        <v>6</v>
      </c>
    </row>
    <row r="1429" spans="1:15">
      <c r="A1429" s="8">
        <f>A1428</f>
        <v>44003</v>
      </c>
      <c r="B1429" s="20" t="s">
        <v>52</v>
      </c>
      <c r="C1429" s="18" t="s">
        <v>12</v>
      </c>
      <c r="D1429" s="11">
        <v>2</v>
      </c>
      <c r="E1429" s="12">
        <v>10000.29</v>
      </c>
      <c r="F1429" s="3" t="str">
        <f t="shared" si="110"/>
        <v>借呗</v>
      </c>
      <c r="G1429" s="3" t="str">
        <f t="shared" si="111"/>
        <v>18期</v>
      </c>
      <c r="H1429" s="21" t="str">
        <f>VLOOKUP(B1429*1,[1]Sheet1!$A:$G,7,FALSE)</f>
        <v>华东</v>
      </c>
      <c r="I1429" s="21" t="str">
        <f>VLOOKUP(B1429*1,[1]Sheet1!$A:$G,6,FALSE)</f>
        <v>上海</v>
      </c>
      <c r="J1429" s="21" t="str">
        <f>VLOOKUP(B1429*1,[1]Sheet1!$A:$G,5,FALSE)</f>
        <v>一组</v>
      </c>
      <c r="K1429" s="3" t="str">
        <f>I1429&amp;VLOOKUP(B1429*1,[1]Sheet1!$A:$G,5,FALSE)</f>
        <v>上海一组</v>
      </c>
      <c r="L1429" s="3" t="str">
        <f>IF(VLOOKUP(B1429*1,[1]Sheet1!$A:$G,4,FALSE)=1,"普通员工","管理人员")</f>
        <v>普通员工</v>
      </c>
      <c r="M1429" s="3">
        <f t="shared" si="112"/>
        <v>5000.145</v>
      </c>
      <c r="N1429" s="3">
        <f t="shared" si="113"/>
        <v>2020</v>
      </c>
      <c r="O1429" s="3">
        <f t="shared" si="114"/>
        <v>6</v>
      </c>
    </row>
    <row r="1430" spans="1:15">
      <c r="A1430" s="8">
        <f>A1429</f>
        <v>44003</v>
      </c>
      <c r="B1430" s="20" t="s">
        <v>33</v>
      </c>
      <c r="C1430" s="18" t="s">
        <v>7</v>
      </c>
      <c r="D1430" s="11">
        <v>1</v>
      </c>
      <c r="E1430" s="12">
        <v>10000.6</v>
      </c>
      <c r="F1430" s="3" t="str">
        <f t="shared" si="110"/>
        <v>借呗</v>
      </c>
      <c r="G1430" s="3" t="str">
        <f t="shared" si="111"/>
        <v>6期</v>
      </c>
      <c r="H1430" s="21" t="str">
        <f>VLOOKUP(B1430*1,[1]Sheet1!$A:$G,7,FALSE)</f>
        <v>华西北</v>
      </c>
      <c r="I1430" s="21" t="str">
        <f>VLOOKUP(B1430*1,[1]Sheet1!$A:$G,6,FALSE)</f>
        <v>北京</v>
      </c>
      <c r="J1430" s="21" t="str">
        <f>VLOOKUP(B1430*1,[1]Sheet1!$A:$G,5,FALSE)</f>
        <v>三组</v>
      </c>
      <c r="K1430" s="3" t="str">
        <f>I1430&amp;VLOOKUP(B1430*1,[1]Sheet1!$A:$G,5,FALSE)</f>
        <v>北京三组</v>
      </c>
      <c r="L1430" s="3" t="str">
        <f>IF(VLOOKUP(B1430*1,[1]Sheet1!$A:$G,4,FALSE)=1,"普通员工","管理人员")</f>
        <v>普通员工</v>
      </c>
      <c r="M1430" s="3">
        <f t="shared" si="112"/>
        <v>10000.6</v>
      </c>
      <c r="N1430" s="3">
        <f t="shared" si="113"/>
        <v>2020</v>
      </c>
      <c r="O1430" s="3">
        <f t="shared" si="114"/>
        <v>6</v>
      </c>
    </row>
    <row r="1431" spans="1:15">
      <c r="A1431" s="8">
        <f>A1430</f>
        <v>44003</v>
      </c>
      <c r="B1431" s="20" t="s">
        <v>53</v>
      </c>
      <c r="C1431" s="18" t="s">
        <v>7</v>
      </c>
      <c r="D1431" s="11">
        <v>1</v>
      </c>
      <c r="E1431" s="12">
        <v>16000.56</v>
      </c>
      <c r="F1431" s="3" t="str">
        <f t="shared" si="110"/>
        <v>借呗</v>
      </c>
      <c r="G1431" s="3" t="str">
        <f t="shared" si="111"/>
        <v>6期</v>
      </c>
      <c r="H1431" s="21" t="str">
        <f>VLOOKUP(B1431*1,[1]Sheet1!$A:$G,7,FALSE)</f>
        <v>华东</v>
      </c>
      <c r="I1431" s="21" t="str">
        <f>VLOOKUP(B1431*1,[1]Sheet1!$A:$G,6,FALSE)</f>
        <v>南京</v>
      </c>
      <c r="J1431" s="21" t="str">
        <f>VLOOKUP(B1431*1,[1]Sheet1!$A:$G,5,FALSE)</f>
        <v>一组</v>
      </c>
      <c r="K1431" s="3" t="str">
        <f>I1431&amp;VLOOKUP(B1431*1,[1]Sheet1!$A:$G,5,FALSE)</f>
        <v>南京一组</v>
      </c>
      <c r="L1431" s="3" t="str">
        <f>IF(VLOOKUP(B1431*1,[1]Sheet1!$A:$G,4,FALSE)=1,"普通员工","管理人员")</f>
        <v>管理人员</v>
      </c>
      <c r="M1431" s="3">
        <f t="shared" si="112"/>
        <v>16000.56</v>
      </c>
      <c r="N1431" s="3">
        <f t="shared" si="113"/>
        <v>2020</v>
      </c>
      <c r="O1431" s="3">
        <f t="shared" si="114"/>
        <v>6</v>
      </c>
    </row>
    <row r="1432" spans="1:15">
      <c r="A1432" s="8">
        <f>A1431</f>
        <v>44003</v>
      </c>
      <c r="B1432" s="20" t="str">
        <f>B1431</f>
        <v>1000008239</v>
      </c>
      <c r="C1432" s="18" t="s">
        <v>8</v>
      </c>
      <c r="D1432" s="11">
        <v>2</v>
      </c>
      <c r="E1432" s="12">
        <v>30000.77</v>
      </c>
      <c r="F1432" s="3" t="str">
        <f t="shared" si="110"/>
        <v>借呗</v>
      </c>
      <c r="G1432" s="3" t="str">
        <f t="shared" si="111"/>
        <v>12期</v>
      </c>
      <c r="H1432" s="21" t="str">
        <f>VLOOKUP(B1432*1,[1]Sheet1!$A:$G,7,FALSE)</f>
        <v>华东</v>
      </c>
      <c r="I1432" s="21" t="str">
        <f>VLOOKUP(B1432*1,[1]Sheet1!$A:$G,6,FALSE)</f>
        <v>南京</v>
      </c>
      <c r="J1432" s="21" t="str">
        <f>VLOOKUP(B1432*1,[1]Sheet1!$A:$G,5,FALSE)</f>
        <v>一组</v>
      </c>
      <c r="K1432" s="3" t="str">
        <f>I1432&amp;VLOOKUP(B1432*1,[1]Sheet1!$A:$G,5,FALSE)</f>
        <v>南京一组</v>
      </c>
      <c r="L1432" s="3" t="str">
        <f>IF(VLOOKUP(B1432*1,[1]Sheet1!$A:$G,4,FALSE)=1,"普通员工","管理人员")</f>
        <v>管理人员</v>
      </c>
      <c r="M1432" s="3">
        <f t="shared" si="112"/>
        <v>15000.385</v>
      </c>
      <c r="N1432" s="3">
        <f t="shared" si="113"/>
        <v>2020</v>
      </c>
      <c r="O1432" s="3">
        <f t="shared" si="114"/>
        <v>6</v>
      </c>
    </row>
    <row r="1433" spans="1:15">
      <c r="A1433" s="8">
        <f>A1432</f>
        <v>44003</v>
      </c>
      <c r="B1433" s="20" t="s">
        <v>71</v>
      </c>
      <c r="C1433" s="18" t="s">
        <v>12</v>
      </c>
      <c r="D1433" s="11">
        <v>3</v>
      </c>
      <c r="E1433" s="12">
        <v>39501.35</v>
      </c>
      <c r="F1433" s="3" t="str">
        <f t="shared" si="110"/>
        <v>借呗</v>
      </c>
      <c r="G1433" s="3" t="str">
        <f t="shared" si="111"/>
        <v>18期</v>
      </c>
      <c r="H1433" s="21" t="str">
        <f>VLOOKUP(B1433*1,[1]Sheet1!$A:$G,7,FALSE)</f>
        <v>华东</v>
      </c>
      <c r="I1433" s="21" t="str">
        <f>VLOOKUP(B1433*1,[1]Sheet1!$A:$G,6,FALSE)</f>
        <v>合肥</v>
      </c>
      <c r="J1433" s="21" t="str">
        <f>VLOOKUP(B1433*1,[1]Sheet1!$A:$G,5,FALSE)</f>
        <v>一组</v>
      </c>
      <c r="K1433" s="3" t="str">
        <f>I1433&amp;VLOOKUP(B1433*1,[1]Sheet1!$A:$G,5,FALSE)</f>
        <v>合肥一组</v>
      </c>
      <c r="L1433" s="3" t="str">
        <f>IF(VLOOKUP(B1433*1,[1]Sheet1!$A:$G,4,FALSE)=1,"普通员工","管理人员")</f>
        <v>普通员工</v>
      </c>
      <c r="M1433" s="3">
        <f t="shared" si="112"/>
        <v>13167.1166666667</v>
      </c>
      <c r="N1433" s="3">
        <f t="shared" si="113"/>
        <v>2020</v>
      </c>
      <c r="O1433" s="3">
        <f t="shared" si="114"/>
        <v>6</v>
      </c>
    </row>
    <row r="1434" spans="1:15">
      <c r="A1434" s="8">
        <f>A1433</f>
        <v>44003</v>
      </c>
      <c r="B1434" s="20" t="s">
        <v>55</v>
      </c>
      <c r="C1434" s="18" t="s">
        <v>8</v>
      </c>
      <c r="D1434" s="11">
        <v>2</v>
      </c>
      <c r="E1434" s="12">
        <v>20000.61</v>
      </c>
      <c r="F1434" s="3" t="str">
        <f t="shared" si="110"/>
        <v>借呗</v>
      </c>
      <c r="G1434" s="3" t="str">
        <f t="shared" si="111"/>
        <v>12期</v>
      </c>
      <c r="H1434" s="21" t="str">
        <f>VLOOKUP(B1434*1,[1]Sheet1!$A:$G,7,FALSE)</f>
        <v>华东</v>
      </c>
      <c r="I1434" s="21" t="str">
        <f>VLOOKUP(B1434*1,[1]Sheet1!$A:$G,6,FALSE)</f>
        <v>南京</v>
      </c>
      <c r="J1434" s="21" t="str">
        <f>VLOOKUP(B1434*1,[1]Sheet1!$A:$G,5,FALSE)</f>
        <v>四组</v>
      </c>
      <c r="K1434" s="3" t="str">
        <f>I1434&amp;VLOOKUP(B1434*1,[1]Sheet1!$A:$G,5,FALSE)</f>
        <v>南京四组</v>
      </c>
      <c r="L1434" s="3" t="str">
        <f>IF(VLOOKUP(B1434*1,[1]Sheet1!$A:$G,4,FALSE)=1,"普通员工","管理人员")</f>
        <v>普通员工</v>
      </c>
      <c r="M1434" s="3">
        <f t="shared" si="112"/>
        <v>10000.305</v>
      </c>
      <c r="N1434" s="3">
        <f t="shared" si="113"/>
        <v>2020</v>
      </c>
      <c r="O1434" s="3">
        <f t="shared" si="114"/>
        <v>6</v>
      </c>
    </row>
    <row r="1435" spans="1:15">
      <c r="A1435" s="8">
        <f>A1434</f>
        <v>44003</v>
      </c>
      <c r="B1435" s="20" t="s">
        <v>36</v>
      </c>
      <c r="C1435" s="18" t="s">
        <v>7</v>
      </c>
      <c r="D1435" s="11">
        <v>1</v>
      </c>
      <c r="E1435" s="12">
        <v>5000.06</v>
      </c>
      <c r="F1435" s="3" t="str">
        <f t="shared" si="110"/>
        <v>借呗</v>
      </c>
      <c r="G1435" s="3" t="str">
        <f t="shared" si="111"/>
        <v>6期</v>
      </c>
      <c r="H1435" s="21" t="str">
        <f>VLOOKUP(B1435*1,[1]Sheet1!$A:$G,7,FALSE)</f>
        <v>华东</v>
      </c>
      <c r="I1435" s="21" t="str">
        <f>VLOOKUP(B1435*1,[1]Sheet1!$A:$G,6,FALSE)</f>
        <v>南京</v>
      </c>
      <c r="J1435" s="21" t="str">
        <f>VLOOKUP(B1435*1,[1]Sheet1!$A:$G,5,FALSE)</f>
        <v>一组</v>
      </c>
      <c r="K1435" s="3" t="str">
        <f>I1435&amp;VLOOKUP(B1435*1,[1]Sheet1!$A:$G,5,FALSE)</f>
        <v>南京一组</v>
      </c>
      <c r="L1435" s="3" t="str">
        <f>IF(VLOOKUP(B1435*1,[1]Sheet1!$A:$G,4,FALSE)=1,"普通员工","管理人员")</f>
        <v>普通员工</v>
      </c>
      <c r="M1435" s="3">
        <f t="shared" si="112"/>
        <v>5000.06</v>
      </c>
      <c r="N1435" s="3">
        <f t="shared" si="113"/>
        <v>2020</v>
      </c>
      <c r="O1435" s="3">
        <f t="shared" si="114"/>
        <v>6</v>
      </c>
    </row>
    <row r="1436" spans="1:15">
      <c r="A1436" s="8">
        <f>A1435</f>
        <v>44003</v>
      </c>
      <c r="B1436" s="20" t="s">
        <v>56</v>
      </c>
      <c r="C1436" s="18" t="s">
        <v>7</v>
      </c>
      <c r="D1436" s="11">
        <v>1</v>
      </c>
      <c r="E1436" s="12">
        <v>6000.65</v>
      </c>
      <c r="F1436" s="3" t="str">
        <f t="shared" si="110"/>
        <v>借呗</v>
      </c>
      <c r="G1436" s="3" t="str">
        <f t="shared" si="111"/>
        <v>6期</v>
      </c>
      <c r="H1436" s="21" t="str">
        <f>VLOOKUP(B1436*1,[1]Sheet1!$A:$G,7,FALSE)</f>
        <v>华东</v>
      </c>
      <c r="I1436" s="21" t="str">
        <f>VLOOKUP(B1436*1,[1]Sheet1!$A:$G,6,FALSE)</f>
        <v>南京</v>
      </c>
      <c r="J1436" s="21" t="str">
        <f>VLOOKUP(B1436*1,[1]Sheet1!$A:$G,5,FALSE)</f>
        <v>一组</v>
      </c>
      <c r="K1436" s="3" t="str">
        <f>I1436&amp;VLOOKUP(B1436*1,[1]Sheet1!$A:$G,5,FALSE)</f>
        <v>南京一组</v>
      </c>
      <c r="L1436" s="3" t="str">
        <f>IF(VLOOKUP(B1436*1,[1]Sheet1!$A:$G,4,FALSE)=1,"普通员工","管理人员")</f>
        <v>普通员工</v>
      </c>
      <c r="M1436" s="3">
        <f t="shared" si="112"/>
        <v>6000.65</v>
      </c>
      <c r="N1436" s="3">
        <f t="shared" si="113"/>
        <v>2020</v>
      </c>
      <c r="O1436" s="3">
        <f t="shared" si="114"/>
        <v>6</v>
      </c>
    </row>
    <row r="1437" spans="1:15">
      <c r="A1437" s="8">
        <f>A1436</f>
        <v>44003</v>
      </c>
      <c r="B1437" s="20" t="str">
        <f>B1436</f>
        <v>1000010837</v>
      </c>
      <c r="C1437" s="18" t="s">
        <v>12</v>
      </c>
      <c r="D1437" s="11">
        <v>1</v>
      </c>
      <c r="E1437" s="12">
        <v>2000.26</v>
      </c>
      <c r="F1437" s="3" t="str">
        <f t="shared" si="110"/>
        <v>借呗</v>
      </c>
      <c r="G1437" s="3" t="str">
        <f t="shared" si="111"/>
        <v>18期</v>
      </c>
      <c r="H1437" s="21" t="str">
        <f>VLOOKUP(B1437*1,[1]Sheet1!$A:$G,7,FALSE)</f>
        <v>华东</v>
      </c>
      <c r="I1437" s="21" t="str">
        <f>VLOOKUP(B1437*1,[1]Sheet1!$A:$G,6,FALSE)</f>
        <v>南京</v>
      </c>
      <c r="J1437" s="21" t="str">
        <f>VLOOKUP(B1437*1,[1]Sheet1!$A:$G,5,FALSE)</f>
        <v>一组</v>
      </c>
      <c r="K1437" s="3" t="str">
        <f>I1437&amp;VLOOKUP(B1437*1,[1]Sheet1!$A:$G,5,FALSE)</f>
        <v>南京一组</v>
      </c>
      <c r="L1437" s="3" t="str">
        <f>IF(VLOOKUP(B1437*1,[1]Sheet1!$A:$G,4,FALSE)=1,"普通员工","管理人员")</f>
        <v>普通员工</v>
      </c>
      <c r="M1437" s="3">
        <f t="shared" si="112"/>
        <v>2000.26</v>
      </c>
      <c r="N1437" s="3">
        <f t="shared" si="113"/>
        <v>2020</v>
      </c>
      <c r="O1437" s="3">
        <f t="shared" si="114"/>
        <v>6</v>
      </c>
    </row>
    <row r="1438" spans="1:15">
      <c r="A1438" s="8">
        <f>A1437</f>
        <v>44003</v>
      </c>
      <c r="B1438" s="20" t="s">
        <v>57</v>
      </c>
      <c r="C1438" s="18" t="s">
        <v>8</v>
      </c>
      <c r="D1438" s="11">
        <v>1</v>
      </c>
      <c r="E1438" s="12">
        <v>8000.53</v>
      </c>
      <c r="F1438" s="3" t="str">
        <f t="shared" si="110"/>
        <v>借呗</v>
      </c>
      <c r="G1438" s="3" t="str">
        <f t="shared" si="111"/>
        <v>12期</v>
      </c>
      <c r="H1438" s="21" t="str">
        <f>VLOOKUP(B1438*1,[1]Sheet1!$A:$G,7,FALSE)</f>
        <v>华南</v>
      </c>
      <c r="I1438" s="21" t="str">
        <f>VLOOKUP(B1438*1,[1]Sheet1!$A:$G,6,FALSE)</f>
        <v>广州</v>
      </c>
      <c r="J1438" s="21" t="str">
        <f>VLOOKUP(B1438*1,[1]Sheet1!$A:$G,5,FALSE)</f>
        <v>一组</v>
      </c>
      <c r="K1438" s="3" t="str">
        <f>I1438&amp;VLOOKUP(B1438*1,[1]Sheet1!$A:$G,5,FALSE)</f>
        <v>广州一组</v>
      </c>
      <c r="L1438" s="3" t="str">
        <f>IF(VLOOKUP(B1438*1,[1]Sheet1!$A:$G,4,FALSE)=1,"普通员工","管理人员")</f>
        <v>普通员工</v>
      </c>
      <c r="M1438" s="3">
        <f t="shared" si="112"/>
        <v>8000.53</v>
      </c>
      <c r="N1438" s="3">
        <f t="shared" si="113"/>
        <v>2020</v>
      </c>
      <c r="O1438" s="3">
        <f t="shared" si="114"/>
        <v>6</v>
      </c>
    </row>
    <row r="1439" spans="1:15">
      <c r="A1439" s="8">
        <f>A1438</f>
        <v>44003</v>
      </c>
      <c r="B1439" s="20" t="s">
        <v>120</v>
      </c>
      <c r="C1439" s="18" t="s">
        <v>7</v>
      </c>
      <c r="D1439" s="11">
        <v>1</v>
      </c>
      <c r="E1439" s="12">
        <v>12000.5</v>
      </c>
      <c r="F1439" s="3" t="str">
        <f t="shared" si="110"/>
        <v>借呗</v>
      </c>
      <c r="G1439" s="3" t="str">
        <f t="shared" si="111"/>
        <v>6期</v>
      </c>
      <c r="H1439" s="21" t="str">
        <f>VLOOKUP(B1439*1,[1]Sheet1!$A:$G,7,FALSE)</f>
        <v>华东</v>
      </c>
      <c r="I1439" s="21" t="str">
        <f>VLOOKUP(B1439*1,[1]Sheet1!$A:$G,6,FALSE)</f>
        <v>合肥</v>
      </c>
      <c r="J1439" s="21" t="str">
        <f>VLOOKUP(B1439*1,[1]Sheet1!$A:$G,5,FALSE)</f>
        <v>二组</v>
      </c>
      <c r="K1439" s="3" t="str">
        <f>I1439&amp;VLOOKUP(B1439*1,[1]Sheet1!$A:$G,5,FALSE)</f>
        <v>合肥二组</v>
      </c>
      <c r="L1439" s="3" t="str">
        <f>IF(VLOOKUP(B1439*1,[1]Sheet1!$A:$G,4,FALSE)=1,"普通员工","管理人员")</f>
        <v>普通员工</v>
      </c>
      <c r="M1439" s="3">
        <f t="shared" si="112"/>
        <v>12000.5</v>
      </c>
      <c r="N1439" s="3">
        <f t="shared" si="113"/>
        <v>2020</v>
      </c>
      <c r="O1439" s="3">
        <f t="shared" si="114"/>
        <v>6</v>
      </c>
    </row>
    <row r="1440" spans="1:15">
      <c r="A1440" s="8">
        <f>A1439</f>
        <v>44003</v>
      </c>
      <c r="B1440" s="20" t="s">
        <v>75</v>
      </c>
      <c r="C1440" s="18" t="s">
        <v>7</v>
      </c>
      <c r="D1440" s="11">
        <v>1</v>
      </c>
      <c r="E1440" s="12">
        <v>2500.27</v>
      </c>
      <c r="F1440" s="3" t="str">
        <f t="shared" si="110"/>
        <v>借呗</v>
      </c>
      <c r="G1440" s="3" t="str">
        <f t="shared" si="111"/>
        <v>6期</v>
      </c>
      <c r="H1440" s="21" t="str">
        <f>VLOOKUP(B1440*1,[1]Sheet1!$A:$G,7,FALSE)</f>
        <v>华东</v>
      </c>
      <c r="I1440" s="21" t="str">
        <f>VLOOKUP(B1440*1,[1]Sheet1!$A:$G,6,FALSE)</f>
        <v>上海</v>
      </c>
      <c r="J1440" s="21" t="str">
        <f>VLOOKUP(B1440*1,[1]Sheet1!$A:$G,5,FALSE)</f>
        <v>二组</v>
      </c>
      <c r="K1440" s="3" t="str">
        <f>I1440&amp;VLOOKUP(B1440*1,[1]Sheet1!$A:$G,5,FALSE)</f>
        <v>上海二组</v>
      </c>
      <c r="L1440" s="3" t="str">
        <f>IF(VLOOKUP(B1440*1,[1]Sheet1!$A:$G,4,FALSE)=1,"普通员工","管理人员")</f>
        <v>普通员工</v>
      </c>
      <c r="M1440" s="3">
        <f t="shared" si="112"/>
        <v>2500.27</v>
      </c>
      <c r="N1440" s="3">
        <f t="shared" si="113"/>
        <v>2020</v>
      </c>
      <c r="O1440" s="3">
        <f t="shared" si="114"/>
        <v>6</v>
      </c>
    </row>
    <row r="1441" spans="1:15">
      <c r="A1441" s="8">
        <f>A1440</f>
        <v>44003</v>
      </c>
      <c r="B1441" s="20" t="s">
        <v>78</v>
      </c>
      <c r="C1441" s="18" t="s">
        <v>8</v>
      </c>
      <c r="D1441" s="11">
        <v>4</v>
      </c>
      <c r="E1441" s="12">
        <v>88002.24</v>
      </c>
      <c r="F1441" s="3" t="str">
        <f t="shared" si="110"/>
        <v>借呗</v>
      </c>
      <c r="G1441" s="3" t="str">
        <f t="shared" si="111"/>
        <v>12期</v>
      </c>
      <c r="H1441" s="21" t="str">
        <f>VLOOKUP(B1441*1,[1]Sheet1!$A:$G,7,FALSE)</f>
        <v>华东</v>
      </c>
      <c r="I1441" s="21" t="str">
        <f>VLOOKUP(B1441*1,[1]Sheet1!$A:$G,6,FALSE)</f>
        <v>杭州</v>
      </c>
      <c r="J1441" s="21" t="str">
        <f>VLOOKUP(B1441*1,[1]Sheet1!$A:$G,5,FALSE)</f>
        <v>二组</v>
      </c>
      <c r="K1441" s="3" t="str">
        <f>I1441&amp;VLOOKUP(B1441*1,[1]Sheet1!$A:$G,5,FALSE)</f>
        <v>杭州二组</v>
      </c>
      <c r="L1441" s="3" t="str">
        <f>IF(VLOOKUP(B1441*1,[1]Sheet1!$A:$G,4,FALSE)=1,"普通员工","管理人员")</f>
        <v>普通员工</v>
      </c>
      <c r="M1441" s="3">
        <f t="shared" si="112"/>
        <v>22000.56</v>
      </c>
      <c r="N1441" s="3">
        <f t="shared" si="113"/>
        <v>2020</v>
      </c>
      <c r="O1441" s="3">
        <f t="shared" si="114"/>
        <v>6</v>
      </c>
    </row>
    <row r="1442" spans="1:15">
      <c r="A1442" s="8">
        <f>A1441</f>
        <v>44003</v>
      </c>
      <c r="B1442" s="20" t="s">
        <v>79</v>
      </c>
      <c r="C1442" s="18" t="s">
        <v>7</v>
      </c>
      <c r="D1442" s="11">
        <v>2</v>
      </c>
      <c r="E1442" s="12">
        <v>35000.81</v>
      </c>
      <c r="F1442" s="3" t="str">
        <f t="shared" si="110"/>
        <v>借呗</v>
      </c>
      <c r="G1442" s="3" t="str">
        <f t="shared" si="111"/>
        <v>6期</v>
      </c>
      <c r="H1442" s="21" t="str">
        <f>VLOOKUP(B1442*1,[1]Sheet1!$A:$G,7,FALSE)</f>
        <v>华东</v>
      </c>
      <c r="I1442" s="21" t="str">
        <f>VLOOKUP(B1442*1,[1]Sheet1!$A:$G,6,FALSE)</f>
        <v>杭州</v>
      </c>
      <c r="J1442" s="21" t="str">
        <f>VLOOKUP(B1442*1,[1]Sheet1!$A:$G,5,FALSE)</f>
        <v>三组</v>
      </c>
      <c r="K1442" s="3" t="str">
        <f>I1442&amp;VLOOKUP(B1442*1,[1]Sheet1!$A:$G,5,FALSE)</f>
        <v>杭州三组</v>
      </c>
      <c r="L1442" s="3" t="str">
        <f>IF(VLOOKUP(B1442*1,[1]Sheet1!$A:$G,4,FALSE)=1,"普通员工","管理人员")</f>
        <v>管理人员</v>
      </c>
      <c r="M1442" s="3">
        <f t="shared" si="112"/>
        <v>17500.405</v>
      </c>
      <c r="N1442" s="3">
        <f t="shared" si="113"/>
        <v>2020</v>
      </c>
      <c r="O1442" s="3">
        <f t="shared" si="114"/>
        <v>6</v>
      </c>
    </row>
    <row r="1443" spans="1:15">
      <c r="A1443" s="8">
        <f>A1442</f>
        <v>44003</v>
      </c>
      <c r="B1443" s="20" t="str">
        <f>B1442</f>
        <v>1000012112</v>
      </c>
      <c r="C1443" s="18" t="s">
        <v>8</v>
      </c>
      <c r="D1443" s="11">
        <v>2</v>
      </c>
      <c r="E1443" s="12">
        <v>31000.83</v>
      </c>
      <c r="F1443" s="3" t="str">
        <f t="shared" si="110"/>
        <v>借呗</v>
      </c>
      <c r="G1443" s="3" t="str">
        <f t="shared" si="111"/>
        <v>12期</v>
      </c>
      <c r="H1443" s="21" t="str">
        <f>VLOOKUP(B1443*1,[1]Sheet1!$A:$G,7,FALSE)</f>
        <v>华东</v>
      </c>
      <c r="I1443" s="21" t="str">
        <f>VLOOKUP(B1443*1,[1]Sheet1!$A:$G,6,FALSE)</f>
        <v>杭州</v>
      </c>
      <c r="J1443" s="21" t="str">
        <f>VLOOKUP(B1443*1,[1]Sheet1!$A:$G,5,FALSE)</f>
        <v>三组</v>
      </c>
      <c r="K1443" s="3" t="str">
        <f>I1443&amp;VLOOKUP(B1443*1,[1]Sheet1!$A:$G,5,FALSE)</f>
        <v>杭州三组</v>
      </c>
      <c r="L1443" s="3" t="str">
        <f>IF(VLOOKUP(B1443*1,[1]Sheet1!$A:$G,4,FALSE)=1,"普通员工","管理人员")</f>
        <v>管理人员</v>
      </c>
      <c r="M1443" s="3">
        <f t="shared" si="112"/>
        <v>15500.415</v>
      </c>
      <c r="N1443" s="3">
        <f t="shared" si="113"/>
        <v>2020</v>
      </c>
      <c r="O1443" s="3">
        <f t="shared" si="114"/>
        <v>6</v>
      </c>
    </row>
    <row r="1444" spans="1:15">
      <c r="A1444" s="8">
        <f>A1443</f>
        <v>44003</v>
      </c>
      <c r="B1444" s="20" t="str">
        <f>B1443</f>
        <v>1000012112</v>
      </c>
      <c r="C1444" s="18" t="s">
        <v>12</v>
      </c>
      <c r="D1444" s="11">
        <v>1</v>
      </c>
      <c r="E1444" s="12">
        <v>10000.03</v>
      </c>
      <c r="F1444" s="3" t="str">
        <f t="shared" si="110"/>
        <v>借呗</v>
      </c>
      <c r="G1444" s="3" t="str">
        <f t="shared" si="111"/>
        <v>18期</v>
      </c>
      <c r="H1444" s="21" t="str">
        <f>VLOOKUP(B1444*1,[1]Sheet1!$A:$G,7,FALSE)</f>
        <v>华东</v>
      </c>
      <c r="I1444" s="21" t="str">
        <f>VLOOKUP(B1444*1,[1]Sheet1!$A:$G,6,FALSE)</f>
        <v>杭州</v>
      </c>
      <c r="J1444" s="21" t="str">
        <f>VLOOKUP(B1444*1,[1]Sheet1!$A:$G,5,FALSE)</f>
        <v>三组</v>
      </c>
      <c r="K1444" s="3" t="str">
        <f>I1444&amp;VLOOKUP(B1444*1,[1]Sheet1!$A:$G,5,FALSE)</f>
        <v>杭州三组</v>
      </c>
      <c r="L1444" s="3" t="str">
        <f>IF(VLOOKUP(B1444*1,[1]Sheet1!$A:$G,4,FALSE)=1,"普通员工","管理人员")</f>
        <v>管理人员</v>
      </c>
      <c r="M1444" s="3">
        <f t="shared" si="112"/>
        <v>10000.03</v>
      </c>
      <c r="N1444" s="3">
        <f t="shared" si="113"/>
        <v>2020</v>
      </c>
      <c r="O1444" s="3">
        <f t="shared" si="114"/>
        <v>6</v>
      </c>
    </row>
    <row r="1445" spans="1:15">
      <c r="A1445" s="8">
        <f>A1444</f>
        <v>44003</v>
      </c>
      <c r="B1445" s="20" t="s">
        <v>104</v>
      </c>
      <c r="C1445" s="18" t="s">
        <v>7</v>
      </c>
      <c r="D1445" s="11">
        <v>2</v>
      </c>
      <c r="E1445" s="12">
        <v>14000.94</v>
      </c>
      <c r="F1445" s="3" t="str">
        <f t="shared" si="110"/>
        <v>借呗</v>
      </c>
      <c r="G1445" s="3" t="str">
        <f t="shared" si="111"/>
        <v>6期</v>
      </c>
      <c r="H1445" s="21" t="str">
        <f>VLOOKUP(B1445*1,[1]Sheet1!$A:$G,7,FALSE)</f>
        <v>华东</v>
      </c>
      <c r="I1445" s="21" t="str">
        <f>VLOOKUP(B1445*1,[1]Sheet1!$A:$G,6,FALSE)</f>
        <v>杭州</v>
      </c>
      <c r="J1445" s="21" t="str">
        <f>VLOOKUP(B1445*1,[1]Sheet1!$A:$G,5,FALSE)</f>
        <v>一组</v>
      </c>
      <c r="K1445" s="3" t="str">
        <f>I1445&amp;VLOOKUP(B1445*1,[1]Sheet1!$A:$G,5,FALSE)</f>
        <v>杭州一组</v>
      </c>
      <c r="L1445" s="3" t="str">
        <f>IF(VLOOKUP(B1445*1,[1]Sheet1!$A:$G,4,FALSE)=1,"普通员工","管理人员")</f>
        <v>普通员工</v>
      </c>
      <c r="M1445" s="3">
        <f t="shared" si="112"/>
        <v>7000.47</v>
      </c>
      <c r="N1445" s="3">
        <f t="shared" si="113"/>
        <v>2020</v>
      </c>
      <c r="O1445" s="3">
        <f t="shared" si="114"/>
        <v>6</v>
      </c>
    </row>
    <row r="1446" spans="1:15">
      <c r="A1446" s="8">
        <f>A1445</f>
        <v>44003</v>
      </c>
      <c r="B1446" s="20" t="s">
        <v>88</v>
      </c>
      <c r="C1446" s="18" t="s">
        <v>8</v>
      </c>
      <c r="D1446" s="11">
        <v>2</v>
      </c>
      <c r="E1446" s="12">
        <v>29000.43</v>
      </c>
      <c r="F1446" s="3" t="str">
        <f t="shared" si="110"/>
        <v>借呗</v>
      </c>
      <c r="G1446" s="3" t="str">
        <f t="shared" si="111"/>
        <v>12期</v>
      </c>
      <c r="H1446" s="21" t="str">
        <f>VLOOKUP(B1446*1,[1]Sheet1!$A:$G,7,FALSE)</f>
        <v>华东</v>
      </c>
      <c r="I1446" s="21" t="str">
        <f>VLOOKUP(B1446*1,[1]Sheet1!$A:$G,6,FALSE)</f>
        <v>苏州</v>
      </c>
      <c r="J1446" s="21" t="str">
        <f>VLOOKUP(B1446*1,[1]Sheet1!$A:$G,5,FALSE)</f>
        <v>一组</v>
      </c>
      <c r="K1446" s="3" t="str">
        <f>I1446&amp;VLOOKUP(B1446*1,[1]Sheet1!$A:$G,5,FALSE)</f>
        <v>苏州一组</v>
      </c>
      <c r="L1446" s="3" t="str">
        <f>IF(VLOOKUP(B1446*1,[1]Sheet1!$A:$G,4,FALSE)=1,"普通员工","管理人员")</f>
        <v>普通员工</v>
      </c>
      <c r="M1446" s="3">
        <f t="shared" si="112"/>
        <v>14500.215</v>
      </c>
      <c r="N1446" s="3">
        <f t="shared" si="113"/>
        <v>2020</v>
      </c>
      <c r="O1446" s="3">
        <f t="shared" si="114"/>
        <v>6</v>
      </c>
    </row>
    <row r="1447" spans="1:15">
      <c r="A1447" s="8">
        <f>A1446</f>
        <v>44003</v>
      </c>
      <c r="B1447" s="20" t="str">
        <f>B1446</f>
        <v>1000012234</v>
      </c>
      <c r="C1447" s="18" t="s">
        <v>12</v>
      </c>
      <c r="D1447" s="11">
        <v>1</v>
      </c>
      <c r="E1447" s="12">
        <v>18000.12</v>
      </c>
      <c r="F1447" s="3" t="str">
        <f t="shared" si="110"/>
        <v>借呗</v>
      </c>
      <c r="G1447" s="3" t="str">
        <f t="shared" si="111"/>
        <v>18期</v>
      </c>
      <c r="H1447" s="21" t="str">
        <f>VLOOKUP(B1447*1,[1]Sheet1!$A:$G,7,FALSE)</f>
        <v>华东</v>
      </c>
      <c r="I1447" s="21" t="str">
        <f>VLOOKUP(B1447*1,[1]Sheet1!$A:$G,6,FALSE)</f>
        <v>苏州</v>
      </c>
      <c r="J1447" s="21" t="str">
        <f>VLOOKUP(B1447*1,[1]Sheet1!$A:$G,5,FALSE)</f>
        <v>一组</v>
      </c>
      <c r="K1447" s="3" t="str">
        <f>I1447&amp;VLOOKUP(B1447*1,[1]Sheet1!$A:$G,5,FALSE)</f>
        <v>苏州一组</v>
      </c>
      <c r="L1447" s="3" t="str">
        <f>IF(VLOOKUP(B1447*1,[1]Sheet1!$A:$G,4,FALSE)=1,"普通员工","管理人员")</f>
        <v>普通员工</v>
      </c>
      <c r="M1447" s="3">
        <f t="shared" si="112"/>
        <v>18000.12</v>
      </c>
      <c r="N1447" s="3">
        <f t="shared" si="113"/>
        <v>2020</v>
      </c>
      <c r="O1447" s="3">
        <f t="shared" si="114"/>
        <v>6</v>
      </c>
    </row>
    <row r="1448" spans="1:15">
      <c r="A1448" s="8">
        <f>A1447</f>
        <v>44003</v>
      </c>
      <c r="B1448" s="20" t="s">
        <v>83</v>
      </c>
      <c r="C1448" s="18" t="s">
        <v>7</v>
      </c>
      <c r="D1448" s="11">
        <v>1</v>
      </c>
      <c r="E1448" s="12">
        <v>17000.35</v>
      </c>
      <c r="F1448" s="3" t="str">
        <f t="shared" si="110"/>
        <v>借呗</v>
      </c>
      <c r="G1448" s="3" t="str">
        <f t="shared" si="111"/>
        <v>6期</v>
      </c>
      <c r="H1448" s="21" t="str">
        <f>VLOOKUP(B1448*1,[1]Sheet1!$A:$G,7,FALSE)</f>
        <v>华南</v>
      </c>
      <c r="I1448" s="21" t="str">
        <f>VLOOKUP(B1448*1,[1]Sheet1!$A:$G,6,FALSE)</f>
        <v>南宁</v>
      </c>
      <c r="J1448" s="21" t="str">
        <f>VLOOKUP(B1448*1,[1]Sheet1!$A:$G,5,FALSE)</f>
        <v>一组</v>
      </c>
      <c r="K1448" s="3" t="str">
        <f>I1448&amp;VLOOKUP(B1448*1,[1]Sheet1!$A:$G,5,FALSE)</f>
        <v>南宁一组</v>
      </c>
      <c r="L1448" s="3" t="str">
        <f>IF(VLOOKUP(B1448*1,[1]Sheet1!$A:$G,4,FALSE)=1,"普通员工","管理人员")</f>
        <v>普通员工</v>
      </c>
      <c r="M1448" s="3">
        <f t="shared" si="112"/>
        <v>17000.35</v>
      </c>
      <c r="N1448" s="3">
        <f t="shared" si="113"/>
        <v>2020</v>
      </c>
      <c r="O1448" s="3">
        <f t="shared" si="114"/>
        <v>6</v>
      </c>
    </row>
    <row r="1449" spans="1:15">
      <c r="A1449" s="8">
        <f>A1448</f>
        <v>44003</v>
      </c>
      <c r="B1449" s="20" t="s">
        <v>90</v>
      </c>
      <c r="C1449" s="18" t="s">
        <v>7</v>
      </c>
      <c r="D1449" s="11">
        <v>1</v>
      </c>
      <c r="E1449" s="12">
        <v>7500.39</v>
      </c>
      <c r="F1449" s="3" t="str">
        <f t="shared" si="110"/>
        <v>借呗</v>
      </c>
      <c r="G1449" s="3" t="str">
        <f t="shared" si="111"/>
        <v>6期</v>
      </c>
      <c r="H1449" s="21" t="str">
        <f>VLOOKUP(B1449*1,[1]Sheet1!$A:$G,7,FALSE)</f>
        <v>华东</v>
      </c>
      <c r="I1449" s="21" t="str">
        <f>VLOOKUP(B1449*1,[1]Sheet1!$A:$G,6,FALSE)</f>
        <v>上海</v>
      </c>
      <c r="J1449" s="21" t="str">
        <f>VLOOKUP(B1449*1,[1]Sheet1!$A:$G,5,FALSE)</f>
        <v>一组</v>
      </c>
      <c r="K1449" s="3" t="str">
        <f>I1449&amp;VLOOKUP(B1449*1,[1]Sheet1!$A:$G,5,FALSE)</f>
        <v>上海一组</v>
      </c>
      <c r="L1449" s="3" t="str">
        <f>IF(VLOOKUP(B1449*1,[1]Sheet1!$A:$G,4,FALSE)=1,"普通员工","管理人员")</f>
        <v>普通员工</v>
      </c>
      <c r="M1449" s="3">
        <f t="shared" si="112"/>
        <v>7500.39</v>
      </c>
      <c r="N1449" s="3">
        <f t="shared" si="113"/>
        <v>2020</v>
      </c>
      <c r="O1449" s="3">
        <f t="shared" si="114"/>
        <v>6</v>
      </c>
    </row>
    <row r="1450" spans="1:15">
      <c r="A1450" s="8">
        <f>A1449</f>
        <v>44003</v>
      </c>
      <c r="B1450" s="20" t="str">
        <f>B1449</f>
        <v>1000012675</v>
      </c>
      <c r="C1450" s="18" t="s">
        <v>8</v>
      </c>
      <c r="D1450" s="11">
        <v>1</v>
      </c>
      <c r="E1450" s="12">
        <v>13000.12</v>
      </c>
      <c r="F1450" s="3" t="str">
        <f t="shared" si="110"/>
        <v>借呗</v>
      </c>
      <c r="G1450" s="3" t="str">
        <f t="shared" si="111"/>
        <v>12期</v>
      </c>
      <c r="H1450" s="21" t="str">
        <f>VLOOKUP(B1450*1,[1]Sheet1!$A:$G,7,FALSE)</f>
        <v>华东</v>
      </c>
      <c r="I1450" s="21" t="str">
        <f>VLOOKUP(B1450*1,[1]Sheet1!$A:$G,6,FALSE)</f>
        <v>上海</v>
      </c>
      <c r="J1450" s="21" t="str">
        <f>VLOOKUP(B1450*1,[1]Sheet1!$A:$G,5,FALSE)</f>
        <v>一组</v>
      </c>
      <c r="K1450" s="3" t="str">
        <f>I1450&amp;VLOOKUP(B1450*1,[1]Sheet1!$A:$G,5,FALSE)</f>
        <v>上海一组</v>
      </c>
      <c r="L1450" s="3" t="str">
        <f>IF(VLOOKUP(B1450*1,[1]Sheet1!$A:$G,4,FALSE)=1,"普通员工","管理人员")</f>
        <v>普通员工</v>
      </c>
      <c r="M1450" s="3">
        <f t="shared" si="112"/>
        <v>13000.12</v>
      </c>
      <c r="N1450" s="3">
        <f t="shared" si="113"/>
        <v>2020</v>
      </c>
      <c r="O1450" s="3">
        <f t="shared" si="114"/>
        <v>6</v>
      </c>
    </row>
    <row r="1451" spans="1:15">
      <c r="A1451" s="8">
        <f>A1450</f>
        <v>44003</v>
      </c>
      <c r="B1451" s="20" t="s">
        <v>97</v>
      </c>
      <c r="C1451" s="18" t="s">
        <v>7</v>
      </c>
      <c r="D1451" s="11">
        <v>2</v>
      </c>
      <c r="E1451" s="12">
        <v>28500.21</v>
      </c>
      <c r="F1451" s="3" t="str">
        <f t="shared" si="110"/>
        <v>借呗</v>
      </c>
      <c r="G1451" s="3" t="str">
        <f t="shared" si="111"/>
        <v>6期</v>
      </c>
      <c r="H1451" s="21" t="str">
        <f>VLOOKUP(B1451*1,[1]Sheet1!$A:$G,7,FALSE)</f>
        <v>华南</v>
      </c>
      <c r="I1451" s="21" t="str">
        <f>VLOOKUP(B1451*1,[1]Sheet1!$A:$G,6,FALSE)</f>
        <v>南宁</v>
      </c>
      <c r="J1451" s="21" t="str">
        <f>VLOOKUP(B1451*1,[1]Sheet1!$A:$G,5,FALSE)</f>
        <v>一组</v>
      </c>
      <c r="K1451" s="3" t="str">
        <f>I1451&amp;VLOOKUP(B1451*1,[1]Sheet1!$A:$G,5,FALSE)</f>
        <v>南宁一组</v>
      </c>
      <c r="L1451" s="3" t="str">
        <f>IF(VLOOKUP(B1451*1,[1]Sheet1!$A:$G,4,FALSE)=1,"普通员工","管理人员")</f>
        <v>普通员工</v>
      </c>
      <c r="M1451" s="3">
        <f t="shared" si="112"/>
        <v>14250.105</v>
      </c>
      <c r="N1451" s="3">
        <f t="shared" si="113"/>
        <v>2020</v>
      </c>
      <c r="O1451" s="3">
        <f t="shared" si="114"/>
        <v>6</v>
      </c>
    </row>
    <row r="1452" spans="1:15">
      <c r="A1452" s="8">
        <f>A1451</f>
        <v>44003</v>
      </c>
      <c r="B1452" s="20" t="s">
        <v>112</v>
      </c>
      <c r="C1452" s="18" t="s">
        <v>8</v>
      </c>
      <c r="D1452" s="11">
        <v>1</v>
      </c>
      <c r="E1452" s="12">
        <v>10500.47</v>
      </c>
      <c r="F1452" s="3" t="str">
        <f t="shared" si="110"/>
        <v>借呗</v>
      </c>
      <c r="G1452" s="3" t="str">
        <f t="shared" si="111"/>
        <v>12期</v>
      </c>
      <c r="H1452" s="21" t="str">
        <f>VLOOKUP(B1452*1,[1]Sheet1!$A:$G,7,FALSE)</f>
        <v>华东</v>
      </c>
      <c r="I1452" s="21" t="str">
        <f>VLOOKUP(B1452*1,[1]Sheet1!$A:$G,6,FALSE)</f>
        <v>苏州</v>
      </c>
      <c r="J1452" s="21" t="str">
        <f>VLOOKUP(B1452*1,[1]Sheet1!$A:$G,5,FALSE)</f>
        <v>一组</v>
      </c>
      <c r="K1452" s="3" t="str">
        <f>I1452&amp;VLOOKUP(B1452*1,[1]Sheet1!$A:$G,5,FALSE)</f>
        <v>苏州一组</v>
      </c>
      <c r="L1452" s="3" t="str">
        <f>IF(VLOOKUP(B1452*1,[1]Sheet1!$A:$G,4,FALSE)=1,"普通员工","管理人员")</f>
        <v>普通员工</v>
      </c>
      <c r="M1452" s="3">
        <f t="shared" si="112"/>
        <v>10500.47</v>
      </c>
      <c r="N1452" s="3">
        <f t="shared" si="113"/>
        <v>2020</v>
      </c>
      <c r="O1452" s="3">
        <f t="shared" si="114"/>
        <v>6</v>
      </c>
    </row>
    <row r="1453" spans="1:15">
      <c r="A1453" s="8">
        <f>A1452</f>
        <v>44003</v>
      </c>
      <c r="B1453" s="20" t="s">
        <v>122</v>
      </c>
      <c r="C1453" s="18" t="s">
        <v>8</v>
      </c>
      <c r="D1453" s="11">
        <v>1</v>
      </c>
      <c r="E1453" s="12">
        <v>17000.34</v>
      </c>
      <c r="F1453" s="3" t="str">
        <f t="shared" si="110"/>
        <v>借呗</v>
      </c>
      <c r="G1453" s="3" t="str">
        <f t="shared" si="111"/>
        <v>12期</v>
      </c>
      <c r="H1453" s="21" t="str">
        <f>VLOOKUP(B1453*1,[1]Sheet1!$A:$G,7,FALSE)</f>
        <v>华南</v>
      </c>
      <c r="I1453" s="21" t="str">
        <f>VLOOKUP(B1453*1,[1]Sheet1!$A:$G,6,FALSE)</f>
        <v>南宁</v>
      </c>
      <c r="J1453" s="21" t="str">
        <f>VLOOKUP(B1453*1,[1]Sheet1!$A:$G,5,FALSE)</f>
        <v>一组</v>
      </c>
      <c r="K1453" s="3" t="str">
        <f>I1453&amp;VLOOKUP(B1453*1,[1]Sheet1!$A:$G,5,FALSE)</f>
        <v>南宁一组</v>
      </c>
      <c r="L1453" s="3" t="str">
        <f>IF(VLOOKUP(B1453*1,[1]Sheet1!$A:$G,4,FALSE)=1,"普通员工","管理人员")</f>
        <v>普通员工</v>
      </c>
      <c r="M1453" s="3">
        <f t="shared" si="112"/>
        <v>17000.34</v>
      </c>
      <c r="N1453" s="3">
        <f t="shared" si="113"/>
        <v>2020</v>
      </c>
      <c r="O1453" s="3">
        <f t="shared" si="114"/>
        <v>6</v>
      </c>
    </row>
    <row r="1454" spans="1:15">
      <c r="A1454" s="8">
        <f>A1453</f>
        <v>44003</v>
      </c>
      <c r="B1454" s="20" t="s">
        <v>100</v>
      </c>
      <c r="C1454" s="18" t="s">
        <v>7</v>
      </c>
      <c r="D1454" s="11">
        <v>2</v>
      </c>
      <c r="E1454" s="12">
        <v>14001.1</v>
      </c>
      <c r="F1454" s="3" t="str">
        <f t="shared" si="110"/>
        <v>借呗</v>
      </c>
      <c r="G1454" s="3" t="str">
        <f t="shared" si="111"/>
        <v>6期</v>
      </c>
      <c r="H1454" s="21" t="str">
        <f>VLOOKUP(B1454*1,[1]Sheet1!$A:$G,7,FALSE)</f>
        <v>华东</v>
      </c>
      <c r="I1454" s="21" t="str">
        <f>VLOOKUP(B1454*1,[1]Sheet1!$A:$G,6,FALSE)</f>
        <v>杭州</v>
      </c>
      <c r="J1454" s="21" t="str">
        <f>VLOOKUP(B1454*1,[1]Sheet1!$A:$G,5,FALSE)</f>
        <v>二组</v>
      </c>
      <c r="K1454" s="3" t="str">
        <f>I1454&amp;VLOOKUP(B1454*1,[1]Sheet1!$A:$G,5,FALSE)</f>
        <v>杭州二组</v>
      </c>
      <c r="L1454" s="3" t="str">
        <f>IF(VLOOKUP(B1454*1,[1]Sheet1!$A:$G,4,FALSE)=1,"普通员工","管理人员")</f>
        <v>普通员工</v>
      </c>
      <c r="M1454" s="3">
        <f t="shared" si="112"/>
        <v>7000.55</v>
      </c>
      <c r="N1454" s="3">
        <f t="shared" si="113"/>
        <v>2020</v>
      </c>
      <c r="O1454" s="3">
        <f t="shared" si="114"/>
        <v>6</v>
      </c>
    </row>
    <row r="1455" spans="1:15">
      <c r="A1455" s="8">
        <f>A1454</f>
        <v>44003</v>
      </c>
      <c r="B1455" s="20" t="s">
        <v>101</v>
      </c>
      <c r="C1455" s="18" t="s">
        <v>12</v>
      </c>
      <c r="D1455" s="11">
        <v>2</v>
      </c>
      <c r="E1455" s="12">
        <v>31000.68</v>
      </c>
      <c r="F1455" s="3" t="str">
        <f t="shared" si="110"/>
        <v>借呗</v>
      </c>
      <c r="G1455" s="3" t="str">
        <f t="shared" si="111"/>
        <v>18期</v>
      </c>
      <c r="H1455" s="21" t="str">
        <f>VLOOKUP(B1455*1,[1]Sheet1!$A:$G,7,FALSE)</f>
        <v>华南</v>
      </c>
      <c r="I1455" s="21" t="str">
        <f>VLOOKUP(B1455*1,[1]Sheet1!$A:$G,6,FALSE)</f>
        <v>广州</v>
      </c>
      <c r="J1455" s="21" t="str">
        <f>VLOOKUP(B1455*1,[1]Sheet1!$A:$G,5,FALSE)</f>
        <v>二组</v>
      </c>
      <c r="K1455" s="3" t="str">
        <f>I1455&amp;VLOOKUP(B1455*1,[1]Sheet1!$A:$G,5,FALSE)</f>
        <v>广州二组</v>
      </c>
      <c r="L1455" s="3" t="str">
        <f>IF(VLOOKUP(B1455*1,[1]Sheet1!$A:$G,4,FALSE)=1,"普通员工","管理人员")</f>
        <v>管理人员</v>
      </c>
      <c r="M1455" s="3">
        <f t="shared" si="112"/>
        <v>15500.34</v>
      </c>
      <c r="N1455" s="3">
        <f t="shared" si="113"/>
        <v>2020</v>
      </c>
      <c r="O1455" s="3">
        <f t="shared" si="114"/>
        <v>6</v>
      </c>
    </row>
    <row r="1456" spans="1:15">
      <c r="A1456" s="8">
        <f>A1455</f>
        <v>44003</v>
      </c>
      <c r="B1456" s="20" t="s">
        <v>130</v>
      </c>
      <c r="C1456" s="18" t="s">
        <v>8</v>
      </c>
      <c r="D1456" s="11">
        <v>1</v>
      </c>
      <c r="E1456" s="12">
        <v>19999.95</v>
      </c>
      <c r="F1456" s="3" t="str">
        <f t="shared" si="110"/>
        <v>借呗</v>
      </c>
      <c r="G1456" s="3" t="str">
        <f t="shared" si="111"/>
        <v>12期</v>
      </c>
      <c r="H1456" s="21" t="str">
        <f>VLOOKUP(B1456*1,[1]Sheet1!$A:$G,7,FALSE)</f>
        <v>华东</v>
      </c>
      <c r="I1456" s="21" t="str">
        <f>VLOOKUP(B1456*1,[1]Sheet1!$A:$G,6,FALSE)</f>
        <v>上海</v>
      </c>
      <c r="J1456" s="21" t="str">
        <f>VLOOKUP(B1456*1,[1]Sheet1!$A:$G,5,FALSE)</f>
        <v>三组</v>
      </c>
      <c r="K1456" s="3" t="str">
        <f>I1456&amp;VLOOKUP(B1456*1,[1]Sheet1!$A:$G,5,FALSE)</f>
        <v>上海三组</v>
      </c>
      <c r="L1456" s="3" t="str">
        <f>IF(VLOOKUP(B1456*1,[1]Sheet1!$A:$G,4,FALSE)=1,"普通员工","管理人员")</f>
        <v>普通员工</v>
      </c>
      <c r="M1456" s="3">
        <f t="shared" si="112"/>
        <v>19999.95</v>
      </c>
      <c r="N1456" s="3">
        <f t="shared" si="113"/>
        <v>2020</v>
      </c>
      <c r="O1456" s="3">
        <f t="shared" si="114"/>
        <v>6</v>
      </c>
    </row>
    <row r="1457" spans="1:15">
      <c r="A1457" s="8">
        <f>A1456</f>
        <v>44003</v>
      </c>
      <c r="B1457" s="20" t="s">
        <v>102</v>
      </c>
      <c r="C1457" s="18" t="s">
        <v>8</v>
      </c>
      <c r="D1457" s="11">
        <v>1</v>
      </c>
      <c r="E1457" s="12">
        <v>25000.16</v>
      </c>
      <c r="F1457" s="3" t="str">
        <f t="shared" si="110"/>
        <v>借呗</v>
      </c>
      <c r="G1457" s="3" t="str">
        <f t="shared" si="111"/>
        <v>12期</v>
      </c>
      <c r="H1457" s="21" t="str">
        <f>VLOOKUP(B1457*1,[1]Sheet1!$A:$G,7,FALSE)</f>
        <v>华南</v>
      </c>
      <c r="I1457" s="21" t="str">
        <f>VLOOKUP(B1457*1,[1]Sheet1!$A:$G,6,FALSE)</f>
        <v>南宁</v>
      </c>
      <c r="J1457" s="21" t="str">
        <f>VLOOKUP(B1457*1,[1]Sheet1!$A:$G,5,FALSE)</f>
        <v>一组</v>
      </c>
      <c r="K1457" s="3" t="str">
        <f>I1457&amp;VLOOKUP(B1457*1,[1]Sheet1!$A:$G,5,FALSE)</f>
        <v>南宁一组</v>
      </c>
      <c r="L1457" s="3" t="str">
        <f>IF(VLOOKUP(B1457*1,[1]Sheet1!$A:$G,4,FALSE)=1,"普通员工","管理人员")</f>
        <v>普通员工</v>
      </c>
      <c r="M1457" s="3">
        <f t="shared" si="112"/>
        <v>25000.16</v>
      </c>
      <c r="N1457" s="3">
        <f t="shared" si="113"/>
        <v>2020</v>
      </c>
      <c r="O1457" s="3">
        <f t="shared" si="114"/>
        <v>6</v>
      </c>
    </row>
    <row r="1458" spans="1:15">
      <c r="A1458" s="8">
        <f>A1457</f>
        <v>44003</v>
      </c>
      <c r="B1458" s="20" t="s">
        <v>106</v>
      </c>
      <c r="C1458" s="18" t="s">
        <v>7</v>
      </c>
      <c r="D1458" s="11">
        <v>2</v>
      </c>
      <c r="E1458" s="12">
        <v>36000.78</v>
      </c>
      <c r="F1458" s="3" t="str">
        <f t="shared" si="110"/>
        <v>借呗</v>
      </c>
      <c r="G1458" s="3" t="str">
        <f t="shared" si="111"/>
        <v>6期</v>
      </c>
      <c r="H1458" s="21" t="str">
        <f>VLOOKUP(B1458*1,[1]Sheet1!$A:$G,7,FALSE)</f>
        <v>华东</v>
      </c>
      <c r="I1458" s="21" t="str">
        <f>VLOOKUP(B1458*1,[1]Sheet1!$A:$G,6,FALSE)</f>
        <v>上海</v>
      </c>
      <c r="J1458" s="21" t="str">
        <f>VLOOKUP(B1458*1,[1]Sheet1!$A:$G,5,FALSE)</f>
        <v>一组</v>
      </c>
      <c r="K1458" s="3" t="str">
        <f>I1458&amp;VLOOKUP(B1458*1,[1]Sheet1!$A:$G,5,FALSE)</f>
        <v>上海一组</v>
      </c>
      <c r="L1458" s="3" t="str">
        <f>IF(VLOOKUP(B1458*1,[1]Sheet1!$A:$G,4,FALSE)=1,"普通员工","管理人员")</f>
        <v>普通员工</v>
      </c>
      <c r="M1458" s="3">
        <f t="shared" si="112"/>
        <v>18000.39</v>
      </c>
      <c r="N1458" s="3">
        <f t="shared" si="113"/>
        <v>2020</v>
      </c>
      <c r="O1458" s="3">
        <f t="shared" si="114"/>
        <v>6</v>
      </c>
    </row>
    <row r="1459" spans="1:15">
      <c r="A1459" s="8">
        <f>A1458</f>
        <v>44003</v>
      </c>
      <c r="B1459" s="20" t="s">
        <v>113</v>
      </c>
      <c r="C1459" s="18" t="s">
        <v>12</v>
      </c>
      <c r="D1459" s="11">
        <v>1</v>
      </c>
      <c r="E1459" s="12">
        <v>8000.75</v>
      </c>
      <c r="F1459" s="3" t="str">
        <f t="shared" si="110"/>
        <v>借呗</v>
      </c>
      <c r="G1459" s="3" t="str">
        <f t="shared" si="111"/>
        <v>18期</v>
      </c>
      <c r="H1459" s="21" t="str">
        <f>VLOOKUP(B1459*1,[1]Sheet1!$A:$G,7,FALSE)</f>
        <v>华东</v>
      </c>
      <c r="I1459" s="21" t="str">
        <f>VLOOKUP(B1459*1,[1]Sheet1!$A:$G,6,FALSE)</f>
        <v>合肥</v>
      </c>
      <c r="J1459" s="21" t="str">
        <f>VLOOKUP(B1459*1,[1]Sheet1!$A:$G,5,FALSE)</f>
        <v>二组</v>
      </c>
      <c r="K1459" s="3" t="str">
        <f>I1459&amp;VLOOKUP(B1459*1,[1]Sheet1!$A:$G,5,FALSE)</f>
        <v>合肥二组</v>
      </c>
      <c r="L1459" s="3" t="str">
        <f>IF(VLOOKUP(B1459*1,[1]Sheet1!$A:$G,4,FALSE)=1,"普通员工","管理人员")</f>
        <v>普通员工</v>
      </c>
      <c r="M1459" s="3">
        <f t="shared" si="112"/>
        <v>8000.75</v>
      </c>
      <c r="N1459" s="3">
        <f t="shared" si="113"/>
        <v>2020</v>
      </c>
      <c r="O1459" s="3">
        <f t="shared" si="114"/>
        <v>6</v>
      </c>
    </row>
    <row r="1460" spans="1:15">
      <c r="A1460" s="8">
        <f>A1459</f>
        <v>44003</v>
      </c>
      <c r="B1460" s="20" t="s">
        <v>114</v>
      </c>
      <c r="C1460" s="18" t="s">
        <v>7</v>
      </c>
      <c r="D1460" s="11">
        <v>1</v>
      </c>
      <c r="E1460" s="12">
        <v>8000.71</v>
      </c>
      <c r="F1460" s="3" t="str">
        <f t="shared" si="110"/>
        <v>借呗</v>
      </c>
      <c r="G1460" s="3" t="str">
        <f t="shared" si="111"/>
        <v>6期</v>
      </c>
      <c r="H1460" s="21" t="str">
        <f>VLOOKUP(B1460*1,[1]Sheet1!$A:$G,7,FALSE)</f>
        <v>华东</v>
      </c>
      <c r="I1460" s="21" t="str">
        <f>VLOOKUP(B1460*1,[1]Sheet1!$A:$G,6,FALSE)</f>
        <v>合肥</v>
      </c>
      <c r="J1460" s="21" t="str">
        <f>VLOOKUP(B1460*1,[1]Sheet1!$A:$G,5,FALSE)</f>
        <v>一组</v>
      </c>
      <c r="K1460" s="3" t="str">
        <f>I1460&amp;VLOOKUP(B1460*1,[1]Sheet1!$A:$G,5,FALSE)</f>
        <v>合肥一组</v>
      </c>
      <c r="L1460" s="3" t="str">
        <f>IF(VLOOKUP(B1460*1,[1]Sheet1!$A:$G,4,FALSE)=1,"普通员工","管理人员")</f>
        <v>普通员工</v>
      </c>
      <c r="M1460" s="3">
        <f t="shared" si="112"/>
        <v>8000.71</v>
      </c>
      <c r="N1460" s="3">
        <f t="shared" si="113"/>
        <v>2020</v>
      </c>
      <c r="O1460" s="3">
        <f t="shared" si="114"/>
        <v>6</v>
      </c>
    </row>
    <row r="1461" spans="1:15">
      <c r="A1461" s="8">
        <f>A1460</f>
        <v>44003</v>
      </c>
      <c r="B1461" s="20" t="s">
        <v>107</v>
      </c>
      <c r="C1461" s="18" t="s">
        <v>8</v>
      </c>
      <c r="D1461" s="11">
        <v>1</v>
      </c>
      <c r="E1461" s="12">
        <v>16000.75</v>
      </c>
      <c r="F1461" s="3" t="str">
        <f t="shared" si="110"/>
        <v>借呗</v>
      </c>
      <c r="G1461" s="3" t="str">
        <f t="shared" si="111"/>
        <v>12期</v>
      </c>
      <c r="H1461" s="21" t="str">
        <f>VLOOKUP(B1461*1,[1]Sheet1!$A:$G,7,FALSE)</f>
        <v>华西北</v>
      </c>
      <c r="I1461" s="21" t="str">
        <f>VLOOKUP(B1461*1,[1]Sheet1!$A:$G,6,FALSE)</f>
        <v>西安</v>
      </c>
      <c r="J1461" s="21" t="str">
        <f>VLOOKUP(B1461*1,[1]Sheet1!$A:$G,5,FALSE)</f>
        <v>一组</v>
      </c>
      <c r="K1461" s="3" t="str">
        <f>I1461&amp;VLOOKUP(B1461*1,[1]Sheet1!$A:$G,5,FALSE)</f>
        <v>西安一组</v>
      </c>
      <c r="L1461" s="3" t="str">
        <f>IF(VLOOKUP(B1461*1,[1]Sheet1!$A:$G,4,FALSE)=1,"普通员工","管理人员")</f>
        <v>普通员工</v>
      </c>
      <c r="M1461" s="3">
        <f t="shared" si="112"/>
        <v>16000.75</v>
      </c>
      <c r="N1461" s="3">
        <f t="shared" si="113"/>
        <v>2020</v>
      </c>
      <c r="O1461" s="3">
        <f t="shared" si="114"/>
        <v>6</v>
      </c>
    </row>
    <row r="1462" spans="1:15">
      <c r="A1462" s="8">
        <f>A1461</f>
        <v>44003</v>
      </c>
      <c r="B1462" s="20" t="s">
        <v>115</v>
      </c>
      <c r="C1462" s="18" t="s">
        <v>8</v>
      </c>
      <c r="D1462" s="11">
        <v>1</v>
      </c>
      <c r="E1462" s="12">
        <v>20000.07</v>
      </c>
      <c r="F1462" s="3" t="str">
        <f t="shared" si="110"/>
        <v>借呗</v>
      </c>
      <c r="G1462" s="3" t="str">
        <f t="shared" si="111"/>
        <v>12期</v>
      </c>
      <c r="H1462" s="21" t="str">
        <f>VLOOKUP(B1462*1,[1]Sheet1!$A:$G,7,FALSE)</f>
        <v>华东</v>
      </c>
      <c r="I1462" s="21" t="str">
        <f>VLOOKUP(B1462*1,[1]Sheet1!$A:$G,6,FALSE)</f>
        <v>南京</v>
      </c>
      <c r="J1462" s="21" t="str">
        <f>VLOOKUP(B1462*1,[1]Sheet1!$A:$G,5,FALSE)</f>
        <v>一组</v>
      </c>
      <c r="K1462" s="3" t="str">
        <f>I1462&amp;VLOOKUP(B1462*1,[1]Sheet1!$A:$G,5,FALSE)</f>
        <v>南京一组</v>
      </c>
      <c r="L1462" s="3" t="str">
        <f>IF(VLOOKUP(B1462*1,[1]Sheet1!$A:$G,4,FALSE)=1,"普通员工","管理人员")</f>
        <v>普通员工</v>
      </c>
      <c r="M1462" s="3">
        <f t="shared" si="112"/>
        <v>20000.07</v>
      </c>
      <c r="N1462" s="3">
        <f t="shared" si="113"/>
        <v>2020</v>
      </c>
      <c r="O1462" s="3">
        <f t="shared" si="114"/>
        <v>6</v>
      </c>
    </row>
    <row r="1463" spans="1:15">
      <c r="A1463" s="8">
        <f>A1462</f>
        <v>44003</v>
      </c>
      <c r="B1463" s="20" t="s">
        <v>116</v>
      </c>
      <c r="C1463" s="18" t="s">
        <v>8</v>
      </c>
      <c r="D1463" s="11">
        <v>1</v>
      </c>
      <c r="E1463" s="12">
        <v>10000.48</v>
      </c>
      <c r="F1463" s="3" t="str">
        <f t="shared" si="110"/>
        <v>借呗</v>
      </c>
      <c r="G1463" s="3" t="str">
        <f t="shared" si="111"/>
        <v>12期</v>
      </c>
      <c r="H1463" s="21" t="str">
        <f>VLOOKUP(B1463*1,[1]Sheet1!$A:$G,7,FALSE)</f>
        <v>华西北</v>
      </c>
      <c r="I1463" s="21" t="str">
        <f>VLOOKUP(B1463*1,[1]Sheet1!$A:$G,6,FALSE)</f>
        <v>北京</v>
      </c>
      <c r="J1463" s="21" t="str">
        <f>VLOOKUP(B1463*1,[1]Sheet1!$A:$G,5,FALSE)</f>
        <v>三组</v>
      </c>
      <c r="K1463" s="3" t="str">
        <f>I1463&amp;VLOOKUP(B1463*1,[1]Sheet1!$A:$G,5,FALSE)</f>
        <v>北京三组</v>
      </c>
      <c r="L1463" s="3" t="str">
        <f>IF(VLOOKUP(B1463*1,[1]Sheet1!$A:$G,4,FALSE)=1,"普通员工","管理人员")</f>
        <v>普通员工</v>
      </c>
      <c r="M1463" s="3">
        <f t="shared" si="112"/>
        <v>10000.48</v>
      </c>
      <c r="N1463" s="3">
        <f t="shared" si="113"/>
        <v>2020</v>
      </c>
      <c r="O1463" s="3">
        <f t="shared" si="114"/>
        <v>6</v>
      </c>
    </row>
    <row r="1464" spans="1:15">
      <c r="A1464" s="8">
        <f>A1463</f>
        <v>44003</v>
      </c>
      <c r="B1464" s="20" t="s">
        <v>131</v>
      </c>
      <c r="C1464" s="18" t="s">
        <v>12</v>
      </c>
      <c r="D1464" s="11">
        <v>1</v>
      </c>
      <c r="E1464" s="12">
        <v>15000.17</v>
      </c>
      <c r="F1464" s="3" t="str">
        <f t="shared" si="110"/>
        <v>借呗</v>
      </c>
      <c r="G1464" s="3" t="str">
        <f t="shared" si="111"/>
        <v>18期</v>
      </c>
      <c r="H1464" s="21" t="str">
        <f>VLOOKUP(B1464*1,[1]Sheet1!$A:$G,7,FALSE)</f>
        <v>华东</v>
      </c>
      <c r="I1464" s="21" t="str">
        <f>VLOOKUP(B1464*1,[1]Sheet1!$A:$G,6,FALSE)</f>
        <v>杭州</v>
      </c>
      <c r="J1464" s="21" t="str">
        <f>VLOOKUP(B1464*1,[1]Sheet1!$A:$G,5,FALSE)</f>
        <v>三组</v>
      </c>
      <c r="K1464" s="3" t="str">
        <f>I1464&amp;VLOOKUP(B1464*1,[1]Sheet1!$A:$G,5,FALSE)</f>
        <v>杭州三组</v>
      </c>
      <c r="L1464" s="3" t="str">
        <f>IF(VLOOKUP(B1464*1,[1]Sheet1!$A:$G,4,FALSE)=1,"普通员工","管理人员")</f>
        <v>普通员工</v>
      </c>
      <c r="M1464" s="3">
        <f t="shared" si="112"/>
        <v>15000.17</v>
      </c>
      <c r="N1464" s="3">
        <f t="shared" si="113"/>
        <v>2020</v>
      </c>
      <c r="O1464" s="3">
        <f t="shared" si="114"/>
        <v>6</v>
      </c>
    </row>
    <row r="1465" spans="1:15">
      <c r="A1465" s="8">
        <f>A1464</f>
        <v>44003</v>
      </c>
      <c r="B1465" s="20" t="s">
        <v>133</v>
      </c>
      <c r="C1465" s="18" t="s">
        <v>8</v>
      </c>
      <c r="D1465" s="11">
        <v>1</v>
      </c>
      <c r="E1465" s="12">
        <v>5500.29</v>
      </c>
      <c r="F1465" s="3" t="str">
        <f t="shared" si="110"/>
        <v>借呗</v>
      </c>
      <c r="G1465" s="3" t="str">
        <f t="shared" si="111"/>
        <v>12期</v>
      </c>
      <c r="H1465" s="21" t="str">
        <f>VLOOKUP(B1465*1,[1]Sheet1!$A:$G,7,FALSE)</f>
        <v>华南</v>
      </c>
      <c r="I1465" s="21" t="str">
        <f>VLOOKUP(B1465*1,[1]Sheet1!$A:$G,6,FALSE)</f>
        <v>南宁</v>
      </c>
      <c r="J1465" s="21" t="str">
        <f>VLOOKUP(B1465*1,[1]Sheet1!$A:$G,5,FALSE)</f>
        <v>一组</v>
      </c>
      <c r="K1465" s="3" t="str">
        <f>I1465&amp;VLOOKUP(B1465*1,[1]Sheet1!$A:$G,5,FALSE)</f>
        <v>南宁一组</v>
      </c>
      <c r="L1465" s="3" t="str">
        <f>IF(VLOOKUP(B1465*1,[1]Sheet1!$A:$G,4,FALSE)=1,"普通员工","管理人员")</f>
        <v>普通员工</v>
      </c>
      <c r="M1465" s="3">
        <f t="shared" si="112"/>
        <v>5500.29</v>
      </c>
      <c r="N1465" s="3">
        <f t="shared" si="113"/>
        <v>2020</v>
      </c>
      <c r="O1465" s="3">
        <f t="shared" si="114"/>
        <v>6</v>
      </c>
    </row>
    <row r="1466" spans="1:15">
      <c r="A1466" s="8">
        <v>44004</v>
      </c>
      <c r="B1466" s="20" t="s">
        <v>6</v>
      </c>
      <c r="C1466" s="18" t="s">
        <v>7</v>
      </c>
      <c r="D1466" s="11">
        <v>2</v>
      </c>
      <c r="E1466" s="12">
        <v>1701.47</v>
      </c>
      <c r="F1466" s="3" t="str">
        <f t="shared" si="110"/>
        <v>借呗</v>
      </c>
      <c r="G1466" s="3" t="str">
        <f t="shared" si="111"/>
        <v>6期</v>
      </c>
      <c r="H1466" s="21" t="str">
        <f>VLOOKUP(B1466*1,[1]Sheet1!$A:$G,7,FALSE)</f>
        <v>华东</v>
      </c>
      <c r="I1466" s="21" t="str">
        <f>VLOOKUP(B1466*1,[1]Sheet1!$A:$G,6,FALSE)</f>
        <v>杭州</v>
      </c>
      <c r="J1466" s="21" t="str">
        <f>VLOOKUP(B1466*1,[1]Sheet1!$A:$G,5,FALSE)</f>
        <v>二组</v>
      </c>
      <c r="K1466" s="3" t="str">
        <f>I1466&amp;VLOOKUP(B1466*1,[1]Sheet1!$A:$G,5,FALSE)</f>
        <v>杭州二组</v>
      </c>
      <c r="L1466" s="3" t="str">
        <f>IF(VLOOKUP(B1466*1,[1]Sheet1!$A:$G,4,FALSE)=1,"普通员工","管理人员")</f>
        <v>普通员工</v>
      </c>
      <c r="M1466" s="3">
        <f t="shared" si="112"/>
        <v>850.735</v>
      </c>
      <c r="N1466" s="3">
        <f t="shared" si="113"/>
        <v>2020</v>
      </c>
      <c r="O1466" s="3">
        <f t="shared" si="114"/>
        <v>6</v>
      </c>
    </row>
    <row r="1467" spans="1:15">
      <c r="A1467" s="8">
        <f>A1466</f>
        <v>44004</v>
      </c>
      <c r="B1467" s="20" t="str">
        <f>B1466</f>
        <v>1000000029</v>
      </c>
      <c r="C1467" s="18" t="s">
        <v>8</v>
      </c>
      <c r="D1467" s="11">
        <v>3</v>
      </c>
      <c r="E1467" s="12">
        <v>19335.6</v>
      </c>
      <c r="F1467" s="3" t="str">
        <f t="shared" si="110"/>
        <v>借呗</v>
      </c>
      <c r="G1467" s="3" t="str">
        <f t="shared" si="111"/>
        <v>12期</v>
      </c>
      <c r="H1467" s="21" t="str">
        <f>VLOOKUP(B1467*1,[1]Sheet1!$A:$G,7,FALSE)</f>
        <v>华东</v>
      </c>
      <c r="I1467" s="21" t="str">
        <f>VLOOKUP(B1467*1,[1]Sheet1!$A:$G,6,FALSE)</f>
        <v>杭州</v>
      </c>
      <c r="J1467" s="21" t="str">
        <f>VLOOKUP(B1467*1,[1]Sheet1!$A:$G,5,FALSE)</f>
        <v>二组</v>
      </c>
      <c r="K1467" s="3" t="str">
        <f>I1467&amp;VLOOKUP(B1467*1,[1]Sheet1!$A:$G,5,FALSE)</f>
        <v>杭州二组</v>
      </c>
      <c r="L1467" s="3" t="str">
        <f>IF(VLOOKUP(B1467*1,[1]Sheet1!$A:$G,4,FALSE)=1,"普通员工","管理人员")</f>
        <v>普通员工</v>
      </c>
      <c r="M1467" s="3">
        <f t="shared" si="112"/>
        <v>6445.2</v>
      </c>
      <c r="N1467" s="3">
        <f t="shared" si="113"/>
        <v>2020</v>
      </c>
      <c r="O1467" s="3">
        <f t="shared" si="114"/>
        <v>6</v>
      </c>
    </row>
    <row r="1468" spans="1:15">
      <c r="A1468" s="8">
        <f>A1467</f>
        <v>44004</v>
      </c>
      <c r="B1468" s="20" t="s">
        <v>9</v>
      </c>
      <c r="C1468" s="18" t="s">
        <v>7</v>
      </c>
      <c r="D1468" s="11">
        <v>2</v>
      </c>
      <c r="E1468" s="12">
        <v>17001.17</v>
      </c>
      <c r="F1468" s="3" t="str">
        <f t="shared" si="110"/>
        <v>借呗</v>
      </c>
      <c r="G1468" s="3" t="str">
        <f t="shared" si="111"/>
        <v>6期</v>
      </c>
      <c r="H1468" s="21" t="str">
        <f>VLOOKUP(B1468*1,[1]Sheet1!$A:$G,7,FALSE)</f>
        <v>华南</v>
      </c>
      <c r="I1468" s="21" t="str">
        <f>VLOOKUP(B1468*1,[1]Sheet1!$A:$G,6,FALSE)</f>
        <v>广州</v>
      </c>
      <c r="J1468" s="21" t="str">
        <f>VLOOKUP(B1468*1,[1]Sheet1!$A:$G,5,FALSE)</f>
        <v>三组</v>
      </c>
      <c r="K1468" s="3" t="str">
        <f>I1468&amp;VLOOKUP(B1468*1,[1]Sheet1!$A:$G,5,FALSE)</f>
        <v>广州三组</v>
      </c>
      <c r="L1468" s="3" t="str">
        <f>IF(VLOOKUP(B1468*1,[1]Sheet1!$A:$G,4,FALSE)=1,"普通员工","管理人员")</f>
        <v>普通员工</v>
      </c>
      <c r="M1468" s="3">
        <f t="shared" si="112"/>
        <v>8500.585</v>
      </c>
      <c r="N1468" s="3">
        <f t="shared" si="113"/>
        <v>2020</v>
      </c>
      <c r="O1468" s="3">
        <f t="shared" si="114"/>
        <v>6</v>
      </c>
    </row>
    <row r="1469" spans="1:15">
      <c r="A1469" s="8">
        <f>A1468</f>
        <v>44004</v>
      </c>
      <c r="B1469" s="20" t="s">
        <v>10</v>
      </c>
      <c r="C1469" s="18" t="s">
        <v>8</v>
      </c>
      <c r="D1469" s="11">
        <v>1</v>
      </c>
      <c r="E1469" s="12">
        <v>22000.07</v>
      </c>
      <c r="F1469" s="3" t="str">
        <f t="shared" si="110"/>
        <v>借呗</v>
      </c>
      <c r="G1469" s="3" t="str">
        <f t="shared" si="111"/>
        <v>12期</v>
      </c>
      <c r="H1469" s="21" t="str">
        <f>VLOOKUP(B1469*1,[1]Sheet1!$A:$G,7,FALSE)</f>
        <v>华东</v>
      </c>
      <c r="I1469" s="21" t="str">
        <f>VLOOKUP(B1469*1,[1]Sheet1!$A:$G,6,FALSE)</f>
        <v>杭州</v>
      </c>
      <c r="J1469" s="21" t="str">
        <f>VLOOKUP(B1469*1,[1]Sheet1!$A:$G,5,FALSE)</f>
        <v>一组</v>
      </c>
      <c r="K1469" s="3" t="str">
        <f>I1469&amp;VLOOKUP(B1469*1,[1]Sheet1!$A:$G,5,FALSE)</f>
        <v>杭州一组</v>
      </c>
      <c r="L1469" s="3" t="str">
        <f>IF(VLOOKUP(B1469*1,[1]Sheet1!$A:$G,4,FALSE)=1,"普通员工","管理人员")</f>
        <v>管理人员</v>
      </c>
      <c r="M1469" s="3">
        <f t="shared" si="112"/>
        <v>22000.07</v>
      </c>
      <c r="N1469" s="3">
        <f t="shared" si="113"/>
        <v>2020</v>
      </c>
      <c r="O1469" s="3">
        <f t="shared" si="114"/>
        <v>6</v>
      </c>
    </row>
    <row r="1470" spans="1:15">
      <c r="A1470" s="8">
        <f>A1469</f>
        <v>44004</v>
      </c>
      <c r="B1470" s="20" t="s">
        <v>11</v>
      </c>
      <c r="C1470" s="18" t="s">
        <v>8</v>
      </c>
      <c r="D1470" s="11">
        <v>2</v>
      </c>
      <c r="E1470" s="12">
        <v>30000.91</v>
      </c>
      <c r="F1470" s="3" t="str">
        <f t="shared" si="110"/>
        <v>借呗</v>
      </c>
      <c r="G1470" s="3" t="str">
        <f t="shared" si="111"/>
        <v>12期</v>
      </c>
      <c r="H1470" s="21" t="str">
        <f>VLOOKUP(B1470*1,[1]Sheet1!$A:$G,7,FALSE)</f>
        <v>华东</v>
      </c>
      <c r="I1470" s="21" t="str">
        <f>VLOOKUP(B1470*1,[1]Sheet1!$A:$G,6,FALSE)</f>
        <v>苏州</v>
      </c>
      <c r="J1470" s="21" t="str">
        <f>VLOOKUP(B1470*1,[1]Sheet1!$A:$G,5,FALSE)</f>
        <v>一组</v>
      </c>
      <c r="K1470" s="3" t="str">
        <f>I1470&amp;VLOOKUP(B1470*1,[1]Sheet1!$A:$G,5,FALSE)</f>
        <v>苏州一组</v>
      </c>
      <c r="L1470" s="3" t="str">
        <f>IF(VLOOKUP(B1470*1,[1]Sheet1!$A:$G,4,FALSE)=1,"普通员工","管理人员")</f>
        <v>管理人员</v>
      </c>
      <c r="M1470" s="3">
        <f t="shared" si="112"/>
        <v>15000.455</v>
      </c>
      <c r="N1470" s="3">
        <f t="shared" si="113"/>
        <v>2020</v>
      </c>
      <c r="O1470" s="3">
        <f t="shared" si="114"/>
        <v>6</v>
      </c>
    </row>
    <row r="1471" spans="1:15">
      <c r="A1471" s="8">
        <f>A1470</f>
        <v>44004</v>
      </c>
      <c r="B1471" s="20" t="s">
        <v>38</v>
      </c>
      <c r="C1471" s="18" t="s">
        <v>7</v>
      </c>
      <c r="D1471" s="11">
        <v>1</v>
      </c>
      <c r="E1471" s="12">
        <v>4000</v>
      </c>
      <c r="F1471" s="3" t="str">
        <f t="shared" si="110"/>
        <v>借呗</v>
      </c>
      <c r="G1471" s="3" t="str">
        <f t="shared" si="111"/>
        <v>6期</v>
      </c>
      <c r="H1471" s="21" t="str">
        <f>VLOOKUP(B1471*1,[1]Sheet1!$A:$G,7,FALSE)</f>
        <v>华东</v>
      </c>
      <c r="I1471" s="21" t="str">
        <f>VLOOKUP(B1471*1,[1]Sheet1!$A:$G,6,FALSE)</f>
        <v>苏州</v>
      </c>
      <c r="J1471" s="21" t="str">
        <f>VLOOKUP(B1471*1,[1]Sheet1!$A:$G,5,FALSE)</f>
        <v>一组</v>
      </c>
      <c r="K1471" s="3" t="str">
        <f>I1471&amp;VLOOKUP(B1471*1,[1]Sheet1!$A:$G,5,FALSE)</f>
        <v>苏州一组</v>
      </c>
      <c r="L1471" s="3" t="str">
        <f>IF(VLOOKUP(B1471*1,[1]Sheet1!$A:$G,4,FALSE)=1,"普通员工","管理人员")</f>
        <v>普通员工</v>
      </c>
      <c r="M1471" s="3">
        <f t="shared" si="112"/>
        <v>4000</v>
      </c>
      <c r="N1471" s="3">
        <f t="shared" si="113"/>
        <v>2020</v>
      </c>
      <c r="O1471" s="3">
        <f t="shared" si="114"/>
        <v>6</v>
      </c>
    </row>
    <row r="1472" spans="1:15">
      <c r="A1472" s="8">
        <f>A1471</f>
        <v>44004</v>
      </c>
      <c r="B1472" s="20" t="str">
        <f>B1471</f>
        <v>1000000033</v>
      </c>
      <c r="C1472" s="18" t="s">
        <v>8</v>
      </c>
      <c r="D1472" s="11">
        <v>1</v>
      </c>
      <c r="E1472" s="12">
        <v>5500.07</v>
      </c>
      <c r="F1472" s="3" t="str">
        <f t="shared" si="110"/>
        <v>借呗</v>
      </c>
      <c r="G1472" s="3" t="str">
        <f t="shared" si="111"/>
        <v>12期</v>
      </c>
      <c r="H1472" s="21" t="str">
        <f>VLOOKUP(B1472*1,[1]Sheet1!$A:$G,7,FALSE)</f>
        <v>华东</v>
      </c>
      <c r="I1472" s="21" t="str">
        <f>VLOOKUP(B1472*1,[1]Sheet1!$A:$G,6,FALSE)</f>
        <v>苏州</v>
      </c>
      <c r="J1472" s="21" t="str">
        <f>VLOOKUP(B1472*1,[1]Sheet1!$A:$G,5,FALSE)</f>
        <v>一组</v>
      </c>
      <c r="K1472" s="3" t="str">
        <f>I1472&amp;VLOOKUP(B1472*1,[1]Sheet1!$A:$G,5,FALSE)</f>
        <v>苏州一组</v>
      </c>
      <c r="L1472" s="3" t="str">
        <f>IF(VLOOKUP(B1472*1,[1]Sheet1!$A:$G,4,FALSE)=1,"普通员工","管理人员")</f>
        <v>普通员工</v>
      </c>
      <c r="M1472" s="3">
        <f t="shared" si="112"/>
        <v>5500.07</v>
      </c>
      <c r="N1472" s="3">
        <f t="shared" si="113"/>
        <v>2020</v>
      </c>
      <c r="O1472" s="3">
        <f t="shared" si="114"/>
        <v>6</v>
      </c>
    </row>
    <row r="1473" spans="1:15">
      <c r="A1473" s="8">
        <f>A1472</f>
        <v>44004</v>
      </c>
      <c r="B1473" s="20" t="s">
        <v>39</v>
      </c>
      <c r="C1473" s="18" t="s">
        <v>8</v>
      </c>
      <c r="D1473" s="11">
        <v>2</v>
      </c>
      <c r="E1473" s="12">
        <v>50000.38</v>
      </c>
      <c r="F1473" s="3" t="str">
        <f t="shared" si="110"/>
        <v>借呗</v>
      </c>
      <c r="G1473" s="3" t="str">
        <f t="shared" si="111"/>
        <v>12期</v>
      </c>
      <c r="H1473" s="21" t="str">
        <f>VLOOKUP(B1473*1,[1]Sheet1!$A:$G,7,FALSE)</f>
        <v>华东</v>
      </c>
      <c r="I1473" s="21" t="str">
        <f>VLOOKUP(B1473*1,[1]Sheet1!$A:$G,6,FALSE)</f>
        <v>苏州</v>
      </c>
      <c r="J1473" s="21" t="str">
        <f>VLOOKUP(B1473*1,[1]Sheet1!$A:$G,5,FALSE)</f>
        <v>一组</v>
      </c>
      <c r="K1473" s="3" t="str">
        <f>I1473&amp;VLOOKUP(B1473*1,[1]Sheet1!$A:$G,5,FALSE)</f>
        <v>苏州一组</v>
      </c>
      <c r="L1473" s="3" t="str">
        <f>IF(VLOOKUP(B1473*1,[1]Sheet1!$A:$G,4,FALSE)=1,"普通员工","管理人员")</f>
        <v>普通员工</v>
      </c>
      <c r="M1473" s="3">
        <f t="shared" si="112"/>
        <v>25000.19</v>
      </c>
      <c r="N1473" s="3">
        <f t="shared" si="113"/>
        <v>2020</v>
      </c>
      <c r="O1473" s="3">
        <f t="shared" si="114"/>
        <v>6</v>
      </c>
    </row>
    <row r="1474" spans="1:15">
      <c r="A1474" s="8">
        <f>A1473</f>
        <v>44004</v>
      </c>
      <c r="B1474" s="20" t="s">
        <v>13</v>
      </c>
      <c r="C1474" s="18" t="s">
        <v>8</v>
      </c>
      <c r="D1474" s="11">
        <v>1</v>
      </c>
      <c r="E1474" s="12">
        <v>1038.53</v>
      </c>
      <c r="F1474" s="3" t="str">
        <f t="shared" si="110"/>
        <v>借呗</v>
      </c>
      <c r="G1474" s="3" t="str">
        <f t="shared" si="111"/>
        <v>12期</v>
      </c>
      <c r="H1474" s="21" t="str">
        <f>VLOOKUP(B1474*1,[1]Sheet1!$A:$G,7,FALSE)</f>
        <v>华东</v>
      </c>
      <c r="I1474" s="21" t="str">
        <f>VLOOKUP(B1474*1,[1]Sheet1!$A:$G,6,FALSE)</f>
        <v>苏州</v>
      </c>
      <c r="J1474" s="21" t="str">
        <f>VLOOKUP(B1474*1,[1]Sheet1!$A:$G,5,FALSE)</f>
        <v>三组</v>
      </c>
      <c r="K1474" s="3" t="str">
        <f>I1474&amp;VLOOKUP(B1474*1,[1]Sheet1!$A:$G,5,FALSE)</f>
        <v>苏州三组</v>
      </c>
      <c r="L1474" s="3" t="str">
        <f>IF(VLOOKUP(B1474*1,[1]Sheet1!$A:$G,4,FALSE)=1,"普通员工","管理人员")</f>
        <v>普通员工</v>
      </c>
      <c r="M1474" s="3">
        <f t="shared" si="112"/>
        <v>1038.53</v>
      </c>
      <c r="N1474" s="3">
        <f t="shared" si="113"/>
        <v>2020</v>
      </c>
      <c r="O1474" s="3">
        <f t="shared" si="114"/>
        <v>6</v>
      </c>
    </row>
    <row r="1475" spans="1:15">
      <c r="A1475" s="8">
        <f>A1474</f>
        <v>44004</v>
      </c>
      <c r="B1475" s="20" t="s">
        <v>14</v>
      </c>
      <c r="C1475" s="18" t="s">
        <v>7</v>
      </c>
      <c r="D1475" s="11">
        <v>2</v>
      </c>
      <c r="E1475" s="12">
        <v>14877.98</v>
      </c>
      <c r="F1475" s="3" t="str">
        <f t="shared" ref="F1475:F1538" si="115">LEFT(C1475,2)</f>
        <v>借呗</v>
      </c>
      <c r="G1475" s="3" t="str">
        <f t="shared" ref="G1475:G1538" si="116">MID(C1475,3,LEN((C1475)))</f>
        <v>6期</v>
      </c>
      <c r="H1475" s="21" t="str">
        <f>VLOOKUP(B1475*1,[1]Sheet1!$A:$G,7,FALSE)</f>
        <v>华南</v>
      </c>
      <c r="I1475" s="21" t="str">
        <f>VLOOKUP(B1475*1,[1]Sheet1!$A:$G,6,FALSE)</f>
        <v>广州</v>
      </c>
      <c r="J1475" s="21" t="str">
        <f>VLOOKUP(B1475*1,[1]Sheet1!$A:$G,5,FALSE)</f>
        <v>三组</v>
      </c>
      <c r="K1475" s="3" t="str">
        <f>I1475&amp;VLOOKUP(B1475*1,[1]Sheet1!$A:$G,5,FALSE)</f>
        <v>广州三组</v>
      </c>
      <c r="L1475" s="3" t="str">
        <f>IF(VLOOKUP(B1475*1,[1]Sheet1!$A:$G,4,FALSE)=1,"普通员工","管理人员")</f>
        <v>管理人员</v>
      </c>
      <c r="M1475" s="3">
        <f t="shared" ref="M1475:M1538" si="117">E1475/D1475</f>
        <v>7438.99</v>
      </c>
      <c r="N1475" s="3">
        <f t="shared" ref="N1475:N1538" si="118">YEAR(A1475)</f>
        <v>2020</v>
      </c>
      <c r="O1475" s="3">
        <f t="shared" ref="O1475:O1538" si="119">MONTH(A1475)</f>
        <v>6</v>
      </c>
    </row>
    <row r="1476" spans="1:15">
      <c r="A1476" s="8">
        <f>A1475</f>
        <v>44004</v>
      </c>
      <c r="B1476" s="20" t="s">
        <v>41</v>
      </c>
      <c r="C1476" s="18" t="s">
        <v>7</v>
      </c>
      <c r="D1476" s="11">
        <v>1</v>
      </c>
      <c r="E1476" s="12">
        <v>12000.29</v>
      </c>
      <c r="F1476" s="3" t="str">
        <f t="shared" si="115"/>
        <v>借呗</v>
      </c>
      <c r="G1476" s="3" t="str">
        <f t="shared" si="116"/>
        <v>6期</v>
      </c>
      <c r="H1476" s="21" t="str">
        <f>VLOOKUP(B1476*1,[1]Sheet1!$A:$G,7,FALSE)</f>
        <v>华西北</v>
      </c>
      <c r="I1476" s="21" t="str">
        <f>VLOOKUP(B1476*1,[1]Sheet1!$A:$G,6,FALSE)</f>
        <v>成都</v>
      </c>
      <c r="J1476" s="21" t="str">
        <f>VLOOKUP(B1476*1,[1]Sheet1!$A:$G,5,FALSE)</f>
        <v>一组</v>
      </c>
      <c r="K1476" s="3" t="str">
        <f>I1476&amp;VLOOKUP(B1476*1,[1]Sheet1!$A:$G,5,FALSE)</f>
        <v>成都一组</v>
      </c>
      <c r="L1476" s="3" t="str">
        <f>IF(VLOOKUP(B1476*1,[1]Sheet1!$A:$G,4,FALSE)=1,"普通员工","管理人员")</f>
        <v>普通员工</v>
      </c>
      <c r="M1476" s="3">
        <f t="shared" si="117"/>
        <v>12000.29</v>
      </c>
      <c r="N1476" s="3">
        <f t="shared" si="118"/>
        <v>2020</v>
      </c>
      <c r="O1476" s="3">
        <f t="shared" si="119"/>
        <v>6</v>
      </c>
    </row>
    <row r="1477" spans="1:15">
      <c r="A1477" s="8">
        <f>A1476</f>
        <v>44004</v>
      </c>
      <c r="B1477" s="20" t="str">
        <f>B1476</f>
        <v>1000000043</v>
      </c>
      <c r="C1477" s="18" t="s">
        <v>8</v>
      </c>
      <c r="D1477" s="11">
        <v>1</v>
      </c>
      <c r="E1477" s="12">
        <v>774.21</v>
      </c>
      <c r="F1477" s="3" t="str">
        <f t="shared" si="115"/>
        <v>借呗</v>
      </c>
      <c r="G1477" s="3" t="str">
        <f t="shared" si="116"/>
        <v>12期</v>
      </c>
      <c r="H1477" s="21" t="str">
        <f>VLOOKUP(B1477*1,[1]Sheet1!$A:$G,7,FALSE)</f>
        <v>华西北</v>
      </c>
      <c r="I1477" s="21" t="str">
        <f>VLOOKUP(B1477*1,[1]Sheet1!$A:$G,6,FALSE)</f>
        <v>成都</v>
      </c>
      <c r="J1477" s="21" t="str">
        <f>VLOOKUP(B1477*1,[1]Sheet1!$A:$G,5,FALSE)</f>
        <v>一组</v>
      </c>
      <c r="K1477" s="3" t="str">
        <f>I1477&amp;VLOOKUP(B1477*1,[1]Sheet1!$A:$G,5,FALSE)</f>
        <v>成都一组</v>
      </c>
      <c r="L1477" s="3" t="str">
        <f>IF(VLOOKUP(B1477*1,[1]Sheet1!$A:$G,4,FALSE)=1,"普通员工","管理人员")</f>
        <v>普通员工</v>
      </c>
      <c r="M1477" s="3">
        <f t="shared" si="117"/>
        <v>774.21</v>
      </c>
      <c r="N1477" s="3">
        <f t="shared" si="118"/>
        <v>2020</v>
      </c>
      <c r="O1477" s="3">
        <f t="shared" si="119"/>
        <v>6</v>
      </c>
    </row>
    <row r="1478" spans="1:15">
      <c r="A1478" s="8">
        <f>A1477</f>
        <v>44004</v>
      </c>
      <c r="B1478" s="20" t="s">
        <v>18</v>
      </c>
      <c r="C1478" s="18" t="s">
        <v>8</v>
      </c>
      <c r="D1478" s="11">
        <v>1</v>
      </c>
      <c r="E1478" s="12">
        <v>500.22</v>
      </c>
      <c r="F1478" s="3" t="str">
        <f t="shared" si="115"/>
        <v>借呗</v>
      </c>
      <c r="G1478" s="3" t="str">
        <f t="shared" si="116"/>
        <v>12期</v>
      </c>
      <c r="H1478" s="21" t="str">
        <f>VLOOKUP(B1478*1,[1]Sheet1!$A:$G,7,FALSE)</f>
        <v>华西北</v>
      </c>
      <c r="I1478" s="21" t="str">
        <f>VLOOKUP(B1478*1,[1]Sheet1!$A:$G,6,FALSE)</f>
        <v>北京</v>
      </c>
      <c r="J1478" s="21" t="str">
        <f>VLOOKUP(B1478*1,[1]Sheet1!$A:$G,5,FALSE)</f>
        <v>三组</v>
      </c>
      <c r="K1478" s="3" t="str">
        <f>I1478&amp;VLOOKUP(B1478*1,[1]Sheet1!$A:$G,5,FALSE)</f>
        <v>北京三组</v>
      </c>
      <c r="L1478" s="3" t="str">
        <f>IF(VLOOKUP(B1478*1,[1]Sheet1!$A:$G,4,FALSE)=1,"普通员工","管理人员")</f>
        <v>管理人员</v>
      </c>
      <c r="M1478" s="3">
        <f t="shared" si="117"/>
        <v>500.22</v>
      </c>
      <c r="N1478" s="3">
        <f t="shared" si="118"/>
        <v>2020</v>
      </c>
      <c r="O1478" s="3">
        <f t="shared" si="119"/>
        <v>6</v>
      </c>
    </row>
    <row r="1479" spans="1:15">
      <c r="A1479" s="8">
        <f>A1478</f>
        <v>44004</v>
      </c>
      <c r="B1479" s="20" t="s">
        <v>19</v>
      </c>
      <c r="C1479" s="18" t="s">
        <v>7</v>
      </c>
      <c r="D1479" s="11">
        <v>2</v>
      </c>
      <c r="E1479" s="12">
        <v>27000.79</v>
      </c>
      <c r="F1479" s="3" t="str">
        <f t="shared" si="115"/>
        <v>借呗</v>
      </c>
      <c r="G1479" s="3" t="str">
        <f t="shared" si="116"/>
        <v>6期</v>
      </c>
      <c r="H1479" s="21" t="str">
        <f>VLOOKUP(B1479*1,[1]Sheet1!$A:$G,7,FALSE)</f>
        <v>华南</v>
      </c>
      <c r="I1479" s="21" t="str">
        <f>VLOOKUP(B1479*1,[1]Sheet1!$A:$G,6,FALSE)</f>
        <v>深圳</v>
      </c>
      <c r="J1479" s="21" t="str">
        <f>VLOOKUP(B1479*1,[1]Sheet1!$A:$G,5,FALSE)</f>
        <v>一组</v>
      </c>
      <c r="K1479" s="3" t="str">
        <f>I1479&amp;VLOOKUP(B1479*1,[1]Sheet1!$A:$G,5,FALSE)</f>
        <v>深圳一组</v>
      </c>
      <c r="L1479" s="3" t="str">
        <f>IF(VLOOKUP(B1479*1,[1]Sheet1!$A:$G,4,FALSE)=1,"普通员工","管理人员")</f>
        <v>普通员工</v>
      </c>
      <c r="M1479" s="3">
        <f t="shared" si="117"/>
        <v>13500.395</v>
      </c>
      <c r="N1479" s="3">
        <f t="shared" si="118"/>
        <v>2020</v>
      </c>
      <c r="O1479" s="3">
        <f t="shared" si="119"/>
        <v>6</v>
      </c>
    </row>
    <row r="1480" spans="1:15">
      <c r="A1480" s="8">
        <f>A1479</f>
        <v>44004</v>
      </c>
      <c r="B1480" s="20" t="str">
        <f>B1479</f>
        <v>1000000045</v>
      </c>
      <c r="C1480" s="18" t="s">
        <v>8</v>
      </c>
      <c r="D1480" s="11">
        <v>1</v>
      </c>
      <c r="E1480" s="12">
        <v>9000.28</v>
      </c>
      <c r="F1480" s="3" t="str">
        <f t="shared" si="115"/>
        <v>借呗</v>
      </c>
      <c r="G1480" s="3" t="str">
        <f t="shared" si="116"/>
        <v>12期</v>
      </c>
      <c r="H1480" s="21" t="str">
        <f>VLOOKUP(B1480*1,[1]Sheet1!$A:$G,7,FALSE)</f>
        <v>华南</v>
      </c>
      <c r="I1480" s="21" t="str">
        <f>VLOOKUP(B1480*1,[1]Sheet1!$A:$G,6,FALSE)</f>
        <v>深圳</v>
      </c>
      <c r="J1480" s="21" t="str">
        <f>VLOOKUP(B1480*1,[1]Sheet1!$A:$G,5,FALSE)</f>
        <v>一组</v>
      </c>
      <c r="K1480" s="3" t="str">
        <f>I1480&amp;VLOOKUP(B1480*1,[1]Sheet1!$A:$G,5,FALSE)</f>
        <v>深圳一组</v>
      </c>
      <c r="L1480" s="3" t="str">
        <f>IF(VLOOKUP(B1480*1,[1]Sheet1!$A:$G,4,FALSE)=1,"普通员工","管理人员")</f>
        <v>普通员工</v>
      </c>
      <c r="M1480" s="3">
        <f t="shared" si="117"/>
        <v>9000.28</v>
      </c>
      <c r="N1480" s="3">
        <f t="shared" si="118"/>
        <v>2020</v>
      </c>
      <c r="O1480" s="3">
        <f t="shared" si="119"/>
        <v>6</v>
      </c>
    </row>
    <row r="1481" spans="1:15">
      <c r="A1481" s="8">
        <f>A1480</f>
        <v>44004</v>
      </c>
      <c r="B1481" s="20" t="s">
        <v>42</v>
      </c>
      <c r="C1481" s="18" t="s">
        <v>7</v>
      </c>
      <c r="D1481" s="11">
        <v>2</v>
      </c>
      <c r="E1481" s="12">
        <v>10500.38</v>
      </c>
      <c r="F1481" s="3" t="str">
        <f t="shared" si="115"/>
        <v>借呗</v>
      </c>
      <c r="G1481" s="3" t="str">
        <f t="shared" si="116"/>
        <v>6期</v>
      </c>
      <c r="H1481" s="21" t="str">
        <f>VLOOKUP(B1481*1,[1]Sheet1!$A:$G,7,FALSE)</f>
        <v>华西北</v>
      </c>
      <c r="I1481" s="21" t="str">
        <f>VLOOKUP(B1481*1,[1]Sheet1!$A:$G,6,FALSE)</f>
        <v>成都</v>
      </c>
      <c r="J1481" s="21" t="str">
        <f>VLOOKUP(B1481*1,[1]Sheet1!$A:$G,5,FALSE)</f>
        <v>一组</v>
      </c>
      <c r="K1481" s="3" t="str">
        <f>I1481&amp;VLOOKUP(B1481*1,[1]Sheet1!$A:$G,5,FALSE)</f>
        <v>成都一组</v>
      </c>
      <c r="L1481" s="3" t="str">
        <f>IF(VLOOKUP(B1481*1,[1]Sheet1!$A:$G,4,FALSE)=1,"普通员工","管理人员")</f>
        <v>普通员工</v>
      </c>
      <c r="M1481" s="3">
        <f t="shared" si="117"/>
        <v>5250.19</v>
      </c>
      <c r="N1481" s="3">
        <f t="shared" si="118"/>
        <v>2020</v>
      </c>
      <c r="O1481" s="3">
        <f t="shared" si="119"/>
        <v>6</v>
      </c>
    </row>
    <row r="1482" spans="1:15">
      <c r="A1482" s="8">
        <f>A1481</f>
        <v>44004</v>
      </c>
      <c r="B1482" s="20" t="s">
        <v>73</v>
      </c>
      <c r="C1482" s="18" t="s">
        <v>12</v>
      </c>
      <c r="D1482" s="11">
        <v>1</v>
      </c>
      <c r="E1482" s="12">
        <v>558.51</v>
      </c>
      <c r="F1482" s="3" t="str">
        <f t="shared" si="115"/>
        <v>借呗</v>
      </c>
      <c r="G1482" s="3" t="str">
        <f t="shared" si="116"/>
        <v>18期</v>
      </c>
      <c r="H1482" s="21" t="str">
        <f>VLOOKUP(B1482*1,[1]Sheet1!$A:$G,7,FALSE)</f>
        <v>华东</v>
      </c>
      <c r="I1482" s="21" t="str">
        <f>VLOOKUP(B1482*1,[1]Sheet1!$A:$G,6,FALSE)</f>
        <v>合肥</v>
      </c>
      <c r="J1482" s="21" t="str">
        <f>VLOOKUP(B1482*1,[1]Sheet1!$A:$G,5,FALSE)</f>
        <v>一组</v>
      </c>
      <c r="K1482" s="3" t="str">
        <f>I1482&amp;VLOOKUP(B1482*1,[1]Sheet1!$A:$G,5,FALSE)</f>
        <v>合肥一组</v>
      </c>
      <c r="L1482" s="3" t="str">
        <f>IF(VLOOKUP(B1482*1,[1]Sheet1!$A:$G,4,FALSE)=1,"普通员工","管理人员")</f>
        <v>普通员工</v>
      </c>
      <c r="M1482" s="3">
        <f t="shared" si="117"/>
        <v>558.51</v>
      </c>
      <c r="N1482" s="3">
        <f t="shared" si="118"/>
        <v>2020</v>
      </c>
      <c r="O1482" s="3">
        <f t="shared" si="119"/>
        <v>6</v>
      </c>
    </row>
    <row r="1483" spans="1:15">
      <c r="A1483" s="8">
        <f>A1482</f>
        <v>44004</v>
      </c>
      <c r="B1483" s="20" t="s">
        <v>69</v>
      </c>
      <c r="C1483" s="18" t="s">
        <v>12</v>
      </c>
      <c r="D1483" s="11">
        <v>1</v>
      </c>
      <c r="E1483" s="12">
        <v>5000.02</v>
      </c>
      <c r="F1483" s="3" t="str">
        <f t="shared" si="115"/>
        <v>借呗</v>
      </c>
      <c r="G1483" s="3" t="str">
        <f t="shared" si="116"/>
        <v>18期</v>
      </c>
      <c r="H1483" s="21" t="str">
        <f>VLOOKUP(B1483*1,[1]Sheet1!$A:$G,7,FALSE)</f>
        <v>华东</v>
      </c>
      <c r="I1483" s="21" t="str">
        <f>VLOOKUP(B1483*1,[1]Sheet1!$A:$G,6,FALSE)</f>
        <v>上海</v>
      </c>
      <c r="J1483" s="21" t="str">
        <f>VLOOKUP(B1483*1,[1]Sheet1!$A:$G,5,FALSE)</f>
        <v>二组</v>
      </c>
      <c r="K1483" s="3" t="str">
        <f>I1483&amp;VLOOKUP(B1483*1,[1]Sheet1!$A:$G,5,FALSE)</f>
        <v>上海二组</v>
      </c>
      <c r="L1483" s="3" t="str">
        <f>IF(VLOOKUP(B1483*1,[1]Sheet1!$A:$G,4,FALSE)=1,"普通员工","管理人员")</f>
        <v>普通员工</v>
      </c>
      <c r="M1483" s="3">
        <f t="shared" si="117"/>
        <v>5000.02</v>
      </c>
      <c r="N1483" s="3">
        <f t="shared" si="118"/>
        <v>2020</v>
      </c>
      <c r="O1483" s="3">
        <f t="shared" si="119"/>
        <v>6</v>
      </c>
    </row>
    <row r="1484" spans="1:15">
      <c r="A1484" s="8">
        <f>A1483</f>
        <v>44004</v>
      </c>
      <c r="B1484" s="20" t="s">
        <v>20</v>
      </c>
      <c r="C1484" s="18" t="s">
        <v>7</v>
      </c>
      <c r="D1484" s="11">
        <v>3</v>
      </c>
      <c r="E1484" s="12">
        <v>34000.42</v>
      </c>
      <c r="F1484" s="3" t="str">
        <f t="shared" si="115"/>
        <v>借呗</v>
      </c>
      <c r="G1484" s="3" t="str">
        <f t="shared" si="116"/>
        <v>6期</v>
      </c>
      <c r="H1484" s="21" t="str">
        <f>VLOOKUP(B1484*1,[1]Sheet1!$A:$G,7,FALSE)</f>
        <v>华东</v>
      </c>
      <c r="I1484" s="21" t="str">
        <f>VLOOKUP(B1484*1,[1]Sheet1!$A:$G,6,FALSE)</f>
        <v>上海</v>
      </c>
      <c r="J1484" s="21" t="str">
        <f>VLOOKUP(B1484*1,[1]Sheet1!$A:$G,5,FALSE)</f>
        <v>一组</v>
      </c>
      <c r="K1484" s="3" t="str">
        <f>I1484&amp;VLOOKUP(B1484*1,[1]Sheet1!$A:$G,5,FALSE)</f>
        <v>上海一组</v>
      </c>
      <c r="L1484" s="3" t="str">
        <f>IF(VLOOKUP(B1484*1,[1]Sheet1!$A:$G,4,FALSE)=1,"普通员工","管理人员")</f>
        <v>普通员工</v>
      </c>
      <c r="M1484" s="3">
        <f t="shared" si="117"/>
        <v>11333.4733333333</v>
      </c>
      <c r="N1484" s="3">
        <f t="shared" si="118"/>
        <v>2020</v>
      </c>
      <c r="O1484" s="3">
        <f t="shared" si="119"/>
        <v>6</v>
      </c>
    </row>
    <row r="1485" spans="1:15">
      <c r="A1485" s="8">
        <f>A1484</f>
        <v>44004</v>
      </c>
      <c r="B1485" s="20" t="s">
        <v>21</v>
      </c>
      <c r="C1485" s="18" t="s">
        <v>7</v>
      </c>
      <c r="D1485" s="11">
        <v>1</v>
      </c>
      <c r="E1485" s="12">
        <v>13000.72</v>
      </c>
      <c r="F1485" s="3" t="str">
        <f t="shared" si="115"/>
        <v>借呗</v>
      </c>
      <c r="G1485" s="3" t="str">
        <f t="shared" si="116"/>
        <v>6期</v>
      </c>
      <c r="H1485" s="21" t="str">
        <f>VLOOKUP(B1485*1,[1]Sheet1!$A:$G,7,FALSE)</f>
        <v>华东</v>
      </c>
      <c r="I1485" s="21" t="str">
        <f>VLOOKUP(B1485*1,[1]Sheet1!$A:$G,6,FALSE)</f>
        <v>上海</v>
      </c>
      <c r="J1485" s="21" t="str">
        <f>VLOOKUP(B1485*1,[1]Sheet1!$A:$G,5,FALSE)</f>
        <v>一组</v>
      </c>
      <c r="K1485" s="3" t="str">
        <f>I1485&amp;VLOOKUP(B1485*1,[1]Sheet1!$A:$G,5,FALSE)</f>
        <v>上海一组</v>
      </c>
      <c r="L1485" s="3" t="str">
        <f>IF(VLOOKUP(B1485*1,[1]Sheet1!$A:$G,4,FALSE)=1,"普通员工","管理人员")</f>
        <v>管理人员</v>
      </c>
      <c r="M1485" s="3">
        <f t="shared" si="117"/>
        <v>13000.72</v>
      </c>
      <c r="N1485" s="3">
        <f t="shared" si="118"/>
        <v>2020</v>
      </c>
      <c r="O1485" s="3">
        <f t="shared" si="119"/>
        <v>6</v>
      </c>
    </row>
    <row r="1486" spans="1:15">
      <c r="A1486" s="8">
        <f>A1485</f>
        <v>44004</v>
      </c>
      <c r="B1486" s="20" t="str">
        <f>B1485</f>
        <v>1000000056</v>
      </c>
      <c r="C1486" s="18" t="s">
        <v>8</v>
      </c>
      <c r="D1486" s="11">
        <v>2</v>
      </c>
      <c r="E1486" s="12">
        <v>22001.32</v>
      </c>
      <c r="F1486" s="3" t="str">
        <f t="shared" si="115"/>
        <v>借呗</v>
      </c>
      <c r="G1486" s="3" t="str">
        <f t="shared" si="116"/>
        <v>12期</v>
      </c>
      <c r="H1486" s="21" t="str">
        <f>VLOOKUP(B1486*1,[1]Sheet1!$A:$G,7,FALSE)</f>
        <v>华东</v>
      </c>
      <c r="I1486" s="21" t="str">
        <f>VLOOKUP(B1486*1,[1]Sheet1!$A:$G,6,FALSE)</f>
        <v>上海</v>
      </c>
      <c r="J1486" s="21" t="str">
        <f>VLOOKUP(B1486*1,[1]Sheet1!$A:$G,5,FALSE)</f>
        <v>一组</v>
      </c>
      <c r="K1486" s="3" t="str">
        <f>I1486&amp;VLOOKUP(B1486*1,[1]Sheet1!$A:$G,5,FALSE)</f>
        <v>上海一组</v>
      </c>
      <c r="L1486" s="3" t="str">
        <f>IF(VLOOKUP(B1486*1,[1]Sheet1!$A:$G,4,FALSE)=1,"普通员工","管理人员")</f>
        <v>管理人员</v>
      </c>
      <c r="M1486" s="3">
        <f t="shared" si="117"/>
        <v>11000.66</v>
      </c>
      <c r="N1486" s="3">
        <f t="shared" si="118"/>
        <v>2020</v>
      </c>
      <c r="O1486" s="3">
        <f t="shared" si="119"/>
        <v>6</v>
      </c>
    </row>
    <row r="1487" spans="1:15">
      <c r="A1487" s="8">
        <f>A1486</f>
        <v>44004</v>
      </c>
      <c r="B1487" s="20" t="s">
        <v>23</v>
      </c>
      <c r="C1487" s="18" t="s">
        <v>7</v>
      </c>
      <c r="D1487" s="11">
        <v>2</v>
      </c>
      <c r="E1487" s="12">
        <v>18847.58</v>
      </c>
      <c r="F1487" s="3" t="str">
        <f t="shared" si="115"/>
        <v>借呗</v>
      </c>
      <c r="G1487" s="3" t="str">
        <f t="shared" si="116"/>
        <v>6期</v>
      </c>
      <c r="H1487" s="21" t="str">
        <f>VLOOKUP(B1487*1,[1]Sheet1!$A:$G,7,FALSE)</f>
        <v>华东</v>
      </c>
      <c r="I1487" s="21" t="str">
        <f>VLOOKUP(B1487*1,[1]Sheet1!$A:$G,6,FALSE)</f>
        <v>苏州</v>
      </c>
      <c r="J1487" s="21" t="str">
        <f>VLOOKUP(B1487*1,[1]Sheet1!$A:$G,5,FALSE)</f>
        <v>二组</v>
      </c>
      <c r="K1487" s="3" t="str">
        <f>I1487&amp;VLOOKUP(B1487*1,[1]Sheet1!$A:$G,5,FALSE)</f>
        <v>苏州二组</v>
      </c>
      <c r="L1487" s="3" t="str">
        <f>IF(VLOOKUP(B1487*1,[1]Sheet1!$A:$G,4,FALSE)=1,"普通员工","管理人员")</f>
        <v>普通员工</v>
      </c>
      <c r="M1487" s="3">
        <f t="shared" si="117"/>
        <v>9423.79</v>
      </c>
      <c r="N1487" s="3">
        <f t="shared" si="118"/>
        <v>2020</v>
      </c>
      <c r="O1487" s="3">
        <f t="shared" si="119"/>
        <v>6</v>
      </c>
    </row>
    <row r="1488" spans="1:15">
      <c r="A1488" s="8">
        <f>A1487</f>
        <v>44004</v>
      </c>
      <c r="B1488" s="20" t="str">
        <f>B1487</f>
        <v>1000000067</v>
      </c>
      <c r="C1488" s="18" t="s">
        <v>8</v>
      </c>
      <c r="D1488" s="11">
        <v>1</v>
      </c>
      <c r="E1488" s="12">
        <v>16000.72</v>
      </c>
      <c r="F1488" s="3" t="str">
        <f t="shared" si="115"/>
        <v>借呗</v>
      </c>
      <c r="G1488" s="3" t="str">
        <f t="shared" si="116"/>
        <v>12期</v>
      </c>
      <c r="H1488" s="21" t="str">
        <f>VLOOKUP(B1488*1,[1]Sheet1!$A:$G,7,FALSE)</f>
        <v>华东</v>
      </c>
      <c r="I1488" s="21" t="str">
        <f>VLOOKUP(B1488*1,[1]Sheet1!$A:$G,6,FALSE)</f>
        <v>苏州</v>
      </c>
      <c r="J1488" s="21" t="str">
        <f>VLOOKUP(B1488*1,[1]Sheet1!$A:$G,5,FALSE)</f>
        <v>二组</v>
      </c>
      <c r="K1488" s="3" t="str">
        <f>I1488&amp;VLOOKUP(B1488*1,[1]Sheet1!$A:$G,5,FALSE)</f>
        <v>苏州二组</v>
      </c>
      <c r="L1488" s="3" t="str">
        <f>IF(VLOOKUP(B1488*1,[1]Sheet1!$A:$G,4,FALSE)=1,"普通员工","管理人员")</f>
        <v>普通员工</v>
      </c>
      <c r="M1488" s="3">
        <f t="shared" si="117"/>
        <v>16000.72</v>
      </c>
      <c r="N1488" s="3">
        <f t="shared" si="118"/>
        <v>2020</v>
      </c>
      <c r="O1488" s="3">
        <f t="shared" si="119"/>
        <v>6</v>
      </c>
    </row>
    <row r="1489" spans="1:15">
      <c r="A1489" s="8">
        <f>A1488</f>
        <v>44004</v>
      </c>
      <c r="B1489" s="20" t="s">
        <v>24</v>
      </c>
      <c r="C1489" s="18" t="s">
        <v>8</v>
      </c>
      <c r="D1489" s="11">
        <v>1</v>
      </c>
      <c r="E1489" s="12">
        <v>1113.18</v>
      </c>
      <c r="F1489" s="3" t="str">
        <f t="shared" si="115"/>
        <v>借呗</v>
      </c>
      <c r="G1489" s="3" t="str">
        <f t="shared" si="116"/>
        <v>12期</v>
      </c>
      <c r="H1489" s="21" t="str">
        <f>VLOOKUP(B1489*1,[1]Sheet1!$A:$G,7,FALSE)</f>
        <v>华西北</v>
      </c>
      <c r="I1489" s="21" t="str">
        <f>VLOOKUP(B1489*1,[1]Sheet1!$A:$G,6,FALSE)</f>
        <v>重庆</v>
      </c>
      <c r="J1489" s="21" t="str">
        <f>VLOOKUP(B1489*1,[1]Sheet1!$A:$G,5,FALSE)</f>
        <v>一组</v>
      </c>
      <c r="K1489" s="3" t="str">
        <f>I1489&amp;VLOOKUP(B1489*1,[1]Sheet1!$A:$G,5,FALSE)</f>
        <v>重庆一组</v>
      </c>
      <c r="L1489" s="3" t="str">
        <f>IF(VLOOKUP(B1489*1,[1]Sheet1!$A:$G,4,FALSE)=1,"普通员工","管理人员")</f>
        <v>管理人员</v>
      </c>
      <c r="M1489" s="3">
        <f t="shared" si="117"/>
        <v>1113.18</v>
      </c>
      <c r="N1489" s="3">
        <f t="shared" si="118"/>
        <v>2020</v>
      </c>
      <c r="O1489" s="3">
        <f t="shared" si="119"/>
        <v>6</v>
      </c>
    </row>
    <row r="1490" spans="1:15">
      <c r="A1490" s="8">
        <f>A1489</f>
        <v>44004</v>
      </c>
      <c r="B1490" s="20" t="s">
        <v>25</v>
      </c>
      <c r="C1490" s="18" t="s">
        <v>12</v>
      </c>
      <c r="D1490" s="11">
        <v>1</v>
      </c>
      <c r="E1490" s="12">
        <v>14000.77</v>
      </c>
      <c r="F1490" s="3" t="str">
        <f t="shared" si="115"/>
        <v>借呗</v>
      </c>
      <c r="G1490" s="3" t="str">
        <f t="shared" si="116"/>
        <v>18期</v>
      </c>
      <c r="H1490" s="21" t="str">
        <f>VLOOKUP(B1490*1,[1]Sheet1!$A:$G,7,FALSE)</f>
        <v>华东</v>
      </c>
      <c r="I1490" s="21" t="str">
        <f>VLOOKUP(B1490*1,[1]Sheet1!$A:$G,6,FALSE)</f>
        <v>合肥</v>
      </c>
      <c r="J1490" s="21" t="str">
        <f>VLOOKUP(B1490*1,[1]Sheet1!$A:$G,5,FALSE)</f>
        <v>一组</v>
      </c>
      <c r="K1490" s="3" t="str">
        <f>I1490&amp;VLOOKUP(B1490*1,[1]Sheet1!$A:$G,5,FALSE)</f>
        <v>合肥一组</v>
      </c>
      <c r="L1490" s="3" t="str">
        <f>IF(VLOOKUP(B1490*1,[1]Sheet1!$A:$G,4,FALSE)=1,"普通员工","管理人员")</f>
        <v>普通员工</v>
      </c>
      <c r="M1490" s="3">
        <f t="shared" si="117"/>
        <v>14000.77</v>
      </c>
      <c r="N1490" s="3">
        <f t="shared" si="118"/>
        <v>2020</v>
      </c>
      <c r="O1490" s="3">
        <f t="shared" si="119"/>
        <v>6</v>
      </c>
    </row>
    <row r="1491" spans="1:15">
      <c r="A1491" s="8">
        <f>A1490</f>
        <v>44004</v>
      </c>
      <c r="B1491" s="20" t="s">
        <v>26</v>
      </c>
      <c r="C1491" s="18" t="s">
        <v>7</v>
      </c>
      <c r="D1491" s="11">
        <v>2</v>
      </c>
      <c r="E1491" s="12">
        <v>22500.47</v>
      </c>
      <c r="F1491" s="3" t="str">
        <f t="shared" si="115"/>
        <v>借呗</v>
      </c>
      <c r="G1491" s="3" t="str">
        <f t="shared" si="116"/>
        <v>6期</v>
      </c>
      <c r="H1491" s="21" t="str">
        <f>VLOOKUP(B1491*1,[1]Sheet1!$A:$G,7,FALSE)</f>
        <v>华南</v>
      </c>
      <c r="I1491" s="21" t="str">
        <f>VLOOKUP(B1491*1,[1]Sheet1!$A:$G,6,FALSE)</f>
        <v>广州</v>
      </c>
      <c r="J1491" s="21" t="str">
        <f>VLOOKUP(B1491*1,[1]Sheet1!$A:$G,5,FALSE)</f>
        <v>三组</v>
      </c>
      <c r="K1491" s="3" t="str">
        <f>I1491&amp;VLOOKUP(B1491*1,[1]Sheet1!$A:$G,5,FALSE)</f>
        <v>广州三组</v>
      </c>
      <c r="L1491" s="3" t="str">
        <f>IF(VLOOKUP(B1491*1,[1]Sheet1!$A:$G,4,FALSE)=1,"普通员工","管理人员")</f>
        <v>普通员工</v>
      </c>
      <c r="M1491" s="3">
        <f t="shared" si="117"/>
        <v>11250.235</v>
      </c>
      <c r="N1491" s="3">
        <f t="shared" si="118"/>
        <v>2020</v>
      </c>
      <c r="O1491" s="3">
        <f t="shared" si="119"/>
        <v>6</v>
      </c>
    </row>
    <row r="1492" spans="1:15">
      <c r="A1492" s="8">
        <f>A1491</f>
        <v>44004</v>
      </c>
      <c r="B1492" s="20" t="s">
        <v>63</v>
      </c>
      <c r="C1492" s="18" t="s">
        <v>12</v>
      </c>
      <c r="D1492" s="11">
        <v>1</v>
      </c>
      <c r="E1492" s="12">
        <v>782.26</v>
      </c>
      <c r="F1492" s="3" t="str">
        <f t="shared" si="115"/>
        <v>借呗</v>
      </c>
      <c r="G1492" s="3" t="str">
        <f t="shared" si="116"/>
        <v>18期</v>
      </c>
      <c r="H1492" s="21" t="str">
        <f>VLOOKUP(B1492*1,[1]Sheet1!$A:$G,7,FALSE)</f>
        <v>华东</v>
      </c>
      <c r="I1492" s="21" t="str">
        <f>VLOOKUP(B1492*1,[1]Sheet1!$A:$G,6,FALSE)</f>
        <v>苏州</v>
      </c>
      <c r="J1492" s="21" t="str">
        <f>VLOOKUP(B1492*1,[1]Sheet1!$A:$G,5,FALSE)</f>
        <v>三组</v>
      </c>
      <c r="K1492" s="3" t="str">
        <f>I1492&amp;VLOOKUP(B1492*1,[1]Sheet1!$A:$G,5,FALSE)</f>
        <v>苏州三组</v>
      </c>
      <c r="L1492" s="3" t="str">
        <f>IF(VLOOKUP(B1492*1,[1]Sheet1!$A:$G,4,FALSE)=1,"普通员工","管理人员")</f>
        <v>普通员工</v>
      </c>
      <c r="M1492" s="3">
        <f t="shared" si="117"/>
        <v>782.26</v>
      </c>
      <c r="N1492" s="3">
        <f t="shared" si="118"/>
        <v>2020</v>
      </c>
      <c r="O1492" s="3">
        <f t="shared" si="119"/>
        <v>6</v>
      </c>
    </row>
    <row r="1493" spans="1:15">
      <c r="A1493" s="8">
        <f>A1492</f>
        <v>44004</v>
      </c>
      <c r="B1493" s="20" t="s">
        <v>65</v>
      </c>
      <c r="C1493" s="18" t="s">
        <v>8</v>
      </c>
      <c r="D1493" s="11">
        <v>2</v>
      </c>
      <c r="E1493" s="12">
        <v>32000.59</v>
      </c>
      <c r="F1493" s="3" t="str">
        <f t="shared" si="115"/>
        <v>借呗</v>
      </c>
      <c r="G1493" s="3" t="str">
        <f t="shared" si="116"/>
        <v>12期</v>
      </c>
      <c r="H1493" s="21" t="str">
        <f>VLOOKUP(B1493*1,[1]Sheet1!$A:$G,7,FALSE)</f>
        <v>华东</v>
      </c>
      <c r="I1493" s="21" t="str">
        <f>VLOOKUP(B1493*1,[1]Sheet1!$A:$G,6,FALSE)</f>
        <v>苏州</v>
      </c>
      <c r="J1493" s="21" t="str">
        <f>VLOOKUP(B1493*1,[1]Sheet1!$A:$G,5,FALSE)</f>
        <v>二组</v>
      </c>
      <c r="K1493" s="3" t="str">
        <f>I1493&amp;VLOOKUP(B1493*1,[1]Sheet1!$A:$G,5,FALSE)</f>
        <v>苏州二组</v>
      </c>
      <c r="L1493" s="3" t="str">
        <f>IF(VLOOKUP(B1493*1,[1]Sheet1!$A:$G,4,FALSE)=1,"普通员工","管理人员")</f>
        <v>普通员工</v>
      </c>
      <c r="M1493" s="3">
        <f t="shared" si="117"/>
        <v>16000.295</v>
      </c>
      <c r="N1493" s="3">
        <f t="shared" si="118"/>
        <v>2020</v>
      </c>
      <c r="O1493" s="3">
        <f t="shared" si="119"/>
        <v>6</v>
      </c>
    </row>
    <row r="1494" spans="1:15">
      <c r="A1494" s="8">
        <f>A1493</f>
        <v>44004</v>
      </c>
      <c r="B1494" s="20" t="s">
        <v>46</v>
      </c>
      <c r="C1494" s="18" t="s">
        <v>8</v>
      </c>
      <c r="D1494" s="11">
        <v>1</v>
      </c>
      <c r="E1494" s="12">
        <v>15000.34</v>
      </c>
      <c r="F1494" s="3" t="str">
        <f t="shared" si="115"/>
        <v>借呗</v>
      </c>
      <c r="G1494" s="3" t="str">
        <f t="shared" si="116"/>
        <v>12期</v>
      </c>
      <c r="H1494" s="21" t="str">
        <f>VLOOKUP(B1494*1,[1]Sheet1!$A:$G,7,FALSE)</f>
        <v>华东</v>
      </c>
      <c r="I1494" s="21" t="str">
        <f>VLOOKUP(B1494*1,[1]Sheet1!$A:$G,6,FALSE)</f>
        <v>苏州</v>
      </c>
      <c r="J1494" s="21" t="str">
        <f>VLOOKUP(B1494*1,[1]Sheet1!$A:$G,5,FALSE)</f>
        <v>二组</v>
      </c>
      <c r="K1494" s="3" t="str">
        <f>I1494&amp;VLOOKUP(B1494*1,[1]Sheet1!$A:$G,5,FALSE)</f>
        <v>苏州二组</v>
      </c>
      <c r="L1494" s="3" t="str">
        <f>IF(VLOOKUP(B1494*1,[1]Sheet1!$A:$G,4,FALSE)=1,"普通员工","管理人员")</f>
        <v>普通员工</v>
      </c>
      <c r="M1494" s="3">
        <f t="shared" si="117"/>
        <v>15000.34</v>
      </c>
      <c r="N1494" s="3">
        <f t="shared" si="118"/>
        <v>2020</v>
      </c>
      <c r="O1494" s="3">
        <f t="shared" si="119"/>
        <v>6</v>
      </c>
    </row>
    <row r="1495" spans="1:15">
      <c r="A1495" s="8">
        <f>A1494</f>
        <v>44004</v>
      </c>
      <c r="B1495" s="20" t="s">
        <v>47</v>
      </c>
      <c r="C1495" s="18" t="s">
        <v>7</v>
      </c>
      <c r="D1495" s="11">
        <v>1</v>
      </c>
      <c r="E1495" s="12">
        <v>18000.28</v>
      </c>
      <c r="F1495" s="3" t="str">
        <f t="shared" si="115"/>
        <v>借呗</v>
      </c>
      <c r="G1495" s="3" t="str">
        <f t="shared" si="116"/>
        <v>6期</v>
      </c>
      <c r="H1495" s="21" t="str">
        <f>VLOOKUP(B1495*1,[1]Sheet1!$A:$G,7,FALSE)</f>
        <v>华南</v>
      </c>
      <c r="I1495" s="21" t="str">
        <f>VLOOKUP(B1495*1,[1]Sheet1!$A:$G,6,FALSE)</f>
        <v>广州</v>
      </c>
      <c r="J1495" s="21" t="str">
        <f>VLOOKUP(B1495*1,[1]Sheet1!$A:$G,5,FALSE)</f>
        <v>一组</v>
      </c>
      <c r="K1495" s="3" t="str">
        <f>I1495&amp;VLOOKUP(B1495*1,[1]Sheet1!$A:$G,5,FALSE)</f>
        <v>广州一组</v>
      </c>
      <c r="L1495" s="3" t="str">
        <f>IF(VLOOKUP(B1495*1,[1]Sheet1!$A:$G,4,FALSE)=1,"普通员工","管理人员")</f>
        <v>普通员工</v>
      </c>
      <c r="M1495" s="3">
        <f t="shared" si="117"/>
        <v>18000.28</v>
      </c>
      <c r="N1495" s="3">
        <f t="shared" si="118"/>
        <v>2020</v>
      </c>
      <c r="O1495" s="3">
        <f t="shared" si="119"/>
        <v>6</v>
      </c>
    </row>
    <row r="1496" spans="1:15">
      <c r="A1496" s="8">
        <f>A1495</f>
        <v>44004</v>
      </c>
      <c r="B1496" s="20" t="s">
        <v>27</v>
      </c>
      <c r="C1496" s="18" t="s">
        <v>7</v>
      </c>
      <c r="D1496" s="11">
        <v>1</v>
      </c>
      <c r="E1496" s="12">
        <v>1657.69</v>
      </c>
      <c r="F1496" s="3" t="str">
        <f t="shared" si="115"/>
        <v>借呗</v>
      </c>
      <c r="G1496" s="3" t="str">
        <f t="shared" si="116"/>
        <v>6期</v>
      </c>
      <c r="H1496" s="21" t="str">
        <f>VLOOKUP(B1496*1,[1]Sheet1!$A:$G,7,FALSE)</f>
        <v>华西北</v>
      </c>
      <c r="I1496" s="21" t="str">
        <f>VLOOKUP(B1496*1,[1]Sheet1!$A:$G,6,FALSE)</f>
        <v>北京</v>
      </c>
      <c r="J1496" s="21" t="str">
        <f>VLOOKUP(B1496*1,[1]Sheet1!$A:$G,5,FALSE)</f>
        <v>三组</v>
      </c>
      <c r="K1496" s="3" t="str">
        <f>I1496&amp;VLOOKUP(B1496*1,[1]Sheet1!$A:$G,5,FALSE)</f>
        <v>北京三组</v>
      </c>
      <c r="L1496" s="3" t="str">
        <f>IF(VLOOKUP(B1496*1,[1]Sheet1!$A:$G,4,FALSE)=1,"普通员工","管理人员")</f>
        <v>普通员工</v>
      </c>
      <c r="M1496" s="3">
        <f t="shared" si="117"/>
        <v>1657.69</v>
      </c>
      <c r="N1496" s="3">
        <f t="shared" si="118"/>
        <v>2020</v>
      </c>
      <c r="O1496" s="3">
        <f t="shared" si="119"/>
        <v>6</v>
      </c>
    </row>
    <row r="1497" spans="1:15">
      <c r="A1497" s="8">
        <f>A1496</f>
        <v>44004</v>
      </c>
      <c r="B1497" s="20" t="s">
        <v>28</v>
      </c>
      <c r="C1497" s="18" t="s">
        <v>7</v>
      </c>
      <c r="D1497" s="11">
        <v>5</v>
      </c>
      <c r="E1497" s="12">
        <v>42015.19</v>
      </c>
      <c r="F1497" s="3" t="str">
        <f t="shared" si="115"/>
        <v>借呗</v>
      </c>
      <c r="G1497" s="3" t="str">
        <f t="shared" si="116"/>
        <v>6期</v>
      </c>
      <c r="H1497" s="21" t="str">
        <f>VLOOKUP(B1497*1,[1]Sheet1!$A:$G,7,FALSE)</f>
        <v>华南</v>
      </c>
      <c r="I1497" s="21" t="str">
        <f>VLOOKUP(B1497*1,[1]Sheet1!$A:$G,6,FALSE)</f>
        <v>广州</v>
      </c>
      <c r="J1497" s="21" t="str">
        <f>VLOOKUP(B1497*1,[1]Sheet1!$A:$G,5,FALSE)</f>
        <v>一组</v>
      </c>
      <c r="K1497" s="3" t="str">
        <f>I1497&amp;VLOOKUP(B1497*1,[1]Sheet1!$A:$G,5,FALSE)</f>
        <v>广州一组</v>
      </c>
      <c r="L1497" s="3" t="str">
        <f>IF(VLOOKUP(B1497*1,[1]Sheet1!$A:$G,4,FALSE)=1,"普通员工","管理人员")</f>
        <v>管理人员</v>
      </c>
      <c r="M1497" s="3">
        <f t="shared" si="117"/>
        <v>8403.038</v>
      </c>
      <c r="N1497" s="3">
        <f t="shared" si="118"/>
        <v>2020</v>
      </c>
      <c r="O1497" s="3">
        <f t="shared" si="119"/>
        <v>6</v>
      </c>
    </row>
    <row r="1498" spans="1:15">
      <c r="A1498" s="8">
        <f>A1497</f>
        <v>44004</v>
      </c>
      <c r="B1498" s="20" t="str">
        <f>B1497</f>
        <v>1000003926</v>
      </c>
      <c r="C1498" s="18" t="s">
        <v>8</v>
      </c>
      <c r="D1498" s="11">
        <v>1</v>
      </c>
      <c r="E1498" s="12">
        <v>10000.56</v>
      </c>
      <c r="F1498" s="3" t="str">
        <f t="shared" si="115"/>
        <v>借呗</v>
      </c>
      <c r="G1498" s="3" t="str">
        <f t="shared" si="116"/>
        <v>12期</v>
      </c>
      <c r="H1498" s="21" t="str">
        <f>VLOOKUP(B1498*1,[1]Sheet1!$A:$G,7,FALSE)</f>
        <v>华南</v>
      </c>
      <c r="I1498" s="21" t="str">
        <f>VLOOKUP(B1498*1,[1]Sheet1!$A:$G,6,FALSE)</f>
        <v>广州</v>
      </c>
      <c r="J1498" s="21" t="str">
        <f>VLOOKUP(B1498*1,[1]Sheet1!$A:$G,5,FALSE)</f>
        <v>一组</v>
      </c>
      <c r="K1498" s="3" t="str">
        <f>I1498&amp;VLOOKUP(B1498*1,[1]Sheet1!$A:$G,5,FALSE)</f>
        <v>广州一组</v>
      </c>
      <c r="L1498" s="3" t="str">
        <f>IF(VLOOKUP(B1498*1,[1]Sheet1!$A:$G,4,FALSE)=1,"普通员工","管理人员")</f>
        <v>管理人员</v>
      </c>
      <c r="M1498" s="3">
        <f t="shared" si="117"/>
        <v>10000.56</v>
      </c>
      <c r="N1498" s="3">
        <f t="shared" si="118"/>
        <v>2020</v>
      </c>
      <c r="O1498" s="3">
        <f t="shared" si="119"/>
        <v>6</v>
      </c>
    </row>
    <row r="1499" spans="1:15">
      <c r="A1499" s="8">
        <f>A1498</f>
        <v>44004</v>
      </c>
      <c r="B1499" s="20" t="s">
        <v>70</v>
      </c>
      <c r="C1499" s="18" t="s">
        <v>7</v>
      </c>
      <c r="D1499" s="11">
        <v>1</v>
      </c>
      <c r="E1499" s="12">
        <v>7000.62</v>
      </c>
      <c r="F1499" s="3" t="str">
        <f t="shared" si="115"/>
        <v>借呗</v>
      </c>
      <c r="G1499" s="3" t="str">
        <f t="shared" si="116"/>
        <v>6期</v>
      </c>
      <c r="H1499" s="21" t="str">
        <f>VLOOKUP(B1499*1,[1]Sheet1!$A:$G,7,FALSE)</f>
        <v>华西北</v>
      </c>
      <c r="I1499" s="21" t="str">
        <f>VLOOKUP(B1499*1,[1]Sheet1!$A:$G,6,FALSE)</f>
        <v>北京</v>
      </c>
      <c r="J1499" s="21" t="str">
        <f>VLOOKUP(B1499*1,[1]Sheet1!$A:$G,5,FALSE)</f>
        <v>三组</v>
      </c>
      <c r="K1499" s="3" t="str">
        <f>I1499&amp;VLOOKUP(B1499*1,[1]Sheet1!$A:$G,5,FALSE)</f>
        <v>北京三组</v>
      </c>
      <c r="L1499" s="3" t="str">
        <f>IF(VLOOKUP(B1499*1,[1]Sheet1!$A:$G,4,FALSE)=1,"普通员工","管理人员")</f>
        <v>普通员工</v>
      </c>
      <c r="M1499" s="3">
        <f t="shared" si="117"/>
        <v>7000.62</v>
      </c>
      <c r="N1499" s="3">
        <f t="shared" si="118"/>
        <v>2020</v>
      </c>
      <c r="O1499" s="3">
        <f t="shared" si="119"/>
        <v>6</v>
      </c>
    </row>
    <row r="1500" spans="1:15">
      <c r="A1500" s="8">
        <f>A1499</f>
        <v>44004</v>
      </c>
      <c r="B1500" s="20" t="s">
        <v>29</v>
      </c>
      <c r="C1500" s="18" t="s">
        <v>7</v>
      </c>
      <c r="D1500" s="11">
        <v>3</v>
      </c>
      <c r="E1500" s="12">
        <v>40000.97</v>
      </c>
      <c r="F1500" s="3" t="str">
        <f t="shared" si="115"/>
        <v>借呗</v>
      </c>
      <c r="G1500" s="3" t="str">
        <f t="shared" si="116"/>
        <v>6期</v>
      </c>
      <c r="H1500" s="21" t="str">
        <f>VLOOKUP(B1500*1,[1]Sheet1!$A:$G,7,FALSE)</f>
        <v>华东</v>
      </c>
      <c r="I1500" s="21" t="str">
        <f>VLOOKUP(B1500*1,[1]Sheet1!$A:$G,6,FALSE)</f>
        <v>上海</v>
      </c>
      <c r="J1500" s="21" t="str">
        <f>VLOOKUP(B1500*1,[1]Sheet1!$A:$G,5,FALSE)</f>
        <v>二组</v>
      </c>
      <c r="K1500" s="3" t="str">
        <f>I1500&amp;VLOOKUP(B1500*1,[1]Sheet1!$A:$G,5,FALSE)</f>
        <v>上海二组</v>
      </c>
      <c r="L1500" s="3" t="str">
        <f>IF(VLOOKUP(B1500*1,[1]Sheet1!$A:$G,4,FALSE)=1,"普通员工","管理人员")</f>
        <v>管理人员</v>
      </c>
      <c r="M1500" s="3">
        <f t="shared" si="117"/>
        <v>13333.6566666667</v>
      </c>
      <c r="N1500" s="3">
        <f t="shared" si="118"/>
        <v>2020</v>
      </c>
      <c r="O1500" s="3">
        <f t="shared" si="119"/>
        <v>6</v>
      </c>
    </row>
    <row r="1501" spans="1:15">
      <c r="A1501" s="8">
        <f>A1500</f>
        <v>44004</v>
      </c>
      <c r="B1501" s="20" t="s">
        <v>30</v>
      </c>
      <c r="C1501" s="18" t="s">
        <v>7</v>
      </c>
      <c r="D1501" s="11">
        <v>1</v>
      </c>
      <c r="E1501" s="12">
        <v>1034.08</v>
      </c>
      <c r="F1501" s="3" t="str">
        <f t="shared" si="115"/>
        <v>借呗</v>
      </c>
      <c r="G1501" s="3" t="str">
        <f t="shared" si="116"/>
        <v>6期</v>
      </c>
      <c r="H1501" s="21" t="str">
        <f>VLOOKUP(B1501*1,[1]Sheet1!$A:$G,7,FALSE)</f>
        <v>华东</v>
      </c>
      <c r="I1501" s="21" t="str">
        <f>VLOOKUP(B1501*1,[1]Sheet1!$A:$G,6,FALSE)</f>
        <v>合肥</v>
      </c>
      <c r="J1501" s="21" t="str">
        <f>VLOOKUP(B1501*1,[1]Sheet1!$A:$G,5,FALSE)</f>
        <v>一组</v>
      </c>
      <c r="K1501" s="3" t="str">
        <f>I1501&amp;VLOOKUP(B1501*1,[1]Sheet1!$A:$G,5,FALSE)</f>
        <v>合肥一组</v>
      </c>
      <c r="L1501" s="3" t="str">
        <f>IF(VLOOKUP(B1501*1,[1]Sheet1!$A:$G,4,FALSE)=1,"普通员工","管理人员")</f>
        <v>普通员工</v>
      </c>
      <c r="M1501" s="3">
        <f t="shared" si="117"/>
        <v>1034.08</v>
      </c>
      <c r="N1501" s="3">
        <f t="shared" si="118"/>
        <v>2020</v>
      </c>
      <c r="O1501" s="3">
        <f t="shared" si="119"/>
        <v>6</v>
      </c>
    </row>
    <row r="1502" spans="1:15">
      <c r="A1502" s="8">
        <f>A1501</f>
        <v>44004</v>
      </c>
      <c r="B1502" s="20" t="str">
        <f>B1501</f>
        <v>1000004256</v>
      </c>
      <c r="C1502" s="18" t="s">
        <v>12</v>
      </c>
      <c r="D1502" s="11">
        <v>2</v>
      </c>
      <c r="E1502" s="12">
        <v>17000.46</v>
      </c>
      <c r="F1502" s="3" t="str">
        <f t="shared" si="115"/>
        <v>借呗</v>
      </c>
      <c r="G1502" s="3" t="str">
        <f t="shared" si="116"/>
        <v>18期</v>
      </c>
      <c r="H1502" s="21" t="str">
        <f>VLOOKUP(B1502*1,[1]Sheet1!$A:$G,7,FALSE)</f>
        <v>华东</v>
      </c>
      <c r="I1502" s="21" t="str">
        <f>VLOOKUP(B1502*1,[1]Sheet1!$A:$G,6,FALSE)</f>
        <v>合肥</v>
      </c>
      <c r="J1502" s="21" t="str">
        <f>VLOOKUP(B1502*1,[1]Sheet1!$A:$G,5,FALSE)</f>
        <v>一组</v>
      </c>
      <c r="K1502" s="3" t="str">
        <f>I1502&amp;VLOOKUP(B1502*1,[1]Sheet1!$A:$G,5,FALSE)</f>
        <v>合肥一组</v>
      </c>
      <c r="L1502" s="3" t="str">
        <f>IF(VLOOKUP(B1502*1,[1]Sheet1!$A:$G,4,FALSE)=1,"普通员工","管理人员")</f>
        <v>普通员工</v>
      </c>
      <c r="M1502" s="3">
        <f t="shared" si="117"/>
        <v>8500.23</v>
      </c>
      <c r="N1502" s="3">
        <f t="shared" si="118"/>
        <v>2020</v>
      </c>
      <c r="O1502" s="3">
        <f t="shared" si="119"/>
        <v>6</v>
      </c>
    </row>
    <row r="1503" spans="1:15">
      <c r="A1503" s="8">
        <f>A1502</f>
        <v>44004</v>
      </c>
      <c r="B1503" s="20" t="s">
        <v>48</v>
      </c>
      <c r="C1503" s="18" t="s">
        <v>7</v>
      </c>
      <c r="D1503" s="11">
        <v>1</v>
      </c>
      <c r="E1503" s="12">
        <v>14000.06</v>
      </c>
      <c r="F1503" s="3" t="str">
        <f t="shared" si="115"/>
        <v>借呗</v>
      </c>
      <c r="G1503" s="3" t="str">
        <f t="shared" si="116"/>
        <v>6期</v>
      </c>
      <c r="H1503" s="21" t="str">
        <f>VLOOKUP(B1503*1,[1]Sheet1!$A:$G,7,FALSE)</f>
        <v>华东</v>
      </c>
      <c r="I1503" s="21" t="str">
        <f>VLOOKUP(B1503*1,[1]Sheet1!$A:$G,6,FALSE)</f>
        <v>杭州</v>
      </c>
      <c r="J1503" s="21" t="str">
        <f>VLOOKUP(B1503*1,[1]Sheet1!$A:$G,5,FALSE)</f>
        <v>二组</v>
      </c>
      <c r="K1503" s="3" t="str">
        <f>I1503&amp;VLOOKUP(B1503*1,[1]Sheet1!$A:$G,5,FALSE)</f>
        <v>杭州二组</v>
      </c>
      <c r="L1503" s="3" t="str">
        <f>IF(VLOOKUP(B1503*1,[1]Sheet1!$A:$G,4,FALSE)=1,"普通员工","管理人员")</f>
        <v>管理人员</v>
      </c>
      <c r="M1503" s="3">
        <f t="shared" si="117"/>
        <v>14000.06</v>
      </c>
      <c r="N1503" s="3">
        <f t="shared" si="118"/>
        <v>2020</v>
      </c>
      <c r="O1503" s="3">
        <f t="shared" si="119"/>
        <v>6</v>
      </c>
    </row>
    <row r="1504" spans="1:15">
      <c r="A1504" s="8">
        <f>A1503</f>
        <v>44004</v>
      </c>
      <c r="B1504" s="20" t="str">
        <f>B1503</f>
        <v>1000005873</v>
      </c>
      <c r="C1504" s="18" t="s">
        <v>8</v>
      </c>
      <c r="D1504" s="11">
        <v>2</v>
      </c>
      <c r="E1504" s="12">
        <v>21600.54</v>
      </c>
      <c r="F1504" s="3" t="str">
        <f t="shared" si="115"/>
        <v>借呗</v>
      </c>
      <c r="G1504" s="3" t="str">
        <f t="shared" si="116"/>
        <v>12期</v>
      </c>
      <c r="H1504" s="21" t="str">
        <f>VLOOKUP(B1504*1,[1]Sheet1!$A:$G,7,FALSE)</f>
        <v>华东</v>
      </c>
      <c r="I1504" s="21" t="str">
        <f>VLOOKUP(B1504*1,[1]Sheet1!$A:$G,6,FALSE)</f>
        <v>杭州</v>
      </c>
      <c r="J1504" s="21" t="str">
        <f>VLOOKUP(B1504*1,[1]Sheet1!$A:$G,5,FALSE)</f>
        <v>二组</v>
      </c>
      <c r="K1504" s="3" t="str">
        <f>I1504&amp;VLOOKUP(B1504*1,[1]Sheet1!$A:$G,5,FALSE)</f>
        <v>杭州二组</v>
      </c>
      <c r="L1504" s="3" t="str">
        <f>IF(VLOOKUP(B1504*1,[1]Sheet1!$A:$G,4,FALSE)=1,"普通员工","管理人员")</f>
        <v>管理人员</v>
      </c>
      <c r="M1504" s="3">
        <f t="shared" si="117"/>
        <v>10800.27</v>
      </c>
      <c r="N1504" s="3">
        <f t="shared" si="118"/>
        <v>2020</v>
      </c>
      <c r="O1504" s="3">
        <f t="shared" si="119"/>
        <v>6</v>
      </c>
    </row>
    <row r="1505" spans="1:15">
      <c r="A1505" s="8">
        <f>A1504</f>
        <v>44004</v>
      </c>
      <c r="B1505" s="20" t="s">
        <v>49</v>
      </c>
      <c r="C1505" s="18" t="s">
        <v>8</v>
      </c>
      <c r="D1505" s="11">
        <v>1</v>
      </c>
      <c r="E1505" s="12">
        <v>11999.97</v>
      </c>
      <c r="F1505" s="3" t="str">
        <f t="shared" si="115"/>
        <v>借呗</v>
      </c>
      <c r="G1505" s="3" t="str">
        <f t="shared" si="116"/>
        <v>12期</v>
      </c>
      <c r="H1505" s="21" t="str">
        <f>VLOOKUP(B1505*1,[1]Sheet1!$A:$G,7,FALSE)</f>
        <v>华西北</v>
      </c>
      <c r="I1505" s="21" t="str">
        <f>VLOOKUP(B1505*1,[1]Sheet1!$A:$G,6,FALSE)</f>
        <v>成都</v>
      </c>
      <c r="J1505" s="21" t="str">
        <f>VLOOKUP(B1505*1,[1]Sheet1!$A:$G,5,FALSE)</f>
        <v>一组</v>
      </c>
      <c r="K1505" s="3" t="str">
        <f>I1505&amp;VLOOKUP(B1505*1,[1]Sheet1!$A:$G,5,FALSE)</f>
        <v>成都一组</v>
      </c>
      <c r="L1505" s="3" t="str">
        <f>IF(VLOOKUP(B1505*1,[1]Sheet1!$A:$G,4,FALSE)=1,"普通员工","管理人员")</f>
        <v>管理人员</v>
      </c>
      <c r="M1505" s="3">
        <f t="shared" si="117"/>
        <v>11999.97</v>
      </c>
      <c r="N1505" s="3">
        <f t="shared" si="118"/>
        <v>2020</v>
      </c>
      <c r="O1505" s="3">
        <f t="shared" si="119"/>
        <v>6</v>
      </c>
    </row>
    <row r="1506" spans="1:15">
      <c r="A1506" s="8">
        <f>A1505</f>
        <v>44004</v>
      </c>
      <c r="B1506" s="20" t="s">
        <v>52</v>
      </c>
      <c r="C1506" s="18" t="s">
        <v>8</v>
      </c>
      <c r="D1506" s="11">
        <v>1</v>
      </c>
      <c r="E1506" s="12">
        <v>25000.09</v>
      </c>
      <c r="F1506" s="3" t="str">
        <f t="shared" si="115"/>
        <v>借呗</v>
      </c>
      <c r="G1506" s="3" t="str">
        <f t="shared" si="116"/>
        <v>12期</v>
      </c>
      <c r="H1506" s="21" t="str">
        <f>VLOOKUP(B1506*1,[1]Sheet1!$A:$G,7,FALSE)</f>
        <v>华东</v>
      </c>
      <c r="I1506" s="21" t="str">
        <f>VLOOKUP(B1506*1,[1]Sheet1!$A:$G,6,FALSE)</f>
        <v>上海</v>
      </c>
      <c r="J1506" s="21" t="str">
        <f>VLOOKUP(B1506*1,[1]Sheet1!$A:$G,5,FALSE)</f>
        <v>一组</v>
      </c>
      <c r="K1506" s="3" t="str">
        <f>I1506&amp;VLOOKUP(B1506*1,[1]Sheet1!$A:$G,5,FALSE)</f>
        <v>上海一组</v>
      </c>
      <c r="L1506" s="3" t="str">
        <f>IF(VLOOKUP(B1506*1,[1]Sheet1!$A:$G,4,FALSE)=1,"普通员工","管理人员")</f>
        <v>普通员工</v>
      </c>
      <c r="M1506" s="3">
        <f t="shared" si="117"/>
        <v>25000.09</v>
      </c>
      <c r="N1506" s="3">
        <f t="shared" si="118"/>
        <v>2020</v>
      </c>
      <c r="O1506" s="3">
        <f t="shared" si="119"/>
        <v>6</v>
      </c>
    </row>
    <row r="1507" spans="1:15">
      <c r="A1507" s="8">
        <f>A1506</f>
        <v>44004</v>
      </c>
      <c r="B1507" s="20" t="s">
        <v>33</v>
      </c>
      <c r="C1507" s="18" t="s">
        <v>7</v>
      </c>
      <c r="D1507" s="11">
        <v>1</v>
      </c>
      <c r="E1507" s="12">
        <v>8000.48</v>
      </c>
      <c r="F1507" s="3" t="str">
        <f t="shared" si="115"/>
        <v>借呗</v>
      </c>
      <c r="G1507" s="3" t="str">
        <f t="shared" si="116"/>
        <v>6期</v>
      </c>
      <c r="H1507" s="21" t="str">
        <f>VLOOKUP(B1507*1,[1]Sheet1!$A:$G,7,FALSE)</f>
        <v>华西北</v>
      </c>
      <c r="I1507" s="21" t="str">
        <f>VLOOKUP(B1507*1,[1]Sheet1!$A:$G,6,FALSE)</f>
        <v>北京</v>
      </c>
      <c r="J1507" s="21" t="str">
        <f>VLOOKUP(B1507*1,[1]Sheet1!$A:$G,5,FALSE)</f>
        <v>三组</v>
      </c>
      <c r="K1507" s="3" t="str">
        <f>I1507&amp;VLOOKUP(B1507*1,[1]Sheet1!$A:$G,5,FALSE)</f>
        <v>北京三组</v>
      </c>
      <c r="L1507" s="3" t="str">
        <f>IF(VLOOKUP(B1507*1,[1]Sheet1!$A:$G,4,FALSE)=1,"普通员工","管理人员")</f>
        <v>普通员工</v>
      </c>
      <c r="M1507" s="3">
        <f t="shared" si="117"/>
        <v>8000.48</v>
      </c>
      <c r="N1507" s="3">
        <f t="shared" si="118"/>
        <v>2020</v>
      </c>
      <c r="O1507" s="3">
        <f t="shared" si="119"/>
        <v>6</v>
      </c>
    </row>
    <row r="1508" spans="1:15">
      <c r="A1508" s="8">
        <f>A1507</f>
        <v>44004</v>
      </c>
      <c r="B1508" s="20" t="s">
        <v>71</v>
      </c>
      <c r="C1508" s="18" t="s">
        <v>12</v>
      </c>
      <c r="D1508" s="11">
        <v>1</v>
      </c>
      <c r="E1508" s="12">
        <v>8000.09</v>
      </c>
      <c r="F1508" s="3" t="str">
        <f t="shared" si="115"/>
        <v>借呗</v>
      </c>
      <c r="G1508" s="3" t="str">
        <f t="shared" si="116"/>
        <v>18期</v>
      </c>
      <c r="H1508" s="21" t="str">
        <f>VLOOKUP(B1508*1,[1]Sheet1!$A:$G,7,FALSE)</f>
        <v>华东</v>
      </c>
      <c r="I1508" s="21" t="str">
        <f>VLOOKUP(B1508*1,[1]Sheet1!$A:$G,6,FALSE)</f>
        <v>合肥</v>
      </c>
      <c r="J1508" s="21" t="str">
        <f>VLOOKUP(B1508*1,[1]Sheet1!$A:$G,5,FALSE)</f>
        <v>一组</v>
      </c>
      <c r="K1508" s="3" t="str">
        <f>I1508&amp;VLOOKUP(B1508*1,[1]Sheet1!$A:$G,5,FALSE)</f>
        <v>合肥一组</v>
      </c>
      <c r="L1508" s="3" t="str">
        <f>IF(VLOOKUP(B1508*1,[1]Sheet1!$A:$G,4,FALSE)=1,"普通员工","管理人员")</f>
        <v>普通员工</v>
      </c>
      <c r="M1508" s="3">
        <f t="shared" si="117"/>
        <v>8000.09</v>
      </c>
      <c r="N1508" s="3">
        <f t="shared" si="118"/>
        <v>2020</v>
      </c>
      <c r="O1508" s="3">
        <f t="shared" si="119"/>
        <v>6</v>
      </c>
    </row>
    <row r="1509" spans="1:15">
      <c r="A1509" s="8">
        <f>A1508</f>
        <v>44004</v>
      </c>
      <c r="B1509" s="20" t="s">
        <v>34</v>
      </c>
      <c r="C1509" s="18" t="s">
        <v>7</v>
      </c>
      <c r="D1509" s="11">
        <v>1</v>
      </c>
      <c r="E1509" s="12">
        <v>3000.15</v>
      </c>
      <c r="F1509" s="3" t="str">
        <f t="shared" si="115"/>
        <v>借呗</v>
      </c>
      <c r="G1509" s="3" t="str">
        <f t="shared" si="116"/>
        <v>6期</v>
      </c>
      <c r="H1509" s="21" t="str">
        <f>VLOOKUP(B1509*1,[1]Sheet1!$A:$G,7,FALSE)</f>
        <v>华东</v>
      </c>
      <c r="I1509" s="21" t="str">
        <f>VLOOKUP(B1509*1,[1]Sheet1!$A:$G,6,FALSE)</f>
        <v>上海</v>
      </c>
      <c r="J1509" s="21" t="str">
        <f>VLOOKUP(B1509*1,[1]Sheet1!$A:$G,5,FALSE)</f>
        <v>二组</v>
      </c>
      <c r="K1509" s="3" t="str">
        <f>I1509&amp;VLOOKUP(B1509*1,[1]Sheet1!$A:$G,5,FALSE)</f>
        <v>上海二组</v>
      </c>
      <c r="L1509" s="3" t="str">
        <f>IF(VLOOKUP(B1509*1,[1]Sheet1!$A:$G,4,FALSE)=1,"普通员工","管理人员")</f>
        <v>普通员工</v>
      </c>
      <c r="M1509" s="3">
        <f t="shared" si="117"/>
        <v>3000.15</v>
      </c>
      <c r="N1509" s="3">
        <f t="shared" si="118"/>
        <v>2020</v>
      </c>
      <c r="O1509" s="3">
        <f t="shared" si="119"/>
        <v>6</v>
      </c>
    </row>
    <row r="1510" spans="1:15">
      <c r="A1510" s="8">
        <f>A1509</f>
        <v>44004</v>
      </c>
      <c r="B1510" s="20" t="s">
        <v>55</v>
      </c>
      <c r="C1510" s="18" t="s">
        <v>12</v>
      </c>
      <c r="D1510" s="11">
        <v>1</v>
      </c>
      <c r="E1510" s="12">
        <v>13000.39</v>
      </c>
      <c r="F1510" s="3" t="str">
        <f t="shared" si="115"/>
        <v>借呗</v>
      </c>
      <c r="G1510" s="3" t="str">
        <f t="shared" si="116"/>
        <v>18期</v>
      </c>
      <c r="H1510" s="21" t="str">
        <f>VLOOKUP(B1510*1,[1]Sheet1!$A:$G,7,FALSE)</f>
        <v>华东</v>
      </c>
      <c r="I1510" s="21" t="str">
        <f>VLOOKUP(B1510*1,[1]Sheet1!$A:$G,6,FALSE)</f>
        <v>南京</v>
      </c>
      <c r="J1510" s="21" t="str">
        <f>VLOOKUP(B1510*1,[1]Sheet1!$A:$G,5,FALSE)</f>
        <v>四组</v>
      </c>
      <c r="K1510" s="3" t="str">
        <f>I1510&amp;VLOOKUP(B1510*1,[1]Sheet1!$A:$G,5,FALSE)</f>
        <v>南京四组</v>
      </c>
      <c r="L1510" s="3" t="str">
        <f>IF(VLOOKUP(B1510*1,[1]Sheet1!$A:$G,4,FALSE)=1,"普通员工","管理人员")</f>
        <v>普通员工</v>
      </c>
      <c r="M1510" s="3">
        <f t="shared" si="117"/>
        <v>13000.39</v>
      </c>
      <c r="N1510" s="3">
        <f t="shared" si="118"/>
        <v>2020</v>
      </c>
      <c r="O1510" s="3">
        <f t="shared" si="119"/>
        <v>6</v>
      </c>
    </row>
    <row r="1511" spans="1:15">
      <c r="A1511" s="8">
        <f>A1510</f>
        <v>44004</v>
      </c>
      <c r="B1511" s="20" t="s">
        <v>57</v>
      </c>
      <c r="C1511" s="18" t="s">
        <v>7</v>
      </c>
      <c r="D1511" s="11">
        <v>1</v>
      </c>
      <c r="E1511" s="12">
        <v>5500.71</v>
      </c>
      <c r="F1511" s="3" t="str">
        <f t="shared" si="115"/>
        <v>借呗</v>
      </c>
      <c r="G1511" s="3" t="str">
        <f t="shared" si="116"/>
        <v>6期</v>
      </c>
      <c r="H1511" s="21" t="str">
        <f>VLOOKUP(B1511*1,[1]Sheet1!$A:$G,7,FALSE)</f>
        <v>华南</v>
      </c>
      <c r="I1511" s="21" t="str">
        <f>VLOOKUP(B1511*1,[1]Sheet1!$A:$G,6,FALSE)</f>
        <v>广州</v>
      </c>
      <c r="J1511" s="21" t="str">
        <f>VLOOKUP(B1511*1,[1]Sheet1!$A:$G,5,FALSE)</f>
        <v>一组</v>
      </c>
      <c r="K1511" s="3" t="str">
        <f>I1511&amp;VLOOKUP(B1511*1,[1]Sheet1!$A:$G,5,FALSE)</f>
        <v>广州一组</v>
      </c>
      <c r="L1511" s="3" t="str">
        <f>IF(VLOOKUP(B1511*1,[1]Sheet1!$A:$G,4,FALSE)=1,"普通员工","管理人员")</f>
        <v>普通员工</v>
      </c>
      <c r="M1511" s="3">
        <f t="shared" si="117"/>
        <v>5500.71</v>
      </c>
      <c r="N1511" s="3">
        <f t="shared" si="118"/>
        <v>2020</v>
      </c>
      <c r="O1511" s="3">
        <f t="shared" si="119"/>
        <v>6</v>
      </c>
    </row>
    <row r="1512" spans="1:15">
      <c r="A1512" s="8">
        <f>A1511</f>
        <v>44004</v>
      </c>
      <c r="B1512" s="20" t="s">
        <v>120</v>
      </c>
      <c r="C1512" s="18" t="s">
        <v>8</v>
      </c>
      <c r="D1512" s="11">
        <v>1</v>
      </c>
      <c r="E1512" s="12">
        <v>16000.15</v>
      </c>
      <c r="F1512" s="3" t="str">
        <f t="shared" si="115"/>
        <v>借呗</v>
      </c>
      <c r="G1512" s="3" t="str">
        <f t="shared" si="116"/>
        <v>12期</v>
      </c>
      <c r="H1512" s="21" t="str">
        <f>VLOOKUP(B1512*1,[1]Sheet1!$A:$G,7,FALSE)</f>
        <v>华东</v>
      </c>
      <c r="I1512" s="21" t="str">
        <f>VLOOKUP(B1512*1,[1]Sheet1!$A:$G,6,FALSE)</f>
        <v>合肥</v>
      </c>
      <c r="J1512" s="21" t="str">
        <f>VLOOKUP(B1512*1,[1]Sheet1!$A:$G,5,FALSE)</f>
        <v>二组</v>
      </c>
      <c r="K1512" s="3" t="str">
        <f>I1512&amp;VLOOKUP(B1512*1,[1]Sheet1!$A:$G,5,FALSE)</f>
        <v>合肥二组</v>
      </c>
      <c r="L1512" s="3" t="str">
        <f>IF(VLOOKUP(B1512*1,[1]Sheet1!$A:$G,4,FALSE)=1,"普通员工","管理人员")</f>
        <v>普通员工</v>
      </c>
      <c r="M1512" s="3">
        <f t="shared" si="117"/>
        <v>16000.15</v>
      </c>
      <c r="N1512" s="3">
        <f t="shared" si="118"/>
        <v>2020</v>
      </c>
      <c r="O1512" s="3">
        <f t="shared" si="119"/>
        <v>6</v>
      </c>
    </row>
    <row r="1513" spans="1:15">
      <c r="A1513" s="8">
        <f>A1512</f>
        <v>44004</v>
      </c>
      <c r="B1513" s="20" t="s">
        <v>82</v>
      </c>
      <c r="C1513" s="18" t="s">
        <v>7</v>
      </c>
      <c r="D1513" s="11">
        <v>2</v>
      </c>
      <c r="E1513" s="12">
        <v>20000.76</v>
      </c>
      <c r="F1513" s="3" t="str">
        <f t="shared" si="115"/>
        <v>借呗</v>
      </c>
      <c r="G1513" s="3" t="str">
        <f t="shared" si="116"/>
        <v>6期</v>
      </c>
      <c r="H1513" s="21" t="str">
        <f>VLOOKUP(B1513*1,[1]Sheet1!$A:$G,7,FALSE)</f>
        <v>华东</v>
      </c>
      <c r="I1513" s="21" t="str">
        <f>VLOOKUP(B1513*1,[1]Sheet1!$A:$G,6,FALSE)</f>
        <v>上海</v>
      </c>
      <c r="J1513" s="21" t="str">
        <f>VLOOKUP(B1513*1,[1]Sheet1!$A:$G,5,FALSE)</f>
        <v>二组</v>
      </c>
      <c r="K1513" s="3" t="str">
        <f>I1513&amp;VLOOKUP(B1513*1,[1]Sheet1!$A:$G,5,FALSE)</f>
        <v>上海二组</v>
      </c>
      <c r="L1513" s="3" t="str">
        <f>IF(VLOOKUP(B1513*1,[1]Sheet1!$A:$G,4,FALSE)=1,"普通员工","管理人员")</f>
        <v>普通员工</v>
      </c>
      <c r="M1513" s="3">
        <f t="shared" si="117"/>
        <v>10000.38</v>
      </c>
      <c r="N1513" s="3">
        <f t="shared" si="118"/>
        <v>2020</v>
      </c>
      <c r="O1513" s="3">
        <f t="shared" si="119"/>
        <v>6</v>
      </c>
    </row>
    <row r="1514" spans="1:15">
      <c r="A1514" s="8">
        <f>A1513</f>
        <v>44004</v>
      </c>
      <c r="B1514" s="20" t="s">
        <v>121</v>
      </c>
      <c r="C1514" s="18" t="s">
        <v>7</v>
      </c>
      <c r="D1514" s="11">
        <v>1</v>
      </c>
      <c r="E1514" s="12">
        <v>5000.04</v>
      </c>
      <c r="F1514" s="3" t="str">
        <f t="shared" si="115"/>
        <v>借呗</v>
      </c>
      <c r="G1514" s="3" t="str">
        <f t="shared" si="116"/>
        <v>6期</v>
      </c>
      <c r="H1514" s="21" t="str">
        <f>VLOOKUP(B1514*1,[1]Sheet1!$A:$G,7,FALSE)</f>
        <v>华东</v>
      </c>
      <c r="I1514" s="21" t="str">
        <f>VLOOKUP(B1514*1,[1]Sheet1!$A:$G,6,FALSE)</f>
        <v>杭州</v>
      </c>
      <c r="J1514" s="21" t="str">
        <f>VLOOKUP(B1514*1,[1]Sheet1!$A:$G,5,FALSE)</f>
        <v>二组</v>
      </c>
      <c r="K1514" s="3" t="str">
        <f>I1514&amp;VLOOKUP(B1514*1,[1]Sheet1!$A:$G,5,FALSE)</f>
        <v>杭州二组</v>
      </c>
      <c r="L1514" s="3" t="str">
        <f>IF(VLOOKUP(B1514*1,[1]Sheet1!$A:$G,4,FALSE)=1,"普通员工","管理人员")</f>
        <v>普通员工</v>
      </c>
      <c r="M1514" s="3">
        <f t="shared" si="117"/>
        <v>5000.04</v>
      </c>
      <c r="N1514" s="3">
        <f t="shared" si="118"/>
        <v>2020</v>
      </c>
      <c r="O1514" s="3">
        <f t="shared" si="119"/>
        <v>6</v>
      </c>
    </row>
    <row r="1515" spans="1:15">
      <c r="A1515" s="8">
        <f>A1514</f>
        <v>44004</v>
      </c>
      <c r="B1515" s="20" t="s">
        <v>77</v>
      </c>
      <c r="C1515" s="18" t="s">
        <v>7</v>
      </c>
      <c r="D1515" s="11">
        <v>1</v>
      </c>
      <c r="E1515" s="12">
        <v>6500.07</v>
      </c>
      <c r="F1515" s="3" t="str">
        <f t="shared" si="115"/>
        <v>借呗</v>
      </c>
      <c r="G1515" s="3" t="str">
        <f t="shared" si="116"/>
        <v>6期</v>
      </c>
      <c r="H1515" s="21" t="str">
        <f>VLOOKUP(B1515*1,[1]Sheet1!$A:$G,7,FALSE)</f>
        <v>华东</v>
      </c>
      <c r="I1515" s="21" t="str">
        <f>VLOOKUP(B1515*1,[1]Sheet1!$A:$G,6,FALSE)</f>
        <v>杭州</v>
      </c>
      <c r="J1515" s="21" t="str">
        <f>VLOOKUP(B1515*1,[1]Sheet1!$A:$G,5,FALSE)</f>
        <v>一组</v>
      </c>
      <c r="K1515" s="3" t="str">
        <f>I1515&amp;VLOOKUP(B1515*1,[1]Sheet1!$A:$G,5,FALSE)</f>
        <v>杭州一组</v>
      </c>
      <c r="L1515" s="3" t="str">
        <f>IF(VLOOKUP(B1515*1,[1]Sheet1!$A:$G,4,FALSE)=1,"普通员工","管理人员")</f>
        <v>普通员工</v>
      </c>
      <c r="M1515" s="3">
        <f t="shared" si="117"/>
        <v>6500.07</v>
      </c>
      <c r="N1515" s="3">
        <f t="shared" si="118"/>
        <v>2020</v>
      </c>
      <c r="O1515" s="3">
        <f t="shared" si="119"/>
        <v>6</v>
      </c>
    </row>
    <row r="1516" spans="1:15">
      <c r="A1516" s="8">
        <f>A1515</f>
        <v>44004</v>
      </c>
      <c r="B1516" s="20" t="str">
        <f>B1515</f>
        <v>1000012096</v>
      </c>
      <c r="C1516" s="18" t="s">
        <v>8</v>
      </c>
      <c r="D1516" s="11">
        <v>1</v>
      </c>
      <c r="E1516" s="12">
        <v>5000.67</v>
      </c>
      <c r="F1516" s="3" t="str">
        <f t="shared" si="115"/>
        <v>借呗</v>
      </c>
      <c r="G1516" s="3" t="str">
        <f t="shared" si="116"/>
        <v>12期</v>
      </c>
      <c r="H1516" s="21" t="str">
        <f>VLOOKUP(B1516*1,[1]Sheet1!$A:$G,7,FALSE)</f>
        <v>华东</v>
      </c>
      <c r="I1516" s="21" t="str">
        <f>VLOOKUP(B1516*1,[1]Sheet1!$A:$G,6,FALSE)</f>
        <v>杭州</v>
      </c>
      <c r="J1516" s="21" t="str">
        <f>VLOOKUP(B1516*1,[1]Sheet1!$A:$G,5,FALSE)</f>
        <v>一组</v>
      </c>
      <c r="K1516" s="3" t="str">
        <f>I1516&amp;VLOOKUP(B1516*1,[1]Sheet1!$A:$G,5,FALSE)</f>
        <v>杭州一组</v>
      </c>
      <c r="L1516" s="3" t="str">
        <f>IF(VLOOKUP(B1516*1,[1]Sheet1!$A:$G,4,FALSE)=1,"普通员工","管理人员")</f>
        <v>普通员工</v>
      </c>
      <c r="M1516" s="3">
        <f t="shared" si="117"/>
        <v>5000.67</v>
      </c>
      <c r="N1516" s="3">
        <f t="shared" si="118"/>
        <v>2020</v>
      </c>
      <c r="O1516" s="3">
        <f t="shared" si="119"/>
        <v>6</v>
      </c>
    </row>
    <row r="1517" spans="1:15">
      <c r="A1517" s="8">
        <f>A1516</f>
        <v>44004</v>
      </c>
      <c r="B1517" s="20" t="str">
        <f>B1516</f>
        <v>1000012096</v>
      </c>
      <c r="C1517" s="18" t="s">
        <v>12</v>
      </c>
      <c r="D1517" s="11">
        <v>1</v>
      </c>
      <c r="E1517" s="12">
        <v>13000.77</v>
      </c>
      <c r="F1517" s="3" t="str">
        <f t="shared" si="115"/>
        <v>借呗</v>
      </c>
      <c r="G1517" s="3" t="str">
        <f t="shared" si="116"/>
        <v>18期</v>
      </c>
      <c r="H1517" s="21" t="str">
        <f>VLOOKUP(B1517*1,[1]Sheet1!$A:$G,7,FALSE)</f>
        <v>华东</v>
      </c>
      <c r="I1517" s="21" t="str">
        <f>VLOOKUP(B1517*1,[1]Sheet1!$A:$G,6,FALSE)</f>
        <v>杭州</v>
      </c>
      <c r="J1517" s="21" t="str">
        <f>VLOOKUP(B1517*1,[1]Sheet1!$A:$G,5,FALSE)</f>
        <v>一组</v>
      </c>
      <c r="K1517" s="3" t="str">
        <f>I1517&amp;VLOOKUP(B1517*1,[1]Sheet1!$A:$G,5,FALSE)</f>
        <v>杭州一组</v>
      </c>
      <c r="L1517" s="3" t="str">
        <f>IF(VLOOKUP(B1517*1,[1]Sheet1!$A:$G,4,FALSE)=1,"普通员工","管理人员")</f>
        <v>普通员工</v>
      </c>
      <c r="M1517" s="3">
        <f t="shared" si="117"/>
        <v>13000.77</v>
      </c>
      <c r="N1517" s="3">
        <f t="shared" si="118"/>
        <v>2020</v>
      </c>
      <c r="O1517" s="3">
        <f t="shared" si="119"/>
        <v>6</v>
      </c>
    </row>
    <row r="1518" spans="1:15">
      <c r="A1518" s="8">
        <f>A1517</f>
        <v>44004</v>
      </c>
      <c r="B1518" s="20" t="s">
        <v>78</v>
      </c>
      <c r="C1518" s="18" t="s">
        <v>7</v>
      </c>
      <c r="D1518" s="11">
        <v>2</v>
      </c>
      <c r="E1518" s="12">
        <v>45000.69</v>
      </c>
      <c r="F1518" s="3" t="str">
        <f t="shared" si="115"/>
        <v>借呗</v>
      </c>
      <c r="G1518" s="3" t="str">
        <f t="shared" si="116"/>
        <v>6期</v>
      </c>
      <c r="H1518" s="21" t="str">
        <f>VLOOKUP(B1518*1,[1]Sheet1!$A:$G,7,FALSE)</f>
        <v>华东</v>
      </c>
      <c r="I1518" s="21" t="str">
        <f>VLOOKUP(B1518*1,[1]Sheet1!$A:$G,6,FALSE)</f>
        <v>杭州</v>
      </c>
      <c r="J1518" s="21" t="str">
        <f>VLOOKUP(B1518*1,[1]Sheet1!$A:$G,5,FALSE)</f>
        <v>二组</v>
      </c>
      <c r="K1518" s="3" t="str">
        <f>I1518&amp;VLOOKUP(B1518*1,[1]Sheet1!$A:$G,5,FALSE)</f>
        <v>杭州二组</v>
      </c>
      <c r="L1518" s="3" t="str">
        <f>IF(VLOOKUP(B1518*1,[1]Sheet1!$A:$G,4,FALSE)=1,"普通员工","管理人员")</f>
        <v>普通员工</v>
      </c>
      <c r="M1518" s="3">
        <f t="shared" si="117"/>
        <v>22500.345</v>
      </c>
      <c r="N1518" s="3">
        <f t="shared" si="118"/>
        <v>2020</v>
      </c>
      <c r="O1518" s="3">
        <f t="shared" si="119"/>
        <v>6</v>
      </c>
    </row>
    <row r="1519" spans="1:15">
      <c r="A1519" s="8">
        <f>A1518</f>
        <v>44004</v>
      </c>
      <c r="B1519" s="20" t="str">
        <f>B1518</f>
        <v>1000012099</v>
      </c>
      <c r="C1519" s="18" t="s">
        <v>8</v>
      </c>
      <c r="D1519" s="11">
        <v>2</v>
      </c>
      <c r="E1519" s="12">
        <v>49000.44</v>
      </c>
      <c r="F1519" s="3" t="str">
        <f t="shared" si="115"/>
        <v>借呗</v>
      </c>
      <c r="G1519" s="3" t="str">
        <f t="shared" si="116"/>
        <v>12期</v>
      </c>
      <c r="H1519" s="21" t="str">
        <f>VLOOKUP(B1519*1,[1]Sheet1!$A:$G,7,FALSE)</f>
        <v>华东</v>
      </c>
      <c r="I1519" s="21" t="str">
        <f>VLOOKUP(B1519*1,[1]Sheet1!$A:$G,6,FALSE)</f>
        <v>杭州</v>
      </c>
      <c r="J1519" s="21" t="str">
        <f>VLOOKUP(B1519*1,[1]Sheet1!$A:$G,5,FALSE)</f>
        <v>二组</v>
      </c>
      <c r="K1519" s="3" t="str">
        <f>I1519&amp;VLOOKUP(B1519*1,[1]Sheet1!$A:$G,5,FALSE)</f>
        <v>杭州二组</v>
      </c>
      <c r="L1519" s="3" t="str">
        <f>IF(VLOOKUP(B1519*1,[1]Sheet1!$A:$G,4,FALSE)=1,"普通员工","管理人员")</f>
        <v>普通员工</v>
      </c>
      <c r="M1519" s="3">
        <f t="shared" si="117"/>
        <v>24500.22</v>
      </c>
      <c r="N1519" s="3">
        <f t="shared" si="118"/>
        <v>2020</v>
      </c>
      <c r="O1519" s="3">
        <f t="shared" si="119"/>
        <v>6</v>
      </c>
    </row>
    <row r="1520" spans="1:15">
      <c r="A1520" s="8">
        <f>A1519</f>
        <v>44004</v>
      </c>
      <c r="B1520" s="20" t="s">
        <v>79</v>
      </c>
      <c r="C1520" s="18" t="s">
        <v>7</v>
      </c>
      <c r="D1520" s="11">
        <v>1</v>
      </c>
      <c r="E1520" s="12">
        <v>7500.51</v>
      </c>
      <c r="F1520" s="3" t="str">
        <f t="shared" si="115"/>
        <v>借呗</v>
      </c>
      <c r="G1520" s="3" t="str">
        <f t="shared" si="116"/>
        <v>6期</v>
      </c>
      <c r="H1520" s="21" t="str">
        <f>VLOOKUP(B1520*1,[1]Sheet1!$A:$G,7,FALSE)</f>
        <v>华东</v>
      </c>
      <c r="I1520" s="21" t="str">
        <f>VLOOKUP(B1520*1,[1]Sheet1!$A:$G,6,FALSE)</f>
        <v>杭州</v>
      </c>
      <c r="J1520" s="21" t="str">
        <f>VLOOKUP(B1520*1,[1]Sheet1!$A:$G,5,FALSE)</f>
        <v>三组</v>
      </c>
      <c r="K1520" s="3" t="str">
        <f>I1520&amp;VLOOKUP(B1520*1,[1]Sheet1!$A:$G,5,FALSE)</f>
        <v>杭州三组</v>
      </c>
      <c r="L1520" s="3" t="str">
        <f>IF(VLOOKUP(B1520*1,[1]Sheet1!$A:$G,4,FALSE)=1,"普通员工","管理人员")</f>
        <v>管理人员</v>
      </c>
      <c r="M1520" s="3">
        <f t="shared" si="117"/>
        <v>7500.51</v>
      </c>
      <c r="N1520" s="3">
        <f t="shared" si="118"/>
        <v>2020</v>
      </c>
      <c r="O1520" s="3">
        <f t="shared" si="119"/>
        <v>6</v>
      </c>
    </row>
    <row r="1521" spans="1:15">
      <c r="A1521" s="8">
        <f>A1520</f>
        <v>44004</v>
      </c>
      <c r="B1521" s="20" t="s">
        <v>80</v>
      </c>
      <c r="C1521" s="18" t="s">
        <v>8</v>
      </c>
      <c r="D1521" s="11">
        <v>1</v>
      </c>
      <c r="E1521" s="12">
        <v>9999.93</v>
      </c>
      <c r="F1521" s="3" t="str">
        <f t="shared" si="115"/>
        <v>借呗</v>
      </c>
      <c r="G1521" s="3" t="str">
        <f t="shared" si="116"/>
        <v>12期</v>
      </c>
      <c r="H1521" s="21" t="str">
        <f>VLOOKUP(B1521*1,[1]Sheet1!$A:$G,7,FALSE)</f>
        <v>华东</v>
      </c>
      <c r="I1521" s="21" t="str">
        <f>VLOOKUP(B1521*1,[1]Sheet1!$A:$G,6,FALSE)</f>
        <v>杭州</v>
      </c>
      <c r="J1521" s="21" t="str">
        <f>VLOOKUP(B1521*1,[1]Sheet1!$A:$G,5,FALSE)</f>
        <v>一组</v>
      </c>
      <c r="K1521" s="3" t="str">
        <f>I1521&amp;VLOOKUP(B1521*1,[1]Sheet1!$A:$G,5,FALSE)</f>
        <v>杭州一组</v>
      </c>
      <c r="L1521" s="3" t="str">
        <f>IF(VLOOKUP(B1521*1,[1]Sheet1!$A:$G,4,FALSE)=1,"普通员工","管理人员")</f>
        <v>普通员工</v>
      </c>
      <c r="M1521" s="3">
        <f t="shared" si="117"/>
        <v>9999.93</v>
      </c>
      <c r="N1521" s="3">
        <f t="shared" si="118"/>
        <v>2020</v>
      </c>
      <c r="O1521" s="3">
        <f t="shared" si="119"/>
        <v>6</v>
      </c>
    </row>
    <row r="1522" spans="1:15">
      <c r="A1522" s="8">
        <f>A1521</f>
        <v>44004</v>
      </c>
      <c r="B1522" s="20" t="s">
        <v>104</v>
      </c>
      <c r="C1522" s="18" t="s">
        <v>8</v>
      </c>
      <c r="D1522" s="11">
        <v>2</v>
      </c>
      <c r="E1522" s="12">
        <v>35001.15</v>
      </c>
      <c r="F1522" s="3" t="str">
        <f t="shared" si="115"/>
        <v>借呗</v>
      </c>
      <c r="G1522" s="3" t="str">
        <f t="shared" si="116"/>
        <v>12期</v>
      </c>
      <c r="H1522" s="21" t="str">
        <f>VLOOKUP(B1522*1,[1]Sheet1!$A:$G,7,FALSE)</f>
        <v>华东</v>
      </c>
      <c r="I1522" s="21" t="str">
        <f>VLOOKUP(B1522*1,[1]Sheet1!$A:$G,6,FALSE)</f>
        <v>杭州</v>
      </c>
      <c r="J1522" s="21" t="str">
        <f>VLOOKUP(B1522*1,[1]Sheet1!$A:$G,5,FALSE)</f>
        <v>一组</v>
      </c>
      <c r="K1522" s="3" t="str">
        <f>I1522&amp;VLOOKUP(B1522*1,[1]Sheet1!$A:$G,5,FALSE)</f>
        <v>杭州一组</v>
      </c>
      <c r="L1522" s="3" t="str">
        <f>IF(VLOOKUP(B1522*1,[1]Sheet1!$A:$G,4,FALSE)=1,"普通员工","管理人员")</f>
        <v>普通员工</v>
      </c>
      <c r="M1522" s="3">
        <f t="shared" si="117"/>
        <v>17500.575</v>
      </c>
      <c r="N1522" s="3">
        <f t="shared" si="118"/>
        <v>2020</v>
      </c>
      <c r="O1522" s="3">
        <f t="shared" si="119"/>
        <v>6</v>
      </c>
    </row>
    <row r="1523" spans="1:15">
      <c r="A1523" s="8">
        <f>A1522</f>
        <v>44004</v>
      </c>
      <c r="B1523" s="20" t="s">
        <v>88</v>
      </c>
      <c r="C1523" s="18" t="s">
        <v>7</v>
      </c>
      <c r="D1523" s="11">
        <v>1</v>
      </c>
      <c r="E1523" s="12">
        <v>5000.51</v>
      </c>
      <c r="F1523" s="3" t="str">
        <f t="shared" si="115"/>
        <v>借呗</v>
      </c>
      <c r="G1523" s="3" t="str">
        <f t="shared" si="116"/>
        <v>6期</v>
      </c>
      <c r="H1523" s="21" t="str">
        <f>VLOOKUP(B1523*1,[1]Sheet1!$A:$G,7,FALSE)</f>
        <v>华东</v>
      </c>
      <c r="I1523" s="21" t="str">
        <f>VLOOKUP(B1523*1,[1]Sheet1!$A:$G,6,FALSE)</f>
        <v>苏州</v>
      </c>
      <c r="J1523" s="21" t="str">
        <f>VLOOKUP(B1523*1,[1]Sheet1!$A:$G,5,FALSE)</f>
        <v>一组</v>
      </c>
      <c r="K1523" s="3" t="str">
        <f>I1523&amp;VLOOKUP(B1523*1,[1]Sheet1!$A:$G,5,FALSE)</f>
        <v>苏州一组</v>
      </c>
      <c r="L1523" s="3" t="str">
        <f>IF(VLOOKUP(B1523*1,[1]Sheet1!$A:$G,4,FALSE)=1,"普通员工","管理人员")</f>
        <v>普通员工</v>
      </c>
      <c r="M1523" s="3">
        <f t="shared" si="117"/>
        <v>5000.51</v>
      </c>
      <c r="N1523" s="3">
        <f t="shared" si="118"/>
        <v>2020</v>
      </c>
      <c r="O1523" s="3">
        <f t="shared" si="119"/>
        <v>6</v>
      </c>
    </row>
    <row r="1524" spans="1:15">
      <c r="A1524" s="8">
        <f>A1523</f>
        <v>44004</v>
      </c>
      <c r="B1524" s="20" t="s">
        <v>83</v>
      </c>
      <c r="C1524" s="18" t="s">
        <v>7</v>
      </c>
      <c r="D1524" s="11">
        <v>1</v>
      </c>
      <c r="E1524" s="12">
        <v>8000.02</v>
      </c>
      <c r="F1524" s="3" t="str">
        <f t="shared" si="115"/>
        <v>借呗</v>
      </c>
      <c r="G1524" s="3" t="str">
        <f t="shared" si="116"/>
        <v>6期</v>
      </c>
      <c r="H1524" s="21" t="str">
        <f>VLOOKUP(B1524*1,[1]Sheet1!$A:$G,7,FALSE)</f>
        <v>华南</v>
      </c>
      <c r="I1524" s="21" t="str">
        <f>VLOOKUP(B1524*1,[1]Sheet1!$A:$G,6,FALSE)</f>
        <v>南宁</v>
      </c>
      <c r="J1524" s="21" t="str">
        <f>VLOOKUP(B1524*1,[1]Sheet1!$A:$G,5,FALSE)</f>
        <v>一组</v>
      </c>
      <c r="K1524" s="3" t="str">
        <f>I1524&amp;VLOOKUP(B1524*1,[1]Sheet1!$A:$G,5,FALSE)</f>
        <v>南宁一组</v>
      </c>
      <c r="L1524" s="3" t="str">
        <f>IF(VLOOKUP(B1524*1,[1]Sheet1!$A:$G,4,FALSE)=1,"普通员工","管理人员")</f>
        <v>普通员工</v>
      </c>
      <c r="M1524" s="3">
        <f t="shared" si="117"/>
        <v>8000.02</v>
      </c>
      <c r="N1524" s="3">
        <f t="shared" si="118"/>
        <v>2020</v>
      </c>
      <c r="O1524" s="3">
        <f t="shared" si="119"/>
        <v>6</v>
      </c>
    </row>
    <row r="1525" spans="1:15">
      <c r="A1525" s="8">
        <f>A1524</f>
        <v>44004</v>
      </c>
      <c r="B1525" s="20" t="s">
        <v>84</v>
      </c>
      <c r="C1525" s="18" t="s">
        <v>7</v>
      </c>
      <c r="D1525" s="11">
        <v>1</v>
      </c>
      <c r="E1525" s="12">
        <v>604.31</v>
      </c>
      <c r="F1525" s="3" t="str">
        <f t="shared" si="115"/>
        <v>借呗</v>
      </c>
      <c r="G1525" s="3" t="str">
        <f t="shared" si="116"/>
        <v>6期</v>
      </c>
      <c r="H1525" s="21" t="str">
        <f>VLOOKUP(B1525*1,[1]Sheet1!$A:$G,7,FALSE)</f>
        <v>华西北</v>
      </c>
      <c r="I1525" s="21" t="str">
        <f>VLOOKUP(B1525*1,[1]Sheet1!$A:$G,6,FALSE)</f>
        <v>北京</v>
      </c>
      <c r="J1525" s="21" t="str">
        <f>VLOOKUP(B1525*1,[1]Sheet1!$A:$G,5,FALSE)</f>
        <v>三组</v>
      </c>
      <c r="K1525" s="3" t="str">
        <f>I1525&amp;VLOOKUP(B1525*1,[1]Sheet1!$A:$G,5,FALSE)</f>
        <v>北京三组</v>
      </c>
      <c r="L1525" s="3" t="str">
        <f>IF(VLOOKUP(B1525*1,[1]Sheet1!$A:$G,4,FALSE)=1,"普通员工","管理人员")</f>
        <v>普通员工</v>
      </c>
      <c r="M1525" s="3">
        <f t="shared" si="117"/>
        <v>604.31</v>
      </c>
      <c r="N1525" s="3">
        <f t="shared" si="118"/>
        <v>2020</v>
      </c>
      <c r="O1525" s="3">
        <f t="shared" si="119"/>
        <v>6</v>
      </c>
    </row>
    <row r="1526" spans="1:15">
      <c r="A1526" s="8">
        <f>A1525</f>
        <v>44004</v>
      </c>
      <c r="B1526" s="20" t="str">
        <f>B1525</f>
        <v>1000012446</v>
      </c>
      <c r="C1526" s="18" t="s">
        <v>8</v>
      </c>
      <c r="D1526" s="11">
        <v>1</v>
      </c>
      <c r="E1526" s="12">
        <v>10000.66</v>
      </c>
      <c r="F1526" s="3" t="str">
        <f t="shared" si="115"/>
        <v>借呗</v>
      </c>
      <c r="G1526" s="3" t="str">
        <f t="shared" si="116"/>
        <v>12期</v>
      </c>
      <c r="H1526" s="21" t="str">
        <f>VLOOKUP(B1526*1,[1]Sheet1!$A:$G,7,FALSE)</f>
        <v>华西北</v>
      </c>
      <c r="I1526" s="21" t="str">
        <f>VLOOKUP(B1526*1,[1]Sheet1!$A:$G,6,FALSE)</f>
        <v>北京</v>
      </c>
      <c r="J1526" s="21" t="str">
        <f>VLOOKUP(B1526*1,[1]Sheet1!$A:$G,5,FALSE)</f>
        <v>三组</v>
      </c>
      <c r="K1526" s="3" t="str">
        <f>I1526&amp;VLOOKUP(B1526*1,[1]Sheet1!$A:$G,5,FALSE)</f>
        <v>北京三组</v>
      </c>
      <c r="L1526" s="3" t="str">
        <f>IF(VLOOKUP(B1526*1,[1]Sheet1!$A:$G,4,FALSE)=1,"普通员工","管理人员")</f>
        <v>普通员工</v>
      </c>
      <c r="M1526" s="3">
        <f t="shared" si="117"/>
        <v>10000.66</v>
      </c>
      <c r="N1526" s="3">
        <f t="shared" si="118"/>
        <v>2020</v>
      </c>
      <c r="O1526" s="3">
        <f t="shared" si="119"/>
        <v>6</v>
      </c>
    </row>
    <row r="1527" spans="1:15">
      <c r="A1527" s="8">
        <f>A1526</f>
        <v>44004</v>
      </c>
      <c r="B1527" s="20" t="s">
        <v>90</v>
      </c>
      <c r="C1527" s="18" t="s">
        <v>8</v>
      </c>
      <c r="D1527" s="11">
        <v>1</v>
      </c>
      <c r="E1527" s="12">
        <v>20000.14</v>
      </c>
      <c r="F1527" s="3" t="str">
        <f t="shared" si="115"/>
        <v>借呗</v>
      </c>
      <c r="G1527" s="3" t="str">
        <f t="shared" si="116"/>
        <v>12期</v>
      </c>
      <c r="H1527" s="21" t="str">
        <f>VLOOKUP(B1527*1,[1]Sheet1!$A:$G,7,FALSE)</f>
        <v>华东</v>
      </c>
      <c r="I1527" s="21" t="str">
        <f>VLOOKUP(B1527*1,[1]Sheet1!$A:$G,6,FALSE)</f>
        <v>上海</v>
      </c>
      <c r="J1527" s="21" t="str">
        <f>VLOOKUP(B1527*1,[1]Sheet1!$A:$G,5,FALSE)</f>
        <v>一组</v>
      </c>
      <c r="K1527" s="3" t="str">
        <f>I1527&amp;VLOOKUP(B1527*1,[1]Sheet1!$A:$G,5,FALSE)</f>
        <v>上海一组</v>
      </c>
      <c r="L1527" s="3" t="str">
        <f>IF(VLOOKUP(B1527*1,[1]Sheet1!$A:$G,4,FALSE)=1,"普通员工","管理人员")</f>
        <v>普通员工</v>
      </c>
      <c r="M1527" s="3">
        <f t="shared" si="117"/>
        <v>20000.14</v>
      </c>
      <c r="N1527" s="3">
        <f t="shared" si="118"/>
        <v>2020</v>
      </c>
      <c r="O1527" s="3">
        <f t="shared" si="119"/>
        <v>6</v>
      </c>
    </row>
    <row r="1528" spans="1:15">
      <c r="A1528" s="8">
        <f>A1527</f>
        <v>44004</v>
      </c>
      <c r="B1528" s="20" t="s">
        <v>112</v>
      </c>
      <c r="C1528" s="18" t="s">
        <v>7</v>
      </c>
      <c r="D1528" s="11">
        <v>2</v>
      </c>
      <c r="E1528" s="12">
        <v>32500.15</v>
      </c>
      <c r="F1528" s="3" t="str">
        <f t="shared" si="115"/>
        <v>借呗</v>
      </c>
      <c r="G1528" s="3" t="str">
        <f t="shared" si="116"/>
        <v>6期</v>
      </c>
      <c r="H1528" s="21" t="str">
        <f>VLOOKUP(B1528*1,[1]Sheet1!$A:$G,7,FALSE)</f>
        <v>华东</v>
      </c>
      <c r="I1528" s="21" t="str">
        <f>VLOOKUP(B1528*1,[1]Sheet1!$A:$G,6,FALSE)</f>
        <v>苏州</v>
      </c>
      <c r="J1528" s="21" t="str">
        <f>VLOOKUP(B1528*1,[1]Sheet1!$A:$G,5,FALSE)</f>
        <v>一组</v>
      </c>
      <c r="K1528" s="3" t="str">
        <f>I1528&amp;VLOOKUP(B1528*1,[1]Sheet1!$A:$G,5,FALSE)</f>
        <v>苏州一组</v>
      </c>
      <c r="L1528" s="3" t="str">
        <f>IF(VLOOKUP(B1528*1,[1]Sheet1!$A:$G,4,FALSE)=1,"普通员工","管理人员")</f>
        <v>普通员工</v>
      </c>
      <c r="M1528" s="3">
        <f t="shared" si="117"/>
        <v>16250.075</v>
      </c>
      <c r="N1528" s="3">
        <f t="shared" si="118"/>
        <v>2020</v>
      </c>
      <c r="O1528" s="3">
        <f t="shared" si="119"/>
        <v>6</v>
      </c>
    </row>
    <row r="1529" spans="1:15">
      <c r="A1529" s="8">
        <f>A1528</f>
        <v>44004</v>
      </c>
      <c r="B1529" s="20" t="s">
        <v>99</v>
      </c>
      <c r="C1529" s="18" t="s">
        <v>8</v>
      </c>
      <c r="D1529" s="11">
        <v>1</v>
      </c>
      <c r="E1529" s="12">
        <v>12000.56</v>
      </c>
      <c r="F1529" s="3" t="str">
        <f t="shared" si="115"/>
        <v>借呗</v>
      </c>
      <c r="G1529" s="3" t="str">
        <f t="shared" si="116"/>
        <v>12期</v>
      </c>
      <c r="H1529" s="21" t="str">
        <f>VLOOKUP(B1529*1,[1]Sheet1!$A:$G,7,FALSE)</f>
        <v>华东</v>
      </c>
      <c r="I1529" s="21" t="str">
        <f>VLOOKUP(B1529*1,[1]Sheet1!$A:$G,6,FALSE)</f>
        <v>苏州</v>
      </c>
      <c r="J1529" s="21" t="str">
        <f>VLOOKUP(B1529*1,[1]Sheet1!$A:$G,5,FALSE)</f>
        <v>三组</v>
      </c>
      <c r="K1529" s="3" t="str">
        <f>I1529&amp;VLOOKUP(B1529*1,[1]Sheet1!$A:$G,5,FALSE)</f>
        <v>苏州三组</v>
      </c>
      <c r="L1529" s="3" t="str">
        <f>IF(VLOOKUP(B1529*1,[1]Sheet1!$A:$G,4,FALSE)=1,"普通员工","管理人员")</f>
        <v>普通员工</v>
      </c>
      <c r="M1529" s="3">
        <f t="shared" si="117"/>
        <v>12000.56</v>
      </c>
      <c r="N1529" s="3">
        <f t="shared" si="118"/>
        <v>2020</v>
      </c>
      <c r="O1529" s="3">
        <f t="shared" si="119"/>
        <v>6</v>
      </c>
    </row>
    <row r="1530" spans="1:15">
      <c r="A1530" s="8">
        <f>A1529</f>
        <v>44004</v>
      </c>
      <c r="B1530" s="20" t="s">
        <v>122</v>
      </c>
      <c r="C1530" s="18" t="s">
        <v>8</v>
      </c>
      <c r="D1530" s="11">
        <v>1</v>
      </c>
      <c r="E1530" s="12">
        <v>27000.27</v>
      </c>
      <c r="F1530" s="3" t="str">
        <f t="shared" si="115"/>
        <v>借呗</v>
      </c>
      <c r="G1530" s="3" t="str">
        <f t="shared" si="116"/>
        <v>12期</v>
      </c>
      <c r="H1530" s="21" t="str">
        <f>VLOOKUP(B1530*1,[1]Sheet1!$A:$G,7,FALSE)</f>
        <v>华南</v>
      </c>
      <c r="I1530" s="21" t="str">
        <f>VLOOKUP(B1530*1,[1]Sheet1!$A:$G,6,FALSE)</f>
        <v>南宁</v>
      </c>
      <c r="J1530" s="21" t="str">
        <f>VLOOKUP(B1530*1,[1]Sheet1!$A:$G,5,FALSE)</f>
        <v>一组</v>
      </c>
      <c r="K1530" s="3" t="str">
        <f>I1530&amp;VLOOKUP(B1530*1,[1]Sheet1!$A:$G,5,FALSE)</f>
        <v>南宁一组</v>
      </c>
      <c r="L1530" s="3" t="str">
        <f>IF(VLOOKUP(B1530*1,[1]Sheet1!$A:$G,4,FALSE)=1,"普通员工","管理人员")</f>
        <v>普通员工</v>
      </c>
      <c r="M1530" s="3">
        <f t="shared" si="117"/>
        <v>27000.27</v>
      </c>
      <c r="N1530" s="3">
        <f t="shared" si="118"/>
        <v>2020</v>
      </c>
      <c r="O1530" s="3">
        <f t="shared" si="119"/>
        <v>6</v>
      </c>
    </row>
    <row r="1531" spans="1:15">
      <c r="A1531" s="8">
        <f>A1530</f>
        <v>44004</v>
      </c>
      <c r="B1531" s="20" t="s">
        <v>100</v>
      </c>
      <c r="C1531" s="18" t="s">
        <v>7</v>
      </c>
      <c r="D1531" s="11">
        <v>2</v>
      </c>
      <c r="E1531" s="12">
        <v>21500.9</v>
      </c>
      <c r="F1531" s="3" t="str">
        <f t="shared" si="115"/>
        <v>借呗</v>
      </c>
      <c r="G1531" s="3" t="str">
        <f t="shared" si="116"/>
        <v>6期</v>
      </c>
      <c r="H1531" s="21" t="str">
        <f>VLOOKUP(B1531*1,[1]Sheet1!$A:$G,7,FALSE)</f>
        <v>华东</v>
      </c>
      <c r="I1531" s="21" t="str">
        <f>VLOOKUP(B1531*1,[1]Sheet1!$A:$G,6,FALSE)</f>
        <v>杭州</v>
      </c>
      <c r="J1531" s="21" t="str">
        <f>VLOOKUP(B1531*1,[1]Sheet1!$A:$G,5,FALSE)</f>
        <v>二组</v>
      </c>
      <c r="K1531" s="3" t="str">
        <f>I1531&amp;VLOOKUP(B1531*1,[1]Sheet1!$A:$G,5,FALSE)</f>
        <v>杭州二组</v>
      </c>
      <c r="L1531" s="3" t="str">
        <f>IF(VLOOKUP(B1531*1,[1]Sheet1!$A:$G,4,FALSE)=1,"普通员工","管理人员")</f>
        <v>普通员工</v>
      </c>
      <c r="M1531" s="3">
        <f t="shared" si="117"/>
        <v>10750.45</v>
      </c>
      <c r="N1531" s="3">
        <f t="shared" si="118"/>
        <v>2020</v>
      </c>
      <c r="O1531" s="3">
        <f t="shared" si="119"/>
        <v>6</v>
      </c>
    </row>
    <row r="1532" spans="1:15">
      <c r="A1532" s="8">
        <f>A1531</f>
        <v>44004</v>
      </c>
      <c r="B1532" s="20" t="s">
        <v>101</v>
      </c>
      <c r="C1532" s="18" t="s">
        <v>7</v>
      </c>
      <c r="D1532" s="11">
        <v>2</v>
      </c>
      <c r="E1532" s="12">
        <v>23000.5</v>
      </c>
      <c r="F1532" s="3" t="str">
        <f t="shared" si="115"/>
        <v>借呗</v>
      </c>
      <c r="G1532" s="3" t="str">
        <f t="shared" si="116"/>
        <v>6期</v>
      </c>
      <c r="H1532" s="21" t="str">
        <f>VLOOKUP(B1532*1,[1]Sheet1!$A:$G,7,FALSE)</f>
        <v>华南</v>
      </c>
      <c r="I1532" s="21" t="str">
        <f>VLOOKUP(B1532*1,[1]Sheet1!$A:$G,6,FALSE)</f>
        <v>广州</v>
      </c>
      <c r="J1532" s="21" t="str">
        <f>VLOOKUP(B1532*1,[1]Sheet1!$A:$G,5,FALSE)</f>
        <v>二组</v>
      </c>
      <c r="K1532" s="3" t="str">
        <f>I1532&amp;VLOOKUP(B1532*1,[1]Sheet1!$A:$G,5,FALSE)</f>
        <v>广州二组</v>
      </c>
      <c r="L1532" s="3" t="str">
        <f>IF(VLOOKUP(B1532*1,[1]Sheet1!$A:$G,4,FALSE)=1,"普通员工","管理人员")</f>
        <v>管理人员</v>
      </c>
      <c r="M1532" s="3">
        <f t="shared" si="117"/>
        <v>11500.25</v>
      </c>
      <c r="N1532" s="3">
        <f t="shared" si="118"/>
        <v>2020</v>
      </c>
      <c r="O1532" s="3">
        <f t="shared" si="119"/>
        <v>6</v>
      </c>
    </row>
    <row r="1533" spans="1:15">
      <c r="A1533" s="8">
        <f>A1532</f>
        <v>44004</v>
      </c>
      <c r="B1533" s="20" t="str">
        <f>B1532</f>
        <v>1000014291</v>
      </c>
      <c r="C1533" s="18" t="s">
        <v>8</v>
      </c>
      <c r="D1533" s="11">
        <v>1</v>
      </c>
      <c r="E1533" s="12">
        <v>1000.49</v>
      </c>
      <c r="F1533" s="3" t="str">
        <f t="shared" si="115"/>
        <v>借呗</v>
      </c>
      <c r="G1533" s="3" t="str">
        <f t="shared" si="116"/>
        <v>12期</v>
      </c>
      <c r="H1533" s="21" t="str">
        <f>VLOOKUP(B1533*1,[1]Sheet1!$A:$G,7,FALSE)</f>
        <v>华南</v>
      </c>
      <c r="I1533" s="21" t="str">
        <f>VLOOKUP(B1533*1,[1]Sheet1!$A:$G,6,FALSE)</f>
        <v>广州</v>
      </c>
      <c r="J1533" s="21" t="str">
        <f>VLOOKUP(B1533*1,[1]Sheet1!$A:$G,5,FALSE)</f>
        <v>二组</v>
      </c>
      <c r="K1533" s="3" t="str">
        <f>I1533&amp;VLOOKUP(B1533*1,[1]Sheet1!$A:$G,5,FALSE)</f>
        <v>广州二组</v>
      </c>
      <c r="L1533" s="3" t="str">
        <f>IF(VLOOKUP(B1533*1,[1]Sheet1!$A:$G,4,FALSE)=1,"普通员工","管理人员")</f>
        <v>管理人员</v>
      </c>
      <c r="M1533" s="3">
        <f t="shared" si="117"/>
        <v>1000.49</v>
      </c>
      <c r="N1533" s="3">
        <f t="shared" si="118"/>
        <v>2020</v>
      </c>
      <c r="O1533" s="3">
        <f t="shared" si="119"/>
        <v>6</v>
      </c>
    </row>
    <row r="1534" spans="1:15">
      <c r="A1534" s="8">
        <f>A1533</f>
        <v>44004</v>
      </c>
      <c r="B1534" s="20" t="str">
        <f>B1533</f>
        <v>1000014291</v>
      </c>
      <c r="C1534" s="18" t="s">
        <v>12</v>
      </c>
      <c r="D1534" s="11">
        <v>1</v>
      </c>
      <c r="E1534" s="12">
        <v>11000.06</v>
      </c>
      <c r="F1534" s="3" t="str">
        <f t="shared" si="115"/>
        <v>借呗</v>
      </c>
      <c r="G1534" s="3" t="str">
        <f t="shared" si="116"/>
        <v>18期</v>
      </c>
      <c r="H1534" s="21" t="str">
        <f>VLOOKUP(B1534*1,[1]Sheet1!$A:$G,7,FALSE)</f>
        <v>华南</v>
      </c>
      <c r="I1534" s="21" t="str">
        <f>VLOOKUP(B1534*1,[1]Sheet1!$A:$G,6,FALSE)</f>
        <v>广州</v>
      </c>
      <c r="J1534" s="21" t="str">
        <f>VLOOKUP(B1534*1,[1]Sheet1!$A:$G,5,FALSE)</f>
        <v>二组</v>
      </c>
      <c r="K1534" s="3" t="str">
        <f>I1534&amp;VLOOKUP(B1534*1,[1]Sheet1!$A:$G,5,FALSE)</f>
        <v>广州二组</v>
      </c>
      <c r="L1534" s="3" t="str">
        <f>IF(VLOOKUP(B1534*1,[1]Sheet1!$A:$G,4,FALSE)=1,"普通员工","管理人员")</f>
        <v>管理人员</v>
      </c>
      <c r="M1534" s="3">
        <f t="shared" si="117"/>
        <v>11000.06</v>
      </c>
      <c r="N1534" s="3">
        <f t="shared" si="118"/>
        <v>2020</v>
      </c>
      <c r="O1534" s="3">
        <f t="shared" si="119"/>
        <v>6</v>
      </c>
    </row>
    <row r="1535" spans="1:15">
      <c r="A1535" s="8">
        <f>A1534</f>
        <v>44004</v>
      </c>
      <c r="B1535" s="20" t="s">
        <v>130</v>
      </c>
      <c r="C1535" s="18" t="s">
        <v>7</v>
      </c>
      <c r="D1535" s="11">
        <v>1</v>
      </c>
      <c r="E1535" s="12">
        <v>14000.29</v>
      </c>
      <c r="F1535" s="3" t="str">
        <f t="shared" si="115"/>
        <v>借呗</v>
      </c>
      <c r="G1535" s="3" t="str">
        <f t="shared" si="116"/>
        <v>6期</v>
      </c>
      <c r="H1535" s="21" t="str">
        <f>VLOOKUP(B1535*1,[1]Sheet1!$A:$G,7,FALSE)</f>
        <v>华东</v>
      </c>
      <c r="I1535" s="21" t="str">
        <f>VLOOKUP(B1535*1,[1]Sheet1!$A:$G,6,FALSE)</f>
        <v>上海</v>
      </c>
      <c r="J1535" s="21" t="str">
        <f>VLOOKUP(B1535*1,[1]Sheet1!$A:$G,5,FALSE)</f>
        <v>三组</v>
      </c>
      <c r="K1535" s="3" t="str">
        <f>I1535&amp;VLOOKUP(B1535*1,[1]Sheet1!$A:$G,5,FALSE)</f>
        <v>上海三组</v>
      </c>
      <c r="L1535" s="3" t="str">
        <f>IF(VLOOKUP(B1535*1,[1]Sheet1!$A:$G,4,FALSE)=1,"普通员工","管理人员")</f>
        <v>普通员工</v>
      </c>
      <c r="M1535" s="3">
        <f t="shared" si="117"/>
        <v>14000.29</v>
      </c>
      <c r="N1535" s="3">
        <f t="shared" si="118"/>
        <v>2020</v>
      </c>
      <c r="O1535" s="3">
        <f t="shared" si="119"/>
        <v>6</v>
      </c>
    </row>
    <row r="1536" spans="1:15">
      <c r="A1536" s="8">
        <f>A1535</f>
        <v>44004</v>
      </c>
      <c r="B1536" s="20" t="s">
        <v>106</v>
      </c>
      <c r="C1536" s="18" t="s">
        <v>7</v>
      </c>
      <c r="D1536" s="11">
        <v>1</v>
      </c>
      <c r="E1536" s="12">
        <v>21000.26</v>
      </c>
      <c r="F1536" s="3" t="str">
        <f t="shared" si="115"/>
        <v>借呗</v>
      </c>
      <c r="G1536" s="3" t="str">
        <f t="shared" si="116"/>
        <v>6期</v>
      </c>
      <c r="H1536" s="21" t="str">
        <f>VLOOKUP(B1536*1,[1]Sheet1!$A:$G,7,FALSE)</f>
        <v>华东</v>
      </c>
      <c r="I1536" s="21" t="str">
        <f>VLOOKUP(B1536*1,[1]Sheet1!$A:$G,6,FALSE)</f>
        <v>上海</v>
      </c>
      <c r="J1536" s="21" t="str">
        <f>VLOOKUP(B1536*1,[1]Sheet1!$A:$G,5,FALSE)</f>
        <v>一组</v>
      </c>
      <c r="K1536" s="3" t="str">
        <f>I1536&amp;VLOOKUP(B1536*1,[1]Sheet1!$A:$G,5,FALSE)</f>
        <v>上海一组</v>
      </c>
      <c r="L1536" s="3" t="str">
        <f>IF(VLOOKUP(B1536*1,[1]Sheet1!$A:$G,4,FALSE)=1,"普通员工","管理人员")</f>
        <v>普通员工</v>
      </c>
      <c r="M1536" s="3">
        <f t="shared" si="117"/>
        <v>21000.26</v>
      </c>
      <c r="N1536" s="3">
        <f t="shared" si="118"/>
        <v>2020</v>
      </c>
      <c r="O1536" s="3">
        <f t="shared" si="119"/>
        <v>6</v>
      </c>
    </row>
    <row r="1537" spans="1:15">
      <c r="A1537" s="8">
        <f>A1536</f>
        <v>44004</v>
      </c>
      <c r="B1537" s="20" t="str">
        <f>B1536</f>
        <v>1000014572</v>
      </c>
      <c r="C1537" s="18" t="s">
        <v>8</v>
      </c>
      <c r="D1537" s="11">
        <v>2</v>
      </c>
      <c r="E1537" s="12">
        <v>35000.89</v>
      </c>
      <c r="F1537" s="3" t="str">
        <f t="shared" si="115"/>
        <v>借呗</v>
      </c>
      <c r="G1537" s="3" t="str">
        <f t="shared" si="116"/>
        <v>12期</v>
      </c>
      <c r="H1537" s="21" t="str">
        <f>VLOOKUP(B1537*1,[1]Sheet1!$A:$G,7,FALSE)</f>
        <v>华东</v>
      </c>
      <c r="I1537" s="21" t="str">
        <f>VLOOKUP(B1537*1,[1]Sheet1!$A:$G,6,FALSE)</f>
        <v>上海</v>
      </c>
      <c r="J1537" s="21" t="str">
        <f>VLOOKUP(B1537*1,[1]Sheet1!$A:$G,5,FALSE)</f>
        <v>一组</v>
      </c>
      <c r="K1537" s="3" t="str">
        <f>I1537&amp;VLOOKUP(B1537*1,[1]Sheet1!$A:$G,5,FALSE)</f>
        <v>上海一组</v>
      </c>
      <c r="L1537" s="3" t="str">
        <f>IF(VLOOKUP(B1537*1,[1]Sheet1!$A:$G,4,FALSE)=1,"普通员工","管理人员")</f>
        <v>普通员工</v>
      </c>
      <c r="M1537" s="3">
        <f t="shared" si="117"/>
        <v>17500.445</v>
      </c>
      <c r="N1537" s="3">
        <f t="shared" si="118"/>
        <v>2020</v>
      </c>
      <c r="O1537" s="3">
        <f t="shared" si="119"/>
        <v>6</v>
      </c>
    </row>
    <row r="1538" spans="1:15">
      <c r="A1538" s="8">
        <f>A1537</f>
        <v>44004</v>
      </c>
      <c r="B1538" s="20" t="str">
        <f>B1537</f>
        <v>1000014572</v>
      </c>
      <c r="C1538" s="18" t="s">
        <v>12</v>
      </c>
      <c r="D1538" s="11">
        <v>1</v>
      </c>
      <c r="E1538" s="12">
        <v>7000.18</v>
      </c>
      <c r="F1538" s="3" t="str">
        <f t="shared" si="115"/>
        <v>借呗</v>
      </c>
      <c r="G1538" s="3" t="str">
        <f t="shared" si="116"/>
        <v>18期</v>
      </c>
      <c r="H1538" s="21" t="str">
        <f>VLOOKUP(B1538*1,[1]Sheet1!$A:$G,7,FALSE)</f>
        <v>华东</v>
      </c>
      <c r="I1538" s="21" t="str">
        <f>VLOOKUP(B1538*1,[1]Sheet1!$A:$G,6,FALSE)</f>
        <v>上海</v>
      </c>
      <c r="J1538" s="21" t="str">
        <f>VLOOKUP(B1538*1,[1]Sheet1!$A:$G,5,FALSE)</f>
        <v>一组</v>
      </c>
      <c r="K1538" s="3" t="str">
        <f>I1538&amp;VLOOKUP(B1538*1,[1]Sheet1!$A:$G,5,FALSE)</f>
        <v>上海一组</v>
      </c>
      <c r="L1538" s="3" t="str">
        <f>IF(VLOOKUP(B1538*1,[1]Sheet1!$A:$G,4,FALSE)=1,"普通员工","管理人员")</f>
        <v>普通员工</v>
      </c>
      <c r="M1538" s="3">
        <f t="shared" si="117"/>
        <v>7000.18</v>
      </c>
      <c r="N1538" s="3">
        <f t="shared" si="118"/>
        <v>2020</v>
      </c>
      <c r="O1538" s="3">
        <f t="shared" si="119"/>
        <v>6</v>
      </c>
    </row>
    <row r="1539" spans="1:15">
      <c r="A1539" s="8">
        <f>A1538</f>
        <v>44004</v>
      </c>
      <c r="B1539" s="20" t="s">
        <v>113</v>
      </c>
      <c r="C1539" s="18" t="s">
        <v>7</v>
      </c>
      <c r="D1539" s="11">
        <v>1</v>
      </c>
      <c r="E1539" s="12">
        <v>6500.38</v>
      </c>
      <c r="F1539" s="3" t="str">
        <f t="shared" ref="F1539:F1602" si="120">LEFT(C1539,2)</f>
        <v>借呗</v>
      </c>
      <c r="G1539" s="3" t="str">
        <f t="shared" ref="G1539:G1602" si="121">MID(C1539,3,LEN((C1539)))</f>
        <v>6期</v>
      </c>
      <c r="H1539" s="21" t="str">
        <f>VLOOKUP(B1539*1,[1]Sheet1!$A:$G,7,FALSE)</f>
        <v>华东</v>
      </c>
      <c r="I1539" s="21" t="str">
        <f>VLOOKUP(B1539*1,[1]Sheet1!$A:$G,6,FALSE)</f>
        <v>合肥</v>
      </c>
      <c r="J1539" s="21" t="str">
        <f>VLOOKUP(B1539*1,[1]Sheet1!$A:$G,5,FALSE)</f>
        <v>二组</v>
      </c>
      <c r="K1539" s="3" t="str">
        <f>I1539&amp;VLOOKUP(B1539*1,[1]Sheet1!$A:$G,5,FALSE)</f>
        <v>合肥二组</v>
      </c>
      <c r="L1539" s="3" t="str">
        <f>IF(VLOOKUP(B1539*1,[1]Sheet1!$A:$G,4,FALSE)=1,"普通员工","管理人员")</f>
        <v>普通员工</v>
      </c>
      <c r="M1539" s="3">
        <f t="shared" ref="M1539:M1602" si="122">E1539/D1539</f>
        <v>6500.38</v>
      </c>
      <c r="N1539" s="3">
        <f t="shared" ref="N1539:N1602" si="123">YEAR(A1539)</f>
        <v>2020</v>
      </c>
      <c r="O1539" s="3">
        <f t="shared" ref="O1539:O1602" si="124">MONTH(A1539)</f>
        <v>6</v>
      </c>
    </row>
    <row r="1540" spans="1:15">
      <c r="A1540" s="8">
        <f>A1539</f>
        <v>44004</v>
      </c>
      <c r="B1540" s="20" t="str">
        <f>B1539</f>
        <v>1000014588</v>
      </c>
      <c r="C1540" s="18" t="s">
        <v>12</v>
      </c>
      <c r="D1540" s="11">
        <v>1</v>
      </c>
      <c r="E1540" s="12">
        <v>21000.14</v>
      </c>
      <c r="F1540" s="3" t="str">
        <f t="shared" si="120"/>
        <v>借呗</v>
      </c>
      <c r="G1540" s="3" t="str">
        <f t="shared" si="121"/>
        <v>18期</v>
      </c>
      <c r="H1540" s="21" t="str">
        <f>VLOOKUP(B1540*1,[1]Sheet1!$A:$G,7,FALSE)</f>
        <v>华东</v>
      </c>
      <c r="I1540" s="21" t="str">
        <f>VLOOKUP(B1540*1,[1]Sheet1!$A:$G,6,FALSE)</f>
        <v>合肥</v>
      </c>
      <c r="J1540" s="21" t="str">
        <f>VLOOKUP(B1540*1,[1]Sheet1!$A:$G,5,FALSE)</f>
        <v>二组</v>
      </c>
      <c r="K1540" s="3" t="str">
        <f>I1540&amp;VLOOKUP(B1540*1,[1]Sheet1!$A:$G,5,FALSE)</f>
        <v>合肥二组</v>
      </c>
      <c r="L1540" s="3" t="str">
        <f>IF(VLOOKUP(B1540*1,[1]Sheet1!$A:$G,4,FALSE)=1,"普通员工","管理人员")</f>
        <v>普通员工</v>
      </c>
      <c r="M1540" s="3">
        <f t="shared" si="122"/>
        <v>21000.14</v>
      </c>
      <c r="N1540" s="3">
        <f t="shared" si="123"/>
        <v>2020</v>
      </c>
      <c r="O1540" s="3">
        <f t="shared" si="124"/>
        <v>6</v>
      </c>
    </row>
    <row r="1541" spans="1:15">
      <c r="A1541" s="8">
        <f>A1540</f>
        <v>44004</v>
      </c>
      <c r="B1541" s="20" t="s">
        <v>114</v>
      </c>
      <c r="C1541" s="18" t="s">
        <v>7</v>
      </c>
      <c r="D1541" s="11">
        <v>2</v>
      </c>
      <c r="E1541" s="12">
        <v>34000.64</v>
      </c>
      <c r="F1541" s="3" t="str">
        <f t="shared" si="120"/>
        <v>借呗</v>
      </c>
      <c r="G1541" s="3" t="str">
        <f t="shared" si="121"/>
        <v>6期</v>
      </c>
      <c r="H1541" s="21" t="str">
        <f>VLOOKUP(B1541*1,[1]Sheet1!$A:$G,7,FALSE)</f>
        <v>华东</v>
      </c>
      <c r="I1541" s="21" t="str">
        <f>VLOOKUP(B1541*1,[1]Sheet1!$A:$G,6,FALSE)</f>
        <v>合肥</v>
      </c>
      <c r="J1541" s="21" t="str">
        <f>VLOOKUP(B1541*1,[1]Sheet1!$A:$G,5,FALSE)</f>
        <v>一组</v>
      </c>
      <c r="K1541" s="3" t="str">
        <f>I1541&amp;VLOOKUP(B1541*1,[1]Sheet1!$A:$G,5,FALSE)</f>
        <v>合肥一组</v>
      </c>
      <c r="L1541" s="3" t="str">
        <f>IF(VLOOKUP(B1541*1,[1]Sheet1!$A:$G,4,FALSE)=1,"普通员工","管理人员")</f>
        <v>普通员工</v>
      </c>
      <c r="M1541" s="3">
        <f t="shared" si="122"/>
        <v>17000.32</v>
      </c>
      <c r="N1541" s="3">
        <f t="shared" si="123"/>
        <v>2020</v>
      </c>
      <c r="O1541" s="3">
        <f t="shared" si="124"/>
        <v>6</v>
      </c>
    </row>
    <row r="1542" spans="1:15">
      <c r="A1542" s="8">
        <f>A1541</f>
        <v>44004</v>
      </c>
      <c r="B1542" s="20" t="s">
        <v>107</v>
      </c>
      <c r="C1542" s="18" t="s">
        <v>7</v>
      </c>
      <c r="D1542" s="11">
        <v>1</v>
      </c>
      <c r="E1542" s="12">
        <v>7000.09</v>
      </c>
      <c r="F1542" s="3" t="str">
        <f t="shared" si="120"/>
        <v>借呗</v>
      </c>
      <c r="G1542" s="3" t="str">
        <f t="shared" si="121"/>
        <v>6期</v>
      </c>
      <c r="H1542" s="21" t="str">
        <f>VLOOKUP(B1542*1,[1]Sheet1!$A:$G,7,FALSE)</f>
        <v>华西北</v>
      </c>
      <c r="I1542" s="21" t="str">
        <f>VLOOKUP(B1542*1,[1]Sheet1!$A:$G,6,FALSE)</f>
        <v>西安</v>
      </c>
      <c r="J1542" s="21" t="str">
        <f>VLOOKUP(B1542*1,[1]Sheet1!$A:$G,5,FALSE)</f>
        <v>一组</v>
      </c>
      <c r="K1542" s="3" t="str">
        <f>I1542&amp;VLOOKUP(B1542*1,[1]Sheet1!$A:$G,5,FALSE)</f>
        <v>西安一组</v>
      </c>
      <c r="L1542" s="3" t="str">
        <f>IF(VLOOKUP(B1542*1,[1]Sheet1!$A:$G,4,FALSE)=1,"普通员工","管理人员")</f>
        <v>普通员工</v>
      </c>
      <c r="M1542" s="3">
        <f t="shared" si="122"/>
        <v>7000.09</v>
      </c>
      <c r="N1542" s="3">
        <f t="shared" si="123"/>
        <v>2020</v>
      </c>
      <c r="O1542" s="3">
        <f t="shared" si="124"/>
        <v>6</v>
      </c>
    </row>
    <row r="1543" spans="1:15">
      <c r="A1543" s="8">
        <f>A1542</f>
        <v>44004</v>
      </c>
      <c r="B1543" s="20" t="s">
        <v>115</v>
      </c>
      <c r="C1543" s="18" t="s">
        <v>8</v>
      </c>
      <c r="D1543" s="11">
        <v>1</v>
      </c>
      <c r="E1543" s="12">
        <v>5000.61</v>
      </c>
      <c r="F1543" s="3" t="str">
        <f t="shared" si="120"/>
        <v>借呗</v>
      </c>
      <c r="G1543" s="3" t="str">
        <f t="shared" si="121"/>
        <v>12期</v>
      </c>
      <c r="H1543" s="21" t="str">
        <f>VLOOKUP(B1543*1,[1]Sheet1!$A:$G,7,FALSE)</f>
        <v>华东</v>
      </c>
      <c r="I1543" s="21" t="str">
        <f>VLOOKUP(B1543*1,[1]Sheet1!$A:$G,6,FALSE)</f>
        <v>南京</v>
      </c>
      <c r="J1543" s="21" t="str">
        <f>VLOOKUP(B1543*1,[1]Sheet1!$A:$G,5,FALSE)</f>
        <v>一组</v>
      </c>
      <c r="K1543" s="3" t="str">
        <f>I1543&amp;VLOOKUP(B1543*1,[1]Sheet1!$A:$G,5,FALSE)</f>
        <v>南京一组</v>
      </c>
      <c r="L1543" s="3" t="str">
        <f>IF(VLOOKUP(B1543*1,[1]Sheet1!$A:$G,4,FALSE)=1,"普通员工","管理人员")</f>
        <v>普通员工</v>
      </c>
      <c r="M1543" s="3">
        <f t="shared" si="122"/>
        <v>5000.61</v>
      </c>
      <c r="N1543" s="3">
        <f t="shared" si="123"/>
        <v>2020</v>
      </c>
      <c r="O1543" s="3">
        <f t="shared" si="124"/>
        <v>6</v>
      </c>
    </row>
    <row r="1544" spans="1:15">
      <c r="A1544" s="8">
        <f>A1543</f>
        <v>44004</v>
      </c>
      <c r="B1544" s="20" t="str">
        <f>B1543</f>
        <v>1000015015</v>
      </c>
      <c r="C1544" s="18" t="s">
        <v>12</v>
      </c>
      <c r="D1544" s="11">
        <v>1</v>
      </c>
      <c r="E1544" s="12">
        <v>6999.96</v>
      </c>
      <c r="F1544" s="3" t="str">
        <f t="shared" si="120"/>
        <v>借呗</v>
      </c>
      <c r="G1544" s="3" t="str">
        <f t="shared" si="121"/>
        <v>18期</v>
      </c>
      <c r="H1544" s="21" t="str">
        <f>VLOOKUP(B1544*1,[1]Sheet1!$A:$G,7,FALSE)</f>
        <v>华东</v>
      </c>
      <c r="I1544" s="21" t="str">
        <f>VLOOKUP(B1544*1,[1]Sheet1!$A:$G,6,FALSE)</f>
        <v>南京</v>
      </c>
      <c r="J1544" s="21" t="str">
        <f>VLOOKUP(B1544*1,[1]Sheet1!$A:$G,5,FALSE)</f>
        <v>一组</v>
      </c>
      <c r="K1544" s="3" t="str">
        <f>I1544&amp;VLOOKUP(B1544*1,[1]Sheet1!$A:$G,5,FALSE)</f>
        <v>南京一组</v>
      </c>
      <c r="L1544" s="3" t="str">
        <f>IF(VLOOKUP(B1544*1,[1]Sheet1!$A:$G,4,FALSE)=1,"普通员工","管理人员")</f>
        <v>普通员工</v>
      </c>
      <c r="M1544" s="3">
        <f t="shared" si="122"/>
        <v>6999.96</v>
      </c>
      <c r="N1544" s="3">
        <f t="shared" si="123"/>
        <v>2020</v>
      </c>
      <c r="O1544" s="3">
        <f t="shared" si="124"/>
        <v>6</v>
      </c>
    </row>
    <row r="1545" spans="1:15">
      <c r="A1545" s="8">
        <f>A1544</f>
        <v>44004</v>
      </c>
      <c r="B1545" s="20" t="s">
        <v>117</v>
      </c>
      <c r="C1545" s="18" t="s">
        <v>12</v>
      </c>
      <c r="D1545" s="11">
        <v>1</v>
      </c>
      <c r="E1545" s="12">
        <v>22000.12</v>
      </c>
      <c r="F1545" s="3" t="str">
        <f t="shared" si="120"/>
        <v>借呗</v>
      </c>
      <c r="G1545" s="3" t="str">
        <f t="shared" si="121"/>
        <v>18期</v>
      </c>
      <c r="H1545" s="21" t="str">
        <f>VLOOKUP(B1545*1,[1]Sheet1!$A:$G,7,FALSE)</f>
        <v>华南</v>
      </c>
      <c r="I1545" s="21" t="str">
        <f>VLOOKUP(B1545*1,[1]Sheet1!$A:$G,6,FALSE)</f>
        <v>南宁</v>
      </c>
      <c r="J1545" s="21" t="str">
        <f>VLOOKUP(B1545*1,[1]Sheet1!$A:$G,5,FALSE)</f>
        <v>一组</v>
      </c>
      <c r="K1545" s="3" t="str">
        <f>I1545&amp;VLOOKUP(B1545*1,[1]Sheet1!$A:$G,5,FALSE)</f>
        <v>南宁一组</v>
      </c>
      <c r="L1545" s="3" t="str">
        <f>IF(VLOOKUP(B1545*1,[1]Sheet1!$A:$G,4,FALSE)=1,"普通员工","管理人员")</f>
        <v>普通员工</v>
      </c>
      <c r="M1545" s="3">
        <f t="shared" si="122"/>
        <v>22000.12</v>
      </c>
      <c r="N1545" s="3">
        <f t="shared" si="123"/>
        <v>2020</v>
      </c>
      <c r="O1545" s="3">
        <f t="shared" si="124"/>
        <v>6</v>
      </c>
    </row>
    <row r="1546" spans="1:15">
      <c r="A1546" s="8">
        <f>A1545</f>
        <v>44004</v>
      </c>
      <c r="B1546" s="20" t="s">
        <v>136</v>
      </c>
      <c r="C1546" s="18" t="s">
        <v>8</v>
      </c>
      <c r="D1546" s="11">
        <v>1</v>
      </c>
      <c r="E1546" s="12">
        <v>11000.11</v>
      </c>
      <c r="F1546" s="3" t="str">
        <f t="shared" si="120"/>
        <v>借呗</v>
      </c>
      <c r="G1546" s="3" t="str">
        <f t="shared" si="121"/>
        <v>12期</v>
      </c>
      <c r="H1546" s="21" t="str">
        <f>VLOOKUP(B1546*1,[1]Sheet1!$A:$G,7,FALSE)</f>
        <v>华西北</v>
      </c>
      <c r="I1546" s="21" t="str">
        <f>VLOOKUP(B1546*1,[1]Sheet1!$A:$G,6,FALSE)</f>
        <v>北京</v>
      </c>
      <c r="J1546" s="21" t="str">
        <f>VLOOKUP(B1546*1,[1]Sheet1!$A:$G,5,FALSE)</f>
        <v>三组</v>
      </c>
      <c r="K1546" s="3" t="str">
        <f>I1546&amp;VLOOKUP(B1546*1,[1]Sheet1!$A:$G,5,FALSE)</f>
        <v>北京三组</v>
      </c>
      <c r="L1546" s="3" t="str">
        <f>IF(VLOOKUP(B1546*1,[1]Sheet1!$A:$G,4,FALSE)=1,"普通员工","管理人员")</f>
        <v>普通员工</v>
      </c>
      <c r="M1546" s="3">
        <f t="shared" si="122"/>
        <v>11000.11</v>
      </c>
      <c r="N1546" s="3">
        <f t="shared" si="123"/>
        <v>2020</v>
      </c>
      <c r="O1546" s="3">
        <f t="shared" si="124"/>
        <v>6</v>
      </c>
    </row>
    <row r="1547" spans="1:15">
      <c r="A1547" s="8">
        <f>A1546</f>
        <v>44004</v>
      </c>
      <c r="B1547" s="20" t="s">
        <v>131</v>
      </c>
      <c r="C1547" s="18" t="s">
        <v>8</v>
      </c>
      <c r="D1547" s="11">
        <v>1</v>
      </c>
      <c r="E1547" s="12">
        <v>25000.55</v>
      </c>
      <c r="F1547" s="3" t="str">
        <f t="shared" si="120"/>
        <v>借呗</v>
      </c>
      <c r="G1547" s="3" t="str">
        <f t="shared" si="121"/>
        <v>12期</v>
      </c>
      <c r="H1547" s="21" t="str">
        <f>VLOOKUP(B1547*1,[1]Sheet1!$A:$G,7,FALSE)</f>
        <v>华东</v>
      </c>
      <c r="I1547" s="21" t="str">
        <f>VLOOKUP(B1547*1,[1]Sheet1!$A:$G,6,FALSE)</f>
        <v>杭州</v>
      </c>
      <c r="J1547" s="21" t="str">
        <f>VLOOKUP(B1547*1,[1]Sheet1!$A:$G,5,FALSE)</f>
        <v>三组</v>
      </c>
      <c r="K1547" s="3" t="str">
        <f>I1547&amp;VLOOKUP(B1547*1,[1]Sheet1!$A:$G,5,FALSE)</f>
        <v>杭州三组</v>
      </c>
      <c r="L1547" s="3" t="str">
        <f>IF(VLOOKUP(B1547*1,[1]Sheet1!$A:$G,4,FALSE)=1,"普通员工","管理人员")</f>
        <v>普通员工</v>
      </c>
      <c r="M1547" s="3">
        <f t="shared" si="122"/>
        <v>25000.55</v>
      </c>
      <c r="N1547" s="3">
        <f t="shared" si="123"/>
        <v>2020</v>
      </c>
      <c r="O1547" s="3">
        <f t="shared" si="124"/>
        <v>6</v>
      </c>
    </row>
    <row r="1548" spans="1:15">
      <c r="A1548" s="8">
        <f>A1547</f>
        <v>44004</v>
      </c>
      <c r="B1548" s="20" t="s">
        <v>133</v>
      </c>
      <c r="C1548" s="18" t="s">
        <v>8</v>
      </c>
      <c r="D1548" s="11">
        <v>3</v>
      </c>
      <c r="E1548" s="12">
        <v>33001.03</v>
      </c>
      <c r="F1548" s="3" t="str">
        <f t="shared" si="120"/>
        <v>借呗</v>
      </c>
      <c r="G1548" s="3" t="str">
        <f t="shared" si="121"/>
        <v>12期</v>
      </c>
      <c r="H1548" s="21" t="str">
        <f>VLOOKUP(B1548*1,[1]Sheet1!$A:$G,7,FALSE)</f>
        <v>华南</v>
      </c>
      <c r="I1548" s="21" t="str">
        <f>VLOOKUP(B1548*1,[1]Sheet1!$A:$G,6,FALSE)</f>
        <v>南宁</v>
      </c>
      <c r="J1548" s="21" t="str">
        <f>VLOOKUP(B1548*1,[1]Sheet1!$A:$G,5,FALSE)</f>
        <v>一组</v>
      </c>
      <c r="K1548" s="3" t="str">
        <f>I1548&amp;VLOOKUP(B1548*1,[1]Sheet1!$A:$G,5,FALSE)</f>
        <v>南宁一组</v>
      </c>
      <c r="L1548" s="3" t="str">
        <f>IF(VLOOKUP(B1548*1,[1]Sheet1!$A:$G,4,FALSE)=1,"普通员工","管理人员")</f>
        <v>普通员工</v>
      </c>
      <c r="M1548" s="3">
        <f t="shared" si="122"/>
        <v>11000.3433333333</v>
      </c>
      <c r="N1548" s="3">
        <f t="shared" si="123"/>
        <v>2020</v>
      </c>
      <c r="O1548" s="3">
        <f t="shared" si="124"/>
        <v>6</v>
      </c>
    </row>
    <row r="1549" spans="1:15">
      <c r="A1549" s="8">
        <f>A1548</f>
        <v>44004</v>
      </c>
      <c r="B1549" s="20" t="str">
        <f>B1548</f>
        <v>1000017700</v>
      </c>
      <c r="C1549" s="18" t="s">
        <v>12</v>
      </c>
      <c r="D1549" s="11">
        <v>2</v>
      </c>
      <c r="E1549" s="12">
        <v>36001.23</v>
      </c>
      <c r="F1549" s="3" t="str">
        <f t="shared" si="120"/>
        <v>借呗</v>
      </c>
      <c r="G1549" s="3" t="str">
        <f t="shared" si="121"/>
        <v>18期</v>
      </c>
      <c r="H1549" s="21" t="str">
        <f>VLOOKUP(B1549*1,[1]Sheet1!$A:$G,7,FALSE)</f>
        <v>华南</v>
      </c>
      <c r="I1549" s="21" t="str">
        <f>VLOOKUP(B1549*1,[1]Sheet1!$A:$G,6,FALSE)</f>
        <v>南宁</v>
      </c>
      <c r="J1549" s="21" t="str">
        <f>VLOOKUP(B1549*1,[1]Sheet1!$A:$G,5,FALSE)</f>
        <v>一组</v>
      </c>
      <c r="K1549" s="3" t="str">
        <f>I1549&amp;VLOOKUP(B1549*1,[1]Sheet1!$A:$G,5,FALSE)</f>
        <v>南宁一组</v>
      </c>
      <c r="L1549" s="3" t="str">
        <f>IF(VLOOKUP(B1549*1,[1]Sheet1!$A:$G,4,FALSE)=1,"普通员工","管理人员")</f>
        <v>普通员工</v>
      </c>
      <c r="M1549" s="3">
        <f t="shared" si="122"/>
        <v>18000.615</v>
      </c>
      <c r="N1549" s="3">
        <f t="shared" si="123"/>
        <v>2020</v>
      </c>
      <c r="O1549" s="3">
        <f t="shared" si="124"/>
        <v>6</v>
      </c>
    </row>
    <row r="1550" spans="1:15">
      <c r="A1550" s="8">
        <f>A1549</f>
        <v>44004</v>
      </c>
      <c r="B1550" s="20" t="s">
        <v>137</v>
      </c>
      <c r="C1550" s="18" t="s">
        <v>7</v>
      </c>
      <c r="D1550" s="11">
        <v>2</v>
      </c>
      <c r="E1550" s="12">
        <v>28000.74</v>
      </c>
      <c r="F1550" s="3" t="str">
        <f t="shared" si="120"/>
        <v>借呗</v>
      </c>
      <c r="G1550" s="3" t="str">
        <f t="shared" si="121"/>
        <v>6期</v>
      </c>
      <c r="H1550" s="21" t="str">
        <f>VLOOKUP(B1550*1,[1]Sheet1!$A:$G,7,FALSE)</f>
        <v>华南</v>
      </c>
      <c r="I1550" s="21" t="str">
        <f>VLOOKUP(B1550*1,[1]Sheet1!$A:$G,6,FALSE)</f>
        <v>南宁</v>
      </c>
      <c r="J1550" s="21" t="str">
        <f>VLOOKUP(B1550*1,[1]Sheet1!$A:$G,5,FALSE)</f>
        <v>一组</v>
      </c>
      <c r="K1550" s="3" t="str">
        <f>I1550&amp;VLOOKUP(B1550*1,[1]Sheet1!$A:$G,5,FALSE)</f>
        <v>南宁一组</v>
      </c>
      <c r="L1550" s="3" t="str">
        <f>IF(VLOOKUP(B1550*1,[1]Sheet1!$A:$G,4,FALSE)=1,"普通员工","管理人员")</f>
        <v>普通员工</v>
      </c>
      <c r="M1550" s="3">
        <f t="shared" si="122"/>
        <v>14000.37</v>
      </c>
      <c r="N1550" s="3">
        <f t="shared" si="123"/>
        <v>2020</v>
      </c>
      <c r="O1550" s="3">
        <f t="shared" si="124"/>
        <v>6</v>
      </c>
    </row>
    <row r="1551" spans="1:15">
      <c r="A1551" s="8">
        <f>A1550</f>
        <v>44004</v>
      </c>
      <c r="B1551" s="20" t="s">
        <v>138</v>
      </c>
      <c r="C1551" s="18" t="s">
        <v>8</v>
      </c>
      <c r="D1551" s="11">
        <v>1</v>
      </c>
      <c r="E1551" s="12">
        <v>10500.26</v>
      </c>
      <c r="F1551" s="3" t="str">
        <f t="shared" si="120"/>
        <v>借呗</v>
      </c>
      <c r="G1551" s="3" t="str">
        <f t="shared" si="121"/>
        <v>12期</v>
      </c>
      <c r="H1551" s="21" t="str">
        <f>VLOOKUP(B1551*1,[1]Sheet1!$A:$G,7,FALSE)</f>
        <v>华东</v>
      </c>
      <c r="I1551" s="21" t="str">
        <f>VLOOKUP(B1551*1,[1]Sheet1!$A:$G,6,FALSE)</f>
        <v>合肥</v>
      </c>
      <c r="J1551" s="21" t="str">
        <f>VLOOKUP(B1551*1,[1]Sheet1!$A:$G,5,FALSE)</f>
        <v>一组</v>
      </c>
      <c r="K1551" s="3" t="str">
        <f>I1551&amp;VLOOKUP(B1551*1,[1]Sheet1!$A:$G,5,FALSE)</f>
        <v>合肥一组</v>
      </c>
      <c r="L1551" s="3" t="str">
        <f>IF(VLOOKUP(B1551*1,[1]Sheet1!$A:$G,4,FALSE)=1,"普通员工","管理人员")</f>
        <v>普通员工</v>
      </c>
      <c r="M1551" s="3">
        <f t="shared" si="122"/>
        <v>10500.26</v>
      </c>
      <c r="N1551" s="3">
        <f t="shared" si="123"/>
        <v>2020</v>
      </c>
      <c r="O1551" s="3">
        <f t="shared" si="124"/>
        <v>6</v>
      </c>
    </row>
    <row r="1552" spans="1:15">
      <c r="A1552" s="8">
        <v>44005</v>
      </c>
      <c r="B1552" s="20" t="s">
        <v>6</v>
      </c>
      <c r="C1552" s="18" t="s">
        <v>7</v>
      </c>
      <c r="D1552" s="11">
        <v>1</v>
      </c>
      <c r="E1552" s="12">
        <v>500.48</v>
      </c>
      <c r="F1552" s="3" t="str">
        <f t="shared" si="120"/>
        <v>借呗</v>
      </c>
      <c r="G1552" s="3" t="str">
        <f t="shared" si="121"/>
        <v>6期</v>
      </c>
      <c r="H1552" s="21" t="str">
        <f>VLOOKUP(B1552*1,[1]Sheet1!$A:$G,7,FALSE)</f>
        <v>华东</v>
      </c>
      <c r="I1552" s="21" t="str">
        <f>VLOOKUP(B1552*1,[1]Sheet1!$A:$G,6,FALSE)</f>
        <v>杭州</v>
      </c>
      <c r="J1552" s="21" t="str">
        <f>VLOOKUP(B1552*1,[1]Sheet1!$A:$G,5,FALSE)</f>
        <v>二组</v>
      </c>
      <c r="K1552" s="3" t="str">
        <f>I1552&amp;VLOOKUP(B1552*1,[1]Sheet1!$A:$G,5,FALSE)</f>
        <v>杭州二组</v>
      </c>
      <c r="L1552" s="3" t="str">
        <f>IF(VLOOKUP(B1552*1,[1]Sheet1!$A:$G,4,FALSE)=1,"普通员工","管理人员")</f>
        <v>普通员工</v>
      </c>
      <c r="M1552" s="3">
        <f t="shared" si="122"/>
        <v>500.48</v>
      </c>
      <c r="N1552" s="3">
        <f t="shared" si="123"/>
        <v>2020</v>
      </c>
      <c r="O1552" s="3">
        <f t="shared" si="124"/>
        <v>6</v>
      </c>
    </row>
    <row r="1553" spans="1:15">
      <c r="A1553" s="8">
        <f>A1552</f>
        <v>44005</v>
      </c>
      <c r="B1553" s="20" t="str">
        <f>B1552</f>
        <v>1000000029</v>
      </c>
      <c r="C1553" s="18" t="s">
        <v>12</v>
      </c>
      <c r="D1553" s="11">
        <v>1</v>
      </c>
      <c r="E1553" s="12">
        <v>2999.98</v>
      </c>
      <c r="F1553" s="3" t="str">
        <f t="shared" si="120"/>
        <v>借呗</v>
      </c>
      <c r="G1553" s="3" t="str">
        <f t="shared" si="121"/>
        <v>18期</v>
      </c>
      <c r="H1553" s="21" t="str">
        <f>VLOOKUP(B1553*1,[1]Sheet1!$A:$G,7,FALSE)</f>
        <v>华东</v>
      </c>
      <c r="I1553" s="21" t="str">
        <f>VLOOKUP(B1553*1,[1]Sheet1!$A:$G,6,FALSE)</f>
        <v>杭州</v>
      </c>
      <c r="J1553" s="21" t="str">
        <f>VLOOKUP(B1553*1,[1]Sheet1!$A:$G,5,FALSE)</f>
        <v>二组</v>
      </c>
      <c r="K1553" s="3" t="str">
        <f>I1553&amp;VLOOKUP(B1553*1,[1]Sheet1!$A:$G,5,FALSE)</f>
        <v>杭州二组</v>
      </c>
      <c r="L1553" s="3" t="str">
        <f>IF(VLOOKUP(B1553*1,[1]Sheet1!$A:$G,4,FALSE)=1,"普通员工","管理人员")</f>
        <v>普通员工</v>
      </c>
      <c r="M1553" s="3">
        <f t="shared" si="122"/>
        <v>2999.98</v>
      </c>
      <c r="N1553" s="3">
        <f t="shared" si="123"/>
        <v>2020</v>
      </c>
      <c r="O1553" s="3">
        <f t="shared" si="124"/>
        <v>6</v>
      </c>
    </row>
    <row r="1554" spans="1:15">
      <c r="A1554" s="8">
        <f>A1553</f>
        <v>44005</v>
      </c>
      <c r="B1554" s="20" t="s">
        <v>9</v>
      </c>
      <c r="C1554" s="18" t="s">
        <v>7</v>
      </c>
      <c r="D1554" s="11">
        <v>2</v>
      </c>
      <c r="E1554" s="12">
        <v>16500.46</v>
      </c>
      <c r="F1554" s="3" t="str">
        <f t="shared" si="120"/>
        <v>借呗</v>
      </c>
      <c r="G1554" s="3" t="str">
        <f t="shared" si="121"/>
        <v>6期</v>
      </c>
      <c r="H1554" s="21" t="str">
        <f>VLOOKUP(B1554*1,[1]Sheet1!$A:$G,7,FALSE)</f>
        <v>华南</v>
      </c>
      <c r="I1554" s="21" t="str">
        <f>VLOOKUP(B1554*1,[1]Sheet1!$A:$G,6,FALSE)</f>
        <v>广州</v>
      </c>
      <c r="J1554" s="21" t="str">
        <f>VLOOKUP(B1554*1,[1]Sheet1!$A:$G,5,FALSE)</f>
        <v>三组</v>
      </c>
      <c r="K1554" s="3" t="str">
        <f>I1554&amp;VLOOKUP(B1554*1,[1]Sheet1!$A:$G,5,FALSE)</f>
        <v>广州三组</v>
      </c>
      <c r="L1554" s="3" t="str">
        <f>IF(VLOOKUP(B1554*1,[1]Sheet1!$A:$G,4,FALSE)=1,"普通员工","管理人员")</f>
        <v>普通员工</v>
      </c>
      <c r="M1554" s="3">
        <f t="shared" si="122"/>
        <v>8250.23</v>
      </c>
      <c r="N1554" s="3">
        <f t="shared" si="123"/>
        <v>2020</v>
      </c>
      <c r="O1554" s="3">
        <f t="shared" si="124"/>
        <v>6</v>
      </c>
    </row>
    <row r="1555" spans="1:15">
      <c r="A1555" s="8">
        <f>A1554</f>
        <v>44005</v>
      </c>
      <c r="B1555" s="20" t="s">
        <v>10</v>
      </c>
      <c r="C1555" s="18" t="s">
        <v>7</v>
      </c>
      <c r="D1555" s="11">
        <v>1</v>
      </c>
      <c r="E1555" s="12">
        <v>4000.4</v>
      </c>
      <c r="F1555" s="3" t="str">
        <f t="shared" si="120"/>
        <v>借呗</v>
      </c>
      <c r="G1555" s="3" t="str">
        <f t="shared" si="121"/>
        <v>6期</v>
      </c>
      <c r="H1555" s="21" t="str">
        <f>VLOOKUP(B1555*1,[1]Sheet1!$A:$G,7,FALSE)</f>
        <v>华东</v>
      </c>
      <c r="I1555" s="21" t="str">
        <f>VLOOKUP(B1555*1,[1]Sheet1!$A:$G,6,FALSE)</f>
        <v>杭州</v>
      </c>
      <c r="J1555" s="21" t="str">
        <f>VLOOKUP(B1555*1,[1]Sheet1!$A:$G,5,FALSE)</f>
        <v>一组</v>
      </c>
      <c r="K1555" s="3" t="str">
        <f>I1555&amp;VLOOKUP(B1555*1,[1]Sheet1!$A:$G,5,FALSE)</f>
        <v>杭州一组</v>
      </c>
      <c r="L1555" s="3" t="str">
        <f>IF(VLOOKUP(B1555*1,[1]Sheet1!$A:$G,4,FALSE)=1,"普通员工","管理人员")</f>
        <v>管理人员</v>
      </c>
      <c r="M1555" s="3">
        <f t="shared" si="122"/>
        <v>4000.4</v>
      </c>
      <c r="N1555" s="3">
        <f t="shared" si="123"/>
        <v>2020</v>
      </c>
      <c r="O1555" s="3">
        <f t="shared" si="124"/>
        <v>6</v>
      </c>
    </row>
    <row r="1556" spans="1:15">
      <c r="A1556" s="8">
        <f>A1555</f>
        <v>44005</v>
      </c>
      <c r="B1556" s="20" t="s">
        <v>11</v>
      </c>
      <c r="C1556" s="18" t="s">
        <v>7</v>
      </c>
      <c r="D1556" s="11">
        <v>2</v>
      </c>
      <c r="E1556" s="12">
        <v>25143.53</v>
      </c>
      <c r="F1556" s="3" t="str">
        <f t="shared" si="120"/>
        <v>借呗</v>
      </c>
      <c r="G1556" s="3" t="str">
        <f t="shared" si="121"/>
        <v>6期</v>
      </c>
      <c r="H1556" s="21" t="str">
        <f>VLOOKUP(B1556*1,[1]Sheet1!$A:$G,7,FALSE)</f>
        <v>华东</v>
      </c>
      <c r="I1556" s="21" t="str">
        <f>VLOOKUP(B1556*1,[1]Sheet1!$A:$G,6,FALSE)</f>
        <v>苏州</v>
      </c>
      <c r="J1556" s="21" t="str">
        <f>VLOOKUP(B1556*1,[1]Sheet1!$A:$G,5,FALSE)</f>
        <v>一组</v>
      </c>
      <c r="K1556" s="3" t="str">
        <f>I1556&amp;VLOOKUP(B1556*1,[1]Sheet1!$A:$G,5,FALSE)</f>
        <v>苏州一组</v>
      </c>
      <c r="L1556" s="3" t="str">
        <f>IF(VLOOKUP(B1556*1,[1]Sheet1!$A:$G,4,FALSE)=1,"普通员工","管理人员")</f>
        <v>管理人员</v>
      </c>
      <c r="M1556" s="3">
        <f t="shared" si="122"/>
        <v>12571.765</v>
      </c>
      <c r="N1556" s="3">
        <f t="shared" si="123"/>
        <v>2020</v>
      </c>
      <c r="O1556" s="3">
        <f t="shared" si="124"/>
        <v>6</v>
      </c>
    </row>
    <row r="1557" spans="1:15">
      <c r="A1557" s="8">
        <f>A1556</f>
        <v>44005</v>
      </c>
      <c r="B1557" s="20" t="str">
        <f>B1556</f>
        <v>1000000032</v>
      </c>
      <c r="C1557" s="18" t="s">
        <v>12</v>
      </c>
      <c r="D1557" s="11">
        <v>1</v>
      </c>
      <c r="E1557" s="12">
        <v>557.14</v>
      </c>
      <c r="F1557" s="3" t="str">
        <f t="shared" si="120"/>
        <v>借呗</v>
      </c>
      <c r="G1557" s="3" t="str">
        <f t="shared" si="121"/>
        <v>18期</v>
      </c>
      <c r="H1557" s="21" t="str">
        <f>VLOOKUP(B1557*1,[1]Sheet1!$A:$G,7,FALSE)</f>
        <v>华东</v>
      </c>
      <c r="I1557" s="21" t="str">
        <f>VLOOKUP(B1557*1,[1]Sheet1!$A:$G,6,FALSE)</f>
        <v>苏州</v>
      </c>
      <c r="J1557" s="21" t="str">
        <f>VLOOKUP(B1557*1,[1]Sheet1!$A:$G,5,FALSE)</f>
        <v>一组</v>
      </c>
      <c r="K1557" s="3" t="str">
        <f>I1557&amp;VLOOKUP(B1557*1,[1]Sheet1!$A:$G,5,FALSE)</f>
        <v>苏州一组</v>
      </c>
      <c r="L1557" s="3" t="str">
        <f>IF(VLOOKUP(B1557*1,[1]Sheet1!$A:$G,4,FALSE)=1,"普通员工","管理人员")</f>
        <v>管理人员</v>
      </c>
      <c r="M1557" s="3">
        <f t="shared" si="122"/>
        <v>557.14</v>
      </c>
      <c r="N1557" s="3">
        <f t="shared" si="123"/>
        <v>2020</v>
      </c>
      <c r="O1557" s="3">
        <f t="shared" si="124"/>
        <v>6</v>
      </c>
    </row>
    <row r="1558" spans="1:15">
      <c r="A1558" s="8">
        <f>A1557</f>
        <v>44005</v>
      </c>
      <c r="B1558" s="20" t="s">
        <v>38</v>
      </c>
      <c r="C1558" s="18" t="s">
        <v>12</v>
      </c>
      <c r="D1558" s="11">
        <v>1</v>
      </c>
      <c r="E1558" s="12">
        <v>3000.44</v>
      </c>
      <c r="F1558" s="3" t="str">
        <f t="shared" si="120"/>
        <v>借呗</v>
      </c>
      <c r="G1558" s="3" t="str">
        <f t="shared" si="121"/>
        <v>18期</v>
      </c>
      <c r="H1558" s="21" t="str">
        <f>VLOOKUP(B1558*1,[1]Sheet1!$A:$G,7,FALSE)</f>
        <v>华东</v>
      </c>
      <c r="I1558" s="21" t="str">
        <f>VLOOKUP(B1558*1,[1]Sheet1!$A:$G,6,FALSE)</f>
        <v>苏州</v>
      </c>
      <c r="J1558" s="21" t="str">
        <f>VLOOKUP(B1558*1,[1]Sheet1!$A:$G,5,FALSE)</f>
        <v>一组</v>
      </c>
      <c r="K1558" s="3" t="str">
        <f>I1558&amp;VLOOKUP(B1558*1,[1]Sheet1!$A:$G,5,FALSE)</f>
        <v>苏州一组</v>
      </c>
      <c r="L1558" s="3" t="str">
        <f>IF(VLOOKUP(B1558*1,[1]Sheet1!$A:$G,4,FALSE)=1,"普通员工","管理人员")</f>
        <v>普通员工</v>
      </c>
      <c r="M1558" s="3">
        <f t="shared" si="122"/>
        <v>3000.44</v>
      </c>
      <c r="N1558" s="3">
        <f t="shared" si="123"/>
        <v>2020</v>
      </c>
      <c r="O1558" s="3">
        <f t="shared" si="124"/>
        <v>6</v>
      </c>
    </row>
    <row r="1559" spans="1:15">
      <c r="A1559" s="8">
        <f>A1558</f>
        <v>44005</v>
      </c>
      <c r="B1559" s="20" t="s">
        <v>39</v>
      </c>
      <c r="C1559" s="18" t="s">
        <v>8</v>
      </c>
      <c r="D1559" s="11">
        <v>2</v>
      </c>
      <c r="E1559" s="12">
        <v>31001.1</v>
      </c>
      <c r="F1559" s="3" t="str">
        <f t="shared" si="120"/>
        <v>借呗</v>
      </c>
      <c r="G1559" s="3" t="str">
        <f t="shared" si="121"/>
        <v>12期</v>
      </c>
      <c r="H1559" s="21" t="str">
        <f>VLOOKUP(B1559*1,[1]Sheet1!$A:$G,7,FALSE)</f>
        <v>华东</v>
      </c>
      <c r="I1559" s="21" t="str">
        <f>VLOOKUP(B1559*1,[1]Sheet1!$A:$G,6,FALSE)</f>
        <v>苏州</v>
      </c>
      <c r="J1559" s="21" t="str">
        <f>VLOOKUP(B1559*1,[1]Sheet1!$A:$G,5,FALSE)</f>
        <v>一组</v>
      </c>
      <c r="K1559" s="3" t="str">
        <f>I1559&amp;VLOOKUP(B1559*1,[1]Sheet1!$A:$G,5,FALSE)</f>
        <v>苏州一组</v>
      </c>
      <c r="L1559" s="3" t="str">
        <f>IF(VLOOKUP(B1559*1,[1]Sheet1!$A:$G,4,FALSE)=1,"普通员工","管理人员")</f>
        <v>普通员工</v>
      </c>
      <c r="M1559" s="3">
        <f t="shared" si="122"/>
        <v>15500.55</v>
      </c>
      <c r="N1559" s="3">
        <f t="shared" si="123"/>
        <v>2020</v>
      </c>
      <c r="O1559" s="3">
        <f t="shared" si="124"/>
        <v>6</v>
      </c>
    </row>
    <row r="1560" spans="1:15">
      <c r="A1560" s="8">
        <f>A1559</f>
        <v>44005</v>
      </c>
      <c r="B1560" s="20" t="s">
        <v>13</v>
      </c>
      <c r="C1560" s="18" t="s">
        <v>7</v>
      </c>
      <c r="D1560" s="11">
        <v>1</v>
      </c>
      <c r="E1560" s="12">
        <v>1235.18</v>
      </c>
      <c r="F1560" s="3" t="str">
        <f t="shared" si="120"/>
        <v>借呗</v>
      </c>
      <c r="G1560" s="3" t="str">
        <f t="shared" si="121"/>
        <v>6期</v>
      </c>
      <c r="H1560" s="21" t="str">
        <f>VLOOKUP(B1560*1,[1]Sheet1!$A:$G,7,FALSE)</f>
        <v>华东</v>
      </c>
      <c r="I1560" s="21" t="str">
        <f>VLOOKUP(B1560*1,[1]Sheet1!$A:$G,6,FALSE)</f>
        <v>苏州</v>
      </c>
      <c r="J1560" s="21" t="str">
        <f>VLOOKUP(B1560*1,[1]Sheet1!$A:$G,5,FALSE)</f>
        <v>三组</v>
      </c>
      <c r="K1560" s="3" t="str">
        <f>I1560&amp;VLOOKUP(B1560*1,[1]Sheet1!$A:$G,5,FALSE)</f>
        <v>苏州三组</v>
      </c>
      <c r="L1560" s="3" t="str">
        <f>IF(VLOOKUP(B1560*1,[1]Sheet1!$A:$G,4,FALSE)=1,"普通员工","管理人员")</f>
        <v>普通员工</v>
      </c>
      <c r="M1560" s="3">
        <f t="shared" si="122"/>
        <v>1235.18</v>
      </c>
      <c r="N1560" s="3">
        <f t="shared" si="123"/>
        <v>2020</v>
      </c>
      <c r="O1560" s="3">
        <f t="shared" si="124"/>
        <v>6</v>
      </c>
    </row>
    <row r="1561" spans="1:15">
      <c r="A1561" s="8">
        <f>A1560</f>
        <v>44005</v>
      </c>
      <c r="B1561" s="20" t="s">
        <v>14</v>
      </c>
      <c r="C1561" s="18" t="s">
        <v>8</v>
      </c>
      <c r="D1561" s="11">
        <v>1</v>
      </c>
      <c r="E1561" s="12">
        <v>5000.64</v>
      </c>
      <c r="F1561" s="3" t="str">
        <f t="shared" si="120"/>
        <v>借呗</v>
      </c>
      <c r="G1561" s="3" t="str">
        <f t="shared" si="121"/>
        <v>12期</v>
      </c>
      <c r="H1561" s="21" t="str">
        <f>VLOOKUP(B1561*1,[1]Sheet1!$A:$G,7,FALSE)</f>
        <v>华南</v>
      </c>
      <c r="I1561" s="21" t="str">
        <f>VLOOKUP(B1561*1,[1]Sheet1!$A:$G,6,FALSE)</f>
        <v>广州</v>
      </c>
      <c r="J1561" s="21" t="str">
        <f>VLOOKUP(B1561*1,[1]Sheet1!$A:$G,5,FALSE)</f>
        <v>三组</v>
      </c>
      <c r="K1561" s="3" t="str">
        <f>I1561&amp;VLOOKUP(B1561*1,[1]Sheet1!$A:$G,5,FALSE)</f>
        <v>广州三组</v>
      </c>
      <c r="L1561" s="3" t="str">
        <f>IF(VLOOKUP(B1561*1,[1]Sheet1!$A:$G,4,FALSE)=1,"普通员工","管理人员")</f>
        <v>管理人员</v>
      </c>
      <c r="M1561" s="3">
        <f t="shared" si="122"/>
        <v>5000.64</v>
      </c>
      <c r="N1561" s="3">
        <f t="shared" si="123"/>
        <v>2020</v>
      </c>
      <c r="O1561" s="3">
        <f t="shared" si="124"/>
        <v>6</v>
      </c>
    </row>
    <row r="1562" spans="1:15">
      <c r="A1562" s="8">
        <f>A1561</f>
        <v>44005</v>
      </c>
      <c r="B1562" s="20" t="str">
        <f>B1561</f>
        <v>1000000036</v>
      </c>
      <c r="C1562" s="18" t="s">
        <v>12</v>
      </c>
      <c r="D1562" s="11">
        <v>2</v>
      </c>
      <c r="E1562" s="12">
        <v>2958.13</v>
      </c>
      <c r="F1562" s="3" t="str">
        <f t="shared" si="120"/>
        <v>借呗</v>
      </c>
      <c r="G1562" s="3" t="str">
        <f t="shared" si="121"/>
        <v>18期</v>
      </c>
      <c r="H1562" s="21" t="str">
        <f>VLOOKUP(B1562*1,[1]Sheet1!$A:$G,7,FALSE)</f>
        <v>华南</v>
      </c>
      <c r="I1562" s="21" t="str">
        <f>VLOOKUP(B1562*1,[1]Sheet1!$A:$G,6,FALSE)</f>
        <v>广州</v>
      </c>
      <c r="J1562" s="21" t="str">
        <f>VLOOKUP(B1562*1,[1]Sheet1!$A:$G,5,FALSE)</f>
        <v>三组</v>
      </c>
      <c r="K1562" s="3" t="str">
        <f>I1562&amp;VLOOKUP(B1562*1,[1]Sheet1!$A:$G,5,FALSE)</f>
        <v>广州三组</v>
      </c>
      <c r="L1562" s="3" t="str">
        <f>IF(VLOOKUP(B1562*1,[1]Sheet1!$A:$G,4,FALSE)=1,"普通员工","管理人员")</f>
        <v>管理人员</v>
      </c>
      <c r="M1562" s="3">
        <f t="shared" si="122"/>
        <v>1479.065</v>
      </c>
      <c r="N1562" s="3">
        <f t="shared" si="123"/>
        <v>2020</v>
      </c>
      <c r="O1562" s="3">
        <f t="shared" si="124"/>
        <v>6</v>
      </c>
    </row>
    <row r="1563" spans="1:15">
      <c r="A1563" s="8">
        <f>A1562</f>
        <v>44005</v>
      </c>
      <c r="B1563" s="20" t="s">
        <v>15</v>
      </c>
      <c r="C1563" s="18" t="s">
        <v>12</v>
      </c>
      <c r="D1563" s="11">
        <v>1</v>
      </c>
      <c r="E1563" s="12">
        <v>512.12</v>
      </c>
      <c r="F1563" s="3" t="str">
        <f t="shared" si="120"/>
        <v>借呗</v>
      </c>
      <c r="G1563" s="3" t="str">
        <f t="shared" si="121"/>
        <v>18期</v>
      </c>
      <c r="H1563" s="21" t="str">
        <f>VLOOKUP(B1563*1,[1]Sheet1!$A:$G,7,FALSE)</f>
        <v>华东</v>
      </c>
      <c r="I1563" s="21" t="str">
        <f>VLOOKUP(B1563*1,[1]Sheet1!$A:$G,6,FALSE)</f>
        <v>杭州</v>
      </c>
      <c r="J1563" s="21" t="str">
        <f>VLOOKUP(B1563*1,[1]Sheet1!$A:$G,5,FALSE)</f>
        <v>二组</v>
      </c>
      <c r="K1563" s="3" t="str">
        <f>I1563&amp;VLOOKUP(B1563*1,[1]Sheet1!$A:$G,5,FALSE)</f>
        <v>杭州二组</v>
      </c>
      <c r="L1563" s="3" t="str">
        <f>IF(VLOOKUP(B1563*1,[1]Sheet1!$A:$G,4,FALSE)=1,"普通员工","管理人员")</f>
        <v>普通员工</v>
      </c>
      <c r="M1563" s="3">
        <f t="shared" si="122"/>
        <v>512.12</v>
      </c>
      <c r="N1563" s="3">
        <f t="shared" si="123"/>
        <v>2020</v>
      </c>
      <c r="O1563" s="3">
        <f t="shared" si="124"/>
        <v>6</v>
      </c>
    </row>
    <row r="1564" spans="1:15">
      <c r="A1564" s="8">
        <f>A1563</f>
        <v>44005</v>
      </c>
      <c r="B1564" s="20" t="s">
        <v>16</v>
      </c>
      <c r="C1564" s="18" t="s">
        <v>7</v>
      </c>
      <c r="D1564" s="11">
        <v>1</v>
      </c>
      <c r="E1564" s="12">
        <v>6000.35</v>
      </c>
      <c r="F1564" s="3" t="str">
        <f t="shared" si="120"/>
        <v>借呗</v>
      </c>
      <c r="G1564" s="3" t="str">
        <f t="shared" si="121"/>
        <v>6期</v>
      </c>
      <c r="H1564" s="21" t="str">
        <f>VLOOKUP(B1564*1,[1]Sheet1!$A:$G,7,FALSE)</f>
        <v>华东</v>
      </c>
      <c r="I1564" s="21" t="str">
        <f>VLOOKUP(B1564*1,[1]Sheet1!$A:$G,6,FALSE)</f>
        <v>苏州</v>
      </c>
      <c r="J1564" s="21" t="str">
        <f>VLOOKUP(B1564*1,[1]Sheet1!$A:$G,5,FALSE)</f>
        <v>二组</v>
      </c>
      <c r="K1564" s="3" t="str">
        <f>I1564&amp;VLOOKUP(B1564*1,[1]Sheet1!$A:$G,5,FALSE)</f>
        <v>苏州二组</v>
      </c>
      <c r="L1564" s="3" t="str">
        <f>IF(VLOOKUP(B1564*1,[1]Sheet1!$A:$G,4,FALSE)=1,"普通员工","管理人员")</f>
        <v>管理人员</v>
      </c>
      <c r="M1564" s="3">
        <f t="shared" si="122"/>
        <v>6000.35</v>
      </c>
      <c r="N1564" s="3">
        <f t="shared" si="123"/>
        <v>2020</v>
      </c>
      <c r="O1564" s="3">
        <f t="shared" si="124"/>
        <v>6</v>
      </c>
    </row>
    <row r="1565" spans="1:15">
      <c r="A1565" s="8">
        <f>A1564</f>
        <v>44005</v>
      </c>
      <c r="B1565" s="20" t="str">
        <f>B1564</f>
        <v>1000000039</v>
      </c>
      <c r="C1565" s="18" t="s">
        <v>8</v>
      </c>
      <c r="D1565" s="11">
        <v>1</v>
      </c>
      <c r="E1565" s="12">
        <v>7000.64</v>
      </c>
      <c r="F1565" s="3" t="str">
        <f t="shared" si="120"/>
        <v>借呗</v>
      </c>
      <c r="G1565" s="3" t="str">
        <f t="shared" si="121"/>
        <v>12期</v>
      </c>
      <c r="H1565" s="21" t="str">
        <f>VLOOKUP(B1565*1,[1]Sheet1!$A:$G,7,FALSE)</f>
        <v>华东</v>
      </c>
      <c r="I1565" s="21" t="str">
        <f>VLOOKUP(B1565*1,[1]Sheet1!$A:$G,6,FALSE)</f>
        <v>苏州</v>
      </c>
      <c r="J1565" s="21" t="str">
        <f>VLOOKUP(B1565*1,[1]Sheet1!$A:$G,5,FALSE)</f>
        <v>二组</v>
      </c>
      <c r="K1565" s="3" t="str">
        <f>I1565&amp;VLOOKUP(B1565*1,[1]Sheet1!$A:$G,5,FALSE)</f>
        <v>苏州二组</v>
      </c>
      <c r="L1565" s="3" t="str">
        <f>IF(VLOOKUP(B1565*1,[1]Sheet1!$A:$G,4,FALSE)=1,"普通员工","管理人员")</f>
        <v>管理人员</v>
      </c>
      <c r="M1565" s="3">
        <f t="shared" si="122"/>
        <v>7000.64</v>
      </c>
      <c r="N1565" s="3">
        <f t="shared" si="123"/>
        <v>2020</v>
      </c>
      <c r="O1565" s="3">
        <f t="shared" si="124"/>
        <v>6</v>
      </c>
    </row>
    <row r="1566" spans="1:15">
      <c r="A1566" s="8">
        <f>A1565</f>
        <v>44005</v>
      </c>
      <c r="B1566" s="20" t="s">
        <v>17</v>
      </c>
      <c r="C1566" s="18" t="s">
        <v>8</v>
      </c>
      <c r="D1566" s="11">
        <v>1</v>
      </c>
      <c r="E1566" s="12">
        <v>16999.93</v>
      </c>
      <c r="F1566" s="3" t="str">
        <f t="shared" si="120"/>
        <v>借呗</v>
      </c>
      <c r="G1566" s="3" t="str">
        <f t="shared" si="121"/>
        <v>12期</v>
      </c>
      <c r="H1566" s="21" t="str">
        <f>VLOOKUP(B1566*1,[1]Sheet1!$A:$G,7,FALSE)</f>
        <v>华西北</v>
      </c>
      <c r="I1566" s="21" t="str">
        <f>VLOOKUP(B1566*1,[1]Sheet1!$A:$G,6,FALSE)</f>
        <v>北京</v>
      </c>
      <c r="J1566" s="21" t="str">
        <f>VLOOKUP(B1566*1,[1]Sheet1!$A:$G,5,FALSE)</f>
        <v>四组</v>
      </c>
      <c r="K1566" s="3" t="str">
        <f>I1566&amp;VLOOKUP(B1566*1,[1]Sheet1!$A:$G,5,FALSE)</f>
        <v>北京四组</v>
      </c>
      <c r="L1566" s="3" t="str">
        <f>IF(VLOOKUP(B1566*1,[1]Sheet1!$A:$G,4,FALSE)=1,"普通员工","管理人员")</f>
        <v>管理人员</v>
      </c>
      <c r="M1566" s="3">
        <f t="shared" si="122"/>
        <v>16999.93</v>
      </c>
      <c r="N1566" s="3">
        <f t="shared" si="123"/>
        <v>2020</v>
      </c>
      <c r="O1566" s="3">
        <f t="shared" si="124"/>
        <v>6</v>
      </c>
    </row>
    <row r="1567" spans="1:15">
      <c r="A1567" s="8">
        <f>A1566</f>
        <v>44005</v>
      </c>
      <c r="B1567" s="20" t="s">
        <v>40</v>
      </c>
      <c r="C1567" s="18" t="s">
        <v>8</v>
      </c>
      <c r="D1567" s="11">
        <v>1</v>
      </c>
      <c r="E1567" s="12">
        <v>15000.38</v>
      </c>
      <c r="F1567" s="3" t="str">
        <f t="shared" si="120"/>
        <v>借呗</v>
      </c>
      <c r="G1567" s="3" t="str">
        <f t="shared" si="121"/>
        <v>12期</v>
      </c>
      <c r="H1567" s="21" t="str">
        <f>VLOOKUP(B1567*1,[1]Sheet1!$A:$G,7,FALSE)</f>
        <v>华西北</v>
      </c>
      <c r="I1567" s="21" t="str">
        <f>VLOOKUP(B1567*1,[1]Sheet1!$A:$G,6,FALSE)</f>
        <v>北京</v>
      </c>
      <c r="J1567" s="21" t="str">
        <f>VLOOKUP(B1567*1,[1]Sheet1!$A:$G,5,FALSE)</f>
        <v>四组</v>
      </c>
      <c r="K1567" s="3" t="str">
        <f>I1567&amp;VLOOKUP(B1567*1,[1]Sheet1!$A:$G,5,FALSE)</f>
        <v>北京四组</v>
      </c>
      <c r="L1567" s="3" t="str">
        <f>IF(VLOOKUP(B1567*1,[1]Sheet1!$A:$G,4,FALSE)=1,"普通员工","管理人员")</f>
        <v>普通员工</v>
      </c>
      <c r="M1567" s="3">
        <f t="shared" si="122"/>
        <v>15000.38</v>
      </c>
      <c r="N1567" s="3">
        <f t="shared" si="123"/>
        <v>2020</v>
      </c>
      <c r="O1567" s="3">
        <f t="shared" si="124"/>
        <v>6</v>
      </c>
    </row>
    <row r="1568" spans="1:15">
      <c r="A1568" s="8">
        <f>A1567</f>
        <v>44005</v>
      </c>
      <c r="B1568" s="20" t="s">
        <v>18</v>
      </c>
      <c r="C1568" s="18" t="s">
        <v>7</v>
      </c>
      <c r="D1568" s="11">
        <v>5</v>
      </c>
      <c r="E1568" s="12">
        <v>39501.51</v>
      </c>
      <c r="F1568" s="3" t="str">
        <f t="shared" si="120"/>
        <v>借呗</v>
      </c>
      <c r="G1568" s="3" t="str">
        <f t="shared" si="121"/>
        <v>6期</v>
      </c>
      <c r="H1568" s="21" t="str">
        <f>VLOOKUP(B1568*1,[1]Sheet1!$A:$G,7,FALSE)</f>
        <v>华西北</v>
      </c>
      <c r="I1568" s="21" t="str">
        <f>VLOOKUP(B1568*1,[1]Sheet1!$A:$G,6,FALSE)</f>
        <v>北京</v>
      </c>
      <c r="J1568" s="21" t="str">
        <f>VLOOKUP(B1568*1,[1]Sheet1!$A:$G,5,FALSE)</f>
        <v>三组</v>
      </c>
      <c r="K1568" s="3" t="str">
        <f>I1568&amp;VLOOKUP(B1568*1,[1]Sheet1!$A:$G,5,FALSE)</f>
        <v>北京三组</v>
      </c>
      <c r="L1568" s="3" t="str">
        <f>IF(VLOOKUP(B1568*1,[1]Sheet1!$A:$G,4,FALSE)=1,"普通员工","管理人员")</f>
        <v>管理人员</v>
      </c>
      <c r="M1568" s="3">
        <f t="shared" si="122"/>
        <v>7900.302</v>
      </c>
      <c r="N1568" s="3">
        <f t="shared" si="123"/>
        <v>2020</v>
      </c>
      <c r="O1568" s="3">
        <f t="shared" si="124"/>
        <v>6</v>
      </c>
    </row>
    <row r="1569" spans="1:15">
      <c r="A1569" s="8">
        <f>A1568</f>
        <v>44005</v>
      </c>
      <c r="B1569" s="20" t="str">
        <f>B1568</f>
        <v>1000000044</v>
      </c>
      <c r="C1569" s="18" t="s">
        <v>8</v>
      </c>
      <c r="D1569" s="11">
        <v>1</v>
      </c>
      <c r="E1569" s="12">
        <v>16000.29</v>
      </c>
      <c r="F1569" s="3" t="str">
        <f t="shared" si="120"/>
        <v>借呗</v>
      </c>
      <c r="G1569" s="3" t="str">
        <f t="shared" si="121"/>
        <v>12期</v>
      </c>
      <c r="H1569" s="21" t="str">
        <f>VLOOKUP(B1569*1,[1]Sheet1!$A:$G,7,FALSE)</f>
        <v>华西北</v>
      </c>
      <c r="I1569" s="21" t="str">
        <f>VLOOKUP(B1569*1,[1]Sheet1!$A:$G,6,FALSE)</f>
        <v>北京</v>
      </c>
      <c r="J1569" s="21" t="str">
        <f>VLOOKUP(B1569*1,[1]Sheet1!$A:$G,5,FALSE)</f>
        <v>三组</v>
      </c>
      <c r="K1569" s="3" t="str">
        <f>I1569&amp;VLOOKUP(B1569*1,[1]Sheet1!$A:$G,5,FALSE)</f>
        <v>北京三组</v>
      </c>
      <c r="L1569" s="3" t="str">
        <f>IF(VLOOKUP(B1569*1,[1]Sheet1!$A:$G,4,FALSE)=1,"普通员工","管理人员")</f>
        <v>管理人员</v>
      </c>
      <c r="M1569" s="3">
        <f t="shared" si="122"/>
        <v>16000.29</v>
      </c>
      <c r="N1569" s="3">
        <f t="shared" si="123"/>
        <v>2020</v>
      </c>
      <c r="O1569" s="3">
        <f t="shared" si="124"/>
        <v>6</v>
      </c>
    </row>
    <row r="1570" spans="1:15">
      <c r="A1570" s="8">
        <f>A1569</f>
        <v>44005</v>
      </c>
      <c r="B1570" s="20" t="s">
        <v>19</v>
      </c>
      <c r="C1570" s="18" t="s">
        <v>7</v>
      </c>
      <c r="D1570" s="11">
        <v>3</v>
      </c>
      <c r="E1570" s="12">
        <v>45500.86</v>
      </c>
      <c r="F1570" s="3" t="str">
        <f t="shared" si="120"/>
        <v>借呗</v>
      </c>
      <c r="G1570" s="3" t="str">
        <f t="shared" si="121"/>
        <v>6期</v>
      </c>
      <c r="H1570" s="21" t="str">
        <f>VLOOKUP(B1570*1,[1]Sheet1!$A:$G,7,FALSE)</f>
        <v>华南</v>
      </c>
      <c r="I1570" s="21" t="str">
        <f>VLOOKUP(B1570*1,[1]Sheet1!$A:$G,6,FALSE)</f>
        <v>深圳</v>
      </c>
      <c r="J1570" s="21" t="str">
        <f>VLOOKUP(B1570*1,[1]Sheet1!$A:$G,5,FALSE)</f>
        <v>一组</v>
      </c>
      <c r="K1570" s="3" t="str">
        <f>I1570&amp;VLOOKUP(B1570*1,[1]Sheet1!$A:$G,5,FALSE)</f>
        <v>深圳一组</v>
      </c>
      <c r="L1570" s="3" t="str">
        <f>IF(VLOOKUP(B1570*1,[1]Sheet1!$A:$G,4,FALSE)=1,"普通员工","管理人员")</f>
        <v>普通员工</v>
      </c>
      <c r="M1570" s="3">
        <f t="shared" si="122"/>
        <v>15166.9533333333</v>
      </c>
      <c r="N1570" s="3">
        <f t="shared" si="123"/>
        <v>2020</v>
      </c>
      <c r="O1570" s="3">
        <f t="shared" si="124"/>
        <v>6</v>
      </c>
    </row>
    <row r="1571" spans="1:15">
      <c r="A1571" s="8">
        <f>A1570</f>
        <v>44005</v>
      </c>
      <c r="B1571" s="20" t="s">
        <v>42</v>
      </c>
      <c r="C1571" s="18" t="s">
        <v>7</v>
      </c>
      <c r="D1571" s="11">
        <v>3</v>
      </c>
      <c r="E1571" s="12">
        <v>40091</v>
      </c>
      <c r="F1571" s="3" t="str">
        <f t="shared" si="120"/>
        <v>借呗</v>
      </c>
      <c r="G1571" s="3" t="str">
        <f t="shared" si="121"/>
        <v>6期</v>
      </c>
      <c r="H1571" s="21" t="str">
        <f>VLOOKUP(B1571*1,[1]Sheet1!$A:$G,7,FALSE)</f>
        <v>华西北</v>
      </c>
      <c r="I1571" s="21" t="str">
        <f>VLOOKUP(B1571*1,[1]Sheet1!$A:$G,6,FALSE)</f>
        <v>成都</v>
      </c>
      <c r="J1571" s="21" t="str">
        <f>VLOOKUP(B1571*1,[1]Sheet1!$A:$G,5,FALSE)</f>
        <v>一组</v>
      </c>
      <c r="K1571" s="3" t="str">
        <f>I1571&amp;VLOOKUP(B1571*1,[1]Sheet1!$A:$G,5,FALSE)</f>
        <v>成都一组</v>
      </c>
      <c r="L1571" s="3" t="str">
        <f>IF(VLOOKUP(B1571*1,[1]Sheet1!$A:$G,4,FALSE)=1,"普通员工","管理人员")</f>
        <v>普通员工</v>
      </c>
      <c r="M1571" s="3">
        <f t="shared" si="122"/>
        <v>13363.6666666667</v>
      </c>
      <c r="N1571" s="3">
        <f t="shared" si="123"/>
        <v>2020</v>
      </c>
      <c r="O1571" s="3">
        <f t="shared" si="124"/>
        <v>6</v>
      </c>
    </row>
    <row r="1572" spans="1:15">
      <c r="A1572" s="8">
        <f>A1571</f>
        <v>44005</v>
      </c>
      <c r="B1572" s="20" t="str">
        <f>B1571</f>
        <v>1000000046</v>
      </c>
      <c r="C1572" s="18" t="s">
        <v>8</v>
      </c>
      <c r="D1572" s="11">
        <v>1</v>
      </c>
      <c r="E1572" s="12">
        <v>18000.62</v>
      </c>
      <c r="F1572" s="3" t="str">
        <f t="shared" si="120"/>
        <v>借呗</v>
      </c>
      <c r="G1572" s="3" t="str">
        <f t="shared" si="121"/>
        <v>12期</v>
      </c>
      <c r="H1572" s="21" t="str">
        <f>VLOOKUP(B1572*1,[1]Sheet1!$A:$G,7,FALSE)</f>
        <v>华西北</v>
      </c>
      <c r="I1572" s="21" t="str">
        <f>VLOOKUP(B1572*1,[1]Sheet1!$A:$G,6,FALSE)</f>
        <v>成都</v>
      </c>
      <c r="J1572" s="21" t="str">
        <f>VLOOKUP(B1572*1,[1]Sheet1!$A:$G,5,FALSE)</f>
        <v>一组</v>
      </c>
      <c r="K1572" s="3" t="str">
        <f>I1572&amp;VLOOKUP(B1572*1,[1]Sheet1!$A:$G,5,FALSE)</f>
        <v>成都一组</v>
      </c>
      <c r="L1572" s="3" t="str">
        <f>IF(VLOOKUP(B1572*1,[1]Sheet1!$A:$G,4,FALSE)=1,"普通员工","管理人员")</f>
        <v>普通员工</v>
      </c>
      <c r="M1572" s="3">
        <f t="shared" si="122"/>
        <v>18000.62</v>
      </c>
      <c r="N1572" s="3">
        <f t="shared" si="123"/>
        <v>2020</v>
      </c>
      <c r="O1572" s="3">
        <f t="shared" si="124"/>
        <v>6</v>
      </c>
    </row>
    <row r="1573" spans="1:15">
      <c r="A1573" s="8">
        <f>A1572</f>
        <v>44005</v>
      </c>
      <c r="B1573" s="20" t="s">
        <v>20</v>
      </c>
      <c r="C1573" s="18" t="s">
        <v>8</v>
      </c>
      <c r="D1573" s="11">
        <v>2</v>
      </c>
      <c r="E1573" s="12">
        <v>22501.08</v>
      </c>
      <c r="F1573" s="3" t="str">
        <f t="shared" si="120"/>
        <v>借呗</v>
      </c>
      <c r="G1573" s="3" t="str">
        <f t="shared" si="121"/>
        <v>12期</v>
      </c>
      <c r="H1573" s="21" t="str">
        <f>VLOOKUP(B1573*1,[1]Sheet1!$A:$G,7,FALSE)</f>
        <v>华东</v>
      </c>
      <c r="I1573" s="21" t="str">
        <f>VLOOKUP(B1573*1,[1]Sheet1!$A:$G,6,FALSE)</f>
        <v>上海</v>
      </c>
      <c r="J1573" s="21" t="str">
        <f>VLOOKUP(B1573*1,[1]Sheet1!$A:$G,5,FALSE)</f>
        <v>一组</v>
      </c>
      <c r="K1573" s="3" t="str">
        <f>I1573&amp;VLOOKUP(B1573*1,[1]Sheet1!$A:$G,5,FALSE)</f>
        <v>上海一组</v>
      </c>
      <c r="L1573" s="3" t="str">
        <f>IF(VLOOKUP(B1573*1,[1]Sheet1!$A:$G,4,FALSE)=1,"普通员工","管理人员")</f>
        <v>普通员工</v>
      </c>
      <c r="M1573" s="3">
        <f t="shared" si="122"/>
        <v>11250.54</v>
      </c>
      <c r="N1573" s="3">
        <f t="shared" si="123"/>
        <v>2020</v>
      </c>
      <c r="O1573" s="3">
        <f t="shared" si="124"/>
        <v>6</v>
      </c>
    </row>
    <row r="1574" spans="1:15">
      <c r="A1574" s="8">
        <f>A1573</f>
        <v>44005</v>
      </c>
      <c r="B1574" s="20" t="s">
        <v>21</v>
      </c>
      <c r="C1574" s="18" t="s">
        <v>7</v>
      </c>
      <c r="D1574" s="11">
        <v>1</v>
      </c>
      <c r="E1574" s="12">
        <v>5000.13</v>
      </c>
      <c r="F1574" s="3" t="str">
        <f t="shared" si="120"/>
        <v>借呗</v>
      </c>
      <c r="G1574" s="3" t="str">
        <f t="shared" si="121"/>
        <v>6期</v>
      </c>
      <c r="H1574" s="21" t="str">
        <f>VLOOKUP(B1574*1,[1]Sheet1!$A:$G,7,FALSE)</f>
        <v>华东</v>
      </c>
      <c r="I1574" s="21" t="str">
        <f>VLOOKUP(B1574*1,[1]Sheet1!$A:$G,6,FALSE)</f>
        <v>上海</v>
      </c>
      <c r="J1574" s="21" t="str">
        <f>VLOOKUP(B1574*1,[1]Sheet1!$A:$G,5,FALSE)</f>
        <v>一组</v>
      </c>
      <c r="K1574" s="3" t="str">
        <f>I1574&amp;VLOOKUP(B1574*1,[1]Sheet1!$A:$G,5,FALSE)</f>
        <v>上海一组</v>
      </c>
      <c r="L1574" s="3" t="str">
        <f>IF(VLOOKUP(B1574*1,[1]Sheet1!$A:$G,4,FALSE)=1,"普通员工","管理人员")</f>
        <v>管理人员</v>
      </c>
      <c r="M1574" s="3">
        <f t="shared" si="122"/>
        <v>5000.13</v>
      </c>
      <c r="N1574" s="3">
        <f t="shared" si="123"/>
        <v>2020</v>
      </c>
      <c r="O1574" s="3">
        <f t="shared" si="124"/>
        <v>6</v>
      </c>
    </row>
    <row r="1575" spans="1:15">
      <c r="A1575" s="8">
        <f>A1574</f>
        <v>44005</v>
      </c>
      <c r="B1575" s="20" t="str">
        <f>B1574</f>
        <v>1000000056</v>
      </c>
      <c r="C1575" s="18" t="s">
        <v>8</v>
      </c>
      <c r="D1575" s="11">
        <v>2</v>
      </c>
      <c r="E1575" s="12">
        <v>24500.54</v>
      </c>
      <c r="F1575" s="3" t="str">
        <f t="shared" si="120"/>
        <v>借呗</v>
      </c>
      <c r="G1575" s="3" t="str">
        <f t="shared" si="121"/>
        <v>12期</v>
      </c>
      <c r="H1575" s="21" t="str">
        <f>VLOOKUP(B1575*1,[1]Sheet1!$A:$G,7,FALSE)</f>
        <v>华东</v>
      </c>
      <c r="I1575" s="21" t="str">
        <f>VLOOKUP(B1575*1,[1]Sheet1!$A:$G,6,FALSE)</f>
        <v>上海</v>
      </c>
      <c r="J1575" s="21" t="str">
        <f>VLOOKUP(B1575*1,[1]Sheet1!$A:$G,5,FALSE)</f>
        <v>一组</v>
      </c>
      <c r="K1575" s="3" t="str">
        <f>I1575&amp;VLOOKUP(B1575*1,[1]Sheet1!$A:$G,5,FALSE)</f>
        <v>上海一组</v>
      </c>
      <c r="L1575" s="3" t="str">
        <f>IF(VLOOKUP(B1575*1,[1]Sheet1!$A:$G,4,FALSE)=1,"普通员工","管理人员")</f>
        <v>管理人员</v>
      </c>
      <c r="M1575" s="3">
        <f t="shared" si="122"/>
        <v>12250.27</v>
      </c>
      <c r="N1575" s="3">
        <f t="shared" si="123"/>
        <v>2020</v>
      </c>
      <c r="O1575" s="3">
        <f t="shared" si="124"/>
        <v>6</v>
      </c>
    </row>
    <row r="1576" spans="1:15">
      <c r="A1576" s="8">
        <f>A1575</f>
        <v>44005</v>
      </c>
      <c r="B1576" s="20" t="s">
        <v>74</v>
      </c>
      <c r="C1576" s="18" t="s">
        <v>7</v>
      </c>
      <c r="D1576" s="11">
        <v>1</v>
      </c>
      <c r="E1576" s="12">
        <v>3480.71</v>
      </c>
      <c r="F1576" s="3" t="str">
        <f t="shared" si="120"/>
        <v>借呗</v>
      </c>
      <c r="G1576" s="3" t="str">
        <f t="shared" si="121"/>
        <v>6期</v>
      </c>
      <c r="H1576" s="21" t="str">
        <f>VLOOKUP(B1576*1,[1]Sheet1!$A:$G,7,FALSE)</f>
        <v>华东</v>
      </c>
      <c r="I1576" s="21" t="str">
        <f>VLOOKUP(B1576*1,[1]Sheet1!$A:$G,6,FALSE)</f>
        <v>上海</v>
      </c>
      <c r="J1576" s="21" t="str">
        <f>VLOOKUP(B1576*1,[1]Sheet1!$A:$G,5,FALSE)</f>
        <v>二组</v>
      </c>
      <c r="K1576" s="3" t="str">
        <f>I1576&amp;VLOOKUP(B1576*1,[1]Sheet1!$A:$G,5,FALSE)</f>
        <v>上海二组</v>
      </c>
      <c r="L1576" s="3" t="str">
        <f>IF(VLOOKUP(B1576*1,[1]Sheet1!$A:$G,4,FALSE)=1,"普通员工","管理人员")</f>
        <v>普通员工</v>
      </c>
      <c r="M1576" s="3">
        <f t="shared" si="122"/>
        <v>3480.71</v>
      </c>
      <c r="N1576" s="3">
        <f t="shared" si="123"/>
        <v>2020</v>
      </c>
      <c r="O1576" s="3">
        <f t="shared" si="124"/>
        <v>6</v>
      </c>
    </row>
    <row r="1577" spans="1:15">
      <c r="A1577" s="8">
        <f>A1576</f>
        <v>44005</v>
      </c>
      <c r="B1577" s="20" t="s">
        <v>24</v>
      </c>
      <c r="C1577" s="18" t="s">
        <v>7</v>
      </c>
      <c r="D1577" s="11">
        <v>1</v>
      </c>
      <c r="E1577" s="12">
        <v>3252.41</v>
      </c>
      <c r="F1577" s="3" t="str">
        <f t="shared" si="120"/>
        <v>借呗</v>
      </c>
      <c r="G1577" s="3" t="str">
        <f t="shared" si="121"/>
        <v>6期</v>
      </c>
      <c r="H1577" s="21" t="str">
        <f>VLOOKUP(B1577*1,[1]Sheet1!$A:$G,7,FALSE)</f>
        <v>华西北</v>
      </c>
      <c r="I1577" s="21" t="str">
        <f>VLOOKUP(B1577*1,[1]Sheet1!$A:$G,6,FALSE)</f>
        <v>重庆</v>
      </c>
      <c r="J1577" s="21" t="str">
        <f>VLOOKUP(B1577*1,[1]Sheet1!$A:$G,5,FALSE)</f>
        <v>一组</v>
      </c>
      <c r="K1577" s="3" t="str">
        <f>I1577&amp;VLOOKUP(B1577*1,[1]Sheet1!$A:$G,5,FALSE)</f>
        <v>重庆一组</v>
      </c>
      <c r="L1577" s="3" t="str">
        <f>IF(VLOOKUP(B1577*1,[1]Sheet1!$A:$G,4,FALSE)=1,"普通员工","管理人员")</f>
        <v>管理人员</v>
      </c>
      <c r="M1577" s="3">
        <f t="shared" si="122"/>
        <v>3252.41</v>
      </c>
      <c r="N1577" s="3">
        <f t="shared" si="123"/>
        <v>2020</v>
      </c>
      <c r="O1577" s="3">
        <f t="shared" si="124"/>
        <v>6</v>
      </c>
    </row>
    <row r="1578" spans="1:15">
      <c r="A1578" s="8">
        <f>A1577</f>
        <v>44005</v>
      </c>
      <c r="B1578" s="20" t="s">
        <v>62</v>
      </c>
      <c r="C1578" s="18" t="s">
        <v>12</v>
      </c>
      <c r="D1578" s="11">
        <v>1</v>
      </c>
      <c r="E1578" s="12">
        <v>6000.12</v>
      </c>
      <c r="F1578" s="3" t="str">
        <f t="shared" si="120"/>
        <v>借呗</v>
      </c>
      <c r="G1578" s="3" t="str">
        <f t="shared" si="121"/>
        <v>18期</v>
      </c>
      <c r="H1578" s="21" t="str">
        <f>VLOOKUP(B1578*1,[1]Sheet1!$A:$G,7,FALSE)</f>
        <v>华东</v>
      </c>
      <c r="I1578" s="21" t="str">
        <f>VLOOKUP(B1578*1,[1]Sheet1!$A:$G,6,FALSE)</f>
        <v>合肥</v>
      </c>
      <c r="J1578" s="21" t="str">
        <f>VLOOKUP(B1578*1,[1]Sheet1!$A:$G,5,FALSE)</f>
        <v>一组</v>
      </c>
      <c r="K1578" s="3" t="str">
        <f>I1578&amp;VLOOKUP(B1578*1,[1]Sheet1!$A:$G,5,FALSE)</f>
        <v>合肥一组</v>
      </c>
      <c r="L1578" s="3" t="str">
        <f>IF(VLOOKUP(B1578*1,[1]Sheet1!$A:$G,4,FALSE)=1,"普通员工","管理人员")</f>
        <v>普通员工</v>
      </c>
      <c r="M1578" s="3">
        <f t="shared" si="122"/>
        <v>6000.12</v>
      </c>
      <c r="N1578" s="3">
        <f t="shared" si="123"/>
        <v>2020</v>
      </c>
      <c r="O1578" s="3">
        <f t="shared" si="124"/>
        <v>6</v>
      </c>
    </row>
    <row r="1579" spans="1:15">
      <c r="A1579" s="8">
        <f>A1578</f>
        <v>44005</v>
      </c>
      <c r="B1579" s="20" t="s">
        <v>25</v>
      </c>
      <c r="C1579" s="18" t="s">
        <v>7</v>
      </c>
      <c r="D1579" s="11">
        <v>1</v>
      </c>
      <c r="E1579" s="12">
        <v>5000.1</v>
      </c>
      <c r="F1579" s="3" t="str">
        <f t="shared" si="120"/>
        <v>借呗</v>
      </c>
      <c r="G1579" s="3" t="str">
        <f t="shared" si="121"/>
        <v>6期</v>
      </c>
      <c r="H1579" s="21" t="str">
        <f>VLOOKUP(B1579*1,[1]Sheet1!$A:$G,7,FALSE)</f>
        <v>华东</v>
      </c>
      <c r="I1579" s="21" t="str">
        <f>VLOOKUP(B1579*1,[1]Sheet1!$A:$G,6,FALSE)</f>
        <v>合肥</v>
      </c>
      <c r="J1579" s="21" t="str">
        <f>VLOOKUP(B1579*1,[1]Sheet1!$A:$G,5,FALSE)</f>
        <v>一组</v>
      </c>
      <c r="K1579" s="3" t="str">
        <f>I1579&amp;VLOOKUP(B1579*1,[1]Sheet1!$A:$G,5,FALSE)</f>
        <v>合肥一组</v>
      </c>
      <c r="L1579" s="3" t="str">
        <f>IF(VLOOKUP(B1579*1,[1]Sheet1!$A:$G,4,FALSE)=1,"普通员工","管理人员")</f>
        <v>普通员工</v>
      </c>
      <c r="M1579" s="3">
        <f t="shared" si="122"/>
        <v>5000.1</v>
      </c>
      <c r="N1579" s="3">
        <f t="shared" si="123"/>
        <v>2020</v>
      </c>
      <c r="O1579" s="3">
        <f t="shared" si="124"/>
        <v>6</v>
      </c>
    </row>
    <row r="1580" spans="1:15">
      <c r="A1580" s="8">
        <f>A1579</f>
        <v>44005</v>
      </c>
      <c r="B1580" s="20" t="str">
        <f>B1579</f>
        <v>1000000237</v>
      </c>
      <c r="C1580" s="18" t="s">
        <v>12</v>
      </c>
      <c r="D1580" s="11">
        <v>1</v>
      </c>
      <c r="E1580" s="12">
        <v>1323.02</v>
      </c>
      <c r="F1580" s="3" t="str">
        <f t="shared" si="120"/>
        <v>借呗</v>
      </c>
      <c r="G1580" s="3" t="str">
        <f t="shared" si="121"/>
        <v>18期</v>
      </c>
      <c r="H1580" s="21" t="str">
        <f>VLOOKUP(B1580*1,[1]Sheet1!$A:$G,7,FALSE)</f>
        <v>华东</v>
      </c>
      <c r="I1580" s="21" t="str">
        <f>VLOOKUP(B1580*1,[1]Sheet1!$A:$G,6,FALSE)</f>
        <v>合肥</v>
      </c>
      <c r="J1580" s="21" t="str">
        <f>VLOOKUP(B1580*1,[1]Sheet1!$A:$G,5,FALSE)</f>
        <v>一组</v>
      </c>
      <c r="K1580" s="3" t="str">
        <f>I1580&amp;VLOOKUP(B1580*1,[1]Sheet1!$A:$G,5,FALSE)</f>
        <v>合肥一组</v>
      </c>
      <c r="L1580" s="3" t="str">
        <f>IF(VLOOKUP(B1580*1,[1]Sheet1!$A:$G,4,FALSE)=1,"普通员工","管理人员")</f>
        <v>普通员工</v>
      </c>
      <c r="M1580" s="3">
        <f t="shared" si="122"/>
        <v>1323.02</v>
      </c>
      <c r="N1580" s="3">
        <f t="shared" si="123"/>
        <v>2020</v>
      </c>
      <c r="O1580" s="3">
        <f t="shared" si="124"/>
        <v>6</v>
      </c>
    </row>
    <row r="1581" spans="1:15">
      <c r="A1581" s="8">
        <f>A1580</f>
        <v>44005</v>
      </c>
      <c r="B1581" s="20" t="s">
        <v>119</v>
      </c>
      <c r="C1581" s="18" t="s">
        <v>7</v>
      </c>
      <c r="D1581" s="11">
        <v>1</v>
      </c>
      <c r="E1581" s="12">
        <v>18000.08</v>
      </c>
      <c r="F1581" s="3" t="str">
        <f t="shared" si="120"/>
        <v>借呗</v>
      </c>
      <c r="G1581" s="3" t="str">
        <f t="shared" si="121"/>
        <v>6期</v>
      </c>
      <c r="H1581" s="21" t="str">
        <f>VLOOKUP(B1581*1,[1]Sheet1!$A:$G,7,FALSE)</f>
        <v>华西北</v>
      </c>
      <c r="I1581" s="21" t="str">
        <f>VLOOKUP(B1581*1,[1]Sheet1!$A:$G,6,FALSE)</f>
        <v>重庆</v>
      </c>
      <c r="J1581" s="21" t="str">
        <f>VLOOKUP(B1581*1,[1]Sheet1!$A:$G,5,FALSE)</f>
        <v>一组</v>
      </c>
      <c r="K1581" s="3" t="str">
        <f>I1581&amp;VLOOKUP(B1581*1,[1]Sheet1!$A:$G,5,FALSE)</f>
        <v>重庆一组</v>
      </c>
      <c r="L1581" s="3" t="str">
        <f>IF(VLOOKUP(B1581*1,[1]Sheet1!$A:$G,4,FALSE)=1,"普通员工","管理人员")</f>
        <v>普通员工</v>
      </c>
      <c r="M1581" s="3">
        <f t="shared" si="122"/>
        <v>18000.08</v>
      </c>
      <c r="N1581" s="3">
        <f t="shared" si="123"/>
        <v>2020</v>
      </c>
      <c r="O1581" s="3">
        <f t="shared" si="124"/>
        <v>6</v>
      </c>
    </row>
    <row r="1582" spans="1:15">
      <c r="A1582" s="8">
        <f>A1581</f>
        <v>44005</v>
      </c>
      <c r="B1582" s="20" t="s">
        <v>26</v>
      </c>
      <c r="C1582" s="18" t="s">
        <v>7</v>
      </c>
      <c r="D1582" s="11">
        <v>4</v>
      </c>
      <c r="E1582" s="12">
        <v>20000.97</v>
      </c>
      <c r="F1582" s="3" t="str">
        <f t="shared" si="120"/>
        <v>借呗</v>
      </c>
      <c r="G1582" s="3" t="str">
        <f t="shared" si="121"/>
        <v>6期</v>
      </c>
      <c r="H1582" s="21" t="str">
        <f>VLOOKUP(B1582*1,[1]Sheet1!$A:$G,7,FALSE)</f>
        <v>华南</v>
      </c>
      <c r="I1582" s="21" t="str">
        <f>VLOOKUP(B1582*1,[1]Sheet1!$A:$G,6,FALSE)</f>
        <v>广州</v>
      </c>
      <c r="J1582" s="21" t="str">
        <f>VLOOKUP(B1582*1,[1]Sheet1!$A:$G,5,FALSE)</f>
        <v>三组</v>
      </c>
      <c r="K1582" s="3" t="str">
        <f>I1582&amp;VLOOKUP(B1582*1,[1]Sheet1!$A:$G,5,FALSE)</f>
        <v>广州三组</v>
      </c>
      <c r="L1582" s="3" t="str">
        <f>IF(VLOOKUP(B1582*1,[1]Sheet1!$A:$G,4,FALSE)=1,"普通员工","管理人员")</f>
        <v>普通员工</v>
      </c>
      <c r="M1582" s="3">
        <f t="shared" si="122"/>
        <v>5000.2425</v>
      </c>
      <c r="N1582" s="3">
        <f t="shared" si="123"/>
        <v>2020</v>
      </c>
      <c r="O1582" s="3">
        <f t="shared" si="124"/>
        <v>6</v>
      </c>
    </row>
    <row r="1583" spans="1:15">
      <c r="A1583" s="8">
        <f>A1582</f>
        <v>44005</v>
      </c>
      <c r="B1583" s="20" t="str">
        <f>B1582</f>
        <v>1000000566</v>
      </c>
      <c r="C1583" s="18" t="s">
        <v>12</v>
      </c>
      <c r="D1583" s="11">
        <v>1</v>
      </c>
      <c r="E1583" s="12">
        <v>1680.01</v>
      </c>
      <c r="F1583" s="3" t="str">
        <f t="shared" si="120"/>
        <v>借呗</v>
      </c>
      <c r="G1583" s="3" t="str">
        <f t="shared" si="121"/>
        <v>18期</v>
      </c>
      <c r="H1583" s="21" t="str">
        <f>VLOOKUP(B1583*1,[1]Sheet1!$A:$G,7,FALSE)</f>
        <v>华南</v>
      </c>
      <c r="I1583" s="21" t="str">
        <f>VLOOKUP(B1583*1,[1]Sheet1!$A:$G,6,FALSE)</f>
        <v>广州</v>
      </c>
      <c r="J1583" s="21" t="str">
        <f>VLOOKUP(B1583*1,[1]Sheet1!$A:$G,5,FALSE)</f>
        <v>三组</v>
      </c>
      <c r="K1583" s="3" t="str">
        <f>I1583&amp;VLOOKUP(B1583*1,[1]Sheet1!$A:$G,5,FALSE)</f>
        <v>广州三组</v>
      </c>
      <c r="L1583" s="3" t="str">
        <f>IF(VLOOKUP(B1583*1,[1]Sheet1!$A:$G,4,FALSE)=1,"普通员工","管理人员")</f>
        <v>普通员工</v>
      </c>
      <c r="M1583" s="3">
        <f t="shared" si="122"/>
        <v>1680.01</v>
      </c>
      <c r="N1583" s="3">
        <f t="shared" si="123"/>
        <v>2020</v>
      </c>
      <c r="O1583" s="3">
        <f t="shared" si="124"/>
        <v>6</v>
      </c>
    </row>
    <row r="1584" spans="1:15">
      <c r="A1584" s="8">
        <f>A1583</f>
        <v>44005</v>
      </c>
      <c r="B1584" s="20" t="s">
        <v>63</v>
      </c>
      <c r="C1584" s="18" t="s">
        <v>8</v>
      </c>
      <c r="D1584" s="11">
        <v>1</v>
      </c>
      <c r="E1584" s="12">
        <v>20000.71</v>
      </c>
      <c r="F1584" s="3" t="str">
        <f t="shared" si="120"/>
        <v>借呗</v>
      </c>
      <c r="G1584" s="3" t="str">
        <f t="shared" si="121"/>
        <v>12期</v>
      </c>
      <c r="H1584" s="21" t="str">
        <f>VLOOKUP(B1584*1,[1]Sheet1!$A:$G,7,FALSE)</f>
        <v>华东</v>
      </c>
      <c r="I1584" s="21" t="str">
        <f>VLOOKUP(B1584*1,[1]Sheet1!$A:$G,6,FALSE)</f>
        <v>苏州</v>
      </c>
      <c r="J1584" s="21" t="str">
        <f>VLOOKUP(B1584*1,[1]Sheet1!$A:$G,5,FALSE)</f>
        <v>三组</v>
      </c>
      <c r="K1584" s="3" t="str">
        <f>I1584&amp;VLOOKUP(B1584*1,[1]Sheet1!$A:$G,5,FALSE)</f>
        <v>苏州三组</v>
      </c>
      <c r="L1584" s="3" t="str">
        <f>IF(VLOOKUP(B1584*1,[1]Sheet1!$A:$G,4,FALSE)=1,"普通员工","管理人员")</f>
        <v>普通员工</v>
      </c>
      <c r="M1584" s="3">
        <f t="shared" si="122"/>
        <v>20000.71</v>
      </c>
      <c r="N1584" s="3">
        <f t="shared" si="123"/>
        <v>2020</v>
      </c>
      <c r="O1584" s="3">
        <f t="shared" si="124"/>
        <v>6</v>
      </c>
    </row>
    <row r="1585" spans="1:15">
      <c r="A1585" s="8">
        <f>A1584</f>
        <v>44005</v>
      </c>
      <c r="B1585" s="20" t="s">
        <v>65</v>
      </c>
      <c r="C1585" s="18" t="s">
        <v>8</v>
      </c>
      <c r="D1585" s="11">
        <v>2</v>
      </c>
      <c r="E1585" s="12">
        <v>38000.82</v>
      </c>
      <c r="F1585" s="3" t="str">
        <f t="shared" si="120"/>
        <v>借呗</v>
      </c>
      <c r="G1585" s="3" t="str">
        <f t="shared" si="121"/>
        <v>12期</v>
      </c>
      <c r="H1585" s="21" t="str">
        <f>VLOOKUP(B1585*1,[1]Sheet1!$A:$G,7,FALSE)</f>
        <v>华东</v>
      </c>
      <c r="I1585" s="21" t="str">
        <f>VLOOKUP(B1585*1,[1]Sheet1!$A:$G,6,FALSE)</f>
        <v>苏州</v>
      </c>
      <c r="J1585" s="21" t="str">
        <f>VLOOKUP(B1585*1,[1]Sheet1!$A:$G,5,FALSE)</f>
        <v>二组</v>
      </c>
      <c r="K1585" s="3" t="str">
        <f>I1585&amp;VLOOKUP(B1585*1,[1]Sheet1!$A:$G,5,FALSE)</f>
        <v>苏州二组</v>
      </c>
      <c r="L1585" s="3" t="str">
        <f>IF(VLOOKUP(B1585*1,[1]Sheet1!$A:$G,4,FALSE)=1,"普通员工","管理人员")</f>
        <v>普通员工</v>
      </c>
      <c r="M1585" s="3">
        <f t="shared" si="122"/>
        <v>19000.41</v>
      </c>
      <c r="N1585" s="3">
        <f t="shared" si="123"/>
        <v>2020</v>
      </c>
      <c r="O1585" s="3">
        <f t="shared" si="124"/>
        <v>6</v>
      </c>
    </row>
    <row r="1586" spans="1:15">
      <c r="A1586" s="8">
        <f>A1585</f>
        <v>44005</v>
      </c>
      <c r="B1586" s="20" t="s">
        <v>66</v>
      </c>
      <c r="C1586" s="18" t="s">
        <v>12</v>
      </c>
      <c r="D1586" s="11">
        <v>1</v>
      </c>
      <c r="E1586" s="12">
        <v>1698.38</v>
      </c>
      <c r="F1586" s="3" t="str">
        <f t="shared" si="120"/>
        <v>借呗</v>
      </c>
      <c r="G1586" s="3" t="str">
        <f t="shared" si="121"/>
        <v>18期</v>
      </c>
      <c r="H1586" s="21" t="str">
        <f>VLOOKUP(B1586*1,[1]Sheet1!$A:$G,7,FALSE)</f>
        <v>华西北</v>
      </c>
      <c r="I1586" s="21" t="str">
        <f>VLOOKUP(B1586*1,[1]Sheet1!$A:$G,6,FALSE)</f>
        <v>西安</v>
      </c>
      <c r="J1586" s="21" t="str">
        <f>VLOOKUP(B1586*1,[1]Sheet1!$A:$G,5,FALSE)</f>
        <v>一组</v>
      </c>
      <c r="K1586" s="3" t="str">
        <f>I1586&amp;VLOOKUP(B1586*1,[1]Sheet1!$A:$G,5,FALSE)</f>
        <v>西安一组</v>
      </c>
      <c r="L1586" s="3" t="str">
        <f>IF(VLOOKUP(B1586*1,[1]Sheet1!$A:$G,4,FALSE)=1,"普通员工","管理人员")</f>
        <v>普通员工</v>
      </c>
      <c r="M1586" s="3">
        <f t="shared" si="122"/>
        <v>1698.38</v>
      </c>
      <c r="N1586" s="3">
        <f t="shared" si="123"/>
        <v>2020</v>
      </c>
      <c r="O1586" s="3">
        <f t="shared" si="124"/>
        <v>6</v>
      </c>
    </row>
    <row r="1587" spans="1:15">
      <c r="A1587" s="8">
        <f>A1586</f>
        <v>44005</v>
      </c>
      <c r="B1587" s="20" t="s">
        <v>28</v>
      </c>
      <c r="C1587" s="18" t="s">
        <v>7</v>
      </c>
      <c r="D1587" s="11">
        <v>4</v>
      </c>
      <c r="E1587" s="12">
        <v>73001.76</v>
      </c>
      <c r="F1587" s="3" t="str">
        <f t="shared" si="120"/>
        <v>借呗</v>
      </c>
      <c r="G1587" s="3" t="str">
        <f t="shared" si="121"/>
        <v>6期</v>
      </c>
      <c r="H1587" s="21" t="str">
        <f>VLOOKUP(B1587*1,[1]Sheet1!$A:$G,7,FALSE)</f>
        <v>华南</v>
      </c>
      <c r="I1587" s="21" t="str">
        <f>VLOOKUP(B1587*1,[1]Sheet1!$A:$G,6,FALSE)</f>
        <v>广州</v>
      </c>
      <c r="J1587" s="21" t="str">
        <f>VLOOKUP(B1587*1,[1]Sheet1!$A:$G,5,FALSE)</f>
        <v>一组</v>
      </c>
      <c r="K1587" s="3" t="str">
        <f>I1587&amp;VLOOKUP(B1587*1,[1]Sheet1!$A:$G,5,FALSE)</f>
        <v>广州一组</v>
      </c>
      <c r="L1587" s="3" t="str">
        <f>IF(VLOOKUP(B1587*1,[1]Sheet1!$A:$G,4,FALSE)=1,"普通员工","管理人员")</f>
        <v>管理人员</v>
      </c>
      <c r="M1587" s="3">
        <f t="shared" si="122"/>
        <v>18250.44</v>
      </c>
      <c r="N1587" s="3">
        <f t="shared" si="123"/>
        <v>2020</v>
      </c>
      <c r="O1587" s="3">
        <f t="shared" si="124"/>
        <v>6</v>
      </c>
    </row>
    <row r="1588" spans="1:15">
      <c r="A1588" s="8">
        <f>A1587</f>
        <v>44005</v>
      </c>
      <c r="B1588" s="20" t="str">
        <f>B1587</f>
        <v>1000003926</v>
      </c>
      <c r="C1588" s="18" t="s">
        <v>8</v>
      </c>
      <c r="D1588" s="11">
        <v>1</v>
      </c>
      <c r="E1588" s="12">
        <v>12000.21</v>
      </c>
      <c r="F1588" s="3" t="str">
        <f t="shared" si="120"/>
        <v>借呗</v>
      </c>
      <c r="G1588" s="3" t="str">
        <f t="shared" si="121"/>
        <v>12期</v>
      </c>
      <c r="H1588" s="21" t="str">
        <f>VLOOKUP(B1588*1,[1]Sheet1!$A:$G,7,FALSE)</f>
        <v>华南</v>
      </c>
      <c r="I1588" s="21" t="str">
        <f>VLOOKUP(B1588*1,[1]Sheet1!$A:$G,6,FALSE)</f>
        <v>广州</v>
      </c>
      <c r="J1588" s="21" t="str">
        <f>VLOOKUP(B1588*1,[1]Sheet1!$A:$G,5,FALSE)</f>
        <v>一组</v>
      </c>
      <c r="K1588" s="3" t="str">
        <f>I1588&amp;VLOOKUP(B1588*1,[1]Sheet1!$A:$G,5,FALSE)</f>
        <v>广州一组</v>
      </c>
      <c r="L1588" s="3" t="str">
        <f>IF(VLOOKUP(B1588*1,[1]Sheet1!$A:$G,4,FALSE)=1,"普通员工","管理人员")</f>
        <v>管理人员</v>
      </c>
      <c r="M1588" s="3">
        <f t="shared" si="122"/>
        <v>12000.21</v>
      </c>
      <c r="N1588" s="3">
        <f t="shared" si="123"/>
        <v>2020</v>
      </c>
      <c r="O1588" s="3">
        <f t="shared" si="124"/>
        <v>6</v>
      </c>
    </row>
    <row r="1589" spans="1:15">
      <c r="A1589" s="8">
        <f>A1588</f>
        <v>44005</v>
      </c>
      <c r="B1589" s="20" t="s">
        <v>29</v>
      </c>
      <c r="C1589" s="18" t="s">
        <v>7</v>
      </c>
      <c r="D1589" s="11">
        <v>3</v>
      </c>
      <c r="E1589" s="12">
        <v>24000.84</v>
      </c>
      <c r="F1589" s="3" t="str">
        <f t="shared" si="120"/>
        <v>借呗</v>
      </c>
      <c r="G1589" s="3" t="str">
        <f t="shared" si="121"/>
        <v>6期</v>
      </c>
      <c r="H1589" s="21" t="str">
        <f>VLOOKUP(B1589*1,[1]Sheet1!$A:$G,7,FALSE)</f>
        <v>华东</v>
      </c>
      <c r="I1589" s="21" t="str">
        <f>VLOOKUP(B1589*1,[1]Sheet1!$A:$G,6,FALSE)</f>
        <v>上海</v>
      </c>
      <c r="J1589" s="21" t="str">
        <f>VLOOKUP(B1589*1,[1]Sheet1!$A:$G,5,FALSE)</f>
        <v>二组</v>
      </c>
      <c r="K1589" s="3" t="str">
        <f>I1589&amp;VLOOKUP(B1589*1,[1]Sheet1!$A:$G,5,FALSE)</f>
        <v>上海二组</v>
      </c>
      <c r="L1589" s="3" t="str">
        <f>IF(VLOOKUP(B1589*1,[1]Sheet1!$A:$G,4,FALSE)=1,"普通员工","管理人员")</f>
        <v>管理人员</v>
      </c>
      <c r="M1589" s="3">
        <f t="shared" si="122"/>
        <v>8000.28</v>
      </c>
      <c r="N1589" s="3">
        <f t="shared" si="123"/>
        <v>2020</v>
      </c>
      <c r="O1589" s="3">
        <f t="shared" si="124"/>
        <v>6</v>
      </c>
    </row>
    <row r="1590" spans="1:15">
      <c r="A1590" s="8">
        <f>A1589</f>
        <v>44005</v>
      </c>
      <c r="B1590" s="20" t="str">
        <f>B1589</f>
        <v>1000004170</v>
      </c>
      <c r="C1590" s="18" t="s">
        <v>8</v>
      </c>
      <c r="D1590" s="11">
        <v>1</v>
      </c>
      <c r="E1590" s="12">
        <v>25000.53</v>
      </c>
      <c r="F1590" s="3" t="str">
        <f t="shared" si="120"/>
        <v>借呗</v>
      </c>
      <c r="G1590" s="3" t="str">
        <f t="shared" si="121"/>
        <v>12期</v>
      </c>
      <c r="H1590" s="21" t="str">
        <f>VLOOKUP(B1590*1,[1]Sheet1!$A:$G,7,FALSE)</f>
        <v>华东</v>
      </c>
      <c r="I1590" s="21" t="str">
        <f>VLOOKUP(B1590*1,[1]Sheet1!$A:$G,6,FALSE)</f>
        <v>上海</v>
      </c>
      <c r="J1590" s="21" t="str">
        <f>VLOOKUP(B1590*1,[1]Sheet1!$A:$G,5,FALSE)</f>
        <v>二组</v>
      </c>
      <c r="K1590" s="3" t="str">
        <f>I1590&amp;VLOOKUP(B1590*1,[1]Sheet1!$A:$G,5,FALSE)</f>
        <v>上海二组</v>
      </c>
      <c r="L1590" s="3" t="str">
        <f>IF(VLOOKUP(B1590*1,[1]Sheet1!$A:$G,4,FALSE)=1,"普通员工","管理人员")</f>
        <v>管理人员</v>
      </c>
      <c r="M1590" s="3">
        <f t="shared" si="122"/>
        <v>25000.53</v>
      </c>
      <c r="N1590" s="3">
        <f t="shared" si="123"/>
        <v>2020</v>
      </c>
      <c r="O1590" s="3">
        <f t="shared" si="124"/>
        <v>6</v>
      </c>
    </row>
    <row r="1591" spans="1:15">
      <c r="A1591" s="8">
        <f>A1590</f>
        <v>44005</v>
      </c>
      <c r="B1591" s="20" t="s">
        <v>48</v>
      </c>
      <c r="C1591" s="18" t="s">
        <v>7</v>
      </c>
      <c r="D1591" s="11">
        <v>1</v>
      </c>
      <c r="E1591" s="12">
        <v>7000.06</v>
      </c>
      <c r="F1591" s="3" t="str">
        <f t="shared" si="120"/>
        <v>借呗</v>
      </c>
      <c r="G1591" s="3" t="str">
        <f t="shared" si="121"/>
        <v>6期</v>
      </c>
      <c r="H1591" s="21" t="str">
        <f>VLOOKUP(B1591*1,[1]Sheet1!$A:$G,7,FALSE)</f>
        <v>华东</v>
      </c>
      <c r="I1591" s="21" t="str">
        <f>VLOOKUP(B1591*1,[1]Sheet1!$A:$G,6,FALSE)</f>
        <v>杭州</v>
      </c>
      <c r="J1591" s="21" t="str">
        <f>VLOOKUP(B1591*1,[1]Sheet1!$A:$G,5,FALSE)</f>
        <v>二组</v>
      </c>
      <c r="K1591" s="3" t="str">
        <f>I1591&amp;VLOOKUP(B1591*1,[1]Sheet1!$A:$G,5,FALSE)</f>
        <v>杭州二组</v>
      </c>
      <c r="L1591" s="3" t="str">
        <f>IF(VLOOKUP(B1591*1,[1]Sheet1!$A:$G,4,FALSE)=1,"普通员工","管理人员")</f>
        <v>管理人员</v>
      </c>
      <c r="M1591" s="3">
        <f t="shared" si="122"/>
        <v>7000.06</v>
      </c>
      <c r="N1591" s="3">
        <f t="shared" si="123"/>
        <v>2020</v>
      </c>
      <c r="O1591" s="3">
        <f t="shared" si="124"/>
        <v>6</v>
      </c>
    </row>
    <row r="1592" spans="1:15">
      <c r="A1592" s="8">
        <f>A1591</f>
        <v>44005</v>
      </c>
      <c r="B1592" s="20" t="str">
        <f>B1591</f>
        <v>1000005873</v>
      </c>
      <c r="C1592" s="18" t="s">
        <v>8</v>
      </c>
      <c r="D1592" s="11">
        <v>1</v>
      </c>
      <c r="E1592" s="12">
        <v>11000.08</v>
      </c>
      <c r="F1592" s="3" t="str">
        <f t="shared" si="120"/>
        <v>借呗</v>
      </c>
      <c r="G1592" s="3" t="str">
        <f t="shared" si="121"/>
        <v>12期</v>
      </c>
      <c r="H1592" s="21" t="str">
        <f>VLOOKUP(B1592*1,[1]Sheet1!$A:$G,7,FALSE)</f>
        <v>华东</v>
      </c>
      <c r="I1592" s="21" t="str">
        <f>VLOOKUP(B1592*1,[1]Sheet1!$A:$G,6,FALSE)</f>
        <v>杭州</v>
      </c>
      <c r="J1592" s="21" t="str">
        <f>VLOOKUP(B1592*1,[1]Sheet1!$A:$G,5,FALSE)</f>
        <v>二组</v>
      </c>
      <c r="K1592" s="3" t="str">
        <f>I1592&amp;VLOOKUP(B1592*1,[1]Sheet1!$A:$G,5,FALSE)</f>
        <v>杭州二组</v>
      </c>
      <c r="L1592" s="3" t="str">
        <f>IF(VLOOKUP(B1592*1,[1]Sheet1!$A:$G,4,FALSE)=1,"普通员工","管理人员")</f>
        <v>管理人员</v>
      </c>
      <c r="M1592" s="3">
        <f t="shared" si="122"/>
        <v>11000.08</v>
      </c>
      <c r="N1592" s="3">
        <f t="shared" si="123"/>
        <v>2020</v>
      </c>
      <c r="O1592" s="3">
        <f t="shared" si="124"/>
        <v>6</v>
      </c>
    </row>
    <row r="1593" spans="1:15">
      <c r="A1593" s="8">
        <f>A1592</f>
        <v>44005</v>
      </c>
      <c r="B1593" s="20" t="s">
        <v>49</v>
      </c>
      <c r="C1593" s="18" t="s">
        <v>8</v>
      </c>
      <c r="D1593" s="11">
        <v>1</v>
      </c>
      <c r="E1593" s="12">
        <v>20000.36</v>
      </c>
      <c r="F1593" s="3" t="str">
        <f t="shared" si="120"/>
        <v>借呗</v>
      </c>
      <c r="G1593" s="3" t="str">
        <f t="shared" si="121"/>
        <v>12期</v>
      </c>
      <c r="H1593" s="21" t="str">
        <f>VLOOKUP(B1593*1,[1]Sheet1!$A:$G,7,FALSE)</f>
        <v>华西北</v>
      </c>
      <c r="I1593" s="21" t="str">
        <f>VLOOKUP(B1593*1,[1]Sheet1!$A:$G,6,FALSE)</f>
        <v>成都</v>
      </c>
      <c r="J1593" s="21" t="str">
        <f>VLOOKUP(B1593*1,[1]Sheet1!$A:$G,5,FALSE)</f>
        <v>一组</v>
      </c>
      <c r="K1593" s="3" t="str">
        <f>I1593&amp;VLOOKUP(B1593*1,[1]Sheet1!$A:$G,5,FALSE)</f>
        <v>成都一组</v>
      </c>
      <c r="L1593" s="3" t="str">
        <f>IF(VLOOKUP(B1593*1,[1]Sheet1!$A:$G,4,FALSE)=1,"普通员工","管理人员")</f>
        <v>管理人员</v>
      </c>
      <c r="M1593" s="3">
        <f t="shared" si="122"/>
        <v>20000.36</v>
      </c>
      <c r="N1593" s="3">
        <f t="shared" si="123"/>
        <v>2020</v>
      </c>
      <c r="O1593" s="3">
        <f t="shared" si="124"/>
        <v>6</v>
      </c>
    </row>
    <row r="1594" spans="1:15">
      <c r="A1594" s="8">
        <f>A1593</f>
        <v>44005</v>
      </c>
      <c r="B1594" s="20" t="s">
        <v>32</v>
      </c>
      <c r="C1594" s="18" t="s">
        <v>7</v>
      </c>
      <c r="D1594" s="11">
        <v>1</v>
      </c>
      <c r="E1594" s="12">
        <v>5000.06</v>
      </c>
      <c r="F1594" s="3" t="str">
        <f t="shared" si="120"/>
        <v>借呗</v>
      </c>
      <c r="G1594" s="3" t="str">
        <f t="shared" si="121"/>
        <v>6期</v>
      </c>
      <c r="H1594" s="21" t="str">
        <f>VLOOKUP(B1594*1,[1]Sheet1!$A:$G,7,FALSE)</f>
        <v>华东</v>
      </c>
      <c r="I1594" s="21" t="str">
        <f>VLOOKUP(B1594*1,[1]Sheet1!$A:$G,6,FALSE)</f>
        <v>南京</v>
      </c>
      <c r="J1594" s="21" t="str">
        <f>VLOOKUP(B1594*1,[1]Sheet1!$A:$G,5,FALSE)</f>
        <v>一组</v>
      </c>
      <c r="K1594" s="3" t="str">
        <f>I1594&amp;VLOOKUP(B1594*1,[1]Sheet1!$A:$G,5,FALSE)</f>
        <v>南京一组</v>
      </c>
      <c r="L1594" s="3" t="str">
        <f>IF(VLOOKUP(B1594*1,[1]Sheet1!$A:$G,4,FALSE)=1,"普通员工","管理人员")</f>
        <v>普通员工</v>
      </c>
      <c r="M1594" s="3">
        <f t="shared" si="122"/>
        <v>5000.06</v>
      </c>
      <c r="N1594" s="3">
        <f t="shared" si="123"/>
        <v>2020</v>
      </c>
      <c r="O1594" s="3">
        <f t="shared" si="124"/>
        <v>6</v>
      </c>
    </row>
    <row r="1595" spans="1:15">
      <c r="A1595" s="8">
        <f>A1594</f>
        <v>44005</v>
      </c>
      <c r="B1595" s="20" t="s">
        <v>33</v>
      </c>
      <c r="C1595" s="18" t="s">
        <v>7</v>
      </c>
      <c r="D1595" s="11">
        <v>2</v>
      </c>
      <c r="E1595" s="12">
        <v>12000.6</v>
      </c>
      <c r="F1595" s="3" t="str">
        <f t="shared" si="120"/>
        <v>借呗</v>
      </c>
      <c r="G1595" s="3" t="str">
        <f t="shared" si="121"/>
        <v>6期</v>
      </c>
      <c r="H1595" s="21" t="str">
        <f>VLOOKUP(B1595*1,[1]Sheet1!$A:$G,7,FALSE)</f>
        <v>华西北</v>
      </c>
      <c r="I1595" s="21" t="str">
        <f>VLOOKUP(B1595*1,[1]Sheet1!$A:$G,6,FALSE)</f>
        <v>北京</v>
      </c>
      <c r="J1595" s="21" t="str">
        <f>VLOOKUP(B1595*1,[1]Sheet1!$A:$G,5,FALSE)</f>
        <v>三组</v>
      </c>
      <c r="K1595" s="3" t="str">
        <f>I1595&amp;VLOOKUP(B1595*1,[1]Sheet1!$A:$G,5,FALSE)</f>
        <v>北京三组</v>
      </c>
      <c r="L1595" s="3" t="str">
        <f>IF(VLOOKUP(B1595*1,[1]Sheet1!$A:$G,4,FALSE)=1,"普通员工","管理人员")</f>
        <v>普通员工</v>
      </c>
      <c r="M1595" s="3">
        <f t="shared" si="122"/>
        <v>6000.3</v>
      </c>
      <c r="N1595" s="3">
        <f t="shared" si="123"/>
        <v>2020</v>
      </c>
      <c r="O1595" s="3">
        <f t="shared" si="124"/>
        <v>6</v>
      </c>
    </row>
    <row r="1596" spans="1:15">
      <c r="A1596" s="8">
        <f>A1595</f>
        <v>44005</v>
      </c>
      <c r="B1596" s="20" t="str">
        <f>B1595</f>
        <v>1000008228</v>
      </c>
      <c r="C1596" s="18" t="s">
        <v>8</v>
      </c>
      <c r="D1596" s="11">
        <v>1</v>
      </c>
      <c r="E1596" s="12">
        <v>18000.37</v>
      </c>
      <c r="F1596" s="3" t="str">
        <f t="shared" si="120"/>
        <v>借呗</v>
      </c>
      <c r="G1596" s="3" t="str">
        <f t="shared" si="121"/>
        <v>12期</v>
      </c>
      <c r="H1596" s="21" t="str">
        <f>VLOOKUP(B1596*1,[1]Sheet1!$A:$G,7,FALSE)</f>
        <v>华西北</v>
      </c>
      <c r="I1596" s="21" t="str">
        <f>VLOOKUP(B1596*1,[1]Sheet1!$A:$G,6,FALSE)</f>
        <v>北京</v>
      </c>
      <c r="J1596" s="21" t="str">
        <f>VLOOKUP(B1596*1,[1]Sheet1!$A:$G,5,FALSE)</f>
        <v>三组</v>
      </c>
      <c r="K1596" s="3" t="str">
        <f>I1596&amp;VLOOKUP(B1596*1,[1]Sheet1!$A:$G,5,FALSE)</f>
        <v>北京三组</v>
      </c>
      <c r="L1596" s="3" t="str">
        <f>IF(VLOOKUP(B1596*1,[1]Sheet1!$A:$G,4,FALSE)=1,"普通员工","管理人员")</f>
        <v>普通员工</v>
      </c>
      <c r="M1596" s="3">
        <f t="shared" si="122"/>
        <v>18000.37</v>
      </c>
      <c r="N1596" s="3">
        <f t="shared" si="123"/>
        <v>2020</v>
      </c>
      <c r="O1596" s="3">
        <f t="shared" si="124"/>
        <v>6</v>
      </c>
    </row>
    <row r="1597" spans="1:15">
      <c r="A1597" s="8">
        <f>A1596</f>
        <v>44005</v>
      </c>
      <c r="B1597" s="20" t="s">
        <v>53</v>
      </c>
      <c r="C1597" s="18" t="s">
        <v>7</v>
      </c>
      <c r="D1597" s="11">
        <v>1</v>
      </c>
      <c r="E1597" s="12">
        <v>10000</v>
      </c>
      <c r="F1597" s="3" t="str">
        <f t="shared" si="120"/>
        <v>借呗</v>
      </c>
      <c r="G1597" s="3" t="str">
        <f t="shared" si="121"/>
        <v>6期</v>
      </c>
      <c r="H1597" s="21" t="str">
        <f>VLOOKUP(B1597*1,[1]Sheet1!$A:$G,7,FALSE)</f>
        <v>华东</v>
      </c>
      <c r="I1597" s="21" t="str">
        <f>VLOOKUP(B1597*1,[1]Sheet1!$A:$G,6,FALSE)</f>
        <v>南京</v>
      </c>
      <c r="J1597" s="21" t="str">
        <f>VLOOKUP(B1597*1,[1]Sheet1!$A:$G,5,FALSE)</f>
        <v>一组</v>
      </c>
      <c r="K1597" s="3" t="str">
        <f>I1597&amp;VLOOKUP(B1597*1,[1]Sheet1!$A:$G,5,FALSE)</f>
        <v>南京一组</v>
      </c>
      <c r="L1597" s="3" t="str">
        <f>IF(VLOOKUP(B1597*1,[1]Sheet1!$A:$G,4,FALSE)=1,"普通员工","管理人员")</f>
        <v>管理人员</v>
      </c>
      <c r="M1597" s="3">
        <f t="shared" si="122"/>
        <v>10000</v>
      </c>
      <c r="N1597" s="3">
        <f t="shared" si="123"/>
        <v>2020</v>
      </c>
      <c r="O1597" s="3">
        <f t="shared" si="124"/>
        <v>6</v>
      </c>
    </row>
    <row r="1598" spans="1:15">
      <c r="A1598" s="8">
        <f>A1597</f>
        <v>44005</v>
      </c>
      <c r="B1598" s="20" t="s">
        <v>34</v>
      </c>
      <c r="C1598" s="18" t="s">
        <v>12</v>
      </c>
      <c r="D1598" s="11">
        <v>1</v>
      </c>
      <c r="E1598" s="12">
        <v>11000.34</v>
      </c>
      <c r="F1598" s="3" t="str">
        <f t="shared" si="120"/>
        <v>借呗</v>
      </c>
      <c r="G1598" s="3" t="str">
        <f t="shared" si="121"/>
        <v>18期</v>
      </c>
      <c r="H1598" s="21" t="str">
        <f>VLOOKUP(B1598*1,[1]Sheet1!$A:$G,7,FALSE)</f>
        <v>华东</v>
      </c>
      <c r="I1598" s="21" t="str">
        <f>VLOOKUP(B1598*1,[1]Sheet1!$A:$G,6,FALSE)</f>
        <v>上海</v>
      </c>
      <c r="J1598" s="21" t="str">
        <f>VLOOKUP(B1598*1,[1]Sheet1!$A:$G,5,FALSE)</f>
        <v>二组</v>
      </c>
      <c r="K1598" s="3" t="str">
        <f>I1598&amp;VLOOKUP(B1598*1,[1]Sheet1!$A:$G,5,FALSE)</f>
        <v>上海二组</v>
      </c>
      <c r="L1598" s="3" t="str">
        <f>IF(VLOOKUP(B1598*1,[1]Sheet1!$A:$G,4,FALSE)=1,"普通员工","管理人员")</f>
        <v>普通员工</v>
      </c>
      <c r="M1598" s="3">
        <f t="shared" si="122"/>
        <v>11000.34</v>
      </c>
      <c r="N1598" s="3">
        <f t="shared" si="123"/>
        <v>2020</v>
      </c>
      <c r="O1598" s="3">
        <f t="shared" si="124"/>
        <v>6</v>
      </c>
    </row>
    <row r="1599" spans="1:15">
      <c r="A1599" s="8">
        <f>A1598</f>
        <v>44005</v>
      </c>
      <c r="B1599" s="20" t="s">
        <v>54</v>
      </c>
      <c r="C1599" s="18" t="s">
        <v>8</v>
      </c>
      <c r="D1599" s="11">
        <v>1</v>
      </c>
      <c r="E1599" s="12">
        <v>15000.2</v>
      </c>
      <c r="F1599" s="3" t="str">
        <f t="shared" si="120"/>
        <v>借呗</v>
      </c>
      <c r="G1599" s="3" t="str">
        <f t="shared" si="121"/>
        <v>12期</v>
      </c>
      <c r="H1599" s="21" t="str">
        <f>VLOOKUP(B1599*1,[1]Sheet1!$A:$G,7,FALSE)</f>
        <v>华东</v>
      </c>
      <c r="I1599" s="21" t="str">
        <f>VLOOKUP(B1599*1,[1]Sheet1!$A:$G,6,FALSE)</f>
        <v>苏州</v>
      </c>
      <c r="J1599" s="21" t="str">
        <f>VLOOKUP(B1599*1,[1]Sheet1!$A:$G,5,FALSE)</f>
        <v>二组</v>
      </c>
      <c r="K1599" s="3" t="str">
        <f>I1599&amp;VLOOKUP(B1599*1,[1]Sheet1!$A:$G,5,FALSE)</f>
        <v>苏州二组</v>
      </c>
      <c r="L1599" s="3" t="str">
        <f>IF(VLOOKUP(B1599*1,[1]Sheet1!$A:$G,4,FALSE)=1,"普通员工","管理人员")</f>
        <v>普通员工</v>
      </c>
      <c r="M1599" s="3">
        <f t="shared" si="122"/>
        <v>15000.2</v>
      </c>
      <c r="N1599" s="3">
        <f t="shared" si="123"/>
        <v>2020</v>
      </c>
      <c r="O1599" s="3">
        <f t="shared" si="124"/>
        <v>6</v>
      </c>
    </row>
    <row r="1600" spans="1:15">
      <c r="A1600" s="8">
        <f>A1599</f>
        <v>44005</v>
      </c>
      <c r="B1600" s="20" t="s">
        <v>120</v>
      </c>
      <c r="C1600" s="18" t="s">
        <v>7</v>
      </c>
      <c r="D1600" s="11">
        <v>1</v>
      </c>
      <c r="E1600" s="12">
        <v>5000.59</v>
      </c>
      <c r="F1600" s="3" t="str">
        <f t="shared" si="120"/>
        <v>借呗</v>
      </c>
      <c r="G1600" s="3" t="str">
        <f t="shared" si="121"/>
        <v>6期</v>
      </c>
      <c r="H1600" s="21" t="str">
        <f>VLOOKUP(B1600*1,[1]Sheet1!$A:$G,7,FALSE)</f>
        <v>华东</v>
      </c>
      <c r="I1600" s="21" t="str">
        <f>VLOOKUP(B1600*1,[1]Sheet1!$A:$G,6,FALSE)</f>
        <v>合肥</v>
      </c>
      <c r="J1600" s="21" t="str">
        <f>VLOOKUP(B1600*1,[1]Sheet1!$A:$G,5,FALSE)</f>
        <v>二组</v>
      </c>
      <c r="K1600" s="3" t="str">
        <f>I1600&amp;VLOOKUP(B1600*1,[1]Sheet1!$A:$G,5,FALSE)</f>
        <v>合肥二组</v>
      </c>
      <c r="L1600" s="3" t="str">
        <f>IF(VLOOKUP(B1600*1,[1]Sheet1!$A:$G,4,FALSE)=1,"普通员工","管理人员")</f>
        <v>普通员工</v>
      </c>
      <c r="M1600" s="3">
        <f t="shared" si="122"/>
        <v>5000.59</v>
      </c>
      <c r="N1600" s="3">
        <f t="shared" si="123"/>
        <v>2020</v>
      </c>
      <c r="O1600" s="3">
        <f t="shared" si="124"/>
        <v>6</v>
      </c>
    </row>
    <row r="1601" spans="1:15">
      <c r="A1601" s="8">
        <f>A1600</f>
        <v>44005</v>
      </c>
      <c r="B1601" s="20" t="s">
        <v>82</v>
      </c>
      <c r="C1601" s="18" t="s">
        <v>7</v>
      </c>
      <c r="D1601" s="11">
        <v>2</v>
      </c>
      <c r="E1601" s="12">
        <v>24000.52</v>
      </c>
      <c r="F1601" s="3" t="str">
        <f t="shared" si="120"/>
        <v>借呗</v>
      </c>
      <c r="G1601" s="3" t="str">
        <f t="shared" si="121"/>
        <v>6期</v>
      </c>
      <c r="H1601" s="21" t="str">
        <f>VLOOKUP(B1601*1,[1]Sheet1!$A:$G,7,FALSE)</f>
        <v>华东</v>
      </c>
      <c r="I1601" s="21" t="str">
        <f>VLOOKUP(B1601*1,[1]Sheet1!$A:$G,6,FALSE)</f>
        <v>上海</v>
      </c>
      <c r="J1601" s="21" t="str">
        <f>VLOOKUP(B1601*1,[1]Sheet1!$A:$G,5,FALSE)</f>
        <v>二组</v>
      </c>
      <c r="K1601" s="3" t="str">
        <f>I1601&amp;VLOOKUP(B1601*1,[1]Sheet1!$A:$G,5,FALSE)</f>
        <v>上海二组</v>
      </c>
      <c r="L1601" s="3" t="str">
        <f>IF(VLOOKUP(B1601*1,[1]Sheet1!$A:$G,4,FALSE)=1,"普通员工","管理人员")</f>
        <v>普通员工</v>
      </c>
      <c r="M1601" s="3">
        <f t="shared" si="122"/>
        <v>12000.26</v>
      </c>
      <c r="N1601" s="3">
        <f t="shared" si="123"/>
        <v>2020</v>
      </c>
      <c r="O1601" s="3">
        <f t="shared" si="124"/>
        <v>6</v>
      </c>
    </row>
    <row r="1602" spans="1:15">
      <c r="A1602" s="8">
        <f>A1601</f>
        <v>44005</v>
      </c>
      <c r="B1602" s="20" t="s">
        <v>121</v>
      </c>
      <c r="C1602" s="18" t="s">
        <v>8</v>
      </c>
      <c r="D1602" s="11">
        <v>1</v>
      </c>
      <c r="E1602" s="12">
        <v>25000.23</v>
      </c>
      <c r="F1602" s="3" t="str">
        <f t="shared" si="120"/>
        <v>借呗</v>
      </c>
      <c r="G1602" s="3" t="str">
        <f t="shared" si="121"/>
        <v>12期</v>
      </c>
      <c r="H1602" s="21" t="str">
        <f>VLOOKUP(B1602*1,[1]Sheet1!$A:$G,7,FALSE)</f>
        <v>华东</v>
      </c>
      <c r="I1602" s="21" t="str">
        <f>VLOOKUP(B1602*1,[1]Sheet1!$A:$G,6,FALSE)</f>
        <v>杭州</v>
      </c>
      <c r="J1602" s="21" t="str">
        <f>VLOOKUP(B1602*1,[1]Sheet1!$A:$G,5,FALSE)</f>
        <v>二组</v>
      </c>
      <c r="K1602" s="3" t="str">
        <f>I1602&amp;VLOOKUP(B1602*1,[1]Sheet1!$A:$G,5,FALSE)</f>
        <v>杭州二组</v>
      </c>
      <c r="L1602" s="3" t="str">
        <f>IF(VLOOKUP(B1602*1,[1]Sheet1!$A:$G,4,FALSE)=1,"普通员工","管理人员")</f>
        <v>普通员工</v>
      </c>
      <c r="M1602" s="3">
        <f t="shared" si="122"/>
        <v>25000.23</v>
      </c>
      <c r="N1602" s="3">
        <f t="shared" si="123"/>
        <v>2020</v>
      </c>
      <c r="O1602" s="3">
        <f t="shared" si="124"/>
        <v>6</v>
      </c>
    </row>
    <row r="1603" spans="1:15">
      <c r="A1603" s="8">
        <f>A1602</f>
        <v>44005</v>
      </c>
      <c r="B1603" s="20" t="s">
        <v>78</v>
      </c>
      <c r="C1603" s="18" t="s">
        <v>7</v>
      </c>
      <c r="D1603" s="11">
        <v>1</v>
      </c>
      <c r="E1603" s="12">
        <v>25000.42</v>
      </c>
      <c r="F1603" s="3" t="str">
        <f t="shared" ref="F1603:F1666" si="125">LEFT(C1603,2)</f>
        <v>借呗</v>
      </c>
      <c r="G1603" s="3" t="str">
        <f t="shared" ref="G1603:G1666" si="126">MID(C1603,3,LEN((C1603)))</f>
        <v>6期</v>
      </c>
      <c r="H1603" s="21" t="str">
        <f>VLOOKUP(B1603*1,[1]Sheet1!$A:$G,7,FALSE)</f>
        <v>华东</v>
      </c>
      <c r="I1603" s="21" t="str">
        <f>VLOOKUP(B1603*1,[1]Sheet1!$A:$G,6,FALSE)</f>
        <v>杭州</v>
      </c>
      <c r="J1603" s="21" t="str">
        <f>VLOOKUP(B1603*1,[1]Sheet1!$A:$G,5,FALSE)</f>
        <v>二组</v>
      </c>
      <c r="K1603" s="3" t="str">
        <f>I1603&amp;VLOOKUP(B1603*1,[1]Sheet1!$A:$G,5,FALSE)</f>
        <v>杭州二组</v>
      </c>
      <c r="L1603" s="3" t="str">
        <f>IF(VLOOKUP(B1603*1,[1]Sheet1!$A:$G,4,FALSE)=1,"普通员工","管理人员")</f>
        <v>普通员工</v>
      </c>
      <c r="M1603" s="3">
        <f t="shared" ref="M1603:M1666" si="127">E1603/D1603</f>
        <v>25000.42</v>
      </c>
      <c r="N1603" s="3">
        <f t="shared" ref="N1603:N1666" si="128">YEAR(A1603)</f>
        <v>2020</v>
      </c>
      <c r="O1603" s="3">
        <f t="shared" ref="O1603:O1666" si="129">MONTH(A1603)</f>
        <v>6</v>
      </c>
    </row>
    <row r="1604" spans="1:15">
      <c r="A1604" s="8">
        <f>A1603</f>
        <v>44005</v>
      </c>
      <c r="B1604" s="20" t="str">
        <f>B1603</f>
        <v>1000012099</v>
      </c>
      <c r="C1604" s="18" t="s">
        <v>8</v>
      </c>
      <c r="D1604" s="11">
        <v>1</v>
      </c>
      <c r="E1604" s="12">
        <v>7000.11</v>
      </c>
      <c r="F1604" s="3" t="str">
        <f t="shared" si="125"/>
        <v>借呗</v>
      </c>
      <c r="G1604" s="3" t="str">
        <f t="shared" si="126"/>
        <v>12期</v>
      </c>
      <c r="H1604" s="21" t="str">
        <f>VLOOKUP(B1604*1,[1]Sheet1!$A:$G,7,FALSE)</f>
        <v>华东</v>
      </c>
      <c r="I1604" s="21" t="str">
        <f>VLOOKUP(B1604*1,[1]Sheet1!$A:$G,6,FALSE)</f>
        <v>杭州</v>
      </c>
      <c r="J1604" s="21" t="str">
        <f>VLOOKUP(B1604*1,[1]Sheet1!$A:$G,5,FALSE)</f>
        <v>二组</v>
      </c>
      <c r="K1604" s="3" t="str">
        <f>I1604&amp;VLOOKUP(B1604*1,[1]Sheet1!$A:$G,5,FALSE)</f>
        <v>杭州二组</v>
      </c>
      <c r="L1604" s="3" t="str">
        <f>IF(VLOOKUP(B1604*1,[1]Sheet1!$A:$G,4,FALSE)=1,"普通员工","管理人员")</f>
        <v>普通员工</v>
      </c>
      <c r="M1604" s="3">
        <f t="shared" si="127"/>
        <v>7000.11</v>
      </c>
      <c r="N1604" s="3">
        <f t="shared" si="128"/>
        <v>2020</v>
      </c>
      <c r="O1604" s="3">
        <f t="shared" si="129"/>
        <v>6</v>
      </c>
    </row>
    <row r="1605" spans="1:15">
      <c r="A1605" s="8">
        <f>A1604</f>
        <v>44005</v>
      </c>
      <c r="B1605" s="20" t="s">
        <v>79</v>
      </c>
      <c r="C1605" s="18" t="s">
        <v>7</v>
      </c>
      <c r="D1605" s="11">
        <v>1</v>
      </c>
      <c r="E1605" s="12">
        <v>15000.11</v>
      </c>
      <c r="F1605" s="3" t="str">
        <f t="shared" si="125"/>
        <v>借呗</v>
      </c>
      <c r="G1605" s="3" t="str">
        <f t="shared" si="126"/>
        <v>6期</v>
      </c>
      <c r="H1605" s="21" t="str">
        <f>VLOOKUP(B1605*1,[1]Sheet1!$A:$G,7,FALSE)</f>
        <v>华东</v>
      </c>
      <c r="I1605" s="21" t="str">
        <f>VLOOKUP(B1605*1,[1]Sheet1!$A:$G,6,FALSE)</f>
        <v>杭州</v>
      </c>
      <c r="J1605" s="21" t="str">
        <f>VLOOKUP(B1605*1,[1]Sheet1!$A:$G,5,FALSE)</f>
        <v>三组</v>
      </c>
      <c r="K1605" s="3" t="str">
        <f>I1605&amp;VLOOKUP(B1605*1,[1]Sheet1!$A:$G,5,FALSE)</f>
        <v>杭州三组</v>
      </c>
      <c r="L1605" s="3" t="str">
        <f>IF(VLOOKUP(B1605*1,[1]Sheet1!$A:$G,4,FALSE)=1,"普通员工","管理人员")</f>
        <v>管理人员</v>
      </c>
      <c r="M1605" s="3">
        <f t="shared" si="127"/>
        <v>15000.11</v>
      </c>
      <c r="N1605" s="3">
        <f t="shared" si="128"/>
        <v>2020</v>
      </c>
      <c r="O1605" s="3">
        <f t="shared" si="129"/>
        <v>6</v>
      </c>
    </row>
    <row r="1606" spans="1:15">
      <c r="A1606" s="8">
        <f>A1605</f>
        <v>44005</v>
      </c>
      <c r="B1606" s="20" t="str">
        <f>B1605</f>
        <v>1000012112</v>
      </c>
      <c r="C1606" s="18" t="s">
        <v>8</v>
      </c>
      <c r="D1606" s="11">
        <v>2</v>
      </c>
      <c r="E1606" s="12">
        <v>14501.03</v>
      </c>
      <c r="F1606" s="3" t="str">
        <f t="shared" si="125"/>
        <v>借呗</v>
      </c>
      <c r="G1606" s="3" t="str">
        <f t="shared" si="126"/>
        <v>12期</v>
      </c>
      <c r="H1606" s="21" t="str">
        <f>VLOOKUP(B1606*1,[1]Sheet1!$A:$G,7,FALSE)</f>
        <v>华东</v>
      </c>
      <c r="I1606" s="21" t="str">
        <f>VLOOKUP(B1606*1,[1]Sheet1!$A:$G,6,FALSE)</f>
        <v>杭州</v>
      </c>
      <c r="J1606" s="21" t="str">
        <f>VLOOKUP(B1606*1,[1]Sheet1!$A:$G,5,FALSE)</f>
        <v>三组</v>
      </c>
      <c r="K1606" s="3" t="str">
        <f>I1606&amp;VLOOKUP(B1606*1,[1]Sheet1!$A:$G,5,FALSE)</f>
        <v>杭州三组</v>
      </c>
      <c r="L1606" s="3" t="str">
        <f>IF(VLOOKUP(B1606*1,[1]Sheet1!$A:$G,4,FALSE)=1,"普通员工","管理人员")</f>
        <v>管理人员</v>
      </c>
      <c r="M1606" s="3">
        <f t="shared" si="127"/>
        <v>7250.515</v>
      </c>
      <c r="N1606" s="3">
        <f t="shared" si="128"/>
        <v>2020</v>
      </c>
      <c r="O1606" s="3">
        <f t="shared" si="129"/>
        <v>6</v>
      </c>
    </row>
    <row r="1607" spans="1:15">
      <c r="A1607" s="8">
        <f>A1606</f>
        <v>44005</v>
      </c>
      <c r="B1607" s="20" t="s">
        <v>80</v>
      </c>
      <c r="C1607" s="18" t="s">
        <v>8</v>
      </c>
      <c r="D1607" s="11">
        <v>1</v>
      </c>
      <c r="E1607" s="12">
        <v>22000.57</v>
      </c>
      <c r="F1607" s="3" t="str">
        <f t="shared" si="125"/>
        <v>借呗</v>
      </c>
      <c r="G1607" s="3" t="str">
        <f t="shared" si="126"/>
        <v>12期</v>
      </c>
      <c r="H1607" s="21" t="str">
        <f>VLOOKUP(B1607*1,[1]Sheet1!$A:$G,7,FALSE)</f>
        <v>华东</v>
      </c>
      <c r="I1607" s="21" t="str">
        <f>VLOOKUP(B1607*1,[1]Sheet1!$A:$G,6,FALSE)</f>
        <v>杭州</v>
      </c>
      <c r="J1607" s="21" t="str">
        <f>VLOOKUP(B1607*1,[1]Sheet1!$A:$G,5,FALSE)</f>
        <v>一组</v>
      </c>
      <c r="K1607" s="3" t="str">
        <f>I1607&amp;VLOOKUP(B1607*1,[1]Sheet1!$A:$G,5,FALSE)</f>
        <v>杭州一组</v>
      </c>
      <c r="L1607" s="3" t="str">
        <f>IF(VLOOKUP(B1607*1,[1]Sheet1!$A:$G,4,FALSE)=1,"普通员工","管理人员")</f>
        <v>普通员工</v>
      </c>
      <c r="M1607" s="3">
        <f t="shared" si="127"/>
        <v>22000.57</v>
      </c>
      <c r="N1607" s="3">
        <f t="shared" si="128"/>
        <v>2020</v>
      </c>
      <c r="O1607" s="3">
        <f t="shared" si="129"/>
        <v>6</v>
      </c>
    </row>
    <row r="1608" spans="1:15">
      <c r="A1608" s="8">
        <f>A1607</f>
        <v>44005</v>
      </c>
      <c r="B1608" s="20" t="s">
        <v>104</v>
      </c>
      <c r="C1608" s="18" t="s">
        <v>12</v>
      </c>
      <c r="D1608" s="11">
        <v>2</v>
      </c>
      <c r="E1608" s="12">
        <v>26000.67</v>
      </c>
      <c r="F1608" s="3" t="str">
        <f t="shared" si="125"/>
        <v>借呗</v>
      </c>
      <c r="G1608" s="3" t="str">
        <f t="shared" si="126"/>
        <v>18期</v>
      </c>
      <c r="H1608" s="21" t="str">
        <f>VLOOKUP(B1608*1,[1]Sheet1!$A:$G,7,FALSE)</f>
        <v>华东</v>
      </c>
      <c r="I1608" s="21" t="str">
        <f>VLOOKUP(B1608*1,[1]Sheet1!$A:$G,6,FALSE)</f>
        <v>杭州</v>
      </c>
      <c r="J1608" s="21" t="str">
        <f>VLOOKUP(B1608*1,[1]Sheet1!$A:$G,5,FALSE)</f>
        <v>一组</v>
      </c>
      <c r="K1608" s="3" t="str">
        <f>I1608&amp;VLOOKUP(B1608*1,[1]Sheet1!$A:$G,5,FALSE)</f>
        <v>杭州一组</v>
      </c>
      <c r="L1608" s="3" t="str">
        <f>IF(VLOOKUP(B1608*1,[1]Sheet1!$A:$G,4,FALSE)=1,"普通员工","管理人员")</f>
        <v>普通员工</v>
      </c>
      <c r="M1608" s="3">
        <f t="shared" si="127"/>
        <v>13000.335</v>
      </c>
      <c r="N1608" s="3">
        <f t="shared" si="128"/>
        <v>2020</v>
      </c>
      <c r="O1608" s="3">
        <f t="shared" si="129"/>
        <v>6</v>
      </c>
    </row>
    <row r="1609" spans="1:15">
      <c r="A1609" s="8">
        <f>A1608</f>
        <v>44005</v>
      </c>
      <c r="B1609" s="20" t="s">
        <v>88</v>
      </c>
      <c r="C1609" s="18" t="s">
        <v>12</v>
      </c>
      <c r="D1609" s="11">
        <v>1</v>
      </c>
      <c r="E1609" s="12">
        <v>17000.21</v>
      </c>
      <c r="F1609" s="3" t="str">
        <f t="shared" si="125"/>
        <v>借呗</v>
      </c>
      <c r="G1609" s="3" t="str">
        <f t="shared" si="126"/>
        <v>18期</v>
      </c>
      <c r="H1609" s="21" t="str">
        <f>VLOOKUP(B1609*1,[1]Sheet1!$A:$G,7,FALSE)</f>
        <v>华东</v>
      </c>
      <c r="I1609" s="21" t="str">
        <f>VLOOKUP(B1609*1,[1]Sheet1!$A:$G,6,FALSE)</f>
        <v>苏州</v>
      </c>
      <c r="J1609" s="21" t="str">
        <f>VLOOKUP(B1609*1,[1]Sheet1!$A:$G,5,FALSE)</f>
        <v>一组</v>
      </c>
      <c r="K1609" s="3" t="str">
        <f>I1609&amp;VLOOKUP(B1609*1,[1]Sheet1!$A:$G,5,FALSE)</f>
        <v>苏州一组</v>
      </c>
      <c r="L1609" s="3" t="str">
        <f>IF(VLOOKUP(B1609*1,[1]Sheet1!$A:$G,4,FALSE)=1,"普通员工","管理人员")</f>
        <v>普通员工</v>
      </c>
      <c r="M1609" s="3">
        <f t="shared" si="127"/>
        <v>17000.21</v>
      </c>
      <c r="N1609" s="3">
        <f t="shared" si="128"/>
        <v>2020</v>
      </c>
      <c r="O1609" s="3">
        <f t="shared" si="129"/>
        <v>6</v>
      </c>
    </row>
    <row r="1610" spans="1:15">
      <c r="A1610" s="8">
        <f>A1609</f>
        <v>44005</v>
      </c>
      <c r="B1610" s="20" t="s">
        <v>93</v>
      </c>
      <c r="C1610" s="18" t="s">
        <v>8</v>
      </c>
      <c r="D1610" s="11">
        <v>1</v>
      </c>
      <c r="E1610" s="12">
        <v>6999.99</v>
      </c>
      <c r="F1610" s="3" t="str">
        <f t="shared" si="125"/>
        <v>借呗</v>
      </c>
      <c r="G1610" s="3" t="str">
        <f t="shared" si="126"/>
        <v>12期</v>
      </c>
      <c r="H1610" s="21" t="str">
        <f>VLOOKUP(B1610*1,[1]Sheet1!$A:$G,7,FALSE)</f>
        <v>华东</v>
      </c>
      <c r="I1610" s="21" t="str">
        <f>VLOOKUP(B1610*1,[1]Sheet1!$A:$G,6,FALSE)</f>
        <v>南京</v>
      </c>
      <c r="J1610" s="21" t="str">
        <f>VLOOKUP(B1610*1,[1]Sheet1!$A:$G,5,FALSE)</f>
        <v>一组</v>
      </c>
      <c r="K1610" s="3" t="str">
        <f>I1610&amp;VLOOKUP(B1610*1,[1]Sheet1!$A:$G,5,FALSE)</f>
        <v>南京一组</v>
      </c>
      <c r="L1610" s="3" t="str">
        <f>IF(VLOOKUP(B1610*1,[1]Sheet1!$A:$G,4,FALSE)=1,"普通员工","管理人员")</f>
        <v>普通员工</v>
      </c>
      <c r="M1610" s="3">
        <f t="shared" si="127"/>
        <v>6999.99</v>
      </c>
      <c r="N1610" s="3">
        <f t="shared" si="128"/>
        <v>2020</v>
      </c>
      <c r="O1610" s="3">
        <f t="shared" si="129"/>
        <v>6</v>
      </c>
    </row>
    <row r="1611" spans="1:15">
      <c r="A1611" s="8">
        <f>A1610</f>
        <v>44005</v>
      </c>
      <c r="B1611" s="20" t="s">
        <v>84</v>
      </c>
      <c r="C1611" s="18" t="s">
        <v>7</v>
      </c>
      <c r="D1611" s="11">
        <v>1</v>
      </c>
      <c r="E1611" s="12">
        <v>4999.96</v>
      </c>
      <c r="F1611" s="3" t="str">
        <f t="shared" si="125"/>
        <v>借呗</v>
      </c>
      <c r="G1611" s="3" t="str">
        <f t="shared" si="126"/>
        <v>6期</v>
      </c>
      <c r="H1611" s="21" t="str">
        <f>VLOOKUP(B1611*1,[1]Sheet1!$A:$G,7,FALSE)</f>
        <v>华西北</v>
      </c>
      <c r="I1611" s="21" t="str">
        <f>VLOOKUP(B1611*1,[1]Sheet1!$A:$G,6,FALSE)</f>
        <v>北京</v>
      </c>
      <c r="J1611" s="21" t="str">
        <f>VLOOKUP(B1611*1,[1]Sheet1!$A:$G,5,FALSE)</f>
        <v>三组</v>
      </c>
      <c r="K1611" s="3" t="str">
        <f>I1611&amp;VLOOKUP(B1611*1,[1]Sheet1!$A:$G,5,FALSE)</f>
        <v>北京三组</v>
      </c>
      <c r="L1611" s="3" t="str">
        <f>IF(VLOOKUP(B1611*1,[1]Sheet1!$A:$G,4,FALSE)=1,"普通员工","管理人员")</f>
        <v>普通员工</v>
      </c>
      <c r="M1611" s="3">
        <f t="shared" si="127"/>
        <v>4999.96</v>
      </c>
      <c r="N1611" s="3">
        <f t="shared" si="128"/>
        <v>2020</v>
      </c>
      <c r="O1611" s="3">
        <f t="shared" si="129"/>
        <v>6</v>
      </c>
    </row>
    <row r="1612" spans="1:15">
      <c r="A1612" s="8">
        <f>A1611</f>
        <v>44005</v>
      </c>
      <c r="B1612" s="20" t="s">
        <v>90</v>
      </c>
      <c r="C1612" s="18" t="s">
        <v>7</v>
      </c>
      <c r="D1612" s="11">
        <v>1</v>
      </c>
      <c r="E1612" s="12">
        <v>14000.62</v>
      </c>
      <c r="F1612" s="3" t="str">
        <f t="shared" si="125"/>
        <v>借呗</v>
      </c>
      <c r="G1612" s="3" t="str">
        <f t="shared" si="126"/>
        <v>6期</v>
      </c>
      <c r="H1612" s="21" t="str">
        <f>VLOOKUP(B1612*1,[1]Sheet1!$A:$G,7,FALSE)</f>
        <v>华东</v>
      </c>
      <c r="I1612" s="21" t="str">
        <f>VLOOKUP(B1612*1,[1]Sheet1!$A:$G,6,FALSE)</f>
        <v>上海</v>
      </c>
      <c r="J1612" s="21" t="str">
        <f>VLOOKUP(B1612*1,[1]Sheet1!$A:$G,5,FALSE)</f>
        <v>一组</v>
      </c>
      <c r="K1612" s="3" t="str">
        <f>I1612&amp;VLOOKUP(B1612*1,[1]Sheet1!$A:$G,5,FALSE)</f>
        <v>上海一组</v>
      </c>
      <c r="L1612" s="3" t="str">
        <f>IF(VLOOKUP(B1612*1,[1]Sheet1!$A:$G,4,FALSE)=1,"普通员工","管理人员")</f>
        <v>普通员工</v>
      </c>
      <c r="M1612" s="3">
        <f t="shared" si="127"/>
        <v>14000.62</v>
      </c>
      <c r="N1612" s="3">
        <f t="shared" si="128"/>
        <v>2020</v>
      </c>
      <c r="O1612" s="3">
        <f t="shared" si="129"/>
        <v>6</v>
      </c>
    </row>
    <row r="1613" spans="1:15">
      <c r="A1613" s="8">
        <f>A1612</f>
        <v>44005</v>
      </c>
      <c r="B1613" s="20" t="s">
        <v>97</v>
      </c>
      <c r="C1613" s="18" t="s">
        <v>7</v>
      </c>
      <c r="D1613" s="11">
        <v>1</v>
      </c>
      <c r="E1613" s="12">
        <v>6000.61</v>
      </c>
      <c r="F1613" s="3" t="str">
        <f t="shared" si="125"/>
        <v>借呗</v>
      </c>
      <c r="G1613" s="3" t="str">
        <f t="shared" si="126"/>
        <v>6期</v>
      </c>
      <c r="H1613" s="21" t="str">
        <f>VLOOKUP(B1613*1,[1]Sheet1!$A:$G,7,FALSE)</f>
        <v>华南</v>
      </c>
      <c r="I1613" s="21" t="str">
        <f>VLOOKUP(B1613*1,[1]Sheet1!$A:$G,6,FALSE)</f>
        <v>南宁</v>
      </c>
      <c r="J1613" s="21" t="str">
        <f>VLOOKUP(B1613*1,[1]Sheet1!$A:$G,5,FALSE)</f>
        <v>一组</v>
      </c>
      <c r="K1613" s="3" t="str">
        <f>I1613&amp;VLOOKUP(B1613*1,[1]Sheet1!$A:$G,5,FALSE)</f>
        <v>南宁一组</v>
      </c>
      <c r="L1613" s="3" t="str">
        <f>IF(VLOOKUP(B1613*1,[1]Sheet1!$A:$G,4,FALSE)=1,"普通员工","管理人员")</f>
        <v>普通员工</v>
      </c>
      <c r="M1613" s="3">
        <f t="shared" si="127"/>
        <v>6000.61</v>
      </c>
      <c r="N1613" s="3">
        <f t="shared" si="128"/>
        <v>2020</v>
      </c>
      <c r="O1613" s="3">
        <f t="shared" si="129"/>
        <v>6</v>
      </c>
    </row>
    <row r="1614" spans="1:15">
      <c r="A1614" s="8">
        <f>A1613</f>
        <v>44005</v>
      </c>
      <c r="B1614" s="20" t="s">
        <v>99</v>
      </c>
      <c r="C1614" s="18" t="s">
        <v>8</v>
      </c>
      <c r="D1614" s="11">
        <v>1</v>
      </c>
      <c r="E1614" s="12">
        <v>25000.3</v>
      </c>
      <c r="F1614" s="3" t="str">
        <f t="shared" si="125"/>
        <v>借呗</v>
      </c>
      <c r="G1614" s="3" t="str">
        <f t="shared" si="126"/>
        <v>12期</v>
      </c>
      <c r="H1614" s="21" t="str">
        <f>VLOOKUP(B1614*1,[1]Sheet1!$A:$G,7,FALSE)</f>
        <v>华东</v>
      </c>
      <c r="I1614" s="21" t="str">
        <f>VLOOKUP(B1614*1,[1]Sheet1!$A:$G,6,FALSE)</f>
        <v>苏州</v>
      </c>
      <c r="J1614" s="21" t="str">
        <f>VLOOKUP(B1614*1,[1]Sheet1!$A:$G,5,FALSE)</f>
        <v>三组</v>
      </c>
      <c r="K1614" s="3" t="str">
        <f>I1614&amp;VLOOKUP(B1614*1,[1]Sheet1!$A:$G,5,FALSE)</f>
        <v>苏州三组</v>
      </c>
      <c r="L1614" s="3" t="str">
        <f>IF(VLOOKUP(B1614*1,[1]Sheet1!$A:$G,4,FALSE)=1,"普通员工","管理人员")</f>
        <v>普通员工</v>
      </c>
      <c r="M1614" s="3">
        <f t="shared" si="127"/>
        <v>25000.3</v>
      </c>
      <c r="N1614" s="3">
        <f t="shared" si="128"/>
        <v>2020</v>
      </c>
      <c r="O1614" s="3">
        <f t="shared" si="129"/>
        <v>6</v>
      </c>
    </row>
    <row r="1615" spans="1:15">
      <c r="A1615" s="8">
        <f>A1614</f>
        <v>44005</v>
      </c>
      <c r="B1615" s="20" t="s">
        <v>100</v>
      </c>
      <c r="C1615" s="18" t="s">
        <v>7</v>
      </c>
      <c r="D1615" s="11">
        <v>1</v>
      </c>
      <c r="E1615" s="12">
        <v>17000.11</v>
      </c>
      <c r="F1615" s="3" t="str">
        <f t="shared" si="125"/>
        <v>借呗</v>
      </c>
      <c r="G1615" s="3" t="str">
        <f t="shared" si="126"/>
        <v>6期</v>
      </c>
      <c r="H1615" s="21" t="str">
        <f>VLOOKUP(B1615*1,[1]Sheet1!$A:$G,7,FALSE)</f>
        <v>华东</v>
      </c>
      <c r="I1615" s="21" t="str">
        <f>VLOOKUP(B1615*1,[1]Sheet1!$A:$G,6,FALSE)</f>
        <v>杭州</v>
      </c>
      <c r="J1615" s="21" t="str">
        <f>VLOOKUP(B1615*1,[1]Sheet1!$A:$G,5,FALSE)</f>
        <v>二组</v>
      </c>
      <c r="K1615" s="3" t="str">
        <f>I1615&amp;VLOOKUP(B1615*1,[1]Sheet1!$A:$G,5,FALSE)</f>
        <v>杭州二组</v>
      </c>
      <c r="L1615" s="3" t="str">
        <f>IF(VLOOKUP(B1615*1,[1]Sheet1!$A:$G,4,FALSE)=1,"普通员工","管理人员")</f>
        <v>普通员工</v>
      </c>
      <c r="M1615" s="3">
        <f t="shared" si="127"/>
        <v>17000.11</v>
      </c>
      <c r="N1615" s="3">
        <f t="shared" si="128"/>
        <v>2020</v>
      </c>
      <c r="O1615" s="3">
        <f t="shared" si="129"/>
        <v>6</v>
      </c>
    </row>
    <row r="1616" spans="1:15">
      <c r="A1616" s="8">
        <f>A1615</f>
        <v>44005</v>
      </c>
      <c r="B1616" s="20" t="s">
        <v>101</v>
      </c>
      <c r="C1616" s="18" t="s">
        <v>7</v>
      </c>
      <c r="D1616" s="11">
        <v>2</v>
      </c>
      <c r="E1616" s="12">
        <v>24000.74</v>
      </c>
      <c r="F1616" s="3" t="str">
        <f t="shared" si="125"/>
        <v>借呗</v>
      </c>
      <c r="G1616" s="3" t="str">
        <f t="shared" si="126"/>
        <v>6期</v>
      </c>
      <c r="H1616" s="21" t="str">
        <f>VLOOKUP(B1616*1,[1]Sheet1!$A:$G,7,FALSE)</f>
        <v>华南</v>
      </c>
      <c r="I1616" s="21" t="str">
        <f>VLOOKUP(B1616*1,[1]Sheet1!$A:$G,6,FALSE)</f>
        <v>广州</v>
      </c>
      <c r="J1616" s="21" t="str">
        <f>VLOOKUP(B1616*1,[1]Sheet1!$A:$G,5,FALSE)</f>
        <v>二组</v>
      </c>
      <c r="K1616" s="3" t="str">
        <f>I1616&amp;VLOOKUP(B1616*1,[1]Sheet1!$A:$G,5,FALSE)</f>
        <v>广州二组</v>
      </c>
      <c r="L1616" s="3" t="str">
        <f>IF(VLOOKUP(B1616*1,[1]Sheet1!$A:$G,4,FALSE)=1,"普通员工","管理人员")</f>
        <v>管理人员</v>
      </c>
      <c r="M1616" s="3">
        <f t="shared" si="127"/>
        <v>12000.37</v>
      </c>
      <c r="N1616" s="3">
        <f t="shared" si="128"/>
        <v>2020</v>
      </c>
      <c r="O1616" s="3">
        <f t="shared" si="129"/>
        <v>6</v>
      </c>
    </row>
    <row r="1617" spans="1:15">
      <c r="A1617" s="8">
        <f>A1616</f>
        <v>44005</v>
      </c>
      <c r="B1617" s="20" t="str">
        <f>B1616</f>
        <v>1000014291</v>
      </c>
      <c r="C1617" s="18" t="s">
        <v>8</v>
      </c>
      <c r="D1617" s="11">
        <v>1</v>
      </c>
      <c r="E1617" s="12">
        <v>7000.18</v>
      </c>
      <c r="F1617" s="3" t="str">
        <f t="shared" si="125"/>
        <v>借呗</v>
      </c>
      <c r="G1617" s="3" t="str">
        <f t="shared" si="126"/>
        <v>12期</v>
      </c>
      <c r="H1617" s="21" t="str">
        <f>VLOOKUP(B1617*1,[1]Sheet1!$A:$G,7,FALSE)</f>
        <v>华南</v>
      </c>
      <c r="I1617" s="21" t="str">
        <f>VLOOKUP(B1617*1,[1]Sheet1!$A:$G,6,FALSE)</f>
        <v>广州</v>
      </c>
      <c r="J1617" s="21" t="str">
        <f>VLOOKUP(B1617*1,[1]Sheet1!$A:$G,5,FALSE)</f>
        <v>二组</v>
      </c>
      <c r="K1617" s="3" t="str">
        <f>I1617&amp;VLOOKUP(B1617*1,[1]Sheet1!$A:$G,5,FALSE)</f>
        <v>广州二组</v>
      </c>
      <c r="L1617" s="3" t="str">
        <f>IF(VLOOKUP(B1617*1,[1]Sheet1!$A:$G,4,FALSE)=1,"普通员工","管理人员")</f>
        <v>管理人员</v>
      </c>
      <c r="M1617" s="3">
        <f t="shared" si="127"/>
        <v>7000.18</v>
      </c>
      <c r="N1617" s="3">
        <f t="shared" si="128"/>
        <v>2020</v>
      </c>
      <c r="O1617" s="3">
        <f t="shared" si="129"/>
        <v>6</v>
      </c>
    </row>
    <row r="1618" spans="1:15">
      <c r="A1618" s="8">
        <f>A1617</f>
        <v>44005</v>
      </c>
      <c r="B1618" s="20" t="s">
        <v>102</v>
      </c>
      <c r="C1618" s="18" t="s">
        <v>7</v>
      </c>
      <c r="D1618" s="11">
        <v>3</v>
      </c>
      <c r="E1618" s="12">
        <v>39000.91</v>
      </c>
      <c r="F1618" s="3" t="str">
        <f t="shared" si="125"/>
        <v>借呗</v>
      </c>
      <c r="G1618" s="3" t="str">
        <f t="shared" si="126"/>
        <v>6期</v>
      </c>
      <c r="H1618" s="21" t="str">
        <f>VLOOKUP(B1618*1,[1]Sheet1!$A:$G,7,FALSE)</f>
        <v>华南</v>
      </c>
      <c r="I1618" s="21" t="str">
        <f>VLOOKUP(B1618*1,[1]Sheet1!$A:$G,6,FALSE)</f>
        <v>南宁</v>
      </c>
      <c r="J1618" s="21" t="str">
        <f>VLOOKUP(B1618*1,[1]Sheet1!$A:$G,5,FALSE)</f>
        <v>一组</v>
      </c>
      <c r="K1618" s="3" t="str">
        <f>I1618&amp;VLOOKUP(B1618*1,[1]Sheet1!$A:$G,5,FALSE)</f>
        <v>南宁一组</v>
      </c>
      <c r="L1618" s="3" t="str">
        <f>IF(VLOOKUP(B1618*1,[1]Sheet1!$A:$G,4,FALSE)=1,"普通员工","管理人员")</f>
        <v>普通员工</v>
      </c>
      <c r="M1618" s="3">
        <f t="shared" si="127"/>
        <v>13000.3033333333</v>
      </c>
      <c r="N1618" s="3">
        <f t="shared" si="128"/>
        <v>2020</v>
      </c>
      <c r="O1618" s="3">
        <f t="shared" si="129"/>
        <v>6</v>
      </c>
    </row>
    <row r="1619" spans="1:15">
      <c r="A1619" s="8">
        <f>A1618</f>
        <v>44005</v>
      </c>
      <c r="B1619" s="20" t="str">
        <f>B1618</f>
        <v>1000014530</v>
      </c>
      <c r="C1619" s="18" t="s">
        <v>8</v>
      </c>
      <c r="D1619" s="11">
        <v>2</v>
      </c>
      <c r="E1619" s="12">
        <v>21001</v>
      </c>
      <c r="F1619" s="3" t="str">
        <f t="shared" si="125"/>
        <v>借呗</v>
      </c>
      <c r="G1619" s="3" t="str">
        <f t="shared" si="126"/>
        <v>12期</v>
      </c>
      <c r="H1619" s="21" t="str">
        <f>VLOOKUP(B1619*1,[1]Sheet1!$A:$G,7,FALSE)</f>
        <v>华南</v>
      </c>
      <c r="I1619" s="21" t="str">
        <f>VLOOKUP(B1619*1,[1]Sheet1!$A:$G,6,FALSE)</f>
        <v>南宁</v>
      </c>
      <c r="J1619" s="21" t="str">
        <f>VLOOKUP(B1619*1,[1]Sheet1!$A:$G,5,FALSE)</f>
        <v>一组</v>
      </c>
      <c r="K1619" s="3" t="str">
        <f>I1619&amp;VLOOKUP(B1619*1,[1]Sheet1!$A:$G,5,FALSE)</f>
        <v>南宁一组</v>
      </c>
      <c r="L1619" s="3" t="str">
        <f>IF(VLOOKUP(B1619*1,[1]Sheet1!$A:$G,4,FALSE)=1,"普通员工","管理人员")</f>
        <v>普通员工</v>
      </c>
      <c r="M1619" s="3">
        <f t="shared" si="127"/>
        <v>10500.5</v>
      </c>
      <c r="N1619" s="3">
        <f t="shared" si="128"/>
        <v>2020</v>
      </c>
      <c r="O1619" s="3">
        <f t="shared" si="129"/>
        <v>6</v>
      </c>
    </row>
    <row r="1620" spans="1:15">
      <c r="A1620" s="8">
        <f>A1619</f>
        <v>44005</v>
      </c>
      <c r="B1620" s="20" t="s">
        <v>106</v>
      </c>
      <c r="C1620" s="18" t="s">
        <v>8</v>
      </c>
      <c r="D1620" s="11">
        <v>1</v>
      </c>
      <c r="E1620" s="12">
        <v>10000.51</v>
      </c>
      <c r="F1620" s="3" t="str">
        <f t="shared" si="125"/>
        <v>借呗</v>
      </c>
      <c r="G1620" s="3" t="str">
        <f t="shared" si="126"/>
        <v>12期</v>
      </c>
      <c r="H1620" s="21" t="str">
        <f>VLOOKUP(B1620*1,[1]Sheet1!$A:$G,7,FALSE)</f>
        <v>华东</v>
      </c>
      <c r="I1620" s="21" t="str">
        <f>VLOOKUP(B1620*1,[1]Sheet1!$A:$G,6,FALSE)</f>
        <v>上海</v>
      </c>
      <c r="J1620" s="21" t="str">
        <f>VLOOKUP(B1620*1,[1]Sheet1!$A:$G,5,FALSE)</f>
        <v>一组</v>
      </c>
      <c r="K1620" s="3" t="str">
        <f>I1620&amp;VLOOKUP(B1620*1,[1]Sheet1!$A:$G,5,FALSE)</f>
        <v>上海一组</v>
      </c>
      <c r="L1620" s="3" t="str">
        <f>IF(VLOOKUP(B1620*1,[1]Sheet1!$A:$G,4,FALSE)=1,"普通员工","管理人员")</f>
        <v>普通员工</v>
      </c>
      <c r="M1620" s="3">
        <f t="shared" si="127"/>
        <v>10000.51</v>
      </c>
      <c r="N1620" s="3">
        <f t="shared" si="128"/>
        <v>2020</v>
      </c>
      <c r="O1620" s="3">
        <f t="shared" si="129"/>
        <v>6</v>
      </c>
    </row>
    <row r="1621" spans="1:15">
      <c r="A1621" s="8">
        <f>A1620</f>
        <v>44005</v>
      </c>
      <c r="B1621" s="20" t="str">
        <f>B1620</f>
        <v>1000014572</v>
      </c>
      <c r="C1621" s="18" t="s">
        <v>12</v>
      </c>
      <c r="D1621" s="11">
        <v>1</v>
      </c>
      <c r="E1621" s="12">
        <v>8000.63</v>
      </c>
      <c r="F1621" s="3" t="str">
        <f t="shared" si="125"/>
        <v>借呗</v>
      </c>
      <c r="G1621" s="3" t="str">
        <f t="shared" si="126"/>
        <v>18期</v>
      </c>
      <c r="H1621" s="21" t="str">
        <f>VLOOKUP(B1621*1,[1]Sheet1!$A:$G,7,FALSE)</f>
        <v>华东</v>
      </c>
      <c r="I1621" s="21" t="str">
        <f>VLOOKUP(B1621*1,[1]Sheet1!$A:$G,6,FALSE)</f>
        <v>上海</v>
      </c>
      <c r="J1621" s="21" t="str">
        <f>VLOOKUP(B1621*1,[1]Sheet1!$A:$G,5,FALSE)</f>
        <v>一组</v>
      </c>
      <c r="K1621" s="3" t="str">
        <f>I1621&amp;VLOOKUP(B1621*1,[1]Sheet1!$A:$G,5,FALSE)</f>
        <v>上海一组</v>
      </c>
      <c r="L1621" s="3" t="str">
        <f>IF(VLOOKUP(B1621*1,[1]Sheet1!$A:$G,4,FALSE)=1,"普通员工","管理人员")</f>
        <v>普通员工</v>
      </c>
      <c r="M1621" s="3">
        <f t="shared" si="127"/>
        <v>8000.63</v>
      </c>
      <c r="N1621" s="3">
        <f t="shared" si="128"/>
        <v>2020</v>
      </c>
      <c r="O1621" s="3">
        <f t="shared" si="129"/>
        <v>6</v>
      </c>
    </row>
    <row r="1622" spans="1:15">
      <c r="A1622" s="8">
        <f>A1621</f>
        <v>44005</v>
      </c>
      <c r="B1622" s="20" t="s">
        <v>108</v>
      </c>
      <c r="C1622" s="18" t="s">
        <v>8</v>
      </c>
      <c r="D1622" s="11">
        <v>1</v>
      </c>
      <c r="E1622" s="12">
        <v>13780</v>
      </c>
      <c r="F1622" s="3" t="str">
        <f t="shared" si="125"/>
        <v>借呗</v>
      </c>
      <c r="G1622" s="3" t="str">
        <f t="shared" si="126"/>
        <v>12期</v>
      </c>
      <c r="H1622" s="21" t="str">
        <f>VLOOKUP(B1622*1,[1]Sheet1!$A:$G,7,FALSE)</f>
        <v>华东</v>
      </c>
      <c r="I1622" s="21" t="str">
        <f>VLOOKUP(B1622*1,[1]Sheet1!$A:$G,6,FALSE)</f>
        <v>杭州</v>
      </c>
      <c r="J1622" s="21" t="str">
        <f>VLOOKUP(B1622*1,[1]Sheet1!$A:$G,5,FALSE)</f>
        <v>一组</v>
      </c>
      <c r="K1622" s="3" t="str">
        <f>I1622&amp;VLOOKUP(B1622*1,[1]Sheet1!$A:$G,5,FALSE)</f>
        <v>杭州一组</v>
      </c>
      <c r="L1622" s="3" t="str">
        <f>IF(VLOOKUP(B1622*1,[1]Sheet1!$A:$G,4,FALSE)=1,"普通员工","管理人员")</f>
        <v>普通员工</v>
      </c>
      <c r="M1622" s="3">
        <f t="shared" si="127"/>
        <v>13780</v>
      </c>
      <c r="N1622" s="3">
        <f t="shared" si="128"/>
        <v>2020</v>
      </c>
      <c r="O1622" s="3">
        <f t="shared" si="129"/>
        <v>6</v>
      </c>
    </row>
    <row r="1623" spans="1:15">
      <c r="A1623" s="8">
        <f>A1622</f>
        <v>44005</v>
      </c>
      <c r="B1623" s="20" t="s">
        <v>116</v>
      </c>
      <c r="C1623" s="18" t="s">
        <v>8</v>
      </c>
      <c r="D1623" s="11">
        <v>1</v>
      </c>
      <c r="E1623" s="12">
        <v>5000.39</v>
      </c>
      <c r="F1623" s="3" t="str">
        <f t="shared" si="125"/>
        <v>借呗</v>
      </c>
      <c r="G1623" s="3" t="str">
        <f t="shared" si="126"/>
        <v>12期</v>
      </c>
      <c r="H1623" s="21" t="str">
        <f>VLOOKUP(B1623*1,[1]Sheet1!$A:$G,7,FALSE)</f>
        <v>华西北</v>
      </c>
      <c r="I1623" s="21" t="str">
        <f>VLOOKUP(B1623*1,[1]Sheet1!$A:$G,6,FALSE)</f>
        <v>北京</v>
      </c>
      <c r="J1623" s="21" t="str">
        <f>VLOOKUP(B1623*1,[1]Sheet1!$A:$G,5,FALSE)</f>
        <v>三组</v>
      </c>
      <c r="K1623" s="3" t="str">
        <f>I1623&amp;VLOOKUP(B1623*1,[1]Sheet1!$A:$G,5,FALSE)</f>
        <v>北京三组</v>
      </c>
      <c r="L1623" s="3" t="str">
        <f>IF(VLOOKUP(B1623*1,[1]Sheet1!$A:$G,4,FALSE)=1,"普通员工","管理人员")</f>
        <v>普通员工</v>
      </c>
      <c r="M1623" s="3">
        <f t="shared" si="127"/>
        <v>5000.39</v>
      </c>
      <c r="N1623" s="3">
        <f t="shared" si="128"/>
        <v>2020</v>
      </c>
      <c r="O1623" s="3">
        <f t="shared" si="129"/>
        <v>6</v>
      </c>
    </row>
    <row r="1624" spans="1:15">
      <c r="A1624" s="8">
        <f>A1623</f>
        <v>44005</v>
      </c>
      <c r="B1624" s="20" t="s">
        <v>136</v>
      </c>
      <c r="C1624" s="18" t="s">
        <v>8</v>
      </c>
      <c r="D1624" s="11">
        <v>1</v>
      </c>
      <c r="E1624" s="12">
        <v>15000.32</v>
      </c>
      <c r="F1624" s="3" t="str">
        <f t="shared" si="125"/>
        <v>借呗</v>
      </c>
      <c r="G1624" s="3" t="str">
        <f t="shared" si="126"/>
        <v>12期</v>
      </c>
      <c r="H1624" s="21" t="str">
        <f>VLOOKUP(B1624*1,[1]Sheet1!$A:$G,7,FALSE)</f>
        <v>华西北</v>
      </c>
      <c r="I1624" s="21" t="str">
        <f>VLOOKUP(B1624*1,[1]Sheet1!$A:$G,6,FALSE)</f>
        <v>北京</v>
      </c>
      <c r="J1624" s="21" t="str">
        <f>VLOOKUP(B1624*1,[1]Sheet1!$A:$G,5,FALSE)</f>
        <v>三组</v>
      </c>
      <c r="K1624" s="3" t="str">
        <f>I1624&amp;VLOOKUP(B1624*1,[1]Sheet1!$A:$G,5,FALSE)</f>
        <v>北京三组</v>
      </c>
      <c r="L1624" s="3" t="str">
        <f>IF(VLOOKUP(B1624*1,[1]Sheet1!$A:$G,4,FALSE)=1,"普通员工","管理人员")</f>
        <v>普通员工</v>
      </c>
      <c r="M1624" s="3">
        <f t="shared" si="127"/>
        <v>15000.32</v>
      </c>
      <c r="N1624" s="3">
        <f t="shared" si="128"/>
        <v>2020</v>
      </c>
      <c r="O1624" s="3">
        <f t="shared" si="129"/>
        <v>6</v>
      </c>
    </row>
    <row r="1625" spans="1:15">
      <c r="A1625" s="8">
        <f>A1624</f>
        <v>44005</v>
      </c>
      <c r="B1625" s="20" t="s">
        <v>131</v>
      </c>
      <c r="C1625" s="18" t="s">
        <v>8</v>
      </c>
      <c r="D1625" s="11">
        <v>1</v>
      </c>
      <c r="E1625" s="12">
        <v>15000.75</v>
      </c>
      <c r="F1625" s="3" t="str">
        <f t="shared" si="125"/>
        <v>借呗</v>
      </c>
      <c r="G1625" s="3" t="str">
        <f t="shared" si="126"/>
        <v>12期</v>
      </c>
      <c r="H1625" s="21" t="str">
        <f>VLOOKUP(B1625*1,[1]Sheet1!$A:$G,7,FALSE)</f>
        <v>华东</v>
      </c>
      <c r="I1625" s="21" t="str">
        <f>VLOOKUP(B1625*1,[1]Sheet1!$A:$G,6,FALSE)</f>
        <v>杭州</v>
      </c>
      <c r="J1625" s="21" t="str">
        <f>VLOOKUP(B1625*1,[1]Sheet1!$A:$G,5,FALSE)</f>
        <v>三组</v>
      </c>
      <c r="K1625" s="3" t="str">
        <f>I1625&amp;VLOOKUP(B1625*1,[1]Sheet1!$A:$G,5,FALSE)</f>
        <v>杭州三组</v>
      </c>
      <c r="L1625" s="3" t="str">
        <f>IF(VLOOKUP(B1625*1,[1]Sheet1!$A:$G,4,FALSE)=1,"普通员工","管理人员")</f>
        <v>普通员工</v>
      </c>
      <c r="M1625" s="3">
        <f t="shared" si="127"/>
        <v>15000.75</v>
      </c>
      <c r="N1625" s="3">
        <f t="shared" si="128"/>
        <v>2020</v>
      </c>
      <c r="O1625" s="3">
        <f t="shared" si="129"/>
        <v>6</v>
      </c>
    </row>
    <row r="1626" spans="1:15">
      <c r="A1626" s="8">
        <f>A1625</f>
        <v>44005</v>
      </c>
      <c r="B1626" s="20" t="s">
        <v>132</v>
      </c>
      <c r="C1626" s="18" t="s">
        <v>8</v>
      </c>
      <c r="D1626" s="11">
        <v>1</v>
      </c>
      <c r="E1626" s="12">
        <v>12999.95</v>
      </c>
      <c r="F1626" s="3" t="str">
        <f t="shared" si="125"/>
        <v>借呗</v>
      </c>
      <c r="G1626" s="3" t="str">
        <f t="shared" si="126"/>
        <v>12期</v>
      </c>
      <c r="H1626" s="21" t="str">
        <f>VLOOKUP(B1626*1,[1]Sheet1!$A:$G,7,FALSE)</f>
        <v>华南</v>
      </c>
      <c r="I1626" s="21" t="str">
        <f>VLOOKUP(B1626*1,[1]Sheet1!$A:$G,6,FALSE)</f>
        <v>广州</v>
      </c>
      <c r="J1626" s="21" t="str">
        <f>VLOOKUP(B1626*1,[1]Sheet1!$A:$G,5,FALSE)</f>
        <v>三组</v>
      </c>
      <c r="K1626" s="3" t="str">
        <f>I1626&amp;VLOOKUP(B1626*1,[1]Sheet1!$A:$G,5,FALSE)</f>
        <v>广州三组</v>
      </c>
      <c r="L1626" s="3" t="str">
        <f>IF(VLOOKUP(B1626*1,[1]Sheet1!$A:$G,4,FALSE)=1,"普通员工","管理人员")</f>
        <v>普通员工</v>
      </c>
      <c r="M1626" s="3">
        <f t="shared" si="127"/>
        <v>12999.95</v>
      </c>
      <c r="N1626" s="3">
        <f t="shared" si="128"/>
        <v>2020</v>
      </c>
      <c r="O1626" s="3">
        <f t="shared" si="129"/>
        <v>6</v>
      </c>
    </row>
    <row r="1627" spans="1:15">
      <c r="A1627" s="8">
        <f>A1626</f>
        <v>44005</v>
      </c>
      <c r="B1627" s="20" t="s">
        <v>137</v>
      </c>
      <c r="C1627" s="18" t="s">
        <v>8</v>
      </c>
      <c r="D1627" s="11">
        <v>1</v>
      </c>
      <c r="E1627" s="12">
        <v>22000.4</v>
      </c>
      <c r="F1627" s="3" t="str">
        <f t="shared" si="125"/>
        <v>借呗</v>
      </c>
      <c r="G1627" s="3" t="str">
        <f t="shared" si="126"/>
        <v>12期</v>
      </c>
      <c r="H1627" s="21" t="str">
        <f>VLOOKUP(B1627*1,[1]Sheet1!$A:$G,7,FALSE)</f>
        <v>华南</v>
      </c>
      <c r="I1627" s="21" t="str">
        <f>VLOOKUP(B1627*1,[1]Sheet1!$A:$G,6,FALSE)</f>
        <v>南宁</v>
      </c>
      <c r="J1627" s="21" t="str">
        <f>VLOOKUP(B1627*1,[1]Sheet1!$A:$G,5,FALSE)</f>
        <v>一组</v>
      </c>
      <c r="K1627" s="3" t="str">
        <f>I1627&amp;VLOOKUP(B1627*1,[1]Sheet1!$A:$G,5,FALSE)</f>
        <v>南宁一组</v>
      </c>
      <c r="L1627" s="3" t="str">
        <f>IF(VLOOKUP(B1627*1,[1]Sheet1!$A:$G,4,FALSE)=1,"普通员工","管理人员")</f>
        <v>普通员工</v>
      </c>
      <c r="M1627" s="3">
        <f t="shared" si="127"/>
        <v>22000.4</v>
      </c>
      <c r="N1627" s="3">
        <f t="shared" si="128"/>
        <v>2020</v>
      </c>
      <c r="O1627" s="3">
        <f t="shared" si="129"/>
        <v>6</v>
      </c>
    </row>
    <row r="1628" spans="1:15">
      <c r="A1628" s="8">
        <v>44006</v>
      </c>
      <c r="B1628" s="20" t="s">
        <v>59</v>
      </c>
      <c r="C1628" s="18" t="s">
        <v>7</v>
      </c>
      <c r="D1628" s="11">
        <v>1</v>
      </c>
      <c r="E1628" s="12">
        <v>3000.45</v>
      </c>
      <c r="F1628" s="3" t="str">
        <f t="shared" si="125"/>
        <v>借呗</v>
      </c>
      <c r="G1628" s="3" t="str">
        <f t="shared" si="126"/>
        <v>6期</v>
      </c>
      <c r="H1628" s="21" t="str">
        <f>VLOOKUP(B1628*1,[1]Sheet1!$A:$G,7,FALSE)</f>
        <v>华东</v>
      </c>
      <c r="I1628" s="21" t="str">
        <f>VLOOKUP(B1628*1,[1]Sheet1!$A:$G,6,FALSE)</f>
        <v>杭州</v>
      </c>
      <c r="J1628" s="21" t="str">
        <f>VLOOKUP(B1628*1,[1]Sheet1!$A:$G,5,FALSE)</f>
        <v>二组</v>
      </c>
      <c r="K1628" s="3" t="str">
        <f>I1628&amp;VLOOKUP(B1628*1,[1]Sheet1!$A:$G,5,FALSE)</f>
        <v>杭州二组</v>
      </c>
      <c r="L1628" s="3" t="str">
        <f>IF(VLOOKUP(B1628*1,[1]Sheet1!$A:$G,4,FALSE)=1,"普通员工","管理人员")</f>
        <v>普通员工</v>
      </c>
      <c r="M1628" s="3">
        <f t="shared" si="127"/>
        <v>3000.45</v>
      </c>
      <c r="N1628" s="3">
        <f t="shared" si="128"/>
        <v>2020</v>
      </c>
      <c r="O1628" s="3">
        <f t="shared" si="129"/>
        <v>6</v>
      </c>
    </row>
    <row r="1629" spans="1:15">
      <c r="A1629" s="8">
        <f>A1628</f>
        <v>44006</v>
      </c>
      <c r="B1629" s="20" t="s">
        <v>6</v>
      </c>
      <c r="C1629" s="18" t="s">
        <v>7</v>
      </c>
      <c r="D1629" s="11">
        <v>2</v>
      </c>
      <c r="E1629" s="12">
        <v>16983.39</v>
      </c>
      <c r="F1629" s="3" t="str">
        <f t="shared" si="125"/>
        <v>借呗</v>
      </c>
      <c r="G1629" s="3" t="str">
        <f t="shared" si="126"/>
        <v>6期</v>
      </c>
      <c r="H1629" s="21" t="str">
        <f>VLOOKUP(B1629*1,[1]Sheet1!$A:$G,7,FALSE)</f>
        <v>华东</v>
      </c>
      <c r="I1629" s="21" t="str">
        <f>VLOOKUP(B1629*1,[1]Sheet1!$A:$G,6,FALSE)</f>
        <v>杭州</v>
      </c>
      <c r="J1629" s="21" t="str">
        <f>VLOOKUP(B1629*1,[1]Sheet1!$A:$G,5,FALSE)</f>
        <v>二组</v>
      </c>
      <c r="K1629" s="3" t="str">
        <f>I1629&amp;VLOOKUP(B1629*1,[1]Sheet1!$A:$G,5,FALSE)</f>
        <v>杭州二组</v>
      </c>
      <c r="L1629" s="3" t="str">
        <f>IF(VLOOKUP(B1629*1,[1]Sheet1!$A:$G,4,FALSE)=1,"普通员工","管理人员")</f>
        <v>普通员工</v>
      </c>
      <c r="M1629" s="3">
        <f t="shared" si="127"/>
        <v>8491.695</v>
      </c>
      <c r="N1629" s="3">
        <f t="shared" si="128"/>
        <v>2020</v>
      </c>
      <c r="O1629" s="3">
        <f t="shared" si="129"/>
        <v>6</v>
      </c>
    </row>
    <row r="1630" spans="1:15">
      <c r="A1630" s="8">
        <f>A1629</f>
        <v>44006</v>
      </c>
      <c r="B1630" s="20" t="str">
        <f>B1629</f>
        <v>1000000029</v>
      </c>
      <c r="C1630" s="18" t="s">
        <v>8</v>
      </c>
      <c r="D1630" s="11">
        <v>1</v>
      </c>
      <c r="E1630" s="12">
        <v>3547</v>
      </c>
      <c r="F1630" s="3" t="str">
        <f t="shared" si="125"/>
        <v>借呗</v>
      </c>
      <c r="G1630" s="3" t="str">
        <f t="shared" si="126"/>
        <v>12期</v>
      </c>
      <c r="H1630" s="21" t="str">
        <f>VLOOKUP(B1630*1,[1]Sheet1!$A:$G,7,FALSE)</f>
        <v>华东</v>
      </c>
      <c r="I1630" s="21" t="str">
        <f>VLOOKUP(B1630*1,[1]Sheet1!$A:$G,6,FALSE)</f>
        <v>杭州</v>
      </c>
      <c r="J1630" s="21" t="str">
        <f>VLOOKUP(B1630*1,[1]Sheet1!$A:$G,5,FALSE)</f>
        <v>二组</v>
      </c>
      <c r="K1630" s="3" t="str">
        <f>I1630&amp;VLOOKUP(B1630*1,[1]Sheet1!$A:$G,5,FALSE)</f>
        <v>杭州二组</v>
      </c>
      <c r="L1630" s="3" t="str">
        <f>IF(VLOOKUP(B1630*1,[1]Sheet1!$A:$G,4,FALSE)=1,"普通员工","管理人员")</f>
        <v>普通员工</v>
      </c>
      <c r="M1630" s="3">
        <f t="shared" si="127"/>
        <v>3547</v>
      </c>
      <c r="N1630" s="3">
        <f t="shared" si="128"/>
        <v>2020</v>
      </c>
      <c r="O1630" s="3">
        <f t="shared" si="129"/>
        <v>6</v>
      </c>
    </row>
    <row r="1631" spans="1:15">
      <c r="A1631" s="8">
        <f>A1630</f>
        <v>44006</v>
      </c>
      <c r="B1631" s="20" t="s">
        <v>9</v>
      </c>
      <c r="C1631" s="18" t="s">
        <v>12</v>
      </c>
      <c r="D1631" s="11">
        <v>1</v>
      </c>
      <c r="E1631" s="12">
        <v>12000.26</v>
      </c>
      <c r="F1631" s="3" t="str">
        <f t="shared" si="125"/>
        <v>借呗</v>
      </c>
      <c r="G1631" s="3" t="str">
        <f t="shared" si="126"/>
        <v>18期</v>
      </c>
      <c r="H1631" s="21" t="str">
        <f>VLOOKUP(B1631*1,[1]Sheet1!$A:$G,7,FALSE)</f>
        <v>华南</v>
      </c>
      <c r="I1631" s="21" t="str">
        <f>VLOOKUP(B1631*1,[1]Sheet1!$A:$G,6,FALSE)</f>
        <v>广州</v>
      </c>
      <c r="J1631" s="21" t="str">
        <f>VLOOKUP(B1631*1,[1]Sheet1!$A:$G,5,FALSE)</f>
        <v>三组</v>
      </c>
      <c r="K1631" s="3" t="str">
        <f>I1631&amp;VLOOKUP(B1631*1,[1]Sheet1!$A:$G,5,FALSE)</f>
        <v>广州三组</v>
      </c>
      <c r="L1631" s="3" t="str">
        <f>IF(VLOOKUP(B1631*1,[1]Sheet1!$A:$G,4,FALSE)=1,"普通员工","管理人员")</f>
        <v>普通员工</v>
      </c>
      <c r="M1631" s="3">
        <f t="shared" si="127"/>
        <v>12000.26</v>
      </c>
      <c r="N1631" s="3">
        <f t="shared" si="128"/>
        <v>2020</v>
      </c>
      <c r="O1631" s="3">
        <f t="shared" si="129"/>
        <v>6</v>
      </c>
    </row>
    <row r="1632" spans="1:15">
      <c r="A1632" s="8">
        <f>A1631</f>
        <v>44006</v>
      </c>
      <c r="B1632" s="20" t="s">
        <v>10</v>
      </c>
      <c r="C1632" s="18" t="s">
        <v>7</v>
      </c>
      <c r="D1632" s="11">
        <v>1</v>
      </c>
      <c r="E1632" s="12">
        <v>1765.96</v>
      </c>
      <c r="F1632" s="3" t="str">
        <f t="shared" si="125"/>
        <v>借呗</v>
      </c>
      <c r="G1632" s="3" t="str">
        <f t="shared" si="126"/>
        <v>6期</v>
      </c>
      <c r="H1632" s="21" t="str">
        <f>VLOOKUP(B1632*1,[1]Sheet1!$A:$G,7,FALSE)</f>
        <v>华东</v>
      </c>
      <c r="I1632" s="21" t="str">
        <f>VLOOKUP(B1632*1,[1]Sheet1!$A:$G,6,FALSE)</f>
        <v>杭州</v>
      </c>
      <c r="J1632" s="21" t="str">
        <f>VLOOKUP(B1632*1,[1]Sheet1!$A:$G,5,FALSE)</f>
        <v>一组</v>
      </c>
      <c r="K1632" s="3" t="str">
        <f>I1632&amp;VLOOKUP(B1632*1,[1]Sheet1!$A:$G,5,FALSE)</f>
        <v>杭州一组</v>
      </c>
      <c r="L1632" s="3" t="str">
        <f>IF(VLOOKUP(B1632*1,[1]Sheet1!$A:$G,4,FALSE)=1,"普通员工","管理人员")</f>
        <v>管理人员</v>
      </c>
      <c r="M1632" s="3">
        <f t="shared" si="127"/>
        <v>1765.96</v>
      </c>
      <c r="N1632" s="3">
        <f t="shared" si="128"/>
        <v>2020</v>
      </c>
      <c r="O1632" s="3">
        <f t="shared" si="129"/>
        <v>6</v>
      </c>
    </row>
    <row r="1633" spans="1:15">
      <c r="A1633" s="8">
        <f>A1632</f>
        <v>44006</v>
      </c>
      <c r="B1633" s="20" t="str">
        <f>B1632</f>
        <v>1000000031</v>
      </c>
      <c r="C1633" s="18" t="s">
        <v>8</v>
      </c>
      <c r="D1633" s="11">
        <v>1</v>
      </c>
      <c r="E1633" s="12">
        <v>25000.59</v>
      </c>
      <c r="F1633" s="3" t="str">
        <f t="shared" si="125"/>
        <v>借呗</v>
      </c>
      <c r="G1633" s="3" t="str">
        <f t="shared" si="126"/>
        <v>12期</v>
      </c>
      <c r="H1633" s="21" t="str">
        <f>VLOOKUP(B1633*1,[1]Sheet1!$A:$G,7,FALSE)</f>
        <v>华东</v>
      </c>
      <c r="I1633" s="21" t="str">
        <f>VLOOKUP(B1633*1,[1]Sheet1!$A:$G,6,FALSE)</f>
        <v>杭州</v>
      </c>
      <c r="J1633" s="21" t="str">
        <f>VLOOKUP(B1633*1,[1]Sheet1!$A:$G,5,FALSE)</f>
        <v>一组</v>
      </c>
      <c r="K1633" s="3" t="str">
        <f>I1633&amp;VLOOKUP(B1633*1,[1]Sheet1!$A:$G,5,FALSE)</f>
        <v>杭州一组</v>
      </c>
      <c r="L1633" s="3" t="str">
        <f>IF(VLOOKUP(B1633*1,[1]Sheet1!$A:$G,4,FALSE)=1,"普通员工","管理人员")</f>
        <v>管理人员</v>
      </c>
      <c r="M1633" s="3">
        <f t="shared" si="127"/>
        <v>25000.59</v>
      </c>
      <c r="N1633" s="3">
        <f t="shared" si="128"/>
        <v>2020</v>
      </c>
      <c r="O1633" s="3">
        <f t="shared" si="129"/>
        <v>6</v>
      </c>
    </row>
    <row r="1634" spans="1:15">
      <c r="A1634" s="8">
        <f>A1633</f>
        <v>44006</v>
      </c>
      <c r="B1634" s="20" t="s">
        <v>11</v>
      </c>
      <c r="C1634" s="18" t="s">
        <v>7</v>
      </c>
      <c r="D1634" s="11">
        <v>2</v>
      </c>
      <c r="E1634" s="12">
        <v>40000.76</v>
      </c>
      <c r="F1634" s="3" t="str">
        <f t="shared" si="125"/>
        <v>借呗</v>
      </c>
      <c r="G1634" s="3" t="str">
        <f t="shared" si="126"/>
        <v>6期</v>
      </c>
      <c r="H1634" s="21" t="str">
        <f>VLOOKUP(B1634*1,[1]Sheet1!$A:$G,7,FALSE)</f>
        <v>华东</v>
      </c>
      <c r="I1634" s="21" t="str">
        <f>VLOOKUP(B1634*1,[1]Sheet1!$A:$G,6,FALSE)</f>
        <v>苏州</v>
      </c>
      <c r="J1634" s="21" t="str">
        <f>VLOOKUP(B1634*1,[1]Sheet1!$A:$G,5,FALSE)</f>
        <v>一组</v>
      </c>
      <c r="K1634" s="3" t="str">
        <f>I1634&amp;VLOOKUP(B1634*1,[1]Sheet1!$A:$G,5,FALSE)</f>
        <v>苏州一组</v>
      </c>
      <c r="L1634" s="3" t="str">
        <f>IF(VLOOKUP(B1634*1,[1]Sheet1!$A:$G,4,FALSE)=1,"普通员工","管理人员")</f>
        <v>管理人员</v>
      </c>
      <c r="M1634" s="3">
        <f t="shared" si="127"/>
        <v>20000.38</v>
      </c>
      <c r="N1634" s="3">
        <f t="shared" si="128"/>
        <v>2020</v>
      </c>
      <c r="O1634" s="3">
        <f t="shared" si="129"/>
        <v>6</v>
      </c>
    </row>
    <row r="1635" spans="1:15">
      <c r="A1635" s="8">
        <f>A1634</f>
        <v>44006</v>
      </c>
      <c r="B1635" s="20" t="s">
        <v>38</v>
      </c>
      <c r="C1635" s="18" t="s">
        <v>7</v>
      </c>
      <c r="D1635" s="11">
        <v>1</v>
      </c>
      <c r="E1635" s="12">
        <v>5999.95</v>
      </c>
      <c r="F1635" s="3" t="str">
        <f t="shared" si="125"/>
        <v>借呗</v>
      </c>
      <c r="G1635" s="3" t="str">
        <f t="shared" si="126"/>
        <v>6期</v>
      </c>
      <c r="H1635" s="21" t="str">
        <f>VLOOKUP(B1635*1,[1]Sheet1!$A:$G,7,FALSE)</f>
        <v>华东</v>
      </c>
      <c r="I1635" s="21" t="str">
        <f>VLOOKUP(B1635*1,[1]Sheet1!$A:$G,6,FALSE)</f>
        <v>苏州</v>
      </c>
      <c r="J1635" s="21" t="str">
        <f>VLOOKUP(B1635*1,[1]Sheet1!$A:$G,5,FALSE)</f>
        <v>一组</v>
      </c>
      <c r="K1635" s="3" t="str">
        <f>I1635&amp;VLOOKUP(B1635*1,[1]Sheet1!$A:$G,5,FALSE)</f>
        <v>苏州一组</v>
      </c>
      <c r="L1635" s="3" t="str">
        <f>IF(VLOOKUP(B1635*1,[1]Sheet1!$A:$G,4,FALSE)=1,"普通员工","管理人员")</f>
        <v>普通员工</v>
      </c>
      <c r="M1635" s="3">
        <f t="shared" si="127"/>
        <v>5999.95</v>
      </c>
      <c r="N1635" s="3">
        <f t="shared" si="128"/>
        <v>2020</v>
      </c>
      <c r="O1635" s="3">
        <f t="shared" si="129"/>
        <v>6</v>
      </c>
    </row>
    <row r="1636" spans="1:15">
      <c r="A1636" s="8">
        <f>A1635</f>
        <v>44006</v>
      </c>
      <c r="B1636" s="20" t="str">
        <f>B1635</f>
        <v>1000000033</v>
      </c>
      <c r="C1636" s="18" t="s">
        <v>8</v>
      </c>
      <c r="D1636" s="11">
        <v>1</v>
      </c>
      <c r="E1636" s="12">
        <v>13000.45</v>
      </c>
      <c r="F1636" s="3" t="str">
        <f t="shared" si="125"/>
        <v>借呗</v>
      </c>
      <c r="G1636" s="3" t="str">
        <f t="shared" si="126"/>
        <v>12期</v>
      </c>
      <c r="H1636" s="21" t="str">
        <f>VLOOKUP(B1636*1,[1]Sheet1!$A:$G,7,FALSE)</f>
        <v>华东</v>
      </c>
      <c r="I1636" s="21" t="str">
        <f>VLOOKUP(B1636*1,[1]Sheet1!$A:$G,6,FALSE)</f>
        <v>苏州</v>
      </c>
      <c r="J1636" s="21" t="str">
        <f>VLOOKUP(B1636*1,[1]Sheet1!$A:$G,5,FALSE)</f>
        <v>一组</v>
      </c>
      <c r="K1636" s="3" t="str">
        <f>I1636&amp;VLOOKUP(B1636*1,[1]Sheet1!$A:$G,5,FALSE)</f>
        <v>苏州一组</v>
      </c>
      <c r="L1636" s="3" t="str">
        <f>IF(VLOOKUP(B1636*1,[1]Sheet1!$A:$G,4,FALSE)=1,"普通员工","管理人员")</f>
        <v>普通员工</v>
      </c>
      <c r="M1636" s="3">
        <f t="shared" si="127"/>
        <v>13000.45</v>
      </c>
      <c r="N1636" s="3">
        <f t="shared" si="128"/>
        <v>2020</v>
      </c>
      <c r="O1636" s="3">
        <f t="shared" si="129"/>
        <v>6</v>
      </c>
    </row>
    <row r="1637" spans="1:15">
      <c r="A1637" s="8">
        <f>A1636</f>
        <v>44006</v>
      </c>
      <c r="B1637" s="20" t="s">
        <v>14</v>
      </c>
      <c r="C1637" s="18" t="s">
        <v>7</v>
      </c>
      <c r="D1637" s="11">
        <v>3</v>
      </c>
      <c r="E1637" s="12">
        <v>19300.58</v>
      </c>
      <c r="F1637" s="3" t="str">
        <f t="shared" si="125"/>
        <v>借呗</v>
      </c>
      <c r="G1637" s="3" t="str">
        <f t="shared" si="126"/>
        <v>6期</v>
      </c>
      <c r="H1637" s="21" t="str">
        <f>VLOOKUP(B1637*1,[1]Sheet1!$A:$G,7,FALSE)</f>
        <v>华南</v>
      </c>
      <c r="I1637" s="21" t="str">
        <f>VLOOKUP(B1637*1,[1]Sheet1!$A:$G,6,FALSE)</f>
        <v>广州</v>
      </c>
      <c r="J1637" s="21" t="str">
        <f>VLOOKUP(B1637*1,[1]Sheet1!$A:$G,5,FALSE)</f>
        <v>三组</v>
      </c>
      <c r="K1637" s="3" t="str">
        <f>I1637&amp;VLOOKUP(B1637*1,[1]Sheet1!$A:$G,5,FALSE)</f>
        <v>广州三组</v>
      </c>
      <c r="L1637" s="3" t="str">
        <f>IF(VLOOKUP(B1637*1,[1]Sheet1!$A:$G,4,FALSE)=1,"普通员工","管理人员")</f>
        <v>管理人员</v>
      </c>
      <c r="M1637" s="3">
        <f t="shared" si="127"/>
        <v>6433.52666666667</v>
      </c>
      <c r="N1637" s="3">
        <f t="shared" si="128"/>
        <v>2020</v>
      </c>
      <c r="O1637" s="3">
        <f t="shared" si="129"/>
        <v>6</v>
      </c>
    </row>
    <row r="1638" spans="1:15">
      <c r="A1638" s="8">
        <f>A1637</f>
        <v>44006</v>
      </c>
      <c r="B1638" s="20" t="str">
        <f>B1637</f>
        <v>1000000036</v>
      </c>
      <c r="C1638" s="18" t="s">
        <v>8</v>
      </c>
      <c r="D1638" s="11">
        <v>1</v>
      </c>
      <c r="E1638" s="12">
        <v>8000.09</v>
      </c>
      <c r="F1638" s="3" t="str">
        <f t="shared" si="125"/>
        <v>借呗</v>
      </c>
      <c r="G1638" s="3" t="str">
        <f t="shared" si="126"/>
        <v>12期</v>
      </c>
      <c r="H1638" s="21" t="str">
        <f>VLOOKUP(B1638*1,[1]Sheet1!$A:$G,7,FALSE)</f>
        <v>华南</v>
      </c>
      <c r="I1638" s="21" t="str">
        <f>VLOOKUP(B1638*1,[1]Sheet1!$A:$G,6,FALSE)</f>
        <v>广州</v>
      </c>
      <c r="J1638" s="21" t="str">
        <f>VLOOKUP(B1638*1,[1]Sheet1!$A:$G,5,FALSE)</f>
        <v>三组</v>
      </c>
      <c r="K1638" s="3" t="str">
        <f>I1638&amp;VLOOKUP(B1638*1,[1]Sheet1!$A:$G,5,FALSE)</f>
        <v>广州三组</v>
      </c>
      <c r="L1638" s="3" t="str">
        <f>IF(VLOOKUP(B1638*1,[1]Sheet1!$A:$G,4,FALSE)=1,"普通员工","管理人员")</f>
        <v>管理人员</v>
      </c>
      <c r="M1638" s="3">
        <f t="shared" si="127"/>
        <v>8000.09</v>
      </c>
      <c r="N1638" s="3">
        <f t="shared" si="128"/>
        <v>2020</v>
      </c>
      <c r="O1638" s="3">
        <f t="shared" si="129"/>
        <v>6</v>
      </c>
    </row>
    <row r="1639" spans="1:15">
      <c r="A1639" s="8">
        <f>A1638</f>
        <v>44006</v>
      </c>
      <c r="B1639" s="20" t="s">
        <v>15</v>
      </c>
      <c r="C1639" s="18" t="s">
        <v>8</v>
      </c>
      <c r="D1639" s="11">
        <v>1</v>
      </c>
      <c r="E1639" s="12">
        <v>17000.5</v>
      </c>
      <c r="F1639" s="3" t="str">
        <f t="shared" si="125"/>
        <v>借呗</v>
      </c>
      <c r="G1639" s="3" t="str">
        <f t="shared" si="126"/>
        <v>12期</v>
      </c>
      <c r="H1639" s="21" t="str">
        <f>VLOOKUP(B1639*1,[1]Sheet1!$A:$G,7,FALSE)</f>
        <v>华东</v>
      </c>
      <c r="I1639" s="21" t="str">
        <f>VLOOKUP(B1639*1,[1]Sheet1!$A:$G,6,FALSE)</f>
        <v>杭州</v>
      </c>
      <c r="J1639" s="21" t="str">
        <f>VLOOKUP(B1639*1,[1]Sheet1!$A:$G,5,FALSE)</f>
        <v>二组</v>
      </c>
      <c r="K1639" s="3" t="str">
        <f>I1639&amp;VLOOKUP(B1639*1,[1]Sheet1!$A:$G,5,FALSE)</f>
        <v>杭州二组</v>
      </c>
      <c r="L1639" s="3" t="str">
        <f>IF(VLOOKUP(B1639*1,[1]Sheet1!$A:$G,4,FALSE)=1,"普通员工","管理人员")</f>
        <v>普通员工</v>
      </c>
      <c r="M1639" s="3">
        <f t="shared" si="127"/>
        <v>17000.5</v>
      </c>
      <c r="N1639" s="3">
        <f t="shared" si="128"/>
        <v>2020</v>
      </c>
      <c r="O1639" s="3">
        <f t="shared" si="129"/>
        <v>6</v>
      </c>
    </row>
    <row r="1640" spans="1:15">
      <c r="A1640" s="8">
        <f>A1639</f>
        <v>44006</v>
      </c>
      <c r="B1640" s="20" t="s">
        <v>16</v>
      </c>
      <c r="C1640" s="18" t="s">
        <v>7</v>
      </c>
      <c r="D1640" s="11">
        <v>2</v>
      </c>
      <c r="E1640" s="12">
        <v>15500.92</v>
      </c>
      <c r="F1640" s="3" t="str">
        <f t="shared" si="125"/>
        <v>借呗</v>
      </c>
      <c r="G1640" s="3" t="str">
        <f t="shared" si="126"/>
        <v>6期</v>
      </c>
      <c r="H1640" s="21" t="str">
        <f>VLOOKUP(B1640*1,[1]Sheet1!$A:$G,7,FALSE)</f>
        <v>华东</v>
      </c>
      <c r="I1640" s="21" t="str">
        <f>VLOOKUP(B1640*1,[1]Sheet1!$A:$G,6,FALSE)</f>
        <v>苏州</v>
      </c>
      <c r="J1640" s="21" t="str">
        <f>VLOOKUP(B1640*1,[1]Sheet1!$A:$G,5,FALSE)</f>
        <v>二组</v>
      </c>
      <c r="K1640" s="3" t="str">
        <f>I1640&amp;VLOOKUP(B1640*1,[1]Sheet1!$A:$G,5,FALSE)</f>
        <v>苏州二组</v>
      </c>
      <c r="L1640" s="3" t="str">
        <f>IF(VLOOKUP(B1640*1,[1]Sheet1!$A:$G,4,FALSE)=1,"普通员工","管理人员")</f>
        <v>管理人员</v>
      </c>
      <c r="M1640" s="3">
        <f t="shared" si="127"/>
        <v>7750.46</v>
      </c>
      <c r="N1640" s="3">
        <f t="shared" si="128"/>
        <v>2020</v>
      </c>
      <c r="O1640" s="3">
        <f t="shared" si="129"/>
        <v>6</v>
      </c>
    </row>
    <row r="1641" spans="1:15">
      <c r="A1641" s="8">
        <f>A1640</f>
        <v>44006</v>
      </c>
      <c r="B1641" s="20" t="str">
        <f>B1640</f>
        <v>1000000039</v>
      </c>
      <c r="C1641" s="18" t="s">
        <v>8</v>
      </c>
      <c r="D1641" s="11">
        <v>2</v>
      </c>
      <c r="E1641" s="12">
        <v>11000.27</v>
      </c>
      <c r="F1641" s="3" t="str">
        <f t="shared" si="125"/>
        <v>借呗</v>
      </c>
      <c r="G1641" s="3" t="str">
        <f t="shared" si="126"/>
        <v>12期</v>
      </c>
      <c r="H1641" s="21" t="str">
        <f>VLOOKUP(B1641*1,[1]Sheet1!$A:$G,7,FALSE)</f>
        <v>华东</v>
      </c>
      <c r="I1641" s="21" t="str">
        <f>VLOOKUP(B1641*1,[1]Sheet1!$A:$G,6,FALSE)</f>
        <v>苏州</v>
      </c>
      <c r="J1641" s="21" t="str">
        <f>VLOOKUP(B1641*1,[1]Sheet1!$A:$G,5,FALSE)</f>
        <v>二组</v>
      </c>
      <c r="K1641" s="3" t="str">
        <f>I1641&amp;VLOOKUP(B1641*1,[1]Sheet1!$A:$G,5,FALSE)</f>
        <v>苏州二组</v>
      </c>
      <c r="L1641" s="3" t="str">
        <f>IF(VLOOKUP(B1641*1,[1]Sheet1!$A:$G,4,FALSE)=1,"普通员工","管理人员")</f>
        <v>管理人员</v>
      </c>
      <c r="M1641" s="3">
        <f t="shared" si="127"/>
        <v>5500.135</v>
      </c>
      <c r="N1641" s="3">
        <f t="shared" si="128"/>
        <v>2020</v>
      </c>
      <c r="O1641" s="3">
        <f t="shared" si="129"/>
        <v>6</v>
      </c>
    </row>
    <row r="1642" spans="1:15">
      <c r="A1642" s="8">
        <f>A1641</f>
        <v>44006</v>
      </c>
      <c r="B1642" s="20" t="s">
        <v>17</v>
      </c>
      <c r="C1642" s="18" t="s">
        <v>7</v>
      </c>
      <c r="D1642" s="11">
        <v>2</v>
      </c>
      <c r="E1642" s="12">
        <v>16000.68</v>
      </c>
      <c r="F1642" s="3" t="str">
        <f t="shared" si="125"/>
        <v>借呗</v>
      </c>
      <c r="G1642" s="3" t="str">
        <f t="shared" si="126"/>
        <v>6期</v>
      </c>
      <c r="H1642" s="21" t="str">
        <f>VLOOKUP(B1642*1,[1]Sheet1!$A:$G,7,FALSE)</f>
        <v>华西北</v>
      </c>
      <c r="I1642" s="21" t="str">
        <f>VLOOKUP(B1642*1,[1]Sheet1!$A:$G,6,FALSE)</f>
        <v>北京</v>
      </c>
      <c r="J1642" s="21" t="str">
        <f>VLOOKUP(B1642*1,[1]Sheet1!$A:$G,5,FALSE)</f>
        <v>四组</v>
      </c>
      <c r="K1642" s="3" t="str">
        <f>I1642&amp;VLOOKUP(B1642*1,[1]Sheet1!$A:$G,5,FALSE)</f>
        <v>北京四组</v>
      </c>
      <c r="L1642" s="3" t="str">
        <f>IF(VLOOKUP(B1642*1,[1]Sheet1!$A:$G,4,FALSE)=1,"普通员工","管理人员")</f>
        <v>管理人员</v>
      </c>
      <c r="M1642" s="3">
        <f t="shared" si="127"/>
        <v>8000.34</v>
      </c>
      <c r="N1642" s="3">
        <f t="shared" si="128"/>
        <v>2020</v>
      </c>
      <c r="O1642" s="3">
        <f t="shared" si="129"/>
        <v>6</v>
      </c>
    </row>
    <row r="1643" spans="1:15">
      <c r="A1643" s="8">
        <f>A1642</f>
        <v>44006</v>
      </c>
      <c r="B1643" s="20" t="s">
        <v>40</v>
      </c>
      <c r="C1643" s="18" t="s">
        <v>7</v>
      </c>
      <c r="D1643" s="11">
        <v>1</v>
      </c>
      <c r="E1643" s="12">
        <v>15999.94</v>
      </c>
      <c r="F1643" s="3" t="str">
        <f t="shared" si="125"/>
        <v>借呗</v>
      </c>
      <c r="G1643" s="3" t="str">
        <f t="shared" si="126"/>
        <v>6期</v>
      </c>
      <c r="H1643" s="21" t="str">
        <f>VLOOKUP(B1643*1,[1]Sheet1!$A:$G,7,FALSE)</f>
        <v>华西北</v>
      </c>
      <c r="I1643" s="21" t="str">
        <f>VLOOKUP(B1643*1,[1]Sheet1!$A:$G,6,FALSE)</f>
        <v>北京</v>
      </c>
      <c r="J1643" s="21" t="str">
        <f>VLOOKUP(B1643*1,[1]Sheet1!$A:$G,5,FALSE)</f>
        <v>四组</v>
      </c>
      <c r="K1643" s="3" t="str">
        <f>I1643&amp;VLOOKUP(B1643*1,[1]Sheet1!$A:$G,5,FALSE)</f>
        <v>北京四组</v>
      </c>
      <c r="L1643" s="3" t="str">
        <f>IF(VLOOKUP(B1643*1,[1]Sheet1!$A:$G,4,FALSE)=1,"普通员工","管理人员")</f>
        <v>普通员工</v>
      </c>
      <c r="M1643" s="3">
        <f t="shared" si="127"/>
        <v>15999.94</v>
      </c>
      <c r="N1643" s="3">
        <f t="shared" si="128"/>
        <v>2020</v>
      </c>
      <c r="O1643" s="3">
        <f t="shared" si="129"/>
        <v>6</v>
      </c>
    </row>
    <row r="1644" spans="1:15">
      <c r="A1644" s="8">
        <f>A1643</f>
        <v>44006</v>
      </c>
      <c r="B1644" s="20" t="s">
        <v>41</v>
      </c>
      <c r="C1644" s="18" t="s">
        <v>7</v>
      </c>
      <c r="D1644" s="11">
        <v>2</v>
      </c>
      <c r="E1644" s="12">
        <v>15500.86</v>
      </c>
      <c r="F1644" s="3" t="str">
        <f t="shared" si="125"/>
        <v>借呗</v>
      </c>
      <c r="G1644" s="3" t="str">
        <f t="shared" si="126"/>
        <v>6期</v>
      </c>
      <c r="H1644" s="21" t="str">
        <f>VLOOKUP(B1644*1,[1]Sheet1!$A:$G,7,FALSE)</f>
        <v>华西北</v>
      </c>
      <c r="I1644" s="21" t="str">
        <f>VLOOKUP(B1644*1,[1]Sheet1!$A:$G,6,FALSE)</f>
        <v>成都</v>
      </c>
      <c r="J1644" s="21" t="str">
        <f>VLOOKUP(B1644*1,[1]Sheet1!$A:$G,5,FALSE)</f>
        <v>一组</v>
      </c>
      <c r="K1644" s="3" t="str">
        <f>I1644&amp;VLOOKUP(B1644*1,[1]Sheet1!$A:$G,5,FALSE)</f>
        <v>成都一组</v>
      </c>
      <c r="L1644" s="3" t="str">
        <f>IF(VLOOKUP(B1644*1,[1]Sheet1!$A:$G,4,FALSE)=1,"普通员工","管理人员")</f>
        <v>普通员工</v>
      </c>
      <c r="M1644" s="3">
        <f t="shared" si="127"/>
        <v>7750.43</v>
      </c>
      <c r="N1644" s="3">
        <f t="shared" si="128"/>
        <v>2020</v>
      </c>
      <c r="O1644" s="3">
        <f t="shared" si="129"/>
        <v>6</v>
      </c>
    </row>
    <row r="1645" spans="1:15">
      <c r="A1645" s="8">
        <f>A1644</f>
        <v>44006</v>
      </c>
      <c r="B1645" s="20" t="s">
        <v>18</v>
      </c>
      <c r="C1645" s="18" t="s">
        <v>8</v>
      </c>
      <c r="D1645" s="11">
        <v>1</v>
      </c>
      <c r="E1645" s="12">
        <v>8999.94</v>
      </c>
      <c r="F1645" s="3" t="str">
        <f t="shared" si="125"/>
        <v>借呗</v>
      </c>
      <c r="G1645" s="3" t="str">
        <f t="shared" si="126"/>
        <v>12期</v>
      </c>
      <c r="H1645" s="21" t="str">
        <f>VLOOKUP(B1645*1,[1]Sheet1!$A:$G,7,FALSE)</f>
        <v>华西北</v>
      </c>
      <c r="I1645" s="21" t="str">
        <f>VLOOKUP(B1645*1,[1]Sheet1!$A:$G,6,FALSE)</f>
        <v>北京</v>
      </c>
      <c r="J1645" s="21" t="str">
        <f>VLOOKUP(B1645*1,[1]Sheet1!$A:$G,5,FALSE)</f>
        <v>三组</v>
      </c>
      <c r="K1645" s="3" t="str">
        <f>I1645&amp;VLOOKUP(B1645*1,[1]Sheet1!$A:$G,5,FALSE)</f>
        <v>北京三组</v>
      </c>
      <c r="L1645" s="3" t="str">
        <f>IF(VLOOKUP(B1645*1,[1]Sheet1!$A:$G,4,FALSE)=1,"普通员工","管理人员")</f>
        <v>管理人员</v>
      </c>
      <c r="M1645" s="3">
        <f t="shared" si="127"/>
        <v>8999.94</v>
      </c>
      <c r="N1645" s="3">
        <f t="shared" si="128"/>
        <v>2020</v>
      </c>
      <c r="O1645" s="3">
        <f t="shared" si="129"/>
        <v>6</v>
      </c>
    </row>
    <row r="1646" spans="1:15">
      <c r="A1646" s="8">
        <f>A1645</f>
        <v>44006</v>
      </c>
      <c r="B1646" s="20" t="s">
        <v>19</v>
      </c>
      <c r="C1646" s="18" t="s">
        <v>7</v>
      </c>
      <c r="D1646" s="11">
        <v>1</v>
      </c>
      <c r="E1646" s="12">
        <v>6000.15</v>
      </c>
      <c r="F1646" s="3" t="str">
        <f t="shared" si="125"/>
        <v>借呗</v>
      </c>
      <c r="G1646" s="3" t="str">
        <f t="shared" si="126"/>
        <v>6期</v>
      </c>
      <c r="H1646" s="21" t="str">
        <f>VLOOKUP(B1646*1,[1]Sheet1!$A:$G,7,FALSE)</f>
        <v>华南</v>
      </c>
      <c r="I1646" s="21" t="str">
        <f>VLOOKUP(B1646*1,[1]Sheet1!$A:$G,6,FALSE)</f>
        <v>深圳</v>
      </c>
      <c r="J1646" s="21" t="str">
        <f>VLOOKUP(B1646*1,[1]Sheet1!$A:$G,5,FALSE)</f>
        <v>一组</v>
      </c>
      <c r="K1646" s="3" t="str">
        <f>I1646&amp;VLOOKUP(B1646*1,[1]Sheet1!$A:$G,5,FALSE)</f>
        <v>深圳一组</v>
      </c>
      <c r="L1646" s="3" t="str">
        <f>IF(VLOOKUP(B1646*1,[1]Sheet1!$A:$G,4,FALSE)=1,"普通员工","管理人员")</f>
        <v>普通员工</v>
      </c>
      <c r="M1646" s="3">
        <f t="shared" si="127"/>
        <v>6000.15</v>
      </c>
      <c r="N1646" s="3">
        <f t="shared" si="128"/>
        <v>2020</v>
      </c>
      <c r="O1646" s="3">
        <f t="shared" si="129"/>
        <v>6</v>
      </c>
    </row>
    <row r="1647" spans="1:15">
      <c r="A1647" s="8">
        <f>A1646</f>
        <v>44006</v>
      </c>
      <c r="B1647" s="20" t="str">
        <f>B1646</f>
        <v>1000000045</v>
      </c>
      <c r="C1647" s="18" t="s">
        <v>8</v>
      </c>
      <c r="D1647" s="11">
        <v>1</v>
      </c>
      <c r="E1647" s="12">
        <v>823.99</v>
      </c>
      <c r="F1647" s="3" t="str">
        <f t="shared" si="125"/>
        <v>借呗</v>
      </c>
      <c r="G1647" s="3" t="str">
        <f t="shared" si="126"/>
        <v>12期</v>
      </c>
      <c r="H1647" s="21" t="str">
        <f>VLOOKUP(B1647*1,[1]Sheet1!$A:$G,7,FALSE)</f>
        <v>华南</v>
      </c>
      <c r="I1647" s="21" t="str">
        <f>VLOOKUP(B1647*1,[1]Sheet1!$A:$G,6,FALSE)</f>
        <v>深圳</v>
      </c>
      <c r="J1647" s="21" t="str">
        <f>VLOOKUP(B1647*1,[1]Sheet1!$A:$G,5,FALSE)</f>
        <v>一组</v>
      </c>
      <c r="K1647" s="3" t="str">
        <f>I1647&amp;VLOOKUP(B1647*1,[1]Sheet1!$A:$G,5,FALSE)</f>
        <v>深圳一组</v>
      </c>
      <c r="L1647" s="3" t="str">
        <f>IF(VLOOKUP(B1647*1,[1]Sheet1!$A:$G,4,FALSE)=1,"普通员工","管理人员")</f>
        <v>普通员工</v>
      </c>
      <c r="M1647" s="3">
        <f t="shared" si="127"/>
        <v>823.99</v>
      </c>
      <c r="N1647" s="3">
        <f t="shared" si="128"/>
        <v>2020</v>
      </c>
      <c r="O1647" s="3">
        <f t="shared" si="129"/>
        <v>6</v>
      </c>
    </row>
    <row r="1648" spans="1:15">
      <c r="A1648" s="8">
        <f>A1647</f>
        <v>44006</v>
      </c>
      <c r="B1648" s="20" t="s">
        <v>42</v>
      </c>
      <c r="C1648" s="18" t="s">
        <v>8</v>
      </c>
      <c r="D1648" s="11">
        <v>1</v>
      </c>
      <c r="E1648" s="12">
        <v>14000.05</v>
      </c>
      <c r="F1648" s="3" t="str">
        <f t="shared" si="125"/>
        <v>借呗</v>
      </c>
      <c r="G1648" s="3" t="str">
        <f t="shared" si="126"/>
        <v>12期</v>
      </c>
      <c r="H1648" s="21" t="str">
        <f>VLOOKUP(B1648*1,[1]Sheet1!$A:$G,7,FALSE)</f>
        <v>华西北</v>
      </c>
      <c r="I1648" s="21" t="str">
        <f>VLOOKUP(B1648*1,[1]Sheet1!$A:$G,6,FALSE)</f>
        <v>成都</v>
      </c>
      <c r="J1648" s="21" t="str">
        <f>VLOOKUP(B1648*1,[1]Sheet1!$A:$G,5,FALSE)</f>
        <v>一组</v>
      </c>
      <c r="K1648" s="3" t="str">
        <f>I1648&amp;VLOOKUP(B1648*1,[1]Sheet1!$A:$G,5,FALSE)</f>
        <v>成都一组</v>
      </c>
      <c r="L1648" s="3" t="str">
        <f>IF(VLOOKUP(B1648*1,[1]Sheet1!$A:$G,4,FALSE)=1,"普通员工","管理人员")</f>
        <v>普通员工</v>
      </c>
      <c r="M1648" s="3">
        <f t="shared" si="127"/>
        <v>14000.05</v>
      </c>
      <c r="N1648" s="3">
        <f t="shared" si="128"/>
        <v>2020</v>
      </c>
      <c r="O1648" s="3">
        <f t="shared" si="129"/>
        <v>6</v>
      </c>
    </row>
    <row r="1649" spans="1:15">
      <c r="A1649" s="8">
        <f>A1648</f>
        <v>44006</v>
      </c>
      <c r="B1649" s="20" t="s">
        <v>73</v>
      </c>
      <c r="C1649" s="18" t="s">
        <v>8</v>
      </c>
      <c r="D1649" s="11">
        <v>1</v>
      </c>
      <c r="E1649" s="12">
        <v>3465.53</v>
      </c>
      <c r="F1649" s="3" t="str">
        <f t="shared" si="125"/>
        <v>借呗</v>
      </c>
      <c r="G1649" s="3" t="str">
        <f t="shared" si="126"/>
        <v>12期</v>
      </c>
      <c r="H1649" s="21" t="str">
        <f>VLOOKUP(B1649*1,[1]Sheet1!$A:$G,7,FALSE)</f>
        <v>华东</v>
      </c>
      <c r="I1649" s="21" t="str">
        <f>VLOOKUP(B1649*1,[1]Sheet1!$A:$G,6,FALSE)</f>
        <v>合肥</v>
      </c>
      <c r="J1649" s="21" t="str">
        <f>VLOOKUP(B1649*1,[1]Sheet1!$A:$G,5,FALSE)</f>
        <v>一组</v>
      </c>
      <c r="K1649" s="3" t="str">
        <f>I1649&amp;VLOOKUP(B1649*1,[1]Sheet1!$A:$G,5,FALSE)</f>
        <v>合肥一组</v>
      </c>
      <c r="L1649" s="3" t="str">
        <f>IF(VLOOKUP(B1649*1,[1]Sheet1!$A:$G,4,FALSE)=1,"普通员工","管理人员")</f>
        <v>普通员工</v>
      </c>
      <c r="M1649" s="3">
        <f t="shared" si="127"/>
        <v>3465.53</v>
      </c>
      <c r="N1649" s="3">
        <f t="shared" si="128"/>
        <v>2020</v>
      </c>
      <c r="O1649" s="3">
        <f t="shared" si="129"/>
        <v>6</v>
      </c>
    </row>
    <row r="1650" spans="1:15">
      <c r="A1650" s="8">
        <f>A1649</f>
        <v>44006</v>
      </c>
      <c r="B1650" s="20" t="s">
        <v>95</v>
      </c>
      <c r="C1650" s="18" t="s">
        <v>7</v>
      </c>
      <c r="D1650" s="11">
        <v>2</v>
      </c>
      <c r="E1650" s="12">
        <v>2200.84</v>
      </c>
      <c r="F1650" s="3" t="str">
        <f t="shared" si="125"/>
        <v>借呗</v>
      </c>
      <c r="G1650" s="3" t="str">
        <f t="shared" si="126"/>
        <v>6期</v>
      </c>
      <c r="H1650" s="21" t="str">
        <f>VLOOKUP(B1650*1,[1]Sheet1!$A:$G,7,FALSE)</f>
        <v>华东</v>
      </c>
      <c r="I1650" s="21" t="str">
        <f>VLOOKUP(B1650*1,[1]Sheet1!$A:$G,6,FALSE)</f>
        <v>上海</v>
      </c>
      <c r="J1650" s="21" t="str">
        <f>VLOOKUP(B1650*1,[1]Sheet1!$A:$G,5,FALSE)</f>
        <v>二组</v>
      </c>
      <c r="K1650" s="3" t="str">
        <f>I1650&amp;VLOOKUP(B1650*1,[1]Sheet1!$A:$G,5,FALSE)</f>
        <v>上海二组</v>
      </c>
      <c r="L1650" s="3" t="str">
        <f>IF(VLOOKUP(B1650*1,[1]Sheet1!$A:$G,4,FALSE)=1,"普通员工","管理人员")</f>
        <v>普通员工</v>
      </c>
      <c r="M1650" s="3">
        <f t="shared" si="127"/>
        <v>1100.42</v>
      </c>
      <c r="N1650" s="3">
        <f t="shared" si="128"/>
        <v>2020</v>
      </c>
      <c r="O1650" s="3">
        <f t="shared" si="129"/>
        <v>6</v>
      </c>
    </row>
    <row r="1651" spans="1:15">
      <c r="A1651" s="8">
        <f>A1650</f>
        <v>44006</v>
      </c>
      <c r="B1651" s="20" t="str">
        <f>B1650</f>
        <v>1000000052</v>
      </c>
      <c r="C1651" s="18" t="s">
        <v>8</v>
      </c>
      <c r="D1651" s="11">
        <v>1</v>
      </c>
      <c r="E1651" s="12">
        <v>2000.26</v>
      </c>
      <c r="F1651" s="3" t="str">
        <f t="shared" si="125"/>
        <v>借呗</v>
      </c>
      <c r="G1651" s="3" t="str">
        <f t="shared" si="126"/>
        <v>12期</v>
      </c>
      <c r="H1651" s="21" t="str">
        <f>VLOOKUP(B1651*1,[1]Sheet1!$A:$G,7,FALSE)</f>
        <v>华东</v>
      </c>
      <c r="I1651" s="21" t="str">
        <f>VLOOKUP(B1651*1,[1]Sheet1!$A:$G,6,FALSE)</f>
        <v>上海</v>
      </c>
      <c r="J1651" s="21" t="str">
        <f>VLOOKUP(B1651*1,[1]Sheet1!$A:$G,5,FALSE)</f>
        <v>二组</v>
      </c>
      <c r="K1651" s="3" t="str">
        <f>I1651&amp;VLOOKUP(B1651*1,[1]Sheet1!$A:$G,5,FALSE)</f>
        <v>上海二组</v>
      </c>
      <c r="L1651" s="3" t="str">
        <f>IF(VLOOKUP(B1651*1,[1]Sheet1!$A:$G,4,FALSE)=1,"普通员工","管理人员")</f>
        <v>普通员工</v>
      </c>
      <c r="M1651" s="3">
        <f t="shared" si="127"/>
        <v>2000.26</v>
      </c>
      <c r="N1651" s="3">
        <f t="shared" si="128"/>
        <v>2020</v>
      </c>
      <c r="O1651" s="3">
        <f t="shared" si="129"/>
        <v>6</v>
      </c>
    </row>
    <row r="1652" spans="1:15">
      <c r="A1652" s="8">
        <f>A1651</f>
        <v>44006</v>
      </c>
      <c r="B1652" s="20" t="s">
        <v>20</v>
      </c>
      <c r="C1652" s="18" t="s">
        <v>7</v>
      </c>
      <c r="D1652" s="11">
        <v>2</v>
      </c>
      <c r="E1652" s="12">
        <v>18000.29</v>
      </c>
      <c r="F1652" s="3" t="str">
        <f t="shared" si="125"/>
        <v>借呗</v>
      </c>
      <c r="G1652" s="3" t="str">
        <f t="shared" si="126"/>
        <v>6期</v>
      </c>
      <c r="H1652" s="21" t="str">
        <f>VLOOKUP(B1652*1,[1]Sheet1!$A:$G,7,FALSE)</f>
        <v>华东</v>
      </c>
      <c r="I1652" s="21" t="str">
        <f>VLOOKUP(B1652*1,[1]Sheet1!$A:$G,6,FALSE)</f>
        <v>上海</v>
      </c>
      <c r="J1652" s="21" t="str">
        <f>VLOOKUP(B1652*1,[1]Sheet1!$A:$G,5,FALSE)</f>
        <v>一组</v>
      </c>
      <c r="K1652" s="3" t="str">
        <f>I1652&amp;VLOOKUP(B1652*1,[1]Sheet1!$A:$G,5,FALSE)</f>
        <v>上海一组</v>
      </c>
      <c r="L1652" s="3" t="str">
        <f>IF(VLOOKUP(B1652*1,[1]Sheet1!$A:$G,4,FALSE)=1,"普通员工","管理人员")</f>
        <v>普通员工</v>
      </c>
      <c r="M1652" s="3">
        <f t="shared" si="127"/>
        <v>9000.145</v>
      </c>
      <c r="N1652" s="3">
        <f t="shared" si="128"/>
        <v>2020</v>
      </c>
      <c r="O1652" s="3">
        <f t="shared" si="129"/>
        <v>6</v>
      </c>
    </row>
    <row r="1653" spans="1:15">
      <c r="A1653" s="8">
        <f>A1652</f>
        <v>44006</v>
      </c>
      <c r="B1653" s="20" t="str">
        <f>B1652</f>
        <v>1000000054</v>
      </c>
      <c r="C1653" s="18" t="s">
        <v>8</v>
      </c>
      <c r="D1653" s="11">
        <v>1</v>
      </c>
      <c r="E1653" s="12">
        <v>14000.36</v>
      </c>
      <c r="F1653" s="3" t="str">
        <f t="shared" si="125"/>
        <v>借呗</v>
      </c>
      <c r="G1653" s="3" t="str">
        <f t="shared" si="126"/>
        <v>12期</v>
      </c>
      <c r="H1653" s="21" t="str">
        <f>VLOOKUP(B1653*1,[1]Sheet1!$A:$G,7,FALSE)</f>
        <v>华东</v>
      </c>
      <c r="I1653" s="21" t="str">
        <f>VLOOKUP(B1653*1,[1]Sheet1!$A:$G,6,FALSE)</f>
        <v>上海</v>
      </c>
      <c r="J1653" s="21" t="str">
        <f>VLOOKUP(B1653*1,[1]Sheet1!$A:$G,5,FALSE)</f>
        <v>一组</v>
      </c>
      <c r="K1653" s="3" t="str">
        <f>I1653&amp;VLOOKUP(B1653*1,[1]Sheet1!$A:$G,5,FALSE)</f>
        <v>上海一组</v>
      </c>
      <c r="L1653" s="3" t="str">
        <f>IF(VLOOKUP(B1653*1,[1]Sheet1!$A:$G,4,FALSE)=1,"普通员工","管理人员")</f>
        <v>普通员工</v>
      </c>
      <c r="M1653" s="3">
        <f t="shared" si="127"/>
        <v>14000.36</v>
      </c>
      <c r="N1653" s="3">
        <f t="shared" si="128"/>
        <v>2020</v>
      </c>
      <c r="O1653" s="3">
        <f t="shared" si="129"/>
        <v>6</v>
      </c>
    </row>
    <row r="1654" spans="1:15">
      <c r="A1654" s="8">
        <f>A1653</f>
        <v>44006</v>
      </c>
      <c r="B1654" s="20" t="s">
        <v>21</v>
      </c>
      <c r="C1654" s="18" t="s">
        <v>7</v>
      </c>
      <c r="D1654" s="11">
        <v>2</v>
      </c>
      <c r="E1654" s="12">
        <v>18000.39</v>
      </c>
      <c r="F1654" s="3" t="str">
        <f t="shared" si="125"/>
        <v>借呗</v>
      </c>
      <c r="G1654" s="3" t="str">
        <f t="shared" si="126"/>
        <v>6期</v>
      </c>
      <c r="H1654" s="21" t="str">
        <f>VLOOKUP(B1654*1,[1]Sheet1!$A:$G,7,FALSE)</f>
        <v>华东</v>
      </c>
      <c r="I1654" s="21" t="str">
        <f>VLOOKUP(B1654*1,[1]Sheet1!$A:$G,6,FALSE)</f>
        <v>上海</v>
      </c>
      <c r="J1654" s="21" t="str">
        <f>VLOOKUP(B1654*1,[1]Sheet1!$A:$G,5,FALSE)</f>
        <v>一组</v>
      </c>
      <c r="K1654" s="3" t="str">
        <f>I1654&amp;VLOOKUP(B1654*1,[1]Sheet1!$A:$G,5,FALSE)</f>
        <v>上海一组</v>
      </c>
      <c r="L1654" s="3" t="str">
        <f>IF(VLOOKUP(B1654*1,[1]Sheet1!$A:$G,4,FALSE)=1,"普通员工","管理人员")</f>
        <v>管理人员</v>
      </c>
      <c r="M1654" s="3">
        <f t="shared" si="127"/>
        <v>9000.195</v>
      </c>
      <c r="N1654" s="3">
        <f t="shared" si="128"/>
        <v>2020</v>
      </c>
      <c r="O1654" s="3">
        <f t="shared" si="129"/>
        <v>6</v>
      </c>
    </row>
    <row r="1655" spans="1:15">
      <c r="A1655" s="8">
        <f>A1654</f>
        <v>44006</v>
      </c>
      <c r="B1655" s="20" t="str">
        <f>B1654</f>
        <v>1000000056</v>
      </c>
      <c r="C1655" s="18" t="s">
        <v>8</v>
      </c>
      <c r="D1655" s="11">
        <v>1</v>
      </c>
      <c r="E1655" s="12">
        <v>16000</v>
      </c>
      <c r="F1655" s="3" t="str">
        <f t="shared" si="125"/>
        <v>借呗</v>
      </c>
      <c r="G1655" s="3" t="str">
        <f t="shared" si="126"/>
        <v>12期</v>
      </c>
      <c r="H1655" s="21" t="str">
        <f>VLOOKUP(B1655*1,[1]Sheet1!$A:$G,7,FALSE)</f>
        <v>华东</v>
      </c>
      <c r="I1655" s="21" t="str">
        <f>VLOOKUP(B1655*1,[1]Sheet1!$A:$G,6,FALSE)</f>
        <v>上海</v>
      </c>
      <c r="J1655" s="21" t="str">
        <f>VLOOKUP(B1655*1,[1]Sheet1!$A:$G,5,FALSE)</f>
        <v>一组</v>
      </c>
      <c r="K1655" s="3" t="str">
        <f>I1655&amp;VLOOKUP(B1655*1,[1]Sheet1!$A:$G,5,FALSE)</f>
        <v>上海一组</v>
      </c>
      <c r="L1655" s="3" t="str">
        <f>IF(VLOOKUP(B1655*1,[1]Sheet1!$A:$G,4,FALSE)=1,"普通员工","管理人员")</f>
        <v>管理人员</v>
      </c>
      <c r="M1655" s="3">
        <f t="shared" si="127"/>
        <v>16000</v>
      </c>
      <c r="N1655" s="3">
        <f t="shared" si="128"/>
        <v>2020</v>
      </c>
      <c r="O1655" s="3">
        <f t="shared" si="129"/>
        <v>6</v>
      </c>
    </row>
    <row r="1656" spans="1:15">
      <c r="A1656" s="8">
        <f>A1655</f>
        <v>44006</v>
      </c>
      <c r="B1656" s="20" t="s">
        <v>61</v>
      </c>
      <c r="C1656" s="18" t="s">
        <v>12</v>
      </c>
      <c r="D1656" s="11">
        <v>1</v>
      </c>
      <c r="E1656" s="12">
        <v>18000.63</v>
      </c>
      <c r="F1656" s="3" t="str">
        <f t="shared" si="125"/>
        <v>借呗</v>
      </c>
      <c r="G1656" s="3" t="str">
        <f t="shared" si="126"/>
        <v>18期</v>
      </c>
      <c r="H1656" s="21" t="str">
        <f>VLOOKUP(B1656*1,[1]Sheet1!$A:$G,7,FALSE)</f>
        <v>华东</v>
      </c>
      <c r="I1656" s="21" t="str">
        <f>VLOOKUP(B1656*1,[1]Sheet1!$A:$G,6,FALSE)</f>
        <v>上海</v>
      </c>
      <c r="J1656" s="21" t="str">
        <f>VLOOKUP(B1656*1,[1]Sheet1!$A:$G,5,FALSE)</f>
        <v>二组</v>
      </c>
      <c r="K1656" s="3" t="str">
        <f>I1656&amp;VLOOKUP(B1656*1,[1]Sheet1!$A:$G,5,FALSE)</f>
        <v>上海二组</v>
      </c>
      <c r="L1656" s="3" t="str">
        <f>IF(VLOOKUP(B1656*1,[1]Sheet1!$A:$G,4,FALSE)=1,"普通员工","管理人员")</f>
        <v>普通员工</v>
      </c>
      <c r="M1656" s="3">
        <f t="shared" si="127"/>
        <v>18000.63</v>
      </c>
      <c r="N1656" s="3">
        <f t="shared" si="128"/>
        <v>2020</v>
      </c>
      <c r="O1656" s="3">
        <f t="shared" si="129"/>
        <v>6</v>
      </c>
    </row>
    <row r="1657" spans="1:15">
      <c r="A1657" s="8">
        <f>A1656</f>
        <v>44006</v>
      </c>
      <c r="B1657" s="20" t="s">
        <v>23</v>
      </c>
      <c r="C1657" s="18" t="s">
        <v>7</v>
      </c>
      <c r="D1657" s="11">
        <v>1</v>
      </c>
      <c r="E1657" s="12">
        <v>7000.68</v>
      </c>
      <c r="F1657" s="3" t="str">
        <f t="shared" si="125"/>
        <v>借呗</v>
      </c>
      <c r="G1657" s="3" t="str">
        <f t="shared" si="126"/>
        <v>6期</v>
      </c>
      <c r="H1657" s="21" t="str">
        <f>VLOOKUP(B1657*1,[1]Sheet1!$A:$G,7,FALSE)</f>
        <v>华东</v>
      </c>
      <c r="I1657" s="21" t="str">
        <f>VLOOKUP(B1657*1,[1]Sheet1!$A:$G,6,FALSE)</f>
        <v>苏州</v>
      </c>
      <c r="J1657" s="21" t="str">
        <f>VLOOKUP(B1657*1,[1]Sheet1!$A:$G,5,FALSE)</f>
        <v>二组</v>
      </c>
      <c r="K1657" s="3" t="str">
        <f>I1657&amp;VLOOKUP(B1657*1,[1]Sheet1!$A:$G,5,FALSE)</f>
        <v>苏州二组</v>
      </c>
      <c r="L1657" s="3" t="str">
        <f>IF(VLOOKUP(B1657*1,[1]Sheet1!$A:$G,4,FALSE)=1,"普通员工","管理人员")</f>
        <v>普通员工</v>
      </c>
      <c r="M1657" s="3">
        <f t="shared" si="127"/>
        <v>7000.68</v>
      </c>
      <c r="N1657" s="3">
        <f t="shared" si="128"/>
        <v>2020</v>
      </c>
      <c r="O1657" s="3">
        <f t="shared" si="129"/>
        <v>6</v>
      </c>
    </row>
    <row r="1658" spans="1:15">
      <c r="A1658" s="8">
        <f>A1657</f>
        <v>44006</v>
      </c>
      <c r="B1658" s="20" t="s">
        <v>24</v>
      </c>
      <c r="C1658" s="18" t="s">
        <v>8</v>
      </c>
      <c r="D1658" s="11">
        <v>3</v>
      </c>
      <c r="E1658" s="12">
        <v>19501.12</v>
      </c>
      <c r="F1658" s="3" t="str">
        <f t="shared" si="125"/>
        <v>借呗</v>
      </c>
      <c r="G1658" s="3" t="str">
        <f t="shared" si="126"/>
        <v>12期</v>
      </c>
      <c r="H1658" s="21" t="str">
        <f>VLOOKUP(B1658*1,[1]Sheet1!$A:$G,7,FALSE)</f>
        <v>华西北</v>
      </c>
      <c r="I1658" s="21" t="str">
        <f>VLOOKUP(B1658*1,[1]Sheet1!$A:$G,6,FALSE)</f>
        <v>重庆</v>
      </c>
      <c r="J1658" s="21" t="str">
        <f>VLOOKUP(B1658*1,[1]Sheet1!$A:$G,5,FALSE)</f>
        <v>一组</v>
      </c>
      <c r="K1658" s="3" t="str">
        <f>I1658&amp;VLOOKUP(B1658*1,[1]Sheet1!$A:$G,5,FALSE)</f>
        <v>重庆一组</v>
      </c>
      <c r="L1658" s="3" t="str">
        <f>IF(VLOOKUP(B1658*1,[1]Sheet1!$A:$G,4,FALSE)=1,"普通员工","管理人员")</f>
        <v>管理人员</v>
      </c>
      <c r="M1658" s="3">
        <f t="shared" si="127"/>
        <v>6500.37333333333</v>
      </c>
      <c r="N1658" s="3">
        <f t="shared" si="128"/>
        <v>2020</v>
      </c>
      <c r="O1658" s="3">
        <f t="shared" si="129"/>
        <v>6</v>
      </c>
    </row>
    <row r="1659" spans="1:15">
      <c r="A1659" s="8">
        <f>A1658</f>
        <v>44006</v>
      </c>
      <c r="B1659" s="20" t="s">
        <v>62</v>
      </c>
      <c r="C1659" s="18" t="s">
        <v>8</v>
      </c>
      <c r="D1659" s="11">
        <v>1</v>
      </c>
      <c r="E1659" s="12">
        <v>1500.05</v>
      </c>
      <c r="F1659" s="3" t="str">
        <f t="shared" si="125"/>
        <v>借呗</v>
      </c>
      <c r="G1659" s="3" t="str">
        <f t="shared" si="126"/>
        <v>12期</v>
      </c>
      <c r="H1659" s="21" t="str">
        <f>VLOOKUP(B1659*1,[1]Sheet1!$A:$G,7,FALSE)</f>
        <v>华东</v>
      </c>
      <c r="I1659" s="21" t="str">
        <f>VLOOKUP(B1659*1,[1]Sheet1!$A:$G,6,FALSE)</f>
        <v>合肥</v>
      </c>
      <c r="J1659" s="21" t="str">
        <f>VLOOKUP(B1659*1,[1]Sheet1!$A:$G,5,FALSE)</f>
        <v>一组</v>
      </c>
      <c r="K1659" s="3" t="str">
        <f>I1659&amp;VLOOKUP(B1659*1,[1]Sheet1!$A:$G,5,FALSE)</f>
        <v>合肥一组</v>
      </c>
      <c r="L1659" s="3" t="str">
        <f>IF(VLOOKUP(B1659*1,[1]Sheet1!$A:$G,4,FALSE)=1,"普通员工","管理人员")</f>
        <v>普通员工</v>
      </c>
      <c r="M1659" s="3">
        <f t="shared" si="127"/>
        <v>1500.05</v>
      </c>
      <c r="N1659" s="3">
        <f t="shared" si="128"/>
        <v>2020</v>
      </c>
      <c r="O1659" s="3">
        <f t="shared" si="129"/>
        <v>6</v>
      </c>
    </row>
    <row r="1660" spans="1:15">
      <c r="A1660" s="8">
        <f>A1659</f>
        <v>44006</v>
      </c>
      <c r="B1660" s="20" t="s">
        <v>25</v>
      </c>
      <c r="C1660" s="18" t="s">
        <v>8</v>
      </c>
      <c r="D1660" s="11">
        <v>1</v>
      </c>
      <c r="E1660" s="12">
        <v>15000.21</v>
      </c>
      <c r="F1660" s="3" t="str">
        <f t="shared" si="125"/>
        <v>借呗</v>
      </c>
      <c r="G1660" s="3" t="str">
        <f t="shared" si="126"/>
        <v>12期</v>
      </c>
      <c r="H1660" s="21" t="str">
        <f>VLOOKUP(B1660*1,[1]Sheet1!$A:$G,7,FALSE)</f>
        <v>华东</v>
      </c>
      <c r="I1660" s="21" t="str">
        <f>VLOOKUP(B1660*1,[1]Sheet1!$A:$G,6,FALSE)</f>
        <v>合肥</v>
      </c>
      <c r="J1660" s="21" t="str">
        <f>VLOOKUP(B1660*1,[1]Sheet1!$A:$G,5,FALSE)</f>
        <v>一组</v>
      </c>
      <c r="K1660" s="3" t="str">
        <f>I1660&amp;VLOOKUP(B1660*1,[1]Sheet1!$A:$G,5,FALSE)</f>
        <v>合肥一组</v>
      </c>
      <c r="L1660" s="3" t="str">
        <f>IF(VLOOKUP(B1660*1,[1]Sheet1!$A:$G,4,FALSE)=1,"普通员工","管理人员")</f>
        <v>普通员工</v>
      </c>
      <c r="M1660" s="3">
        <f t="shared" si="127"/>
        <v>15000.21</v>
      </c>
      <c r="N1660" s="3">
        <f t="shared" si="128"/>
        <v>2020</v>
      </c>
      <c r="O1660" s="3">
        <f t="shared" si="129"/>
        <v>6</v>
      </c>
    </row>
    <row r="1661" spans="1:15">
      <c r="A1661" s="8">
        <f>A1660</f>
        <v>44006</v>
      </c>
      <c r="B1661" s="20" t="s">
        <v>119</v>
      </c>
      <c r="C1661" s="18" t="s">
        <v>7</v>
      </c>
      <c r="D1661" s="11">
        <v>1</v>
      </c>
      <c r="E1661" s="12">
        <v>7499.97</v>
      </c>
      <c r="F1661" s="3" t="str">
        <f t="shared" si="125"/>
        <v>借呗</v>
      </c>
      <c r="G1661" s="3" t="str">
        <f t="shared" si="126"/>
        <v>6期</v>
      </c>
      <c r="H1661" s="21" t="str">
        <f>VLOOKUP(B1661*1,[1]Sheet1!$A:$G,7,FALSE)</f>
        <v>华西北</v>
      </c>
      <c r="I1661" s="21" t="str">
        <f>VLOOKUP(B1661*1,[1]Sheet1!$A:$G,6,FALSE)</f>
        <v>重庆</v>
      </c>
      <c r="J1661" s="21" t="str">
        <f>VLOOKUP(B1661*1,[1]Sheet1!$A:$G,5,FALSE)</f>
        <v>一组</v>
      </c>
      <c r="K1661" s="3" t="str">
        <f>I1661&amp;VLOOKUP(B1661*1,[1]Sheet1!$A:$G,5,FALSE)</f>
        <v>重庆一组</v>
      </c>
      <c r="L1661" s="3" t="str">
        <f>IF(VLOOKUP(B1661*1,[1]Sheet1!$A:$G,4,FALSE)=1,"普通员工","管理人员")</f>
        <v>普通员工</v>
      </c>
      <c r="M1661" s="3">
        <f t="shared" si="127"/>
        <v>7499.97</v>
      </c>
      <c r="N1661" s="3">
        <f t="shared" si="128"/>
        <v>2020</v>
      </c>
      <c r="O1661" s="3">
        <f t="shared" si="129"/>
        <v>6</v>
      </c>
    </row>
    <row r="1662" spans="1:15">
      <c r="A1662" s="8">
        <f>A1661</f>
        <v>44006</v>
      </c>
      <c r="B1662" s="20" t="s">
        <v>65</v>
      </c>
      <c r="C1662" s="18" t="s">
        <v>8</v>
      </c>
      <c r="D1662" s="11">
        <v>2</v>
      </c>
      <c r="E1662" s="12">
        <v>10999.96</v>
      </c>
      <c r="F1662" s="3" t="str">
        <f t="shared" si="125"/>
        <v>借呗</v>
      </c>
      <c r="G1662" s="3" t="str">
        <f t="shared" si="126"/>
        <v>12期</v>
      </c>
      <c r="H1662" s="21" t="str">
        <f>VLOOKUP(B1662*1,[1]Sheet1!$A:$G,7,FALSE)</f>
        <v>华东</v>
      </c>
      <c r="I1662" s="21" t="str">
        <f>VLOOKUP(B1662*1,[1]Sheet1!$A:$G,6,FALSE)</f>
        <v>苏州</v>
      </c>
      <c r="J1662" s="21" t="str">
        <f>VLOOKUP(B1662*1,[1]Sheet1!$A:$G,5,FALSE)</f>
        <v>二组</v>
      </c>
      <c r="K1662" s="3" t="str">
        <f>I1662&amp;VLOOKUP(B1662*1,[1]Sheet1!$A:$G,5,FALSE)</f>
        <v>苏州二组</v>
      </c>
      <c r="L1662" s="3" t="str">
        <f>IF(VLOOKUP(B1662*1,[1]Sheet1!$A:$G,4,FALSE)=1,"普通员工","管理人员")</f>
        <v>普通员工</v>
      </c>
      <c r="M1662" s="3">
        <f t="shared" si="127"/>
        <v>5499.98</v>
      </c>
      <c r="N1662" s="3">
        <f t="shared" si="128"/>
        <v>2020</v>
      </c>
      <c r="O1662" s="3">
        <f t="shared" si="129"/>
        <v>6</v>
      </c>
    </row>
    <row r="1663" spans="1:15">
      <c r="A1663" s="8">
        <f>A1662</f>
        <v>44006</v>
      </c>
      <c r="B1663" s="20" t="s">
        <v>66</v>
      </c>
      <c r="C1663" s="18" t="s">
        <v>7</v>
      </c>
      <c r="D1663" s="11">
        <v>1</v>
      </c>
      <c r="E1663" s="12">
        <v>7499.95</v>
      </c>
      <c r="F1663" s="3" t="str">
        <f t="shared" si="125"/>
        <v>借呗</v>
      </c>
      <c r="G1663" s="3" t="str">
        <f t="shared" si="126"/>
        <v>6期</v>
      </c>
      <c r="H1663" s="21" t="str">
        <f>VLOOKUP(B1663*1,[1]Sheet1!$A:$G,7,FALSE)</f>
        <v>华西北</v>
      </c>
      <c r="I1663" s="21" t="str">
        <f>VLOOKUP(B1663*1,[1]Sheet1!$A:$G,6,FALSE)</f>
        <v>西安</v>
      </c>
      <c r="J1663" s="21" t="str">
        <f>VLOOKUP(B1663*1,[1]Sheet1!$A:$G,5,FALSE)</f>
        <v>一组</v>
      </c>
      <c r="K1663" s="3" t="str">
        <f>I1663&amp;VLOOKUP(B1663*1,[1]Sheet1!$A:$G,5,FALSE)</f>
        <v>西安一组</v>
      </c>
      <c r="L1663" s="3" t="str">
        <f>IF(VLOOKUP(B1663*1,[1]Sheet1!$A:$G,4,FALSE)=1,"普通员工","管理人员")</f>
        <v>普通员工</v>
      </c>
      <c r="M1663" s="3">
        <f t="shared" si="127"/>
        <v>7499.95</v>
      </c>
      <c r="N1663" s="3">
        <f t="shared" si="128"/>
        <v>2020</v>
      </c>
      <c r="O1663" s="3">
        <f t="shared" si="129"/>
        <v>6</v>
      </c>
    </row>
    <row r="1664" spans="1:15">
      <c r="A1664" s="8">
        <f>A1663</f>
        <v>44006</v>
      </c>
      <c r="B1664" s="20" t="str">
        <f>B1663</f>
        <v>1000000928</v>
      </c>
      <c r="C1664" s="18" t="s">
        <v>8</v>
      </c>
      <c r="D1664" s="11">
        <v>1</v>
      </c>
      <c r="E1664" s="12">
        <v>22000.46</v>
      </c>
      <c r="F1664" s="3" t="str">
        <f t="shared" si="125"/>
        <v>借呗</v>
      </c>
      <c r="G1664" s="3" t="str">
        <f t="shared" si="126"/>
        <v>12期</v>
      </c>
      <c r="H1664" s="21" t="str">
        <f>VLOOKUP(B1664*1,[1]Sheet1!$A:$G,7,FALSE)</f>
        <v>华西北</v>
      </c>
      <c r="I1664" s="21" t="str">
        <f>VLOOKUP(B1664*1,[1]Sheet1!$A:$G,6,FALSE)</f>
        <v>西安</v>
      </c>
      <c r="J1664" s="21" t="str">
        <f>VLOOKUP(B1664*1,[1]Sheet1!$A:$G,5,FALSE)</f>
        <v>一组</v>
      </c>
      <c r="K1664" s="3" t="str">
        <f>I1664&amp;VLOOKUP(B1664*1,[1]Sheet1!$A:$G,5,FALSE)</f>
        <v>西安一组</v>
      </c>
      <c r="L1664" s="3" t="str">
        <f>IF(VLOOKUP(B1664*1,[1]Sheet1!$A:$G,4,FALSE)=1,"普通员工","管理人员")</f>
        <v>普通员工</v>
      </c>
      <c r="M1664" s="3">
        <f t="shared" si="127"/>
        <v>22000.46</v>
      </c>
      <c r="N1664" s="3">
        <f t="shared" si="128"/>
        <v>2020</v>
      </c>
      <c r="O1664" s="3">
        <f t="shared" si="129"/>
        <v>6</v>
      </c>
    </row>
    <row r="1665" spans="1:15">
      <c r="A1665" s="8">
        <f>A1664</f>
        <v>44006</v>
      </c>
      <c r="B1665" s="20" t="s">
        <v>45</v>
      </c>
      <c r="C1665" s="18" t="s">
        <v>7</v>
      </c>
      <c r="D1665" s="11">
        <v>1</v>
      </c>
      <c r="E1665" s="12">
        <v>2120.07</v>
      </c>
      <c r="F1665" s="3" t="str">
        <f t="shared" si="125"/>
        <v>借呗</v>
      </c>
      <c r="G1665" s="3" t="str">
        <f t="shared" si="126"/>
        <v>6期</v>
      </c>
      <c r="H1665" s="21" t="str">
        <f>VLOOKUP(B1665*1,[1]Sheet1!$A:$G,7,FALSE)</f>
        <v>华东</v>
      </c>
      <c r="I1665" s="21" t="str">
        <f>VLOOKUP(B1665*1,[1]Sheet1!$A:$G,6,FALSE)</f>
        <v>上海</v>
      </c>
      <c r="J1665" s="21" t="str">
        <f>VLOOKUP(B1665*1,[1]Sheet1!$A:$G,5,FALSE)</f>
        <v>二组</v>
      </c>
      <c r="K1665" s="3" t="str">
        <f>I1665&amp;VLOOKUP(B1665*1,[1]Sheet1!$A:$G,5,FALSE)</f>
        <v>上海二组</v>
      </c>
      <c r="L1665" s="3" t="str">
        <f>IF(VLOOKUP(B1665*1,[1]Sheet1!$A:$G,4,FALSE)=1,"普通员工","管理人员")</f>
        <v>普通员工</v>
      </c>
      <c r="M1665" s="3">
        <f t="shared" si="127"/>
        <v>2120.07</v>
      </c>
      <c r="N1665" s="3">
        <f t="shared" si="128"/>
        <v>2020</v>
      </c>
      <c r="O1665" s="3">
        <f t="shared" si="129"/>
        <v>6</v>
      </c>
    </row>
    <row r="1666" spans="1:15">
      <c r="A1666" s="8">
        <f>A1665</f>
        <v>44006</v>
      </c>
      <c r="B1666" s="20" t="s">
        <v>46</v>
      </c>
      <c r="C1666" s="18" t="s">
        <v>7</v>
      </c>
      <c r="D1666" s="11">
        <v>1</v>
      </c>
      <c r="E1666" s="12">
        <v>18000.47</v>
      </c>
      <c r="F1666" s="3" t="str">
        <f t="shared" si="125"/>
        <v>借呗</v>
      </c>
      <c r="G1666" s="3" t="str">
        <f t="shared" si="126"/>
        <v>6期</v>
      </c>
      <c r="H1666" s="21" t="str">
        <f>VLOOKUP(B1666*1,[1]Sheet1!$A:$G,7,FALSE)</f>
        <v>华东</v>
      </c>
      <c r="I1666" s="21" t="str">
        <f>VLOOKUP(B1666*1,[1]Sheet1!$A:$G,6,FALSE)</f>
        <v>苏州</v>
      </c>
      <c r="J1666" s="21" t="str">
        <f>VLOOKUP(B1666*1,[1]Sheet1!$A:$G,5,FALSE)</f>
        <v>二组</v>
      </c>
      <c r="K1666" s="3" t="str">
        <f>I1666&amp;VLOOKUP(B1666*1,[1]Sheet1!$A:$G,5,FALSE)</f>
        <v>苏州二组</v>
      </c>
      <c r="L1666" s="3" t="str">
        <f>IF(VLOOKUP(B1666*1,[1]Sheet1!$A:$G,4,FALSE)=1,"普通员工","管理人员")</f>
        <v>普通员工</v>
      </c>
      <c r="M1666" s="3">
        <f t="shared" si="127"/>
        <v>18000.47</v>
      </c>
      <c r="N1666" s="3">
        <f t="shared" si="128"/>
        <v>2020</v>
      </c>
      <c r="O1666" s="3">
        <f t="shared" si="129"/>
        <v>6</v>
      </c>
    </row>
    <row r="1667" spans="1:15">
      <c r="A1667" s="8">
        <f>A1666</f>
        <v>44006</v>
      </c>
      <c r="B1667" s="20" t="s">
        <v>96</v>
      </c>
      <c r="C1667" s="18" t="s">
        <v>7</v>
      </c>
      <c r="D1667" s="11">
        <v>1</v>
      </c>
      <c r="E1667" s="12">
        <v>6999.93</v>
      </c>
      <c r="F1667" s="3" t="str">
        <f t="shared" ref="F1667:F1730" si="130">LEFT(C1667,2)</f>
        <v>借呗</v>
      </c>
      <c r="G1667" s="3" t="str">
        <f t="shared" ref="G1667:G1730" si="131">MID(C1667,3,LEN((C1667)))</f>
        <v>6期</v>
      </c>
      <c r="H1667" s="21" t="str">
        <f>VLOOKUP(B1667*1,[1]Sheet1!$A:$G,7,FALSE)</f>
        <v>华南</v>
      </c>
      <c r="I1667" s="21" t="str">
        <f>VLOOKUP(B1667*1,[1]Sheet1!$A:$G,6,FALSE)</f>
        <v>广州</v>
      </c>
      <c r="J1667" s="21" t="str">
        <f>VLOOKUP(B1667*1,[1]Sheet1!$A:$G,5,FALSE)</f>
        <v>三组</v>
      </c>
      <c r="K1667" s="3" t="str">
        <f>I1667&amp;VLOOKUP(B1667*1,[1]Sheet1!$A:$G,5,FALSE)</f>
        <v>广州三组</v>
      </c>
      <c r="L1667" s="3" t="str">
        <f>IF(VLOOKUP(B1667*1,[1]Sheet1!$A:$G,4,FALSE)=1,"普通员工","管理人员")</f>
        <v>普通员工</v>
      </c>
      <c r="M1667" s="3">
        <f t="shared" ref="M1667:M1730" si="132">E1667/D1667</f>
        <v>6999.93</v>
      </c>
      <c r="N1667" s="3">
        <f t="shared" ref="N1667:N1730" si="133">YEAR(A1667)</f>
        <v>2020</v>
      </c>
      <c r="O1667" s="3">
        <f t="shared" ref="O1667:O1730" si="134">MONTH(A1667)</f>
        <v>6</v>
      </c>
    </row>
    <row r="1668" spans="1:15">
      <c r="A1668" s="8">
        <f>A1667</f>
        <v>44006</v>
      </c>
      <c r="B1668" s="20" t="str">
        <f>B1667</f>
        <v>1000002861</v>
      </c>
      <c r="C1668" s="18" t="s">
        <v>8</v>
      </c>
      <c r="D1668" s="11">
        <v>3</v>
      </c>
      <c r="E1668" s="12">
        <v>21201.52</v>
      </c>
      <c r="F1668" s="3" t="str">
        <f t="shared" si="130"/>
        <v>借呗</v>
      </c>
      <c r="G1668" s="3" t="str">
        <f t="shared" si="131"/>
        <v>12期</v>
      </c>
      <c r="H1668" s="21" t="str">
        <f>VLOOKUP(B1668*1,[1]Sheet1!$A:$G,7,FALSE)</f>
        <v>华南</v>
      </c>
      <c r="I1668" s="21" t="str">
        <f>VLOOKUP(B1668*1,[1]Sheet1!$A:$G,6,FALSE)</f>
        <v>广州</v>
      </c>
      <c r="J1668" s="21" t="str">
        <f>VLOOKUP(B1668*1,[1]Sheet1!$A:$G,5,FALSE)</f>
        <v>三组</v>
      </c>
      <c r="K1668" s="3" t="str">
        <f>I1668&amp;VLOOKUP(B1668*1,[1]Sheet1!$A:$G,5,FALSE)</f>
        <v>广州三组</v>
      </c>
      <c r="L1668" s="3" t="str">
        <f>IF(VLOOKUP(B1668*1,[1]Sheet1!$A:$G,4,FALSE)=1,"普通员工","管理人员")</f>
        <v>普通员工</v>
      </c>
      <c r="M1668" s="3">
        <f t="shared" si="132"/>
        <v>7067.17333333333</v>
      </c>
      <c r="N1668" s="3">
        <f t="shared" si="133"/>
        <v>2020</v>
      </c>
      <c r="O1668" s="3">
        <f t="shared" si="134"/>
        <v>6</v>
      </c>
    </row>
    <row r="1669" spans="1:15">
      <c r="A1669" s="8">
        <f>A1668</f>
        <v>44006</v>
      </c>
      <c r="B1669" s="20" t="s">
        <v>47</v>
      </c>
      <c r="C1669" s="18" t="s">
        <v>7</v>
      </c>
      <c r="D1669" s="11">
        <v>1</v>
      </c>
      <c r="E1669" s="12">
        <v>18000.05</v>
      </c>
      <c r="F1669" s="3" t="str">
        <f t="shared" si="130"/>
        <v>借呗</v>
      </c>
      <c r="G1669" s="3" t="str">
        <f t="shared" si="131"/>
        <v>6期</v>
      </c>
      <c r="H1669" s="21" t="str">
        <f>VLOOKUP(B1669*1,[1]Sheet1!$A:$G,7,FALSE)</f>
        <v>华南</v>
      </c>
      <c r="I1669" s="21" t="str">
        <f>VLOOKUP(B1669*1,[1]Sheet1!$A:$G,6,FALSE)</f>
        <v>广州</v>
      </c>
      <c r="J1669" s="21" t="str">
        <f>VLOOKUP(B1669*1,[1]Sheet1!$A:$G,5,FALSE)</f>
        <v>一组</v>
      </c>
      <c r="K1669" s="3" t="str">
        <f>I1669&amp;VLOOKUP(B1669*1,[1]Sheet1!$A:$G,5,FALSE)</f>
        <v>广州一组</v>
      </c>
      <c r="L1669" s="3" t="str">
        <f>IF(VLOOKUP(B1669*1,[1]Sheet1!$A:$G,4,FALSE)=1,"普通员工","管理人员")</f>
        <v>普通员工</v>
      </c>
      <c r="M1669" s="3">
        <f t="shared" si="132"/>
        <v>18000.05</v>
      </c>
      <c r="N1669" s="3">
        <f t="shared" si="133"/>
        <v>2020</v>
      </c>
      <c r="O1669" s="3">
        <f t="shared" si="134"/>
        <v>6</v>
      </c>
    </row>
    <row r="1670" spans="1:15">
      <c r="A1670" s="8">
        <f>A1669</f>
        <v>44006</v>
      </c>
      <c r="B1670" s="20" t="s">
        <v>27</v>
      </c>
      <c r="C1670" s="18" t="s">
        <v>8</v>
      </c>
      <c r="D1670" s="11">
        <v>2</v>
      </c>
      <c r="E1670" s="12">
        <v>24000.5</v>
      </c>
      <c r="F1670" s="3" t="str">
        <f t="shared" si="130"/>
        <v>借呗</v>
      </c>
      <c r="G1670" s="3" t="str">
        <f t="shared" si="131"/>
        <v>12期</v>
      </c>
      <c r="H1670" s="21" t="str">
        <f>VLOOKUP(B1670*1,[1]Sheet1!$A:$G,7,FALSE)</f>
        <v>华西北</v>
      </c>
      <c r="I1670" s="21" t="str">
        <f>VLOOKUP(B1670*1,[1]Sheet1!$A:$G,6,FALSE)</f>
        <v>北京</v>
      </c>
      <c r="J1670" s="21" t="str">
        <f>VLOOKUP(B1670*1,[1]Sheet1!$A:$G,5,FALSE)</f>
        <v>三组</v>
      </c>
      <c r="K1670" s="3" t="str">
        <f>I1670&amp;VLOOKUP(B1670*1,[1]Sheet1!$A:$G,5,FALSE)</f>
        <v>北京三组</v>
      </c>
      <c r="L1670" s="3" t="str">
        <f>IF(VLOOKUP(B1670*1,[1]Sheet1!$A:$G,4,FALSE)=1,"普通员工","管理人员")</f>
        <v>普通员工</v>
      </c>
      <c r="M1670" s="3">
        <f t="shared" si="132"/>
        <v>12000.25</v>
      </c>
      <c r="N1670" s="3">
        <f t="shared" si="133"/>
        <v>2020</v>
      </c>
      <c r="O1670" s="3">
        <f t="shared" si="134"/>
        <v>6</v>
      </c>
    </row>
    <row r="1671" spans="1:15">
      <c r="A1671" s="8">
        <f>A1670</f>
        <v>44006</v>
      </c>
      <c r="B1671" s="20" t="s">
        <v>28</v>
      </c>
      <c r="C1671" s="18" t="s">
        <v>7</v>
      </c>
      <c r="D1671" s="11">
        <v>3</v>
      </c>
      <c r="E1671" s="12">
        <v>36001.2</v>
      </c>
      <c r="F1671" s="3" t="str">
        <f t="shared" si="130"/>
        <v>借呗</v>
      </c>
      <c r="G1671" s="3" t="str">
        <f t="shared" si="131"/>
        <v>6期</v>
      </c>
      <c r="H1671" s="21" t="str">
        <f>VLOOKUP(B1671*1,[1]Sheet1!$A:$G,7,FALSE)</f>
        <v>华南</v>
      </c>
      <c r="I1671" s="21" t="str">
        <f>VLOOKUP(B1671*1,[1]Sheet1!$A:$G,6,FALSE)</f>
        <v>广州</v>
      </c>
      <c r="J1671" s="21" t="str">
        <f>VLOOKUP(B1671*1,[1]Sheet1!$A:$G,5,FALSE)</f>
        <v>一组</v>
      </c>
      <c r="K1671" s="3" t="str">
        <f>I1671&amp;VLOOKUP(B1671*1,[1]Sheet1!$A:$G,5,FALSE)</f>
        <v>广州一组</v>
      </c>
      <c r="L1671" s="3" t="str">
        <f>IF(VLOOKUP(B1671*1,[1]Sheet1!$A:$G,4,FALSE)=1,"普通员工","管理人员")</f>
        <v>管理人员</v>
      </c>
      <c r="M1671" s="3">
        <f t="shared" si="132"/>
        <v>12000.4</v>
      </c>
      <c r="N1671" s="3">
        <f t="shared" si="133"/>
        <v>2020</v>
      </c>
      <c r="O1671" s="3">
        <f t="shared" si="134"/>
        <v>6</v>
      </c>
    </row>
    <row r="1672" spans="1:15">
      <c r="A1672" s="8">
        <f>A1671</f>
        <v>44006</v>
      </c>
      <c r="B1672" s="20" t="str">
        <f>B1671</f>
        <v>1000003926</v>
      </c>
      <c r="C1672" s="18" t="s">
        <v>8</v>
      </c>
      <c r="D1672" s="11">
        <v>2</v>
      </c>
      <c r="E1672" s="12">
        <v>25000.7</v>
      </c>
      <c r="F1672" s="3" t="str">
        <f t="shared" si="130"/>
        <v>借呗</v>
      </c>
      <c r="G1672" s="3" t="str">
        <f t="shared" si="131"/>
        <v>12期</v>
      </c>
      <c r="H1672" s="21" t="str">
        <f>VLOOKUP(B1672*1,[1]Sheet1!$A:$G,7,FALSE)</f>
        <v>华南</v>
      </c>
      <c r="I1672" s="21" t="str">
        <f>VLOOKUP(B1672*1,[1]Sheet1!$A:$G,6,FALSE)</f>
        <v>广州</v>
      </c>
      <c r="J1672" s="21" t="str">
        <f>VLOOKUP(B1672*1,[1]Sheet1!$A:$G,5,FALSE)</f>
        <v>一组</v>
      </c>
      <c r="K1672" s="3" t="str">
        <f>I1672&amp;VLOOKUP(B1672*1,[1]Sheet1!$A:$G,5,FALSE)</f>
        <v>广州一组</v>
      </c>
      <c r="L1672" s="3" t="str">
        <f>IF(VLOOKUP(B1672*1,[1]Sheet1!$A:$G,4,FALSE)=1,"普通员工","管理人员")</f>
        <v>管理人员</v>
      </c>
      <c r="M1672" s="3">
        <f t="shared" si="132"/>
        <v>12500.35</v>
      </c>
      <c r="N1672" s="3">
        <f t="shared" si="133"/>
        <v>2020</v>
      </c>
      <c r="O1672" s="3">
        <f t="shared" si="134"/>
        <v>6</v>
      </c>
    </row>
    <row r="1673" spans="1:15">
      <c r="A1673" s="8">
        <f>A1672</f>
        <v>44006</v>
      </c>
      <c r="B1673" s="20" t="s">
        <v>70</v>
      </c>
      <c r="C1673" s="18" t="s">
        <v>8</v>
      </c>
      <c r="D1673" s="11">
        <v>1</v>
      </c>
      <c r="E1673" s="12">
        <v>20000.22</v>
      </c>
      <c r="F1673" s="3" t="str">
        <f t="shared" si="130"/>
        <v>借呗</v>
      </c>
      <c r="G1673" s="3" t="str">
        <f t="shared" si="131"/>
        <v>12期</v>
      </c>
      <c r="H1673" s="21" t="str">
        <f>VLOOKUP(B1673*1,[1]Sheet1!$A:$G,7,FALSE)</f>
        <v>华西北</v>
      </c>
      <c r="I1673" s="21" t="str">
        <f>VLOOKUP(B1673*1,[1]Sheet1!$A:$G,6,FALSE)</f>
        <v>北京</v>
      </c>
      <c r="J1673" s="21" t="str">
        <f>VLOOKUP(B1673*1,[1]Sheet1!$A:$G,5,FALSE)</f>
        <v>三组</v>
      </c>
      <c r="K1673" s="3" t="str">
        <f>I1673&amp;VLOOKUP(B1673*1,[1]Sheet1!$A:$G,5,FALSE)</f>
        <v>北京三组</v>
      </c>
      <c r="L1673" s="3" t="str">
        <f>IF(VLOOKUP(B1673*1,[1]Sheet1!$A:$G,4,FALSE)=1,"普通员工","管理人员")</f>
        <v>普通员工</v>
      </c>
      <c r="M1673" s="3">
        <f t="shared" si="132"/>
        <v>20000.22</v>
      </c>
      <c r="N1673" s="3">
        <f t="shared" si="133"/>
        <v>2020</v>
      </c>
      <c r="O1673" s="3">
        <f t="shared" si="134"/>
        <v>6</v>
      </c>
    </row>
    <row r="1674" spans="1:15">
      <c r="A1674" s="8">
        <f>A1673</f>
        <v>44006</v>
      </c>
      <c r="B1674" s="20" t="s">
        <v>30</v>
      </c>
      <c r="C1674" s="18" t="s">
        <v>12</v>
      </c>
      <c r="D1674" s="11">
        <v>3</v>
      </c>
      <c r="E1674" s="12">
        <v>33662.29</v>
      </c>
      <c r="F1674" s="3" t="str">
        <f t="shared" si="130"/>
        <v>借呗</v>
      </c>
      <c r="G1674" s="3" t="str">
        <f t="shared" si="131"/>
        <v>18期</v>
      </c>
      <c r="H1674" s="21" t="str">
        <f>VLOOKUP(B1674*1,[1]Sheet1!$A:$G,7,FALSE)</f>
        <v>华东</v>
      </c>
      <c r="I1674" s="21" t="str">
        <f>VLOOKUP(B1674*1,[1]Sheet1!$A:$G,6,FALSE)</f>
        <v>合肥</v>
      </c>
      <c r="J1674" s="21" t="str">
        <f>VLOOKUP(B1674*1,[1]Sheet1!$A:$G,5,FALSE)</f>
        <v>一组</v>
      </c>
      <c r="K1674" s="3" t="str">
        <f>I1674&amp;VLOOKUP(B1674*1,[1]Sheet1!$A:$G,5,FALSE)</f>
        <v>合肥一组</v>
      </c>
      <c r="L1674" s="3" t="str">
        <f>IF(VLOOKUP(B1674*1,[1]Sheet1!$A:$G,4,FALSE)=1,"普通员工","管理人员")</f>
        <v>普通员工</v>
      </c>
      <c r="M1674" s="3">
        <f t="shared" si="132"/>
        <v>11220.7633333333</v>
      </c>
      <c r="N1674" s="3">
        <f t="shared" si="133"/>
        <v>2020</v>
      </c>
      <c r="O1674" s="3">
        <f t="shared" si="134"/>
        <v>6</v>
      </c>
    </row>
    <row r="1675" spans="1:15">
      <c r="A1675" s="8">
        <f>A1674</f>
        <v>44006</v>
      </c>
      <c r="B1675" s="20" t="s">
        <v>48</v>
      </c>
      <c r="C1675" s="18" t="s">
        <v>7</v>
      </c>
      <c r="D1675" s="11">
        <v>1</v>
      </c>
      <c r="E1675" s="12">
        <v>7000.75</v>
      </c>
      <c r="F1675" s="3" t="str">
        <f t="shared" si="130"/>
        <v>借呗</v>
      </c>
      <c r="G1675" s="3" t="str">
        <f t="shared" si="131"/>
        <v>6期</v>
      </c>
      <c r="H1675" s="21" t="str">
        <f>VLOOKUP(B1675*1,[1]Sheet1!$A:$G,7,FALSE)</f>
        <v>华东</v>
      </c>
      <c r="I1675" s="21" t="str">
        <f>VLOOKUP(B1675*1,[1]Sheet1!$A:$G,6,FALSE)</f>
        <v>杭州</v>
      </c>
      <c r="J1675" s="21" t="str">
        <f>VLOOKUP(B1675*1,[1]Sheet1!$A:$G,5,FALSE)</f>
        <v>二组</v>
      </c>
      <c r="K1675" s="3" t="str">
        <f>I1675&amp;VLOOKUP(B1675*1,[1]Sheet1!$A:$G,5,FALSE)</f>
        <v>杭州二组</v>
      </c>
      <c r="L1675" s="3" t="str">
        <f>IF(VLOOKUP(B1675*1,[1]Sheet1!$A:$G,4,FALSE)=1,"普通员工","管理人员")</f>
        <v>管理人员</v>
      </c>
      <c r="M1675" s="3">
        <f t="shared" si="132"/>
        <v>7000.75</v>
      </c>
      <c r="N1675" s="3">
        <f t="shared" si="133"/>
        <v>2020</v>
      </c>
      <c r="O1675" s="3">
        <f t="shared" si="134"/>
        <v>6</v>
      </c>
    </row>
    <row r="1676" spans="1:15">
      <c r="A1676" s="8">
        <f>A1675</f>
        <v>44006</v>
      </c>
      <c r="B1676" s="20" t="str">
        <f>B1675</f>
        <v>1000005873</v>
      </c>
      <c r="C1676" s="18" t="s">
        <v>8</v>
      </c>
      <c r="D1676" s="11">
        <v>1</v>
      </c>
      <c r="E1676" s="12">
        <v>15000.65</v>
      </c>
      <c r="F1676" s="3" t="str">
        <f t="shared" si="130"/>
        <v>借呗</v>
      </c>
      <c r="G1676" s="3" t="str">
        <f t="shared" si="131"/>
        <v>12期</v>
      </c>
      <c r="H1676" s="21" t="str">
        <f>VLOOKUP(B1676*1,[1]Sheet1!$A:$G,7,FALSE)</f>
        <v>华东</v>
      </c>
      <c r="I1676" s="21" t="str">
        <f>VLOOKUP(B1676*1,[1]Sheet1!$A:$G,6,FALSE)</f>
        <v>杭州</v>
      </c>
      <c r="J1676" s="21" t="str">
        <f>VLOOKUP(B1676*1,[1]Sheet1!$A:$G,5,FALSE)</f>
        <v>二组</v>
      </c>
      <c r="K1676" s="3" t="str">
        <f>I1676&amp;VLOOKUP(B1676*1,[1]Sheet1!$A:$G,5,FALSE)</f>
        <v>杭州二组</v>
      </c>
      <c r="L1676" s="3" t="str">
        <f>IF(VLOOKUP(B1676*1,[1]Sheet1!$A:$G,4,FALSE)=1,"普通员工","管理人员")</f>
        <v>管理人员</v>
      </c>
      <c r="M1676" s="3">
        <f t="shared" si="132"/>
        <v>15000.65</v>
      </c>
      <c r="N1676" s="3">
        <f t="shared" si="133"/>
        <v>2020</v>
      </c>
      <c r="O1676" s="3">
        <f t="shared" si="134"/>
        <v>6</v>
      </c>
    </row>
    <row r="1677" spans="1:15">
      <c r="A1677" s="8">
        <f>A1676</f>
        <v>44006</v>
      </c>
      <c r="B1677" s="20" t="str">
        <f>B1676</f>
        <v>1000005873</v>
      </c>
      <c r="C1677" s="18" t="s">
        <v>12</v>
      </c>
      <c r="D1677" s="11">
        <v>1</v>
      </c>
      <c r="E1677" s="12">
        <v>13000.56</v>
      </c>
      <c r="F1677" s="3" t="str">
        <f t="shared" si="130"/>
        <v>借呗</v>
      </c>
      <c r="G1677" s="3" t="str">
        <f t="shared" si="131"/>
        <v>18期</v>
      </c>
      <c r="H1677" s="21" t="str">
        <f>VLOOKUP(B1677*1,[1]Sheet1!$A:$G,7,FALSE)</f>
        <v>华东</v>
      </c>
      <c r="I1677" s="21" t="str">
        <f>VLOOKUP(B1677*1,[1]Sheet1!$A:$G,6,FALSE)</f>
        <v>杭州</v>
      </c>
      <c r="J1677" s="21" t="str">
        <f>VLOOKUP(B1677*1,[1]Sheet1!$A:$G,5,FALSE)</f>
        <v>二组</v>
      </c>
      <c r="K1677" s="3" t="str">
        <f>I1677&amp;VLOOKUP(B1677*1,[1]Sheet1!$A:$G,5,FALSE)</f>
        <v>杭州二组</v>
      </c>
      <c r="L1677" s="3" t="str">
        <f>IF(VLOOKUP(B1677*1,[1]Sheet1!$A:$G,4,FALSE)=1,"普通员工","管理人员")</f>
        <v>管理人员</v>
      </c>
      <c r="M1677" s="3">
        <f t="shared" si="132"/>
        <v>13000.56</v>
      </c>
      <c r="N1677" s="3">
        <f t="shared" si="133"/>
        <v>2020</v>
      </c>
      <c r="O1677" s="3">
        <f t="shared" si="134"/>
        <v>6</v>
      </c>
    </row>
    <row r="1678" spans="1:15">
      <c r="A1678" s="8">
        <f>A1677</f>
        <v>44006</v>
      </c>
      <c r="B1678" s="20" t="s">
        <v>31</v>
      </c>
      <c r="C1678" s="18" t="s">
        <v>12</v>
      </c>
      <c r="D1678" s="11">
        <v>3</v>
      </c>
      <c r="E1678" s="12">
        <v>36000.88</v>
      </c>
      <c r="F1678" s="3" t="str">
        <f t="shared" si="130"/>
        <v>借呗</v>
      </c>
      <c r="G1678" s="3" t="str">
        <f t="shared" si="131"/>
        <v>18期</v>
      </c>
      <c r="H1678" s="21" t="str">
        <f>VLOOKUP(B1678*1,[1]Sheet1!$A:$G,7,FALSE)</f>
        <v>华东</v>
      </c>
      <c r="I1678" s="21" t="str">
        <f>VLOOKUP(B1678*1,[1]Sheet1!$A:$G,6,FALSE)</f>
        <v>合肥</v>
      </c>
      <c r="J1678" s="21" t="str">
        <f>VLOOKUP(B1678*1,[1]Sheet1!$A:$G,5,FALSE)</f>
        <v>一组</v>
      </c>
      <c r="K1678" s="3" t="str">
        <f>I1678&amp;VLOOKUP(B1678*1,[1]Sheet1!$A:$G,5,FALSE)</f>
        <v>合肥一组</v>
      </c>
      <c r="L1678" s="3" t="str">
        <f>IF(VLOOKUP(B1678*1,[1]Sheet1!$A:$G,4,FALSE)=1,"普通员工","管理人员")</f>
        <v>普通员工</v>
      </c>
      <c r="M1678" s="3">
        <f t="shared" si="132"/>
        <v>12000.2933333333</v>
      </c>
      <c r="N1678" s="3">
        <f t="shared" si="133"/>
        <v>2020</v>
      </c>
      <c r="O1678" s="3">
        <f t="shared" si="134"/>
        <v>6</v>
      </c>
    </row>
    <row r="1679" spans="1:15">
      <c r="A1679" s="8">
        <f>A1678</f>
        <v>44006</v>
      </c>
      <c r="B1679" s="20" t="s">
        <v>49</v>
      </c>
      <c r="C1679" s="18" t="s">
        <v>7</v>
      </c>
      <c r="D1679" s="11">
        <v>1</v>
      </c>
      <c r="E1679" s="12">
        <v>10000.48</v>
      </c>
      <c r="F1679" s="3" t="str">
        <f t="shared" si="130"/>
        <v>借呗</v>
      </c>
      <c r="G1679" s="3" t="str">
        <f t="shared" si="131"/>
        <v>6期</v>
      </c>
      <c r="H1679" s="21" t="str">
        <f>VLOOKUP(B1679*1,[1]Sheet1!$A:$G,7,FALSE)</f>
        <v>华西北</v>
      </c>
      <c r="I1679" s="21" t="str">
        <f>VLOOKUP(B1679*1,[1]Sheet1!$A:$G,6,FALSE)</f>
        <v>成都</v>
      </c>
      <c r="J1679" s="21" t="str">
        <f>VLOOKUP(B1679*1,[1]Sheet1!$A:$G,5,FALSE)</f>
        <v>一组</v>
      </c>
      <c r="K1679" s="3" t="str">
        <f>I1679&amp;VLOOKUP(B1679*1,[1]Sheet1!$A:$G,5,FALSE)</f>
        <v>成都一组</v>
      </c>
      <c r="L1679" s="3" t="str">
        <f>IF(VLOOKUP(B1679*1,[1]Sheet1!$A:$G,4,FALSE)=1,"普通员工","管理人员")</f>
        <v>管理人员</v>
      </c>
      <c r="M1679" s="3">
        <f t="shared" si="132"/>
        <v>10000.48</v>
      </c>
      <c r="N1679" s="3">
        <f t="shared" si="133"/>
        <v>2020</v>
      </c>
      <c r="O1679" s="3">
        <f t="shared" si="134"/>
        <v>6</v>
      </c>
    </row>
    <row r="1680" spans="1:15">
      <c r="A1680" s="8">
        <f>A1679</f>
        <v>44006</v>
      </c>
      <c r="B1680" s="20" t="s">
        <v>50</v>
      </c>
      <c r="C1680" s="18" t="s">
        <v>7</v>
      </c>
      <c r="D1680" s="11">
        <v>1</v>
      </c>
      <c r="E1680" s="12">
        <v>22000.7</v>
      </c>
      <c r="F1680" s="3" t="str">
        <f t="shared" si="130"/>
        <v>借呗</v>
      </c>
      <c r="G1680" s="3" t="str">
        <f t="shared" si="131"/>
        <v>6期</v>
      </c>
      <c r="H1680" s="21" t="str">
        <f>VLOOKUP(B1680*1,[1]Sheet1!$A:$G,7,FALSE)</f>
        <v>华东</v>
      </c>
      <c r="I1680" s="21" t="str">
        <f>VLOOKUP(B1680*1,[1]Sheet1!$A:$G,6,FALSE)</f>
        <v>南京</v>
      </c>
      <c r="J1680" s="21" t="str">
        <f>VLOOKUP(B1680*1,[1]Sheet1!$A:$G,5,FALSE)</f>
        <v>一组</v>
      </c>
      <c r="K1680" s="3" t="str">
        <f>I1680&amp;VLOOKUP(B1680*1,[1]Sheet1!$A:$G,5,FALSE)</f>
        <v>南京一组</v>
      </c>
      <c r="L1680" s="3" t="str">
        <f>IF(VLOOKUP(B1680*1,[1]Sheet1!$A:$G,4,FALSE)=1,"普通员工","管理人员")</f>
        <v>普通员工</v>
      </c>
      <c r="M1680" s="3">
        <f t="shared" si="132"/>
        <v>22000.7</v>
      </c>
      <c r="N1680" s="3">
        <f t="shared" si="133"/>
        <v>2020</v>
      </c>
      <c r="O1680" s="3">
        <f t="shared" si="134"/>
        <v>6</v>
      </c>
    </row>
    <row r="1681" spans="1:15">
      <c r="A1681" s="8">
        <f>A1680</f>
        <v>44006</v>
      </c>
      <c r="B1681" s="20" t="str">
        <f>B1680</f>
        <v>1000006859</v>
      </c>
      <c r="C1681" s="18" t="s">
        <v>12</v>
      </c>
      <c r="D1681" s="11">
        <v>1</v>
      </c>
      <c r="E1681" s="12">
        <v>5000.19</v>
      </c>
      <c r="F1681" s="3" t="str">
        <f t="shared" si="130"/>
        <v>借呗</v>
      </c>
      <c r="G1681" s="3" t="str">
        <f t="shared" si="131"/>
        <v>18期</v>
      </c>
      <c r="H1681" s="21" t="str">
        <f>VLOOKUP(B1681*1,[1]Sheet1!$A:$G,7,FALSE)</f>
        <v>华东</v>
      </c>
      <c r="I1681" s="21" t="str">
        <f>VLOOKUP(B1681*1,[1]Sheet1!$A:$G,6,FALSE)</f>
        <v>南京</v>
      </c>
      <c r="J1681" s="21" t="str">
        <f>VLOOKUP(B1681*1,[1]Sheet1!$A:$G,5,FALSE)</f>
        <v>一组</v>
      </c>
      <c r="K1681" s="3" t="str">
        <f>I1681&amp;VLOOKUP(B1681*1,[1]Sheet1!$A:$G,5,FALSE)</f>
        <v>南京一组</v>
      </c>
      <c r="L1681" s="3" t="str">
        <f>IF(VLOOKUP(B1681*1,[1]Sheet1!$A:$G,4,FALSE)=1,"普通员工","管理人员")</f>
        <v>普通员工</v>
      </c>
      <c r="M1681" s="3">
        <f t="shared" si="132"/>
        <v>5000.19</v>
      </c>
      <c r="N1681" s="3">
        <f t="shared" si="133"/>
        <v>2020</v>
      </c>
      <c r="O1681" s="3">
        <f t="shared" si="134"/>
        <v>6</v>
      </c>
    </row>
    <row r="1682" spans="1:15">
      <c r="A1682" s="8">
        <f>A1681</f>
        <v>44006</v>
      </c>
      <c r="B1682" s="20" t="s">
        <v>67</v>
      </c>
      <c r="C1682" s="18" t="s">
        <v>8</v>
      </c>
      <c r="D1682" s="11">
        <v>1</v>
      </c>
      <c r="E1682" s="12">
        <v>5000.01</v>
      </c>
      <c r="F1682" s="3" t="str">
        <f t="shared" si="130"/>
        <v>借呗</v>
      </c>
      <c r="G1682" s="3" t="str">
        <f t="shared" si="131"/>
        <v>12期</v>
      </c>
      <c r="H1682" s="21" t="str">
        <f>VLOOKUP(B1682*1,[1]Sheet1!$A:$G,7,FALSE)</f>
        <v>华东</v>
      </c>
      <c r="I1682" s="21" t="str">
        <f>VLOOKUP(B1682*1,[1]Sheet1!$A:$G,6,FALSE)</f>
        <v>南京</v>
      </c>
      <c r="J1682" s="21" t="str">
        <f>VLOOKUP(B1682*1,[1]Sheet1!$A:$G,5,FALSE)</f>
        <v>一组</v>
      </c>
      <c r="K1682" s="3" t="str">
        <f>I1682&amp;VLOOKUP(B1682*1,[1]Sheet1!$A:$G,5,FALSE)</f>
        <v>南京一组</v>
      </c>
      <c r="L1682" s="3" t="str">
        <f>IF(VLOOKUP(B1682*1,[1]Sheet1!$A:$G,4,FALSE)=1,"普通员工","管理人员")</f>
        <v>普通员工</v>
      </c>
      <c r="M1682" s="3">
        <f t="shared" si="132"/>
        <v>5000.01</v>
      </c>
      <c r="N1682" s="3">
        <f t="shared" si="133"/>
        <v>2020</v>
      </c>
      <c r="O1682" s="3">
        <f t="shared" si="134"/>
        <v>6</v>
      </c>
    </row>
    <row r="1683" spans="1:15">
      <c r="A1683" s="8">
        <f>A1682</f>
        <v>44006</v>
      </c>
      <c r="B1683" s="20" t="s">
        <v>33</v>
      </c>
      <c r="C1683" s="18" t="s">
        <v>8</v>
      </c>
      <c r="D1683" s="11">
        <v>1</v>
      </c>
      <c r="E1683" s="12">
        <v>7000.65</v>
      </c>
      <c r="F1683" s="3" t="str">
        <f t="shared" si="130"/>
        <v>借呗</v>
      </c>
      <c r="G1683" s="3" t="str">
        <f t="shared" si="131"/>
        <v>12期</v>
      </c>
      <c r="H1683" s="21" t="str">
        <f>VLOOKUP(B1683*1,[1]Sheet1!$A:$G,7,FALSE)</f>
        <v>华西北</v>
      </c>
      <c r="I1683" s="21" t="str">
        <f>VLOOKUP(B1683*1,[1]Sheet1!$A:$G,6,FALSE)</f>
        <v>北京</v>
      </c>
      <c r="J1683" s="21" t="str">
        <f>VLOOKUP(B1683*1,[1]Sheet1!$A:$G,5,FALSE)</f>
        <v>三组</v>
      </c>
      <c r="K1683" s="3" t="str">
        <f>I1683&amp;VLOOKUP(B1683*1,[1]Sheet1!$A:$G,5,FALSE)</f>
        <v>北京三组</v>
      </c>
      <c r="L1683" s="3" t="str">
        <f>IF(VLOOKUP(B1683*1,[1]Sheet1!$A:$G,4,FALSE)=1,"普通员工","管理人员")</f>
        <v>普通员工</v>
      </c>
      <c r="M1683" s="3">
        <f t="shared" si="132"/>
        <v>7000.65</v>
      </c>
      <c r="N1683" s="3">
        <f t="shared" si="133"/>
        <v>2020</v>
      </c>
      <c r="O1683" s="3">
        <f t="shared" si="134"/>
        <v>6</v>
      </c>
    </row>
    <row r="1684" spans="1:15">
      <c r="A1684" s="8">
        <f>A1683</f>
        <v>44006</v>
      </c>
      <c r="B1684" s="20" t="s">
        <v>71</v>
      </c>
      <c r="C1684" s="18" t="s">
        <v>7</v>
      </c>
      <c r="D1684" s="11">
        <v>1</v>
      </c>
      <c r="E1684" s="12">
        <v>8000.63</v>
      </c>
      <c r="F1684" s="3" t="str">
        <f t="shared" si="130"/>
        <v>借呗</v>
      </c>
      <c r="G1684" s="3" t="str">
        <f t="shared" si="131"/>
        <v>6期</v>
      </c>
      <c r="H1684" s="21" t="str">
        <f>VLOOKUP(B1684*1,[1]Sheet1!$A:$G,7,FALSE)</f>
        <v>华东</v>
      </c>
      <c r="I1684" s="21" t="str">
        <f>VLOOKUP(B1684*1,[1]Sheet1!$A:$G,6,FALSE)</f>
        <v>合肥</v>
      </c>
      <c r="J1684" s="21" t="str">
        <f>VLOOKUP(B1684*1,[1]Sheet1!$A:$G,5,FALSE)</f>
        <v>一组</v>
      </c>
      <c r="K1684" s="3" t="str">
        <f>I1684&amp;VLOOKUP(B1684*1,[1]Sheet1!$A:$G,5,FALSE)</f>
        <v>合肥一组</v>
      </c>
      <c r="L1684" s="3" t="str">
        <f>IF(VLOOKUP(B1684*1,[1]Sheet1!$A:$G,4,FALSE)=1,"普通员工","管理人员")</f>
        <v>普通员工</v>
      </c>
      <c r="M1684" s="3">
        <f t="shared" si="132"/>
        <v>8000.63</v>
      </c>
      <c r="N1684" s="3">
        <f t="shared" si="133"/>
        <v>2020</v>
      </c>
      <c r="O1684" s="3">
        <f t="shared" si="134"/>
        <v>6</v>
      </c>
    </row>
    <row r="1685" spans="1:15">
      <c r="A1685" s="8">
        <f>A1684</f>
        <v>44006</v>
      </c>
      <c r="B1685" s="20" t="str">
        <f>B1684</f>
        <v>1000008542</v>
      </c>
      <c r="C1685" s="18" t="s">
        <v>12</v>
      </c>
      <c r="D1685" s="11">
        <v>1</v>
      </c>
      <c r="E1685" s="12">
        <v>13000.64</v>
      </c>
      <c r="F1685" s="3" t="str">
        <f t="shared" si="130"/>
        <v>借呗</v>
      </c>
      <c r="G1685" s="3" t="str">
        <f t="shared" si="131"/>
        <v>18期</v>
      </c>
      <c r="H1685" s="21" t="str">
        <f>VLOOKUP(B1685*1,[1]Sheet1!$A:$G,7,FALSE)</f>
        <v>华东</v>
      </c>
      <c r="I1685" s="21" t="str">
        <f>VLOOKUP(B1685*1,[1]Sheet1!$A:$G,6,FALSE)</f>
        <v>合肥</v>
      </c>
      <c r="J1685" s="21" t="str">
        <f>VLOOKUP(B1685*1,[1]Sheet1!$A:$G,5,FALSE)</f>
        <v>一组</v>
      </c>
      <c r="K1685" s="3" t="str">
        <f>I1685&amp;VLOOKUP(B1685*1,[1]Sheet1!$A:$G,5,FALSE)</f>
        <v>合肥一组</v>
      </c>
      <c r="L1685" s="3" t="str">
        <f>IF(VLOOKUP(B1685*1,[1]Sheet1!$A:$G,4,FALSE)=1,"普通员工","管理人员")</f>
        <v>普通员工</v>
      </c>
      <c r="M1685" s="3">
        <f t="shared" si="132"/>
        <v>13000.64</v>
      </c>
      <c r="N1685" s="3">
        <f t="shared" si="133"/>
        <v>2020</v>
      </c>
      <c r="O1685" s="3">
        <f t="shared" si="134"/>
        <v>6</v>
      </c>
    </row>
    <row r="1686" spans="1:15">
      <c r="A1686" s="8">
        <f>A1685</f>
        <v>44006</v>
      </c>
      <c r="B1686" s="20" t="s">
        <v>55</v>
      </c>
      <c r="C1686" s="18" t="s">
        <v>8</v>
      </c>
      <c r="D1686" s="11">
        <v>1</v>
      </c>
      <c r="E1686" s="12">
        <v>15000.52</v>
      </c>
      <c r="F1686" s="3" t="str">
        <f t="shared" si="130"/>
        <v>借呗</v>
      </c>
      <c r="G1686" s="3" t="str">
        <f t="shared" si="131"/>
        <v>12期</v>
      </c>
      <c r="H1686" s="21" t="str">
        <f>VLOOKUP(B1686*1,[1]Sheet1!$A:$G,7,FALSE)</f>
        <v>华东</v>
      </c>
      <c r="I1686" s="21" t="str">
        <f>VLOOKUP(B1686*1,[1]Sheet1!$A:$G,6,FALSE)</f>
        <v>南京</v>
      </c>
      <c r="J1686" s="21" t="str">
        <f>VLOOKUP(B1686*1,[1]Sheet1!$A:$G,5,FALSE)</f>
        <v>四组</v>
      </c>
      <c r="K1686" s="3" t="str">
        <f>I1686&amp;VLOOKUP(B1686*1,[1]Sheet1!$A:$G,5,FALSE)</f>
        <v>南京四组</v>
      </c>
      <c r="L1686" s="3" t="str">
        <f>IF(VLOOKUP(B1686*1,[1]Sheet1!$A:$G,4,FALSE)=1,"普通员工","管理人员")</f>
        <v>普通员工</v>
      </c>
      <c r="M1686" s="3">
        <f t="shared" si="132"/>
        <v>15000.52</v>
      </c>
      <c r="N1686" s="3">
        <f t="shared" si="133"/>
        <v>2020</v>
      </c>
      <c r="O1686" s="3">
        <f t="shared" si="134"/>
        <v>6</v>
      </c>
    </row>
    <row r="1687" spans="1:15">
      <c r="A1687" s="8">
        <f>A1686</f>
        <v>44006</v>
      </c>
      <c r="B1687" s="20" t="s">
        <v>56</v>
      </c>
      <c r="C1687" s="18" t="s">
        <v>8</v>
      </c>
      <c r="D1687" s="11">
        <v>1</v>
      </c>
      <c r="E1687" s="12">
        <v>12000.62</v>
      </c>
      <c r="F1687" s="3" t="str">
        <f t="shared" si="130"/>
        <v>借呗</v>
      </c>
      <c r="G1687" s="3" t="str">
        <f t="shared" si="131"/>
        <v>12期</v>
      </c>
      <c r="H1687" s="21" t="str">
        <f>VLOOKUP(B1687*1,[1]Sheet1!$A:$G,7,FALSE)</f>
        <v>华东</v>
      </c>
      <c r="I1687" s="21" t="str">
        <f>VLOOKUP(B1687*1,[1]Sheet1!$A:$G,6,FALSE)</f>
        <v>南京</v>
      </c>
      <c r="J1687" s="21" t="str">
        <f>VLOOKUP(B1687*1,[1]Sheet1!$A:$G,5,FALSE)</f>
        <v>一组</v>
      </c>
      <c r="K1687" s="3" t="str">
        <f>I1687&amp;VLOOKUP(B1687*1,[1]Sheet1!$A:$G,5,FALSE)</f>
        <v>南京一组</v>
      </c>
      <c r="L1687" s="3" t="str">
        <f>IF(VLOOKUP(B1687*1,[1]Sheet1!$A:$G,4,FALSE)=1,"普通员工","管理人员")</f>
        <v>普通员工</v>
      </c>
      <c r="M1687" s="3">
        <f t="shared" si="132"/>
        <v>12000.62</v>
      </c>
      <c r="N1687" s="3">
        <f t="shared" si="133"/>
        <v>2020</v>
      </c>
      <c r="O1687" s="3">
        <f t="shared" si="134"/>
        <v>6</v>
      </c>
    </row>
    <row r="1688" spans="1:15">
      <c r="A1688" s="8">
        <f>A1687</f>
        <v>44006</v>
      </c>
      <c r="B1688" s="20" t="s">
        <v>57</v>
      </c>
      <c r="C1688" s="18" t="s">
        <v>7</v>
      </c>
      <c r="D1688" s="11">
        <v>1</v>
      </c>
      <c r="E1688" s="12">
        <v>17999.97</v>
      </c>
      <c r="F1688" s="3" t="str">
        <f t="shared" si="130"/>
        <v>借呗</v>
      </c>
      <c r="G1688" s="3" t="str">
        <f t="shared" si="131"/>
        <v>6期</v>
      </c>
      <c r="H1688" s="21" t="str">
        <f>VLOOKUP(B1688*1,[1]Sheet1!$A:$G,7,FALSE)</f>
        <v>华南</v>
      </c>
      <c r="I1688" s="21" t="str">
        <f>VLOOKUP(B1688*1,[1]Sheet1!$A:$G,6,FALSE)</f>
        <v>广州</v>
      </c>
      <c r="J1688" s="21" t="str">
        <f>VLOOKUP(B1688*1,[1]Sheet1!$A:$G,5,FALSE)</f>
        <v>一组</v>
      </c>
      <c r="K1688" s="3" t="str">
        <f>I1688&amp;VLOOKUP(B1688*1,[1]Sheet1!$A:$G,5,FALSE)</f>
        <v>广州一组</v>
      </c>
      <c r="L1688" s="3" t="str">
        <f>IF(VLOOKUP(B1688*1,[1]Sheet1!$A:$G,4,FALSE)=1,"普通员工","管理人员")</f>
        <v>普通员工</v>
      </c>
      <c r="M1688" s="3">
        <f t="shared" si="132"/>
        <v>17999.97</v>
      </c>
      <c r="N1688" s="3">
        <f t="shared" si="133"/>
        <v>2020</v>
      </c>
      <c r="O1688" s="3">
        <f t="shared" si="134"/>
        <v>6</v>
      </c>
    </row>
    <row r="1689" spans="1:15">
      <c r="A1689" s="8">
        <f>A1688</f>
        <v>44006</v>
      </c>
      <c r="B1689" s="20" t="s">
        <v>82</v>
      </c>
      <c r="C1689" s="18" t="s">
        <v>7</v>
      </c>
      <c r="D1689" s="11">
        <v>1</v>
      </c>
      <c r="E1689" s="12">
        <v>15000.62</v>
      </c>
      <c r="F1689" s="3" t="str">
        <f t="shared" si="130"/>
        <v>借呗</v>
      </c>
      <c r="G1689" s="3" t="str">
        <f t="shared" si="131"/>
        <v>6期</v>
      </c>
      <c r="H1689" s="21" t="str">
        <f>VLOOKUP(B1689*1,[1]Sheet1!$A:$G,7,FALSE)</f>
        <v>华东</v>
      </c>
      <c r="I1689" s="21" t="str">
        <f>VLOOKUP(B1689*1,[1]Sheet1!$A:$G,6,FALSE)</f>
        <v>上海</v>
      </c>
      <c r="J1689" s="21" t="str">
        <f>VLOOKUP(B1689*1,[1]Sheet1!$A:$G,5,FALSE)</f>
        <v>二组</v>
      </c>
      <c r="K1689" s="3" t="str">
        <f>I1689&amp;VLOOKUP(B1689*1,[1]Sheet1!$A:$G,5,FALSE)</f>
        <v>上海二组</v>
      </c>
      <c r="L1689" s="3" t="str">
        <f>IF(VLOOKUP(B1689*1,[1]Sheet1!$A:$G,4,FALSE)=1,"普通员工","管理人员")</f>
        <v>普通员工</v>
      </c>
      <c r="M1689" s="3">
        <f t="shared" si="132"/>
        <v>15000.62</v>
      </c>
      <c r="N1689" s="3">
        <f t="shared" si="133"/>
        <v>2020</v>
      </c>
      <c r="O1689" s="3">
        <f t="shared" si="134"/>
        <v>6</v>
      </c>
    </row>
    <row r="1690" spans="1:15">
      <c r="A1690" s="8">
        <f>A1689</f>
        <v>44006</v>
      </c>
      <c r="B1690" s="20" t="s">
        <v>75</v>
      </c>
      <c r="C1690" s="18" t="s">
        <v>7</v>
      </c>
      <c r="D1690" s="11">
        <v>1</v>
      </c>
      <c r="E1690" s="12">
        <v>17000.85</v>
      </c>
      <c r="F1690" s="3" t="str">
        <f t="shared" si="130"/>
        <v>借呗</v>
      </c>
      <c r="G1690" s="3" t="str">
        <f t="shared" si="131"/>
        <v>6期</v>
      </c>
      <c r="H1690" s="21" t="str">
        <f>VLOOKUP(B1690*1,[1]Sheet1!$A:$G,7,FALSE)</f>
        <v>华东</v>
      </c>
      <c r="I1690" s="21" t="str">
        <f>VLOOKUP(B1690*1,[1]Sheet1!$A:$G,6,FALSE)</f>
        <v>上海</v>
      </c>
      <c r="J1690" s="21" t="str">
        <f>VLOOKUP(B1690*1,[1]Sheet1!$A:$G,5,FALSE)</f>
        <v>二组</v>
      </c>
      <c r="K1690" s="3" t="str">
        <f>I1690&amp;VLOOKUP(B1690*1,[1]Sheet1!$A:$G,5,FALSE)</f>
        <v>上海二组</v>
      </c>
      <c r="L1690" s="3" t="str">
        <f>IF(VLOOKUP(B1690*1,[1]Sheet1!$A:$G,4,FALSE)=1,"普通员工","管理人员")</f>
        <v>普通员工</v>
      </c>
      <c r="M1690" s="3">
        <f t="shared" si="132"/>
        <v>17000.85</v>
      </c>
      <c r="N1690" s="3">
        <f t="shared" si="133"/>
        <v>2020</v>
      </c>
      <c r="O1690" s="3">
        <f t="shared" si="134"/>
        <v>6</v>
      </c>
    </row>
    <row r="1691" spans="1:15">
      <c r="A1691" s="8">
        <f>A1690</f>
        <v>44006</v>
      </c>
      <c r="B1691" s="20" t="str">
        <f>B1690</f>
        <v>1000011698</v>
      </c>
      <c r="C1691" s="18" t="s">
        <v>8</v>
      </c>
      <c r="D1691" s="11">
        <v>2</v>
      </c>
      <c r="E1691" s="12">
        <v>23001.08</v>
      </c>
      <c r="F1691" s="3" t="str">
        <f t="shared" si="130"/>
        <v>借呗</v>
      </c>
      <c r="G1691" s="3" t="str">
        <f t="shared" si="131"/>
        <v>12期</v>
      </c>
      <c r="H1691" s="21" t="str">
        <f>VLOOKUP(B1691*1,[1]Sheet1!$A:$G,7,FALSE)</f>
        <v>华东</v>
      </c>
      <c r="I1691" s="21" t="str">
        <f>VLOOKUP(B1691*1,[1]Sheet1!$A:$G,6,FALSE)</f>
        <v>上海</v>
      </c>
      <c r="J1691" s="21" t="str">
        <f>VLOOKUP(B1691*1,[1]Sheet1!$A:$G,5,FALSE)</f>
        <v>二组</v>
      </c>
      <c r="K1691" s="3" t="str">
        <f>I1691&amp;VLOOKUP(B1691*1,[1]Sheet1!$A:$G,5,FALSE)</f>
        <v>上海二组</v>
      </c>
      <c r="L1691" s="3" t="str">
        <f>IF(VLOOKUP(B1691*1,[1]Sheet1!$A:$G,4,FALSE)=1,"普通员工","管理人员")</f>
        <v>普通员工</v>
      </c>
      <c r="M1691" s="3">
        <f t="shared" si="132"/>
        <v>11500.54</v>
      </c>
      <c r="N1691" s="3">
        <f t="shared" si="133"/>
        <v>2020</v>
      </c>
      <c r="O1691" s="3">
        <f t="shared" si="134"/>
        <v>6</v>
      </c>
    </row>
    <row r="1692" spans="1:15">
      <c r="A1692" s="8">
        <f>A1691</f>
        <v>44006</v>
      </c>
      <c r="B1692" s="20" t="s">
        <v>121</v>
      </c>
      <c r="C1692" s="18" t="s">
        <v>8</v>
      </c>
      <c r="D1692" s="11">
        <v>1</v>
      </c>
      <c r="E1692" s="12">
        <v>6000.24</v>
      </c>
      <c r="F1692" s="3" t="str">
        <f t="shared" si="130"/>
        <v>借呗</v>
      </c>
      <c r="G1692" s="3" t="str">
        <f t="shared" si="131"/>
        <v>12期</v>
      </c>
      <c r="H1692" s="21" t="str">
        <f>VLOOKUP(B1692*1,[1]Sheet1!$A:$G,7,FALSE)</f>
        <v>华东</v>
      </c>
      <c r="I1692" s="21" t="str">
        <f>VLOOKUP(B1692*1,[1]Sheet1!$A:$G,6,FALSE)</f>
        <v>杭州</v>
      </c>
      <c r="J1692" s="21" t="str">
        <f>VLOOKUP(B1692*1,[1]Sheet1!$A:$G,5,FALSE)</f>
        <v>二组</v>
      </c>
      <c r="K1692" s="3" t="str">
        <f>I1692&amp;VLOOKUP(B1692*1,[1]Sheet1!$A:$G,5,FALSE)</f>
        <v>杭州二组</v>
      </c>
      <c r="L1692" s="3" t="str">
        <f>IF(VLOOKUP(B1692*1,[1]Sheet1!$A:$G,4,FALSE)=1,"普通员工","管理人员")</f>
        <v>普通员工</v>
      </c>
      <c r="M1692" s="3">
        <f t="shared" si="132"/>
        <v>6000.24</v>
      </c>
      <c r="N1692" s="3">
        <f t="shared" si="133"/>
        <v>2020</v>
      </c>
      <c r="O1692" s="3">
        <f t="shared" si="134"/>
        <v>6</v>
      </c>
    </row>
    <row r="1693" spans="1:15">
      <c r="A1693" s="8">
        <f>A1692</f>
        <v>44006</v>
      </c>
      <c r="B1693" s="20" t="s">
        <v>77</v>
      </c>
      <c r="C1693" s="18" t="s">
        <v>8</v>
      </c>
      <c r="D1693" s="11">
        <v>2</v>
      </c>
      <c r="E1693" s="12">
        <v>22000.49</v>
      </c>
      <c r="F1693" s="3" t="str">
        <f t="shared" si="130"/>
        <v>借呗</v>
      </c>
      <c r="G1693" s="3" t="str">
        <f t="shared" si="131"/>
        <v>12期</v>
      </c>
      <c r="H1693" s="21" t="str">
        <f>VLOOKUP(B1693*1,[1]Sheet1!$A:$G,7,FALSE)</f>
        <v>华东</v>
      </c>
      <c r="I1693" s="21" t="str">
        <f>VLOOKUP(B1693*1,[1]Sheet1!$A:$G,6,FALSE)</f>
        <v>杭州</v>
      </c>
      <c r="J1693" s="21" t="str">
        <f>VLOOKUP(B1693*1,[1]Sheet1!$A:$G,5,FALSE)</f>
        <v>一组</v>
      </c>
      <c r="K1693" s="3" t="str">
        <f>I1693&amp;VLOOKUP(B1693*1,[1]Sheet1!$A:$G,5,FALSE)</f>
        <v>杭州一组</v>
      </c>
      <c r="L1693" s="3" t="str">
        <f>IF(VLOOKUP(B1693*1,[1]Sheet1!$A:$G,4,FALSE)=1,"普通员工","管理人员")</f>
        <v>普通员工</v>
      </c>
      <c r="M1693" s="3">
        <f t="shared" si="132"/>
        <v>11000.245</v>
      </c>
      <c r="N1693" s="3">
        <f t="shared" si="133"/>
        <v>2020</v>
      </c>
      <c r="O1693" s="3">
        <f t="shared" si="134"/>
        <v>6</v>
      </c>
    </row>
    <row r="1694" spans="1:15">
      <c r="A1694" s="8">
        <f>A1693</f>
        <v>44006</v>
      </c>
      <c r="B1694" s="20" t="s">
        <v>78</v>
      </c>
      <c r="C1694" s="18" t="s">
        <v>8</v>
      </c>
      <c r="D1694" s="11">
        <v>2</v>
      </c>
      <c r="E1694" s="12">
        <v>38001.05</v>
      </c>
      <c r="F1694" s="3" t="str">
        <f t="shared" si="130"/>
        <v>借呗</v>
      </c>
      <c r="G1694" s="3" t="str">
        <f t="shared" si="131"/>
        <v>12期</v>
      </c>
      <c r="H1694" s="21" t="str">
        <f>VLOOKUP(B1694*1,[1]Sheet1!$A:$G,7,FALSE)</f>
        <v>华东</v>
      </c>
      <c r="I1694" s="21" t="str">
        <f>VLOOKUP(B1694*1,[1]Sheet1!$A:$G,6,FALSE)</f>
        <v>杭州</v>
      </c>
      <c r="J1694" s="21" t="str">
        <f>VLOOKUP(B1694*1,[1]Sheet1!$A:$G,5,FALSE)</f>
        <v>二组</v>
      </c>
      <c r="K1694" s="3" t="str">
        <f>I1694&amp;VLOOKUP(B1694*1,[1]Sheet1!$A:$G,5,FALSE)</f>
        <v>杭州二组</v>
      </c>
      <c r="L1694" s="3" t="str">
        <f>IF(VLOOKUP(B1694*1,[1]Sheet1!$A:$G,4,FALSE)=1,"普通员工","管理人员")</f>
        <v>普通员工</v>
      </c>
      <c r="M1694" s="3">
        <f t="shared" si="132"/>
        <v>19000.525</v>
      </c>
      <c r="N1694" s="3">
        <f t="shared" si="133"/>
        <v>2020</v>
      </c>
      <c r="O1694" s="3">
        <f t="shared" si="134"/>
        <v>6</v>
      </c>
    </row>
    <row r="1695" spans="1:15">
      <c r="A1695" s="8">
        <f>A1694</f>
        <v>44006</v>
      </c>
      <c r="B1695" s="20" t="s">
        <v>79</v>
      </c>
      <c r="C1695" s="18" t="s">
        <v>7</v>
      </c>
      <c r="D1695" s="11">
        <v>1</v>
      </c>
      <c r="E1695" s="12">
        <v>1063.98</v>
      </c>
      <c r="F1695" s="3" t="str">
        <f t="shared" si="130"/>
        <v>借呗</v>
      </c>
      <c r="G1695" s="3" t="str">
        <f t="shared" si="131"/>
        <v>6期</v>
      </c>
      <c r="H1695" s="21" t="str">
        <f>VLOOKUP(B1695*1,[1]Sheet1!$A:$G,7,FALSE)</f>
        <v>华东</v>
      </c>
      <c r="I1695" s="21" t="str">
        <f>VLOOKUP(B1695*1,[1]Sheet1!$A:$G,6,FALSE)</f>
        <v>杭州</v>
      </c>
      <c r="J1695" s="21" t="str">
        <f>VLOOKUP(B1695*1,[1]Sheet1!$A:$G,5,FALSE)</f>
        <v>三组</v>
      </c>
      <c r="K1695" s="3" t="str">
        <f>I1695&amp;VLOOKUP(B1695*1,[1]Sheet1!$A:$G,5,FALSE)</f>
        <v>杭州三组</v>
      </c>
      <c r="L1695" s="3" t="str">
        <f>IF(VLOOKUP(B1695*1,[1]Sheet1!$A:$G,4,FALSE)=1,"普通员工","管理人员")</f>
        <v>管理人员</v>
      </c>
      <c r="M1695" s="3">
        <f t="shared" si="132"/>
        <v>1063.98</v>
      </c>
      <c r="N1695" s="3">
        <f t="shared" si="133"/>
        <v>2020</v>
      </c>
      <c r="O1695" s="3">
        <f t="shared" si="134"/>
        <v>6</v>
      </c>
    </row>
    <row r="1696" spans="1:15">
      <c r="A1696" s="8">
        <f>A1695</f>
        <v>44006</v>
      </c>
      <c r="B1696" s="20" t="s">
        <v>80</v>
      </c>
      <c r="C1696" s="18" t="s">
        <v>7</v>
      </c>
      <c r="D1696" s="11">
        <v>1</v>
      </c>
      <c r="E1696" s="12">
        <v>11000.21</v>
      </c>
      <c r="F1696" s="3" t="str">
        <f t="shared" si="130"/>
        <v>借呗</v>
      </c>
      <c r="G1696" s="3" t="str">
        <f t="shared" si="131"/>
        <v>6期</v>
      </c>
      <c r="H1696" s="21" t="str">
        <f>VLOOKUP(B1696*1,[1]Sheet1!$A:$G,7,FALSE)</f>
        <v>华东</v>
      </c>
      <c r="I1696" s="21" t="str">
        <f>VLOOKUP(B1696*1,[1]Sheet1!$A:$G,6,FALSE)</f>
        <v>杭州</v>
      </c>
      <c r="J1696" s="21" t="str">
        <f>VLOOKUP(B1696*1,[1]Sheet1!$A:$G,5,FALSE)</f>
        <v>一组</v>
      </c>
      <c r="K1696" s="3" t="str">
        <f>I1696&amp;VLOOKUP(B1696*1,[1]Sheet1!$A:$G,5,FALSE)</f>
        <v>杭州一组</v>
      </c>
      <c r="L1696" s="3" t="str">
        <f>IF(VLOOKUP(B1696*1,[1]Sheet1!$A:$G,4,FALSE)=1,"普通员工","管理人员")</f>
        <v>普通员工</v>
      </c>
      <c r="M1696" s="3">
        <f t="shared" si="132"/>
        <v>11000.21</v>
      </c>
      <c r="N1696" s="3">
        <f t="shared" si="133"/>
        <v>2020</v>
      </c>
      <c r="O1696" s="3">
        <f t="shared" si="134"/>
        <v>6</v>
      </c>
    </row>
    <row r="1697" spans="1:15">
      <c r="A1697" s="8">
        <f>A1696</f>
        <v>44006</v>
      </c>
      <c r="B1697" s="20" t="s">
        <v>84</v>
      </c>
      <c r="C1697" s="18" t="s">
        <v>8</v>
      </c>
      <c r="D1697" s="11">
        <v>1</v>
      </c>
      <c r="E1697" s="12">
        <v>18000.52</v>
      </c>
      <c r="F1697" s="3" t="str">
        <f t="shared" si="130"/>
        <v>借呗</v>
      </c>
      <c r="G1697" s="3" t="str">
        <f t="shared" si="131"/>
        <v>12期</v>
      </c>
      <c r="H1697" s="21" t="str">
        <f>VLOOKUP(B1697*1,[1]Sheet1!$A:$G,7,FALSE)</f>
        <v>华西北</v>
      </c>
      <c r="I1697" s="21" t="str">
        <f>VLOOKUP(B1697*1,[1]Sheet1!$A:$G,6,FALSE)</f>
        <v>北京</v>
      </c>
      <c r="J1697" s="21" t="str">
        <f>VLOOKUP(B1697*1,[1]Sheet1!$A:$G,5,FALSE)</f>
        <v>三组</v>
      </c>
      <c r="K1697" s="3" t="str">
        <f>I1697&amp;VLOOKUP(B1697*1,[1]Sheet1!$A:$G,5,FALSE)</f>
        <v>北京三组</v>
      </c>
      <c r="L1697" s="3" t="str">
        <f>IF(VLOOKUP(B1697*1,[1]Sheet1!$A:$G,4,FALSE)=1,"普通员工","管理人员")</f>
        <v>普通员工</v>
      </c>
      <c r="M1697" s="3">
        <f t="shared" si="132"/>
        <v>18000.52</v>
      </c>
      <c r="N1697" s="3">
        <f t="shared" si="133"/>
        <v>2020</v>
      </c>
      <c r="O1697" s="3">
        <f t="shared" si="134"/>
        <v>6</v>
      </c>
    </row>
    <row r="1698" spans="1:15">
      <c r="A1698" s="8">
        <f>A1697</f>
        <v>44006</v>
      </c>
      <c r="B1698" s="20" t="s">
        <v>90</v>
      </c>
      <c r="C1698" s="18" t="s">
        <v>7</v>
      </c>
      <c r="D1698" s="11">
        <v>5</v>
      </c>
      <c r="E1698" s="12">
        <v>53002.28</v>
      </c>
      <c r="F1698" s="3" t="str">
        <f t="shared" si="130"/>
        <v>借呗</v>
      </c>
      <c r="G1698" s="3" t="str">
        <f t="shared" si="131"/>
        <v>6期</v>
      </c>
      <c r="H1698" s="21" t="str">
        <f>VLOOKUP(B1698*1,[1]Sheet1!$A:$G,7,FALSE)</f>
        <v>华东</v>
      </c>
      <c r="I1698" s="21" t="str">
        <f>VLOOKUP(B1698*1,[1]Sheet1!$A:$G,6,FALSE)</f>
        <v>上海</v>
      </c>
      <c r="J1698" s="21" t="str">
        <f>VLOOKUP(B1698*1,[1]Sheet1!$A:$G,5,FALSE)</f>
        <v>一组</v>
      </c>
      <c r="K1698" s="3" t="str">
        <f>I1698&amp;VLOOKUP(B1698*1,[1]Sheet1!$A:$G,5,FALSE)</f>
        <v>上海一组</v>
      </c>
      <c r="L1698" s="3" t="str">
        <f>IF(VLOOKUP(B1698*1,[1]Sheet1!$A:$G,4,FALSE)=1,"普通员工","管理人员")</f>
        <v>普通员工</v>
      </c>
      <c r="M1698" s="3">
        <f t="shared" si="132"/>
        <v>10600.456</v>
      </c>
      <c r="N1698" s="3">
        <f t="shared" si="133"/>
        <v>2020</v>
      </c>
      <c r="O1698" s="3">
        <f t="shared" si="134"/>
        <v>6</v>
      </c>
    </row>
    <row r="1699" spans="1:15">
      <c r="A1699" s="8">
        <f>A1698</f>
        <v>44006</v>
      </c>
      <c r="B1699" s="20" t="str">
        <f>B1698</f>
        <v>1000012675</v>
      </c>
      <c r="C1699" s="18" t="s">
        <v>12</v>
      </c>
      <c r="D1699" s="11">
        <v>1</v>
      </c>
      <c r="E1699" s="12">
        <v>12000.69</v>
      </c>
      <c r="F1699" s="3" t="str">
        <f t="shared" si="130"/>
        <v>借呗</v>
      </c>
      <c r="G1699" s="3" t="str">
        <f t="shared" si="131"/>
        <v>18期</v>
      </c>
      <c r="H1699" s="21" t="str">
        <f>VLOOKUP(B1699*1,[1]Sheet1!$A:$G,7,FALSE)</f>
        <v>华东</v>
      </c>
      <c r="I1699" s="21" t="str">
        <f>VLOOKUP(B1699*1,[1]Sheet1!$A:$G,6,FALSE)</f>
        <v>上海</v>
      </c>
      <c r="J1699" s="21" t="str">
        <f>VLOOKUP(B1699*1,[1]Sheet1!$A:$G,5,FALSE)</f>
        <v>一组</v>
      </c>
      <c r="K1699" s="3" t="str">
        <f>I1699&amp;VLOOKUP(B1699*1,[1]Sheet1!$A:$G,5,FALSE)</f>
        <v>上海一组</v>
      </c>
      <c r="L1699" s="3" t="str">
        <f>IF(VLOOKUP(B1699*1,[1]Sheet1!$A:$G,4,FALSE)=1,"普通员工","管理人员")</f>
        <v>普通员工</v>
      </c>
      <c r="M1699" s="3">
        <f t="shared" si="132"/>
        <v>12000.69</v>
      </c>
      <c r="N1699" s="3">
        <f t="shared" si="133"/>
        <v>2020</v>
      </c>
      <c r="O1699" s="3">
        <f t="shared" si="134"/>
        <v>6</v>
      </c>
    </row>
    <row r="1700" spans="1:15">
      <c r="A1700" s="8">
        <f>A1699</f>
        <v>44006</v>
      </c>
      <c r="B1700" s="20" t="s">
        <v>97</v>
      </c>
      <c r="C1700" s="18" t="s">
        <v>7</v>
      </c>
      <c r="D1700" s="11">
        <v>2</v>
      </c>
      <c r="E1700" s="12">
        <v>9500.62</v>
      </c>
      <c r="F1700" s="3" t="str">
        <f t="shared" si="130"/>
        <v>借呗</v>
      </c>
      <c r="G1700" s="3" t="str">
        <f t="shared" si="131"/>
        <v>6期</v>
      </c>
      <c r="H1700" s="21" t="str">
        <f>VLOOKUP(B1700*1,[1]Sheet1!$A:$G,7,FALSE)</f>
        <v>华南</v>
      </c>
      <c r="I1700" s="21" t="str">
        <f>VLOOKUP(B1700*1,[1]Sheet1!$A:$G,6,FALSE)</f>
        <v>南宁</v>
      </c>
      <c r="J1700" s="21" t="str">
        <f>VLOOKUP(B1700*1,[1]Sheet1!$A:$G,5,FALSE)</f>
        <v>一组</v>
      </c>
      <c r="K1700" s="3" t="str">
        <f>I1700&amp;VLOOKUP(B1700*1,[1]Sheet1!$A:$G,5,FALSE)</f>
        <v>南宁一组</v>
      </c>
      <c r="L1700" s="3" t="str">
        <f>IF(VLOOKUP(B1700*1,[1]Sheet1!$A:$G,4,FALSE)=1,"普通员工","管理人员")</f>
        <v>普通员工</v>
      </c>
      <c r="M1700" s="3">
        <f t="shared" si="132"/>
        <v>4750.31</v>
      </c>
      <c r="N1700" s="3">
        <f t="shared" si="133"/>
        <v>2020</v>
      </c>
      <c r="O1700" s="3">
        <f t="shared" si="134"/>
        <v>6</v>
      </c>
    </row>
    <row r="1701" spans="1:15">
      <c r="A1701" s="8">
        <f>A1700</f>
        <v>44006</v>
      </c>
      <c r="B1701" s="20" t="str">
        <f>B1700</f>
        <v>1000013526</v>
      </c>
      <c r="C1701" s="18" t="s">
        <v>12</v>
      </c>
      <c r="D1701" s="11">
        <v>1</v>
      </c>
      <c r="E1701" s="12">
        <v>13000.75</v>
      </c>
      <c r="F1701" s="3" t="str">
        <f t="shared" si="130"/>
        <v>借呗</v>
      </c>
      <c r="G1701" s="3" t="str">
        <f t="shared" si="131"/>
        <v>18期</v>
      </c>
      <c r="H1701" s="21" t="str">
        <f>VLOOKUP(B1701*1,[1]Sheet1!$A:$G,7,FALSE)</f>
        <v>华南</v>
      </c>
      <c r="I1701" s="21" t="str">
        <f>VLOOKUP(B1701*1,[1]Sheet1!$A:$G,6,FALSE)</f>
        <v>南宁</v>
      </c>
      <c r="J1701" s="21" t="str">
        <f>VLOOKUP(B1701*1,[1]Sheet1!$A:$G,5,FALSE)</f>
        <v>一组</v>
      </c>
      <c r="K1701" s="3" t="str">
        <f>I1701&amp;VLOOKUP(B1701*1,[1]Sheet1!$A:$G,5,FALSE)</f>
        <v>南宁一组</v>
      </c>
      <c r="L1701" s="3" t="str">
        <f>IF(VLOOKUP(B1701*1,[1]Sheet1!$A:$G,4,FALSE)=1,"普通员工","管理人员")</f>
        <v>普通员工</v>
      </c>
      <c r="M1701" s="3">
        <f t="shared" si="132"/>
        <v>13000.75</v>
      </c>
      <c r="N1701" s="3">
        <f t="shared" si="133"/>
        <v>2020</v>
      </c>
      <c r="O1701" s="3">
        <f t="shared" si="134"/>
        <v>6</v>
      </c>
    </row>
    <row r="1702" spans="1:15">
      <c r="A1702" s="8">
        <f>A1701</f>
        <v>44006</v>
      </c>
      <c r="B1702" s="20" t="s">
        <v>112</v>
      </c>
      <c r="C1702" s="18" t="s">
        <v>8</v>
      </c>
      <c r="D1702" s="11">
        <v>1</v>
      </c>
      <c r="E1702" s="12">
        <v>20000.05</v>
      </c>
      <c r="F1702" s="3" t="str">
        <f t="shared" si="130"/>
        <v>借呗</v>
      </c>
      <c r="G1702" s="3" t="str">
        <f t="shared" si="131"/>
        <v>12期</v>
      </c>
      <c r="H1702" s="21" t="str">
        <f>VLOOKUP(B1702*1,[1]Sheet1!$A:$G,7,FALSE)</f>
        <v>华东</v>
      </c>
      <c r="I1702" s="21" t="str">
        <f>VLOOKUP(B1702*1,[1]Sheet1!$A:$G,6,FALSE)</f>
        <v>苏州</v>
      </c>
      <c r="J1702" s="21" t="str">
        <f>VLOOKUP(B1702*1,[1]Sheet1!$A:$G,5,FALSE)</f>
        <v>一组</v>
      </c>
      <c r="K1702" s="3" t="str">
        <f>I1702&amp;VLOOKUP(B1702*1,[1]Sheet1!$A:$G,5,FALSE)</f>
        <v>苏州一组</v>
      </c>
      <c r="L1702" s="3" t="str">
        <f>IF(VLOOKUP(B1702*1,[1]Sheet1!$A:$G,4,FALSE)=1,"普通员工","管理人员")</f>
        <v>普通员工</v>
      </c>
      <c r="M1702" s="3">
        <f t="shared" si="132"/>
        <v>20000.05</v>
      </c>
      <c r="N1702" s="3">
        <f t="shared" si="133"/>
        <v>2020</v>
      </c>
      <c r="O1702" s="3">
        <f t="shared" si="134"/>
        <v>6</v>
      </c>
    </row>
    <row r="1703" spans="1:15">
      <c r="A1703" s="8">
        <f>A1702</f>
        <v>44006</v>
      </c>
      <c r="B1703" s="20" t="s">
        <v>100</v>
      </c>
      <c r="C1703" s="18" t="s">
        <v>8</v>
      </c>
      <c r="D1703" s="11">
        <v>1</v>
      </c>
      <c r="E1703" s="12">
        <v>25000.7</v>
      </c>
      <c r="F1703" s="3" t="str">
        <f t="shared" si="130"/>
        <v>借呗</v>
      </c>
      <c r="G1703" s="3" t="str">
        <f t="shared" si="131"/>
        <v>12期</v>
      </c>
      <c r="H1703" s="21" t="str">
        <f>VLOOKUP(B1703*1,[1]Sheet1!$A:$G,7,FALSE)</f>
        <v>华东</v>
      </c>
      <c r="I1703" s="21" t="str">
        <f>VLOOKUP(B1703*1,[1]Sheet1!$A:$G,6,FALSE)</f>
        <v>杭州</v>
      </c>
      <c r="J1703" s="21" t="str">
        <f>VLOOKUP(B1703*1,[1]Sheet1!$A:$G,5,FALSE)</f>
        <v>二组</v>
      </c>
      <c r="K1703" s="3" t="str">
        <f>I1703&amp;VLOOKUP(B1703*1,[1]Sheet1!$A:$G,5,FALSE)</f>
        <v>杭州二组</v>
      </c>
      <c r="L1703" s="3" t="str">
        <f>IF(VLOOKUP(B1703*1,[1]Sheet1!$A:$G,4,FALSE)=1,"普通员工","管理人员")</f>
        <v>普通员工</v>
      </c>
      <c r="M1703" s="3">
        <f t="shared" si="132"/>
        <v>25000.7</v>
      </c>
      <c r="N1703" s="3">
        <f t="shared" si="133"/>
        <v>2020</v>
      </c>
      <c r="O1703" s="3">
        <f t="shared" si="134"/>
        <v>6</v>
      </c>
    </row>
    <row r="1704" spans="1:15">
      <c r="A1704" s="8">
        <f>A1703</f>
        <v>44006</v>
      </c>
      <c r="B1704" s="20" t="s">
        <v>101</v>
      </c>
      <c r="C1704" s="18" t="s">
        <v>7</v>
      </c>
      <c r="D1704" s="11">
        <v>3</v>
      </c>
      <c r="E1704" s="12">
        <v>30001.15</v>
      </c>
      <c r="F1704" s="3" t="str">
        <f t="shared" si="130"/>
        <v>借呗</v>
      </c>
      <c r="G1704" s="3" t="str">
        <f t="shared" si="131"/>
        <v>6期</v>
      </c>
      <c r="H1704" s="21" t="str">
        <f>VLOOKUP(B1704*1,[1]Sheet1!$A:$G,7,FALSE)</f>
        <v>华南</v>
      </c>
      <c r="I1704" s="21" t="str">
        <f>VLOOKUP(B1704*1,[1]Sheet1!$A:$G,6,FALSE)</f>
        <v>广州</v>
      </c>
      <c r="J1704" s="21" t="str">
        <f>VLOOKUP(B1704*1,[1]Sheet1!$A:$G,5,FALSE)</f>
        <v>二组</v>
      </c>
      <c r="K1704" s="3" t="str">
        <f>I1704&amp;VLOOKUP(B1704*1,[1]Sheet1!$A:$G,5,FALSE)</f>
        <v>广州二组</v>
      </c>
      <c r="L1704" s="3" t="str">
        <f>IF(VLOOKUP(B1704*1,[1]Sheet1!$A:$G,4,FALSE)=1,"普通员工","管理人员")</f>
        <v>管理人员</v>
      </c>
      <c r="M1704" s="3">
        <f t="shared" si="132"/>
        <v>10000.3833333333</v>
      </c>
      <c r="N1704" s="3">
        <f t="shared" si="133"/>
        <v>2020</v>
      </c>
      <c r="O1704" s="3">
        <f t="shared" si="134"/>
        <v>6</v>
      </c>
    </row>
    <row r="1705" spans="1:15">
      <c r="A1705" s="8">
        <f>A1704</f>
        <v>44006</v>
      </c>
      <c r="B1705" s="20" t="s">
        <v>130</v>
      </c>
      <c r="C1705" s="18" t="s">
        <v>7</v>
      </c>
      <c r="D1705" s="11">
        <v>2</v>
      </c>
      <c r="E1705" s="12">
        <v>13500.81</v>
      </c>
      <c r="F1705" s="3" t="str">
        <f t="shared" si="130"/>
        <v>借呗</v>
      </c>
      <c r="G1705" s="3" t="str">
        <f t="shared" si="131"/>
        <v>6期</v>
      </c>
      <c r="H1705" s="21" t="str">
        <f>VLOOKUP(B1705*1,[1]Sheet1!$A:$G,7,FALSE)</f>
        <v>华东</v>
      </c>
      <c r="I1705" s="21" t="str">
        <f>VLOOKUP(B1705*1,[1]Sheet1!$A:$G,6,FALSE)</f>
        <v>上海</v>
      </c>
      <c r="J1705" s="21" t="str">
        <f>VLOOKUP(B1705*1,[1]Sheet1!$A:$G,5,FALSE)</f>
        <v>三组</v>
      </c>
      <c r="K1705" s="3" t="str">
        <f>I1705&amp;VLOOKUP(B1705*1,[1]Sheet1!$A:$G,5,FALSE)</f>
        <v>上海三组</v>
      </c>
      <c r="L1705" s="3" t="str">
        <f>IF(VLOOKUP(B1705*1,[1]Sheet1!$A:$G,4,FALSE)=1,"普通员工","管理人员")</f>
        <v>普通员工</v>
      </c>
      <c r="M1705" s="3">
        <f t="shared" si="132"/>
        <v>6750.405</v>
      </c>
      <c r="N1705" s="3">
        <f t="shared" si="133"/>
        <v>2020</v>
      </c>
      <c r="O1705" s="3">
        <f t="shared" si="134"/>
        <v>6</v>
      </c>
    </row>
    <row r="1706" spans="1:15">
      <c r="A1706" s="8">
        <f>A1705</f>
        <v>44006</v>
      </c>
      <c r="B1706" s="20" t="s">
        <v>102</v>
      </c>
      <c r="C1706" s="18" t="s">
        <v>8</v>
      </c>
      <c r="D1706" s="11">
        <v>2</v>
      </c>
      <c r="E1706" s="12">
        <v>35000.37</v>
      </c>
      <c r="F1706" s="3" t="str">
        <f t="shared" si="130"/>
        <v>借呗</v>
      </c>
      <c r="G1706" s="3" t="str">
        <f t="shared" si="131"/>
        <v>12期</v>
      </c>
      <c r="H1706" s="21" t="str">
        <f>VLOOKUP(B1706*1,[1]Sheet1!$A:$G,7,FALSE)</f>
        <v>华南</v>
      </c>
      <c r="I1706" s="21" t="str">
        <f>VLOOKUP(B1706*1,[1]Sheet1!$A:$G,6,FALSE)</f>
        <v>南宁</v>
      </c>
      <c r="J1706" s="21" t="str">
        <f>VLOOKUP(B1706*1,[1]Sheet1!$A:$G,5,FALSE)</f>
        <v>一组</v>
      </c>
      <c r="K1706" s="3" t="str">
        <f>I1706&amp;VLOOKUP(B1706*1,[1]Sheet1!$A:$G,5,FALSE)</f>
        <v>南宁一组</v>
      </c>
      <c r="L1706" s="3" t="str">
        <f>IF(VLOOKUP(B1706*1,[1]Sheet1!$A:$G,4,FALSE)=1,"普通员工","管理人员")</f>
        <v>普通员工</v>
      </c>
      <c r="M1706" s="3">
        <f t="shared" si="132"/>
        <v>17500.185</v>
      </c>
      <c r="N1706" s="3">
        <f t="shared" si="133"/>
        <v>2020</v>
      </c>
      <c r="O1706" s="3">
        <f t="shared" si="134"/>
        <v>6</v>
      </c>
    </row>
    <row r="1707" spans="1:15">
      <c r="A1707" s="8">
        <f>A1706</f>
        <v>44006</v>
      </c>
      <c r="B1707" s="20" t="s">
        <v>106</v>
      </c>
      <c r="C1707" s="18" t="s">
        <v>7</v>
      </c>
      <c r="D1707" s="11">
        <v>2</v>
      </c>
      <c r="E1707" s="12">
        <v>10000.29</v>
      </c>
      <c r="F1707" s="3" t="str">
        <f t="shared" si="130"/>
        <v>借呗</v>
      </c>
      <c r="G1707" s="3" t="str">
        <f t="shared" si="131"/>
        <v>6期</v>
      </c>
      <c r="H1707" s="21" t="str">
        <f>VLOOKUP(B1707*1,[1]Sheet1!$A:$G,7,FALSE)</f>
        <v>华东</v>
      </c>
      <c r="I1707" s="21" t="str">
        <f>VLOOKUP(B1707*1,[1]Sheet1!$A:$G,6,FALSE)</f>
        <v>上海</v>
      </c>
      <c r="J1707" s="21" t="str">
        <f>VLOOKUP(B1707*1,[1]Sheet1!$A:$G,5,FALSE)</f>
        <v>一组</v>
      </c>
      <c r="K1707" s="3" t="str">
        <f>I1707&amp;VLOOKUP(B1707*1,[1]Sheet1!$A:$G,5,FALSE)</f>
        <v>上海一组</v>
      </c>
      <c r="L1707" s="3" t="str">
        <f>IF(VLOOKUP(B1707*1,[1]Sheet1!$A:$G,4,FALSE)=1,"普通员工","管理人员")</f>
        <v>普通员工</v>
      </c>
      <c r="M1707" s="3">
        <f t="shared" si="132"/>
        <v>5000.145</v>
      </c>
      <c r="N1707" s="3">
        <f t="shared" si="133"/>
        <v>2020</v>
      </c>
      <c r="O1707" s="3">
        <f t="shared" si="134"/>
        <v>6</v>
      </c>
    </row>
    <row r="1708" spans="1:15">
      <c r="A1708" s="8">
        <f>A1707</f>
        <v>44006</v>
      </c>
      <c r="B1708" s="20" t="str">
        <f>B1707</f>
        <v>1000014572</v>
      </c>
      <c r="C1708" s="18" t="s">
        <v>8</v>
      </c>
      <c r="D1708" s="11">
        <v>1</v>
      </c>
      <c r="E1708" s="12">
        <v>6999.98</v>
      </c>
      <c r="F1708" s="3" t="str">
        <f t="shared" si="130"/>
        <v>借呗</v>
      </c>
      <c r="G1708" s="3" t="str">
        <f t="shared" si="131"/>
        <v>12期</v>
      </c>
      <c r="H1708" s="21" t="str">
        <f>VLOOKUP(B1708*1,[1]Sheet1!$A:$G,7,FALSE)</f>
        <v>华东</v>
      </c>
      <c r="I1708" s="21" t="str">
        <f>VLOOKUP(B1708*1,[1]Sheet1!$A:$G,6,FALSE)</f>
        <v>上海</v>
      </c>
      <c r="J1708" s="21" t="str">
        <f>VLOOKUP(B1708*1,[1]Sheet1!$A:$G,5,FALSE)</f>
        <v>一组</v>
      </c>
      <c r="K1708" s="3" t="str">
        <f>I1708&amp;VLOOKUP(B1708*1,[1]Sheet1!$A:$G,5,FALSE)</f>
        <v>上海一组</v>
      </c>
      <c r="L1708" s="3" t="str">
        <f>IF(VLOOKUP(B1708*1,[1]Sheet1!$A:$G,4,FALSE)=1,"普通员工","管理人员")</f>
        <v>普通员工</v>
      </c>
      <c r="M1708" s="3">
        <f t="shared" si="132"/>
        <v>6999.98</v>
      </c>
      <c r="N1708" s="3">
        <f t="shared" si="133"/>
        <v>2020</v>
      </c>
      <c r="O1708" s="3">
        <f t="shared" si="134"/>
        <v>6</v>
      </c>
    </row>
    <row r="1709" spans="1:15">
      <c r="A1709" s="8">
        <f>A1708</f>
        <v>44006</v>
      </c>
      <c r="B1709" s="20" t="s">
        <v>113</v>
      </c>
      <c r="C1709" s="18" t="s">
        <v>8</v>
      </c>
      <c r="D1709" s="11">
        <v>1</v>
      </c>
      <c r="E1709" s="12">
        <v>7000.35</v>
      </c>
      <c r="F1709" s="3" t="str">
        <f t="shared" si="130"/>
        <v>借呗</v>
      </c>
      <c r="G1709" s="3" t="str">
        <f t="shared" si="131"/>
        <v>12期</v>
      </c>
      <c r="H1709" s="21" t="str">
        <f>VLOOKUP(B1709*1,[1]Sheet1!$A:$G,7,FALSE)</f>
        <v>华东</v>
      </c>
      <c r="I1709" s="21" t="str">
        <f>VLOOKUP(B1709*1,[1]Sheet1!$A:$G,6,FALSE)</f>
        <v>合肥</v>
      </c>
      <c r="J1709" s="21" t="str">
        <f>VLOOKUP(B1709*1,[1]Sheet1!$A:$G,5,FALSE)</f>
        <v>二组</v>
      </c>
      <c r="K1709" s="3" t="str">
        <f>I1709&amp;VLOOKUP(B1709*1,[1]Sheet1!$A:$G,5,FALSE)</f>
        <v>合肥二组</v>
      </c>
      <c r="L1709" s="3" t="str">
        <f>IF(VLOOKUP(B1709*1,[1]Sheet1!$A:$G,4,FALSE)=1,"普通员工","管理人员")</f>
        <v>普通员工</v>
      </c>
      <c r="M1709" s="3">
        <f t="shared" si="132"/>
        <v>7000.35</v>
      </c>
      <c r="N1709" s="3">
        <f t="shared" si="133"/>
        <v>2020</v>
      </c>
      <c r="O1709" s="3">
        <f t="shared" si="134"/>
        <v>6</v>
      </c>
    </row>
    <row r="1710" spans="1:15">
      <c r="A1710" s="8">
        <f>A1709</f>
        <v>44006</v>
      </c>
      <c r="B1710" s="20" t="str">
        <f>B1709</f>
        <v>1000014588</v>
      </c>
      <c r="C1710" s="18" t="s">
        <v>12</v>
      </c>
      <c r="D1710" s="11">
        <v>2</v>
      </c>
      <c r="E1710" s="12">
        <v>22500.67</v>
      </c>
      <c r="F1710" s="3" t="str">
        <f t="shared" si="130"/>
        <v>借呗</v>
      </c>
      <c r="G1710" s="3" t="str">
        <f t="shared" si="131"/>
        <v>18期</v>
      </c>
      <c r="H1710" s="21" t="str">
        <f>VLOOKUP(B1710*1,[1]Sheet1!$A:$G,7,FALSE)</f>
        <v>华东</v>
      </c>
      <c r="I1710" s="21" t="str">
        <f>VLOOKUP(B1710*1,[1]Sheet1!$A:$G,6,FALSE)</f>
        <v>合肥</v>
      </c>
      <c r="J1710" s="21" t="str">
        <f>VLOOKUP(B1710*1,[1]Sheet1!$A:$G,5,FALSE)</f>
        <v>二组</v>
      </c>
      <c r="K1710" s="3" t="str">
        <f>I1710&amp;VLOOKUP(B1710*1,[1]Sheet1!$A:$G,5,FALSE)</f>
        <v>合肥二组</v>
      </c>
      <c r="L1710" s="3" t="str">
        <f>IF(VLOOKUP(B1710*1,[1]Sheet1!$A:$G,4,FALSE)=1,"普通员工","管理人员")</f>
        <v>普通员工</v>
      </c>
      <c r="M1710" s="3">
        <f t="shared" si="132"/>
        <v>11250.335</v>
      </c>
      <c r="N1710" s="3">
        <f t="shared" si="133"/>
        <v>2020</v>
      </c>
      <c r="O1710" s="3">
        <f t="shared" si="134"/>
        <v>6</v>
      </c>
    </row>
    <row r="1711" spans="1:15">
      <c r="A1711" s="8">
        <f>A1710</f>
        <v>44006</v>
      </c>
      <c r="B1711" s="20" t="s">
        <v>114</v>
      </c>
      <c r="C1711" s="18" t="s">
        <v>7</v>
      </c>
      <c r="D1711" s="11">
        <v>1</v>
      </c>
      <c r="E1711" s="12">
        <v>20000.3</v>
      </c>
      <c r="F1711" s="3" t="str">
        <f t="shared" si="130"/>
        <v>借呗</v>
      </c>
      <c r="G1711" s="3" t="str">
        <f t="shared" si="131"/>
        <v>6期</v>
      </c>
      <c r="H1711" s="21" t="str">
        <f>VLOOKUP(B1711*1,[1]Sheet1!$A:$G,7,FALSE)</f>
        <v>华东</v>
      </c>
      <c r="I1711" s="21" t="str">
        <f>VLOOKUP(B1711*1,[1]Sheet1!$A:$G,6,FALSE)</f>
        <v>合肥</v>
      </c>
      <c r="J1711" s="21" t="str">
        <f>VLOOKUP(B1711*1,[1]Sheet1!$A:$G,5,FALSE)</f>
        <v>一组</v>
      </c>
      <c r="K1711" s="3" t="str">
        <f>I1711&amp;VLOOKUP(B1711*1,[1]Sheet1!$A:$G,5,FALSE)</f>
        <v>合肥一组</v>
      </c>
      <c r="L1711" s="3" t="str">
        <f>IF(VLOOKUP(B1711*1,[1]Sheet1!$A:$G,4,FALSE)=1,"普通员工","管理人员")</f>
        <v>普通员工</v>
      </c>
      <c r="M1711" s="3">
        <f t="shared" si="132"/>
        <v>20000.3</v>
      </c>
      <c r="N1711" s="3">
        <f t="shared" si="133"/>
        <v>2020</v>
      </c>
      <c r="O1711" s="3">
        <f t="shared" si="134"/>
        <v>6</v>
      </c>
    </row>
    <row r="1712" spans="1:15">
      <c r="A1712" s="8">
        <f>A1711</f>
        <v>44006</v>
      </c>
      <c r="B1712" s="20" t="str">
        <f>B1711</f>
        <v>1000014879</v>
      </c>
      <c r="C1712" s="18" t="s">
        <v>8</v>
      </c>
      <c r="D1712" s="11">
        <v>1</v>
      </c>
      <c r="E1712" s="12">
        <v>22000.56</v>
      </c>
      <c r="F1712" s="3" t="str">
        <f t="shared" si="130"/>
        <v>借呗</v>
      </c>
      <c r="G1712" s="3" t="str">
        <f t="shared" si="131"/>
        <v>12期</v>
      </c>
      <c r="H1712" s="21" t="str">
        <f>VLOOKUP(B1712*1,[1]Sheet1!$A:$G,7,FALSE)</f>
        <v>华东</v>
      </c>
      <c r="I1712" s="21" t="str">
        <f>VLOOKUP(B1712*1,[1]Sheet1!$A:$G,6,FALSE)</f>
        <v>合肥</v>
      </c>
      <c r="J1712" s="21" t="str">
        <f>VLOOKUP(B1712*1,[1]Sheet1!$A:$G,5,FALSE)</f>
        <v>一组</v>
      </c>
      <c r="K1712" s="3" t="str">
        <f>I1712&amp;VLOOKUP(B1712*1,[1]Sheet1!$A:$G,5,FALSE)</f>
        <v>合肥一组</v>
      </c>
      <c r="L1712" s="3" t="str">
        <f>IF(VLOOKUP(B1712*1,[1]Sheet1!$A:$G,4,FALSE)=1,"普通员工","管理人员")</f>
        <v>普通员工</v>
      </c>
      <c r="M1712" s="3">
        <f t="shared" si="132"/>
        <v>22000.56</v>
      </c>
      <c r="N1712" s="3">
        <f t="shared" si="133"/>
        <v>2020</v>
      </c>
      <c r="O1712" s="3">
        <f t="shared" si="134"/>
        <v>6</v>
      </c>
    </row>
    <row r="1713" spans="1:15">
      <c r="A1713" s="8">
        <f>A1712</f>
        <v>44006</v>
      </c>
      <c r="B1713" s="20" t="s">
        <v>107</v>
      </c>
      <c r="C1713" s="18" t="s">
        <v>8</v>
      </c>
      <c r="D1713" s="11">
        <v>2</v>
      </c>
      <c r="E1713" s="12">
        <v>25000.72</v>
      </c>
      <c r="F1713" s="3" t="str">
        <f t="shared" si="130"/>
        <v>借呗</v>
      </c>
      <c r="G1713" s="3" t="str">
        <f t="shared" si="131"/>
        <v>12期</v>
      </c>
      <c r="H1713" s="21" t="str">
        <f>VLOOKUP(B1713*1,[1]Sheet1!$A:$G,7,FALSE)</f>
        <v>华西北</v>
      </c>
      <c r="I1713" s="21" t="str">
        <f>VLOOKUP(B1713*1,[1]Sheet1!$A:$G,6,FALSE)</f>
        <v>西安</v>
      </c>
      <c r="J1713" s="21" t="str">
        <f>VLOOKUP(B1713*1,[1]Sheet1!$A:$G,5,FALSE)</f>
        <v>一组</v>
      </c>
      <c r="K1713" s="3" t="str">
        <f>I1713&amp;VLOOKUP(B1713*1,[1]Sheet1!$A:$G,5,FALSE)</f>
        <v>西安一组</v>
      </c>
      <c r="L1713" s="3" t="str">
        <f>IF(VLOOKUP(B1713*1,[1]Sheet1!$A:$G,4,FALSE)=1,"普通员工","管理人员")</f>
        <v>普通员工</v>
      </c>
      <c r="M1713" s="3">
        <f t="shared" si="132"/>
        <v>12500.36</v>
      </c>
      <c r="N1713" s="3">
        <f t="shared" si="133"/>
        <v>2020</v>
      </c>
      <c r="O1713" s="3">
        <f t="shared" si="134"/>
        <v>6</v>
      </c>
    </row>
    <row r="1714" spans="1:15">
      <c r="A1714" s="8">
        <f>A1713</f>
        <v>44006</v>
      </c>
      <c r="B1714" s="20" t="s">
        <v>115</v>
      </c>
      <c r="C1714" s="18" t="s">
        <v>8</v>
      </c>
      <c r="D1714" s="11">
        <v>1</v>
      </c>
      <c r="E1714" s="12">
        <v>3000.13</v>
      </c>
      <c r="F1714" s="3" t="str">
        <f t="shared" si="130"/>
        <v>借呗</v>
      </c>
      <c r="G1714" s="3" t="str">
        <f t="shared" si="131"/>
        <v>12期</v>
      </c>
      <c r="H1714" s="21" t="str">
        <f>VLOOKUP(B1714*1,[1]Sheet1!$A:$G,7,FALSE)</f>
        <v>华东</v>
      </c>
      <c r="I1714" s="21" t="str">
        <f>VLOOKUP(B1714*1,[1]Sheet1!$A:$G,6,FALSE)</f>
        <v>南京</v>
      </c>
      <c r="J1714" s="21" t="str">
        <f>VLOOKUP(B1714*1,[1]Sheet1!$A:$G,5,FALSE)</f>
        <v>一组</v>
      </c>
      <c r="K1714" s="3" t="str">
        <f>I1714&amp;VLOOKUP(B1714*1,[1]Sheet1!$A:$G,5,FALSE)</f>
        <v>南京一组</v>
      </c>
      <c r="L1714" s="3" t="str">
        <f>IF(VLOOKUP(B1714*1,[1]Sheet1!$A:$G,4,FALSE)=1,"普通员工","管理人员")</f>
        <v>普通员工</v>
      </c>
      <c r="M1714" s="3">
        <f t="shared" si="132"/>
        <v>3000.13</v>
      </c>
      <c r="N1714" s="3">
        <f t="shared" si="133"/>
        <v>2020</v>
      </c>
      <c r="O1714" s="3">
        <f t="shared" si="134"/>
        <v>6</v>
      </c>
    </row>
    <row r="1715" spans="1:15">
      <c r="A1715" s="8">
        <f>A1714</f>
        <v>44006</v>
      </c>
      <c r="B1715" s="20" t="str">
        <f>B1714</f>
        <v>1000015015</v>
      </c>
      <c r="C1715" s="18" t="s">
        <v>12</v>
      </c>
      <c r="D1715" s="11">
        <v>1</v>
      </c>
      <c r="E1715" s="12">
        <v>22000.45</v>
      </c>
      <c r="F1715" s="3" t="str">
        <f t="shared" si="130"/>
        <v>借呗</v>
      </c>
      <c r="G1715" s="3" t="str">
        <f t="shared" si="131"/>
        <v>18期</v>
      </c>
      <c r="H1715" s="21" t="str">
        <f>VLOOKUP(B1715*1,[1]Sheet1!$A:$G,7,FALSE)</f>
        <v>华东</v>
      </c>
      <c r="I1715" s="21" t="str">
        <f>VLOOKUP(B1715*1,[1]Sheet1!$A:$G,6,FALSE)</f>
        <v>南京</v>
      </c>
      <c r="J1715" s="21" t="str">
        <f>VLOOKUP(B1715*1,[1]Sheet1!$A:$G,5,FALSE)</f>
        <v>一组</v>
      </c>
      <c r="K1715" s="3" t="str">
        <f>I1715&amp;VLOOKUP(B1715*1,[1]Sheet1!$A:$G,5,FALSE)</f>
        <v>南京一组</v>
      </c>
      <c r="L1715" s="3" t="str">
        <f>IF(VLOOKUP(B1715*1,[1]Sheet1!$A:$G,4,FALSE)=1,"普通员工","管理人员")</f>
        <v>普通员工</v>
      </c>
      <c r="M1715" s="3">
        <f t="shared" si="132"/>
        <v>22000.45</v>
      </c>
      <c r="N1715" s="3">
        <f t="shared" si="133"/>
        <v>2020</v>
      </c>
      <c r="O1715" s="3">
        <f t="shared" si="134"/>
        <v>6</v>
      </c>
    </row>
    <row r="1716" spans="1:15">
      <c r="A1716" s="8">
        <f>A1715</f>
        <v>44006</v>
      </c>
      <c r="B1716" s="20" t="s">
        <v>116</v>
      </c>
      <c r="C1716" s="18" t="s">
        <v>8</v>
      </c>
      <c r="D1716" s="11">
        <v>1</v>
      </c>
      <c r="E1716" s="12">
        <v>17000.68</v>
      </c>
      <c r="F1716" s="3" t="str">
        <f t="shared" si="130"/>
        <v>借呗</v>
      </c>
      <c r="G1716" s="3" t="str">
        <f t="shared" si="131"/>
        <v>12期</v>
      </c>
      <c r="H1716" s="21" t="str">
        <f>VLOOKUP(B1716*1,[1]Sheet1!$A:$G,7,FALSE)</f>
        <v>华西北</v>
      </c>
      <c r="I1716" s="21" t="str">
        <f>VLOOKUP(B1716*1,[1]Sheet1!$A:$G,6,FALSE)</f>
        <v>北京</v>
      </c>
      <c r="J1716" s="21" t="str">
        <f>VLOOKUP(B1716*1,[1]Sheet1!$A:$G,5,FALSE)</f>
        <v>三组</v>
      </c>
      <c r="K1716" s="3" t="str">
        <f>I1716&amp;VLOOKUP(B1716*1,[1]Sheet1!$A:$G,5,FALSE)</f>
        <v>北京三组</v>
      </c>
      <c r="L1716" s="3" t="str">
        <f>IF(VLOOKUP(B1716*1,[1]Sheet1!$A:$G,4,FALSE)=1,"普通员工","管理人员")</f>
        <v>普通员工</v>
      </c>
      <c r="M1716" s="3">
        <f t="shared" si="132"/>
        <v>17000.68</v>
      </c>
      <c r="N1716" s="3">
        <f t="shared" si="133"/>
        <v>2020</v>
      </c>
      <c r="O1716" s="3">
        <f t="shared" si="134"/>
        <v>6</v>
      </c>
    </row>
    <row r="1717" spans="1:15">
      <c r="A1717" s="8">
        <f>A1716</f>
        <v>44006</v>
      </c>
      <c r="B1717" s="20" t="s">
        <v>117</v>
      </c>
      <c r="C1717" s="18" t="s">
        <v>8</v>
      </c>
      <c r="D1717" s="11">
        <v>2</v>
      </c>
      <c r="E1717" s="12">
        <v>23500.23</v>
      </c>
      <c r="F1717" s="3" t="str">
        <f t="shared" si="130"/>
        <v>借呗</v>
      </c>
      <c r="G1717" s="3" t="str">
        <f t="shared" si="131"/>
        <v>12期</v>
      </c>
      <c r="H1717" s="21" t="str">
        <f>VLOOKUP(B1717*1,[1]Sheet1!$A:$G,7,FALSE)</f>
        <v>华南</v>
      </c>
      <c r="I1717" s="21" t="str">
        <f>VLOOKUP(B1717*1,[1]Sheet1!$A:$G,6,FALSE)</f>
        <v>南宁</v>
      </c>
      <c r="J1717" s="21" t="str">
        <f>VLOOKUP(B1717*1,[1]Sheet1!$A:$G,5,FALSE)</f>
        <v>一组</v>
      </c>
      <c r="K1717" s="3" t="str">
        <f>I1717&amp;VLOOKUP(B1717*1,[1]Sheet1!$A:$G,5,FALSE)</f>
        <v>南宁一组</v>
      </c>
      <c r="L1717" s="3" t="str">
        <f>IF(VLOOKUP(B1717*1,[1]Sheet1!$A:$G,4,FALSE)=1,"普通员工","管理人员")</f>
        <v>普通员工</v>
      </c>
      <c r="M1717" s="3">
        <f t="shared" si="132"/>
        <v>11750.115</v>
      </c>
      <c r="N1717" s="3">
        <f t="shared" si="133"/>
        <v>2020</v>
      </c>
      <c r="O1717" s="3">
        <f t="shared" si="134"/>
        <v>6</v>
      </c>
    </row>
    <row r="1718" spans="1:15">
      <c r="A1718" s="8">
        <f>A1717</f>
        <v>44006</v>
      </c>
      <c r="B1718" s="20" t="s">
        <v>136</v>
      </c>
      <c r="C1718" s="18" t="s">
        <v>7</v>
      </c>
      <c r="D1718" s="11">
        <v>1</v>
      </c>
      <c r="E1718" s="12">
        <v>5000.08</v>
      </c>
      <c r="F1718" s="3" t="str">
        <f t="shared" si="130"/>
        <v>借呗</v>
      </c>
      <c r="G1718" s="3" t="str">
        <f t="shared" si="131"/>
        <v>6期</v>
      </c>
      <c r="H1718" s="21" t="str">
        <f>VLOOKUP(B1718*1,[1]Sheet1!$A:$G,7,FALSE)</f>
        <v>华西北</v>
      </c>
      <c r="I1718" s="21" t="str">
        <f>VLOOKUP(B1718*1,[1]Sheet1!$A:$G,6,FALSE)</f>
        <v>北京</v>
      </c>
      <c r="J1718" s="21" t="str">
        <f>VLOOKUP(B1718*1,[1]Sheet1!$A:$G,5,FALSE)</f>
        <v>三组</v>
      </c>
      <c r="K1718" s="3" t="str">
        <f>I1718&amp;VLOOKUP(B1718*1,[1]Sheet1!$A:$G,5,FALSE)</f>
        <v>北京三组</v>
      </c>
      <c r="L1718" s="3" t="str">
        <f>IF(VLOOKUP(B1718*1,[1]Sheet1!$A:$G,4,FALSE)=1,"普通员工","管理人员")</f>
        <v>普通员工</v>
      </c>
      <c r="M1718" s="3">
        <f t="shared" si="132"/>
        <v>5000.08</v>
      </c>
      <c r="N1718" s="3">
        <f t="shared" si="133"/>
        <v>2020</v>
      </c>
      <c r="O1718" s="3">
        <f t="shared" si="134"/>
        <v>6</v>
      </c>
    </row>
    <row r="1719" spans="1:15">
      <c r="A1719" s="8">
        <f>A1718</f>
        <v>44006</v>
      </c>
      <c r="B1719" s="20" t="s">
        <v>131</v>
      </c>
      <c r="C1719" s="18" t="s">
        <v>8</v>
      </c>
      <c r="D1719" s="11">
        <v>4</v>
      </c>
      <c r="E1719" s="12">
        <v>58001.25</v>
      </c>
      <c r="F1719" s="3" t="str">
        <f t="shared" si="130"/>
        <v>借呗</v>
      </c>
      <c r="G1719" s="3" t="str">
        <f t="shared" si="131"/>
        <v>12期</v>
      </c>
      <c r="H1719" s="21" t="str">
        <f>VLOOKUP(B1719*1,[1]Sheet1!$A:$G,7,FALSE)</f>
        <v>华东</v>
      </c>
      <c r="I1719" s="21" t="str">
        <f>VLOOKUP(B1719*1,[1]Sheet1!$A:$G,6,FALSE)</f>
        <v>杭州</v>
      </c>
      <c r="J1719" s="21" t="str">
        <f>VLOOKUP(B1719*1,[1]Sheet1!$A:$G,5,FALSE)</f>
        <v>三组</v>
      </c>
      <c r="K1719" s="3" t="str">
        <f>I1719&amp;VLOOKUP(B1719*1,[1]Sheet1!$A:$G,5,FALSE)</f>
        <v>杭州三组</v>
      </c>
      <c r="L1719" s="3" t="str">
        <f>IF(VLOOKUP(B1719*1,[1]Sheet1!$A:$G,4,FALSE)=1,"普通员工","管理人员")</f>
        <v>普通员工</v>
      </c>
      <c r="M1719" s="3">
        <f t="shared" si="132"/>
        <v>14500.3125</v>
      </c>
      <c r="N1719" s="3">
        <f t="shared" si="133"/>
        <v>2020</v>
      </c>
      <c r="O1719" s="3">
        <f t="shared" si="134"/>
        <v>6</v>
      </c>
    </row>
    <row r="1720" spans="1:15">
      <c r="A1720" s="8">
        <f>A1719</f>
        <v>44006</v>
      </c>
      <c r="B1720" s="20" t="s">
        <v>132</v>
      </c>
      <c r="C1720" s="18" t="s">
        <v>7</v>
      </c>
      <c r="D1720" s="11">
        <v>1</v>
      </c>
      <c r="E1720" s="12">
        <v>13000.22</v>
      </c>
      <c r="F1720" s="3" t="str">
        <f t="shared" si="130"/>
        <v>借呗</v>
      </c>
      <c r="G1720" s="3" t="str">
        <f t="shared" si="131"/>
        <v>6期</v>
      </c>
      <c r="H1720" s="21" t="str">
        <f>VLOOKUP(B1720*1,[1]Sheet1!$A:$G,7,FALSE)</f>
        <v>华南</v>
      </c>
      <c r="I1720" s="21" t="str">
        <f>VLOOKUP(B1720*1,[1]Sheet1!$A:$G,6,FALSE)</f>
        <v>广州</v>
      </c>
      <c r="J1720" s="21" t="str">
        <f>VLOOKUP(B1720*1,[1]Sheet1!$A:$G,5,FALSE)</f>
        <v>三组</v>
      </c>
      <c r="K1720" s="3" t="str">
        <f>I1720&amp;VLOOKUP(B1720*1,[1]Sheet1!$A:$G,5,FALSE)</f>
        <v>广州三组</v>
      </c>
      <c r="L1720" s="3" t="str">
        <f>IF(VLOOKUP(B1720*1,[1]Sheet1!$A:$G,4,FALSE)=1,"普通员工","管理人员")</f>
        <v>普通员工</v>
      </c>
      <c r="M1720" s="3">
        <f t="shared" si="132"/>
        <v>13000.22</v>
      </c>
      <c r="N1720" s="3">
        <f t="shared" si="133"/>
        <v>2020</v>
      </c>
      <c r="O1720" s="3">
        <f t="shared" si="134"/>
        <v>6</v>
      </c>
    </row>
    <row r="1721" spans="1:15">
      <c r="A1721" s="8">
        <f>A1720</f>
        <v>44006</v>
      </c>
      <c r="B1721" s="20" t="s">
        <v>133</v>
      </c>
      <c r="C1721" s="18" t="s">
        <v>8</v>
      </c>
      <c r="D1721" s="11">
        <v>1</v>
      </c>
      <c r="E1721" s="12">
        <v>16000.22</v>
      </c>
      <c r="F1721" s="3" t="str">
        <f t="shared" si="130"/>
        <v>借呗</v>
      </c>
      <c r="G1721" s="3" t="str">
        <f t="shared" si="131"/>
        <v>12期</v>
      </c>
      <c r="H1721" s="21" t="str">
        <f>VLOOKUP(B1721*1,[1]Sheet1!$A:$G,7,FALSE)</f>
        <v>华南</v>
      </c>
      <c r="I1721" s="21" t="str">
        <f>VLOOKUP(B1721*1,[1]Sheet1!$A:$G,6,FALSE)</f>
        <v>南宁</v>
      </c>
      <c r="J1721" s="21" t="str">
        <f>VLOOKUP(B1721*1,[1]Sheet1!$A:$G,5,FALSE)</f>
        <v>一组</v>
      </c>
      <c r="K1721" s="3" t="str">
        <f>I1721&amp;VLOOKUP(B1721*1,[1]Sheet1!$A:$G,5,FALSE)</f>
        <v>南宁一组</v>
      </c>
      <c r="L1721" s="3" t="str">
        <f>IF(VLOOKUP(B1721*1,[1]Sheet1!$A:$G,4,FALSE)=1,"普通员工","管理人员")</f>
        <v>普通员工</v>
      </c>
      <c r="M1721" s="3">
        <f t="shared" si="132"/>
        <v>16000.22</v>
      </c>
      <c r="N1721" s="3">
        <f t="shared" si="133"/>
        <v>2020</v>
      </c>
      <c r="O1721" s="3">
        <f t="shared" si="134"/>
        <v>6</v>
      </c>
    </row>
    <row r="1722" spans="1:15">
      <c r="A1722" s="8">
        <f>A1721</f>
        <v>44006</v>
      </c>
      <c r="B1722" s="20" t="str">
        <f>B1721</f>
        <v>1000017700</v>
      </c>
      <c r="C1722" s="18" t="s">
        <v>12</v>
      </c>
      <c r="D1722" s="11">
        <v>1</v>
      </c>
      <c r="E1722" s="12">
        <v>12000.17</v>
      </c>
      <c r="F1722" s="3" t="str">
        <f t="shared" si="130"/>
        <v>借呗</v>
      </c>
      <c r="G1722" s="3" t="str">
        <f t="shared" si="131"/>
        <v>18期</v>
      </c>
      <c r="H1722" s="21" t="str">
        <f>VLOOKUP(B1722*1,[1]Sheet1!$A:$G,7,FALSE)</f>
        <v>华南</v>
      </c>
      <c r="I1722" s="21" t="str">
        <f>VLOOKUP(B1722*1,[1]Sheet1!$A:$G,6,FALSE)</f>
        <v>南宁</v>
      </c>
      <c r="J1722" s="21" t="str">
        <f>VLOOKUP(B1722*1,[1]Sheet1!$A:$G,5,FALSE)</f>
        <v>一组</v>
      </c>
      <c r="K1722" s="3" t="str">
        <f>I1722&amp;VLOOKUP(B1722*1,[1]Sheet1!$A:$G,5,FALSE)</f>
        <v>南宁一组</v>
      </c>
      <c r="L1722" s="3" t="str">
        <f>IF(VLOOKUP(B1722*1,[1]Sheet1!$A:$G,4,FALSE)=1,"普通员工","管理人员")</f>
        <v>普通员工</v>
      </c>
      <c r="M1722" s="3">
        <f t="shared" si="132"/>
        <v>12000.17</v>
      </c>
      <c r="N1722" s="3">
        <f t="shared" si="133"/>
        <v>2020</v>
      </c>
      <c r="O1722" s="3">
        <f t="shared" si="134"/>
        <v>6</v>
      </c>
    </row>
    <row r="1723" spans="1:15">
      <c r="A1723" s="8">
        <f>A1722</f>
        <v>44006</v>
      </c>
      <c r="B1723" s="20" t="s">
        <v>137</v>
      </c>
      <c r="C1723" s="18" t="s">
        <v>7</v>
      </c>
      <c r="D1723" s="11">
        <v>1</v>
      </c>
      <c r="E1723" s="12">
        <v>8000.16</v>
      </c>
      <c r="F1723" s="3" t="str">
        <f t="shared" si="130"/>
        <v>借呗</v>
      </c>
      <c r="G1723" s="3" t="str">
        <f t="shared" si="131"/>
        <v>6期</v>
      </c>
      <c r="H1723" s="21" t="str">
        <f>VLOOKUP(B1723*1,[1]Sheet1!$A:$G,7,FALSE)</f>
        <v>华南</v>
      </c>
      <c r="I1723" s="21" t="str">
        <f>VLOOKUP(B1723*1,[1]Sheet1!$A:$G,6,FALSE)</f>
        <v>南宁</v>
      </c>
      <c r="J1723" s="21" t="str">
        <f>VLOOKUP(B1723*1,[1]Sheet1!$A:$G,5,FALSE)</f>
        <v>一组</v>
      </c>
      <c r="K1723" s="3" t="str">
        <f>I1723&amp;VLOOKUP(B1723*1,[1]Sheet1!$A:$G,5,FALSE)</f>
        <v>南宁一组</v>
      </c>
      <c r="L1723" s="3" t="str">
        <f>IF(VLOOKUP(B1723*1,[1]Sheet1!$A:$G,4,FALSE)=1,"普通员工","管理人员")</f>
        <v>普通员工</v>
      </c>
      <c r="M1723" s="3">
        <f t="shared" si="132"/>
        <v>8000.16</v>
      </c>
      <c r="N1723" s="3">
        <f t="shared" si="133"/>
        <v>2020</v>
      </c>
      <c r="O1723" s="3">
        <f t="shared" si="134"/>
        <v>6</v>
      </c>
    </row>
    <row r="1724" spans="1:15">
      <c r="A1724" s="8">
        <f>A1723</f>
        <v>44006</v>
      </c>
      <c r="B1724" s="20" t="str">
        <f>B1723</f>
        <v>1000018132</v>
      </c>
      <c r="C1724" s="18" t="s">
        <v>8</v>
      </c>
      <c r="D1724" s="11">
        <v>2</v>
      </c>
      <c r="E1724" s="12">
        <v>35000.9</v>
      </c>
      <c r="F1724" s="3" t="str">
        <f t="shared" si="130"/>
        <v>借呗</v>
      </c>
      <c r="G1724" s="3" t="str">
        <f t="shared" si="131"/>
        <v>12期</v>
      </c>
      <c r="H1724" s="21" t="str">
        <f>VLOOKUP(B1724*1,[1]Sheet1!$A:$G,7,FALSE)</f>
        <v>华南</v>
      </c>
      <c r="I1724" s="21" t="str">
        <f>VLOOKUP(B1724*1,[1]Sheet1!$A:$G,6,FALSE)</f>
        <v>南宁</v>
      </c>
      <c r="J1724" s="21" t="str">
        <f>VLOOKUP(B1724*1,[1]Sheet1!$A:$G,5,FALSE)</f>
        <v>一组</v>
      </c>
      <c r="K1724" s="3" t="str">
        <f>I1724&amp;VLOOKUP(B1724*1,[1]Sheet1!$A:$G,5,FALSE)</f>
        <v>南宁一组</v>
      </c>
      <c r="L1724" s="3" t="str">
        <f>IF(VLOOKUP(B1724*1,[1]Sheet1!$A:$G,4,FALSE)=1,"普通员工","管理人员")</f>
        <v>普通员工</v>
      </c>
      <c r="M1724" s="3">
        <f t="shared" si="132"/>
        <v>17500.45</v>
      </c>
      <c r="N1724" s="3">
        <f t="shared" si="133"/>
        <v>2020</v>
      </c>
      <c r="O1724" s="3">
        <f t="shared" si="134"/>
        <v>6</v>
      </c>
    </row>
    <row r="1725" spans="1:15">
      <c r="A1725" s="8">
        <f>A1724</f>
        <v>44006</v>
      </c>
      <c r="B1725" s="20" t="s">
        <v>138</v>
      </c>
      <c r="C1725" s="18" t="s">
        <v>7</v>
      </c>
      <c r="D1725" s="11">
        <v>1</v>
      </c>
      <c r="E1725" s="12">
        <v>16000.2</v>
      </c>
      <c r="F1725" s="3" t="str">
        <f t="shared" si="130"/>
        <v>借呗</v>
      </c>
      <c r="G1725" s="3" t="str">
        <f t="shared" si="131"/>
        <v>6期</v>
      </c>
      <c r="H1725" s="21" t="str">
        <f>VLOOKUP(B1725*1,[1]Sheet1!$A:$G,7,FALSE)</f>
        <v>华东</v>
      </c>
      <c r="I1725" s="21" t="str">
        <f>VLOOKUP(B1725*1,[1]Sheet1!$A:$G,6,FALSE)</f>
        <v>合肥</v>
      </c>
      <c r="J1725" s="21" t="str">
        <f>VLOOKUP(B1725*1,[1]Sheet1!$A:$G,5,FALSE)</f>
        <v>一组</v>
      </c>
      <c r="K1725" s="3" t="str">
        <f>I1725&amp;VLOOKUP(B1725*1,[1]Sheet1!$A:$G,5,FALSE)</f>
        <v>合肥一组</v>
      </c>
      <c r="L1725" s="3" t="str">
        <f>IF(VLOOKUP(B1725*1,[1]Sheet1!$A:$G,4,FALSE)=1,"普通员工","管理人员")</f>
        <v>普通员工</v>
      </c>
      <c r="M1725" s="3">
        <f t="shared" si="132"/>
        <v>16000.2</v>
      </c>
      <c r="N1725" s="3">
        <f t="shared" si="133"/>
        <v>2020</v>
      </c>
      <c r="O1725" s="3">
        <f t="shared" si="134"/>
        <v>6</v>
      </c>
    </row>
    <row r="1726" spans="1:15">
      <c r="A1726" s="8">
        <f>A1725</f>
        <v>44006</v>
      </c>
      <c r="B1726" s="20" t="s">
        <v>141</v>
      </c>
      <c r="C1726" s="18" t="s">
        <v>8</v>
      </c>
      <c r="D1726" s="11">
        <v>1</v>
      </c>
      <c r="E1726" s="12">
        <v>22000.54</v>
      </c>
      <c r="F1726" s="3" t="str">
        <f t="shared" si="130"/>
        <v>借呗</v>
      </c>
      <c r="G1726" s="3" t="str">
        <f t="shared" si="131"/>
        <v>12期</v>
      </c>
      <c r="H1726" s="21" t="str">
        <f>VLOOKUP(B1726*1,[1]Sheet1!$A:$G,7,FALSE)</f>
        <v>华南</v>
      </c>
      <c r="I1726" s="21" t="str">
        <f>VLOOKUP(B1726*1,[1]Sheet1!$A:$G,6,FALSE)</f>
        <v>深圳</v>
      </c>
      <c r="J1726" s="21" t="str">
        <f>VLOOKUP(B1726*1,[1]Sheet1!$A:$G,5,FALSE)</f>
        <v>一组</v>
      </c>
      <c r="K1726" s="3" t="str">
        <f>I1726&amp;VLOOKUP(B1726*1,[1]Sheet1!$A:$G,5,FALSE)</f>
        <v>深圳一组</v>
      </c>
      <c r="L1726" s="3" t="str">
        <f>IF(VLOOKUP(B1726*1,[1]Sheet1!$A:$G,4,FALSE)=1,"普通员工","管理人员")</f>
        <v>普通员工</v>
      </c>
      <c r="M1726" s="3">
        <f t="shared" si="132"/>
        <v>22000.54</v>
      </c>
      <c r="N1726" s="3">
        <f t="shared" si="133"/>
        <v>2020</v>
      </c>
      <c r="O1726" s="3">
        <f t="shared" si="134"/>
        <v>6</v>
      </c>
    </row>
    <row r="1727" spans="1:15">
      <c r="A1727" s="8">
        <v>44007</v>
      </c>
      <c r="B1727" s="20" t="s">
        <v>6</v>
      </c>
      <c r="C1727" s="18" t="s">
        <v>143</v>
      </c>
      <c r="D1727" s="11">
        <v>1</v>
      </c>
      <c r="E1727" s="12">
        <v>3000.3</v>
      </c>
      <c r="F1727" s="3" t="str">
        <f t="shared" si="130"/>
        <v>借呗</v>
      </c>
      <c r="G1727" s="3" t="str">
        <f t="shared" si="131"/>
        <v>9期</v>
      </c>
      <c r="H1727" s="21" t="str">
        <f>VLOOKUP(B1727*1,[1]Sheet1!$A:$G,7,FALSE)</f>
        <v>华东</v>
      </c>
      <c r="I1727" s="21" t="str">
        <f>VLOOKUP(B1727*1,[1]Sheet1!$A:$G,6,FALSE)</f>
        <v>杭州</v>
      </c>
      <c r="J1727" s="21" t="str">
        <f>VLOOKUP(B1727*1,[1]Sheet1!$A:$G,5,FALSE)</f>
        <v>二组</v>
      </c>
      <c r="K1727" s="3" t="str">
        <f>I1727&amp;VLOOKUP(B1727*1,[1]Sheet1!$A:$G,5,FALSE)</f>
        <v>杭州二组</v>
      </c>
      <c r="L1727" s="3" t="str">
        <f>IF(VLOOKUP(B1727*1,[1]Sheet1!$A:$G,4,FALSE)=1,"普通员工","管理人员")</f>
        <v>普通员工</v>
      </c>
      <c r="M1727" s="3">
        <f t="shared" si="132"/>
        <v>3000.3</v>
      </c>
      <c r="N1727" s="3">
        <f t="shared" si="133"/>
        <v>2020</v>
      </c>
      <c r="O1727" s="3">
        <f t="shared" si="134"/>
        <v>6</v>
      </c>
    </row>
    <row r="1728" spans="1:15">
      <c r="A1728" s="8">
        <f>A1727</f>
        <v>44007</v>
      </c>
      <c r="B1728" s="20" t="s">
        <v>9</v>
      </c>
      <c r="C1728" s="18" t="s">
        <v>7</v>
      </c>
      <c r="D1728" s="11">
        <v>2</v>
      </c>
      <c r="E1728" s="12">
        <v>6501.05</v>
      </c>
      <c r="F1728" s="3" t="str">
        <f t="shared" si="130"/>
        <v>借呗</v>
      </c>
      <c r="G1728" s="3" t="str">
        <f t="shared" si="131"/>
        <v>6期</v>
      </c>
      <c r="H1728" s="21" t="str">
        <f>VLOOKUP(B1728*1,[1]Sheet1!$A:$G,7,FALSE)</f>
        <v>华南</v>
      </c>
      <c r="I1728" s="21" t="str">
        <f>VLOOKUP(B1728*1,[1]Sheet1!$A:$G,6,FALSE)</f>
        <v>广州</v>
      </c>
      <c r="J1728" s="21" t="str">
        <f>VLOOKUP(B1728*1,[1]Sheet1!$A:$G,5,FALSE)</f>
        <v>三组</v>
      </c>
      <c r="K1728" s="3" t="str">
        <f>I1728&amp;VLOOKUP(B1728*1,[1]Sheet1!$A:$G,5,FALSE)</f>
        <v>广州三组</v>
      </c>
      <c r="L1728" s="3" t="str">
        <f>IF(VLOOKUP(B1728*1,[1]Sheet1!$A:$G,4,FALSE)=1,"普通员工","管理人员")</f>
        <v>普通员工</v>
      </c>
      <c r="M1728" s="3">
        <f t="shared" si="132"/>
        <v>3250.525</v>
      </c>
      <c r="N1728" s="3">
        <f t="shared" si="133"/>
        <v>2020</v>
      </c>
      <c r="O1728" s="3">
        <f t="shared" si="134"/>
        <v>6</v>
      </c>
    </row>
    <row r="1729" spans="1:15">
      <c r="A1729" s="8">
        <f>A1728</f>
        <v>44007</v>
      </c>
      <c r="B1729" s="20" t="str">
        <f>B1728</f>
        <v>1000000030</v>
      </c>
      <c r="C1729" s="18" t="s">
        <v>8</v>
      </c>
      <c r="D1729" s="11">
        <v>1</v>
      </c>
      <c r="E1729" s="12">
        <v>30000.69</v>
      </c>
      <c r="F1729" s="3" t="str">
        <f t="shared" si="130"/>
        <v>借呗</v>
      </c>
      <c r="G1729" s="3" t="str">
        <f t="shared" si="131"/>
        <v>12期</v>
      </c>
      <c r="H1729" s="21" t="str">
        <f>VLOOKUP(B1729*1,[1]Sheet1!$A:$G,7,FALSE)</f>
        <v>华南</v>
      </c>
      <c r="I1729" s="21" t="str">
        <f>VLOOKUP(B1729*1,[1]Sheet1!$A:$G,6,FALSE)</f>
        <v>广州</v>
      </c>
      <c r="J1729" s="21" t="str">
        <f>VLOOKUP(B1729*1,[1]Sheet1!$A:$G,5,FALSE)</f>
        <v>三组</v>
      </c>
      <c r="K1729" s="3" t="str">
        <f>I1729&amp;VLOOKUP(B1729*1,[1]Sheet1!$A:$G,5,FALSE)</f>
        <v>广州三组</v>
      </c>
      <c r="L1729" s="3" t="str">
        <f>IF(VLOOKUP(B1729*1,[1]Sheet1!$A:$G,4,FALSE)=1,"普通员工","管理人员")</f>
        <v>普通员工</v>
      </c>
      <c r="M1729" s="3">
        <f t="shared" si="132"/>
        <v>30000.69</v>
      </c>
      <c r="N1729" s="3">
        <f t="shared" si="133"/>
        <v>2020</v>
      </c>
      <c r="O1729" s="3">
        <f t="shared" si="134"/>
        <v>6</v>
      </c>
    </row>
    <row r="1730" spans="1:15">
      <c r="A1730" s="8">
        <f>A1729</f>
        <v>44007</v>
      </c>
      <c r="B1730" s="20" t="str">
        <f>B1729</f>
        <v>1000000030</v>
      </c>
      <c r="C1730" s="18" t="s">
        <v>12</v>
      </c>
      <c r="D1730" s="11">
        <v>1</v>
      </c>
      <c r="E1730" s="12">
        <v>13000.52</v>
      </c>
      <c r="F1730" s="3" t="str">
        <f t="shared" si="130"/>
        <v>借呗</v>
      </c>
      <c r="G1730" s="3" t="str">
        <f t="shared" si="131"/>
        <v>18期</v>
      </c>
      <c r="H1730" s="21" t="str">
        <f>VLOOKUP(B1730*1,[1]Sheet1!$A:$G,7,FALSE)</f>
        <v>华南</v>
      </c>
      <c r="I1730" s="21" t="str">
        <f>VLOOKUP(B1730*1,[1]Sheet1!$A:$G,6,FALSE)</f>
        <v>广州</v>
      </c>
      <c r="J1730" s="21" t="str">
        <f>VLOOKUP(B1730*1,[1]Sheet1!$A:$G,5,FALSE)</f>
        <v>三组</v>
      </c>
      <c r="K1730" s="3" t="str">
        <f>I1730&amp;VLOOKUP(B1730*1,[1]Sheet1!$A:$G,5,FALSE)</f>
        <v>广州三组</v>
      </c>
      <c r="L1730" s="3" t="str">
        <f>IF(VLOOKUP(B1730*1,[1]Sheet1!$A:$G,4,FALSE)=1,"普通员工","管理人员")</f>
        <v>普通员工</v>
      </c>
      <c r="M1730" s="3">
        <f t="shared" si="132"/>
        <v>13000.52</v>
      </c>
      <c r="N1730" s="3">
        <f t="shared" si="133"/>
        <v>2020</v>
      </c>
      <c r="O1730" s="3">
        <f t="shared" si="134"/>
        <v>6</v>
      </c>
    </row>
    <row r="1731" spans="1:15">
      <c r="A1731" s="8">
        <f>A1730</f>
        <v>44007</v>
      </c>
      <c r="B1731" s="20" t="s">
        <v>10</v>
      </c>
      <c r="C1731" s="18" t="s">
        <v>7</v>
      </c>
      <c r="D1731" s="11">
        <v>2</v>
      </c>
      <c r="E1731" s="12">
        <v>24001.27</v>
      </c>
      <c r="F1731" s="3" t="str">
        <f t="shared" ref="F1731:F1794" si="135">LEFT(C1731,2)</f>
        <v>借呗</v>
      </c>
      <c r="G1731" s="3" t="str">
        <f t="shared" ref="G1731:G1794" si="136">MID(C1731,3,LEN((C1731)))</f>
        <v>6期</v>
      </c>
      <c r="H1731" s="21" t="str">
        <f>VLOOKUP(B1731*1,[1]Sheet1!$A:$G,7,FALSE)</f>
        <v>华东</v>
      </c>
      <c r="I1731" s="21" t="str">
        <f>VLOOKUP(B1731*1,[1]Sheet1!$A:$G,6,FALSE)</f>
        <v>杭州</v>
      </c>
      <c r="J1731" s="21" t="str">
        <f>VLOOKUP(B1731*1,[1]Sheet1!$A:$G,5,FALSE)</f>
        <v>一组</v>
      </c>
      <c r="K1731" s="3" t="str">
        <f>I1731&amp;VLOOKUP(B1731*1,[1]Sheet1!$A:$G,5,FALSE)</f>
        <v>杭州一组</v>
      </c>
      <c r="L1731" s="3" t="str">
        <f>IF(VLOOKUP(B1731*1,[1]Sheet1!$A:$G,4,FALSE)=1,"普通员工","管理人员")</f>
        <v>管理人员</v>
      </c>
      <c r="M1731" s="3">
        <f t="shared" ref="M1731:M1794" si="137">E1731/D1731</f>
        <v>12000.635</v>
      </c>
      <c r="N1731" s="3">
        <f t="shared" ref="N1731:N1794" si="138">YEAR(A1731)</f>
        <v>2020</v>
      </c>
      <c r="O1731" s="3">
        <f t="shared" ref="O1731:O1794" si="139">MONTH(A1731)</f>
        <v>6</v>
      </c>
    </row>
    <row r="1732" spans="1:15">
      <c r="A1732" s="8">
        <f>A1731</f>
        <v>44007</v>
      </c>
      <c r="B1732" s="20" t="str">
        <f>B1731</f>
        <v>1000000031</v>
      </c>
      <c r="C1732" s="18" t="s">
        <v>8</v>
      </c>
      <c r="D1732" s="11">
        <v>1</v>
      </c>
      <c r="E1732" s="12">
        <v>500.28</v>
      </c>
      <c r="F1732" s="3" t="str">
        <f t="shared" si="135"/>
        <v>借呗</v>
      </c>
      <c r="G1732" s="3" t="str">
        <f t="shared" si="136"/>
        <v>12期</v>
      </c>
      <c r="H1732" s="21" t="str">
        <f>VLOOKUP(B1732*1,[1]Sheet1!$A:$G,7,FALSE)</f>
        <v>华东</v>
      </c>
      <c r="I1732" s="21" t="str">
        <f>VLOOKUP(B1732*1,[1]Sheet1!$A:$G,6,FALSE)</f>
        <v>杭州</v>
      </c>
      <c r="J1732" s="21" t="str">
        <f>VLOOKUP(B1732*1,[1]Sheet1!$A:$G,5,FALSE)</f>
        <v>一组</v>
      </c>
      <c r="K1732" s="3" t="str">
        <f>I1732&amp;VLOOKUP(B1732*1,[1]Sheet1!$A:$G,5,FALSE)</f>
        <v>杭州一组</v>
      </c>
      <c r="L1732" s="3" t="str">
        <f>IF(VLOOKUP(B1732*1,[1]Sheet1!$A:$G,4,FALSE)=1,"普通员工","管理人员")</f>
        <v>管理人员</v>
      </c>
      <c r="M1732" s="3">
        <f t="shared" si="137"/>
        <v>500.28</v>
      </c>
      <c r="N1732" s="3">
        <f t="shared" si="138"/>
        <v>2020</v>
      </c>
      <c r="O1732" s="3">
        <f t="shared" si="139"/>
        <v>6</v>
      </c>
    </row>
    <row r="1733" spans="1:15">
      <c r="A1733" s="8">
        <f>A1732</f>
        <v>44007</v>
      </c>
      <c r="B1733" s="20" t="s">
        <v>11</v>
      </c>
      <c r="C1733" s="18" t="s">
        <v>7</v>
      </c>
      <c r="D1733" s="11">
        <v>2</v>
      </c>
      <c r="E1733" s="12">
        <v>36001.43</v>
      </c>
      <c r="F1733" s="3" t="str">
        <f t="shared" si="135"/>
        <v>借呗</v>
      </c>
      <c r="G1733" s="3" t="str">
        <f t="shared" si="136"/>
        <v>6期</v>
      </c>
      <c r="H1733" s="21" t="str">
        <f>VLOOKUP(B1733*1,[1]Sheet1!$A:$G,7,FALSE)</f>
        <v>华东</v>
      </c>
      <c r="I1733" s="21" t="str">
        <f>VLOOKUP(B1733*1,[1]Sheet1!$A:$G,6,FALSE)</f>
        <v>苏州</v>
      </c>
      <c r="J1733" s="21" t="str">
        <f>VLOOKUP(B1733*1,[1]Sheet1!$A:$G,5,FALSE)</f>
        <v>一组</v>
      </c>
      <c r="K1733" s="3" t="str">
        <f>I1733&amp;VLOOKUP(B1733*1,[1]Sheet1!$A:$G,5,FALSE)</f>
        <v>苏州一组</v>
      </c>
      <c r="L1733" s="3" t="str">
        <f>IF(VLOOKUP(B1733*1,[1]Sheet1!$A:$G,4,FALSE)=1,"普通员工","管理人员")</f>
        <v>管理人员</v>
      </c>
      <c r="M1733" s="3">
        <f t="shared" si="137"/>
        <v>18000.715</v>
      </c>
      <c r="N1733" s="3">
        <f t="shared" si="138"/>
        <v>2020</v>
      </c>
      <c r="O1733" s="3">
        <f t="shared" si="139"/>
        <v>6</v>
      </c>
    </row>
    <row r="1734" spans="1:15">
      <c r="A1734" s="8">
        <f>A1733</f>
        <v>44007</v>
      </c>
      <c r="B1734" s="20" t="str">
        <f>B1733</f>
        <v>1000000032</v>
      </c>
      <c r="C1734" s="18" t="s">
        <v>12</v>
      </c>
      <c r="D1734" s="11">
        <v>1</v>
      </c>
      <c r="E1734" s="12">
        <v>7999.96</v>
      </c>
      <c r="F1734" s="3" t="str">
        <f t="shared" si="135"/>
        <v>借呗</v>
      </c>
      <c r="G1734" s="3" t="str">
        <f t="shared" si="136"/>
        <v>18期</v>
      </c>
      <c r="H1734" s="21" t="str">
        <f>VLOOKUP(B1734*1,[1]Sheet1!$A:$G,7,FALSE)</f>
        <v>华东</v>
      </c>
      <c r="I1734" s="21" t="str">
        <f>VLOOKUP(B1734*1,[1]Sheet1!$A:$G,6,FALSE)</f>
        <v>苏州</v>
      </c>
      <c r="J1734" s="21" t="str">
        <f>VLOOKUP(B1734*1,[1]Sheet1!$A:$G,5,FALSE)</f>
        <v>一组</v>
      </c>
      <c r="K1734" s="3" t="str">
        <f>I1734&amp;VLOOKUP(B1734*1,[1]Sheet1!$A:$G,5,FALSE)</f>
        <v>苏州一组</v>
      </c>
      <c r="L1734" s="3" t="str">
        <f>IF(VLOOKUP(B1734*1,[1]Sheet1!$A:$G,4,FALSE)=1,"普通员工","管理人员")</f>
        <v>管理人员</v>
      </c>
      <c r="M1734" s="3">
        <f t="shared" si="137"/>
        <v>7999.96</v>
      </c>
      <c r="N1734" s="3">
        <f t="shared" si="138"/>
        <v>2020</v>
      </c>
      <c r="O1734" s="3">
        <f t="shared" si="139"/>
        <v>6</v>
      </c>
    </row>
    <row r="1735" spans="1:15">
      <c r="A1735" s="8">
        <f>A1734</f>
        <v>44007</v>
      </c>
      <c r="B1735" s="20" t="s">
        <v>38</v>
      </c>
      <c r="C1735" s="18" t="s">
        <v>144</v>
      </c>
      <c r="D1735" s="11">
        <v>1</v>
      </c>
      <c r="E1735" s="12">
        <v>999.93</v>
      </c>
      <c r="F1735" s="3" t="str">
        <f t="shared" si="135"/>
        <v>借呗</v>
      </c>
      <c r="G1735" s="3" t="str">
        <f t="shared" si="136"/>
        <v>3期</v>
      </c>
      <c r="H1735" s="21" t="str">
        <f>VLOOKUP(B1735*1,[1]Sheet1!$A:$G,7,FALSE)</f>
        <v>华东</v>
      </c>
      <c r="I1735" s="21" t="str">
        <f>VLOOKUP(B1735*1,[1]Sheet1!$A:$G,6,FALSE)</f>
        <v>苏州</v>
      </c>
      <c r="J1735" s="21" t="str">
        <f>VLOOKUP(B1735*1,[1]Sheet1!$A:$G,5,FALSE)</f>
        <v>一组</v>
      </c>
      <c r="K1735" s="3" t="str">
        <f>I1735&amp;VLOOKUP(B1735*1,[1]Sheet1!$A:$G,5,FALSE)</f>
        <v>苏州一组</v>
      </c>
      <c r="L1735" s="3" t="str">
        <f>IF(VLOOKUP(B1735*1,[1]Sheet1!$A:$G,4,FALSE)=1,"普通员工","管理人员")</f>
        <v>普通员工</v>
      </c>
      <c r="M1735" s="3">
        <f t="shared" si="137"/>
        <v>999.93</v>
      </c>
      <c r="N1735" s="3">
        <f t="shared" si="138"/>
        <v>2020</v>
      </c>
      <c r="O1735" s="3">
        <f t="shared" si="139"/>
        <v>6</v>
      </c>
    </row>
    <row r="1736" spans="1:15">
      <c r="A1736" s="8">
        <f>A1735</f>
        <v>44007</v>
      </c>
      <c r="B1736" s="20" t="str">
        <f>B1735</f>
        <v>1000000033</v>
      </c>
      <c r="C1736" s="18" t="s">
        <v>7</v>
      </c>
      <c r="D1736" s="11">
        <v>1</v>
      </c>
      <c r="E1736" s="12">
        <v>10000.76</v>
      </c>
      <c r="F1736" s="3" t="str">
        <f t="shared" si="135"/>
        <v>借呗</v>
      </c>
      <c r="G1736" s="3" t="str">
        <f t="shared" si="136"/>
        <v>6期</v>
      </c>
      <c r="H1736" s="21" t="str">
        <f>VLOOKUP(B1736*1,[1]Sheet1!$A:$G,7,FALSE)</f>
        <v>华东</v>
      </c>
      <c r="I1736" s="21" t="str">
        <f>VLOOKUP(B1736*1,[1]Sheet1!$A:$G,6,FALSE)</f>
        <v>苏州</v>
      </c>
      <c r="J1736" s="21" t="str">
        <f>VLOOKUP(B1736*1,[1]Sheet1!$A:$G,5,FALSE)</f>
        <v>一组</v>
      </c>
      <c r="K1736" s="3" t="str">
        <f>I1736&amp;VLOOKUP(B1736*1,[1]Sheet1!$A:$G,5,FALSE)</f>
        <v>苏州一组</v>
      </c>
      <c r="L1736" s="3" t="str">
        <f>IF(VLOOKUP(B1736*1,[1]Sheet1!$A:$G,4,FALSE)=1,"普通员工","管理人员")</f>
        <v>普通员工</v>
      </c>
      <c r="M1736" s="3">
        <f t="shared" si="137"/>
        <v>10000.76</v>
      </c>
      <c r="N1736" s="3">
        <f t="shared" si="138"/>
        <v>2020</v>
      </c>
      <c r="O1736" s="3">
        <f t="shared" si="139"/>
        <v>6</v>
      </c>
    </row>
    <row r="1737" spans="1:15">
      <c r="A1737" s="8">
        <f>A1736</f>
        <v>44007</v>
      </c>
      <c r="B1737" s="20" t="s">
        <v>39</v>
      </c>
      <c r="C1737" s="18" t="s">
        <v>7</v>
      </c>
      <c r="D1737" s="11">
        <v>3</v>
      </c>
      <c r="E1737" s="12">
        <v>29001.39</v>
      </c>
      <c r="F1737" s="3" t="str">
        <f t="shared" si="135"/>
        <v>借呗</v>
      </c>
      <c r="G1737" s="3" t="str">
        <f t="shared" si="136"/>
        <v>6期</v>
      </c>
      <c r="H1737" s="21" t="str">
        <f>VLOOKUP(B1737*1,[1]Sheet1!$A:$G,7,FALSE)</f>
        <v>华东</v>
      </c>
      <c r="I1737" s="21" t="str">
        <f>VLOOKUP(B1737*1,[1]Sheet1!$A:$G,6,FALSE)</f>
        <v>苏州</v>
      </c>
      <c r="J1737" s="21" t="str">
        <f>VLOOKUP(B1737*1,[1]Sheet1!$A:$G,5,FALSE)</f>
        <v>一组</v>
      </c>
      <c r="K1737" s="3" t="str">
        <f>I1737&amp;VLOOKUP(B1737*1,[1]Sheet1!$A:$G,5,FALSE)</f>
        <v>苏州一组</v>
      </c>
      <c r="L1737" s="3" t="str">
        <f>IF(VLOOKUP(B1737*1,[1]Sheet1!$A:$G,4,FALSE)=1,"普通员工","管理人员")</f>
        <v>普通员工</v>
      </c>
      <c r="M1737" s="3">
        <f t="shared" si="137"/>
        <v>9667.13</v>
      </c>
      <c r="N1737" s="3">
        <f t="shared" si="138"/>
        <v>2020</v>
      </c>
      <c r="O1737" s="3">
        <f t="shared" si="139"/>
        <v>6</v>
      </c>
    </row>
    <row r="1738" spans="1:15">
      <c r="A1738" s="8">
        <f>A1737</f>
        <v>44007</v>
      </c>
      <c r="B1738" s="20" t="s">
        <v>14</v>
      </c>
      <c r="C1738" s="18" t="s">
        <v>7</v>
      </c>
      <c r="D1738" s="11">
        <v>2</v>
      </c>
      <c r="E1738" s="12">
        <v>17001.09</v>
      </c>
      <c r="F1738" s="3" t="str">
        <f t="shared" si="135"/>
        <v>借呗</v>
      </c>
      <c r="G1738" s="3" t="str">
        <f t="shared" si="136"/>
        <v>6期</v>
      </c>
      <c r="H1738" s="21" t="str">
        <f>VLOOKUP(B1738*1,[1]Sheet1!$A:$G,7,FALSE)</f>
        <v>华南</v>
      </c>
      <c r="I1738" s="21" t="str">
        <f>VLOOKUP(B1738*1,[1]Sheet1!$A:$G,6,FALSE)</f>
        <v>广州</v>
      </c>
      <c r="J1738" s="21" t="str">
        <f>VLOOKUP(B1738*1,[1]Sheet1!$A:$G,5,FALSE)</f>
        <v>三组</v>
      </c>
      <c r="K1738" s="3" t="str">
        <f>I1738&amp;VLOOKUP(B1738*1,[1]Sheet1!$A:$G,5,FALSE)</f>
        <v>广州三组</v>
      </c>
      <c r="L1738" s="3" t="str">
        <f>IF(VLOOKUP(B1738*1,[1]Sheet1!$A:$G,4,FALSE)=1,"普通员工","管理人员")</f>
        <v>管理人员</v>
      </c>
      <c r="M1738" s="3">
        <f t="shared" si="137"/>
        <v>8500.545</v>
      </c>
      <c r="N1738" s="3">
        <f t="shared" si="138"/>
        <v>2020</v>
      </c>
      <c r="O1738" s="3">
        <f t="shared" si="139"/>
        <v>6</v>
      </c>
    </row>
    <row r="1739" spans="1:15">
      <c r="A1739" s="8">
        <f>A1738</f>
        <v>44007</v>
      </c>
      <c r="B1739" s="20" t="s">
        <v>16</v>
      </c>
      <c r="C1739" s="18" t="s">
        <v>7</v>
      </c>
      <c r="D1739" s="11">
        <v>1</v>
      </c>
      <c r="E1739" s="12">
        <v>6499.93</v>
      </c>
      <c r="F1739" s="3" t="str">
        <f t="shared" si="135"/>
        <v>借呗</v>
      </c>
      <c r="G1739" s="3" t="str">
        <f t="shared" si="136"/>
        <v>6期</v>
      </c>
      <c r="H1739" s="21" t="str">
        <f>VLOOKUP(B1739*1,[1]Sheet1!$A:$G,7,FALSE)</f>
        <v>华东</v>
      </c>
      <c r="I1739" s="21" t="str">
        <f>VLOOKUP(B1739*1,[1]Sheet1!$A:$G,6,FALSE)</f>
        <v>苏州</v>
      </c>
      <c r="J1739" s="21" t="str">
        <f>VLOOKUP(B1739*1,[1]Sheet1!$A:$G,5,FALSE)</f>
        <v>二组</v>
      </c>
      <c r="K1739" s="3" t="str">
        <f>I1739&amp;VLOOKUP(B1739*1,[1]Sheet1!$A:$G,5,FALSE)</f>
        <v>苏州二组</v>
      </c>
      <c r="L1739" s="3" t="str">
        <f>IF(VLOOKUP(B1739*1,[1]Sheet1!$A:$G,4,FALSE)=1,"普通员工","管理人员")</f>
        <v>管理人员</v>
      </c>
      <c r="M1739" s="3">
        <f t="shared" si="137"/>
        <v>6499.93</v>
      </c>
      <c r="N1739" s="3">
        <f t="shared" si="138"/>
        <v>2020</v>
      </c>
      <c r="O1739" s="3">
        <f t="shared" si="139"/>
        <v>6</v>
      </c>
    </row>
    <row r="1740" spans="1:15">
      <c r="A1740" s="8">
        <f>A1739</f>
        <v>44007</v>
      </c>
      <c r="B1740" s="20" t="str">
        <f>B1739</f>
        <v>1000000039</v>
      </c>
      <c r="C1740" s="18" t="s">
        <v>8</v>
      </c>
      <c r="D1740" s="11">
        <v>2</v>
      </c>
      <c r="E1740" s="12">
        <v>17512.1</v>
      </c>
      <c r="F1740" s="3" t="str">
        <f t="shared" si="135"/>
        <v>借呗</v>
      </c>
      <c r="G1740" s="3" t="str">
        <f t="shared" si="136"/>
        <v>12期</v>
      </c>
      <c r="H1740" s="21" t="str">
        <f>VLOOKUP(B1740*1,[1]Sheet1!$A:$G,7,FALSE)</f>
        <v>华东</v>
      </c>
      <c r="I1740" s="21" t="str">
        <f>VLOOKUP(B1740*1,[1]Sheet1!$A:$G,6,FALSE)</f>
        <v>苏州</v>
      </c>
      <c r="J1740" s="21" t="str">
        <f>VLOOKUP(B1740*1,[1]Sheet1!$A:$G,5,FALSE)</f>
        <v>二组</v>
      </c>
      <c r="K1740" s="3" t="str">
        <f>I1740&amp;VLOOKUP(B1740*1,[1]Sheet1!$A:$G,5,FALSE)</f>
        <v>苏州二组</v>
      </c>
      <c r="L1740" s="3" t="str">
        <f>IF(VLOOKUP(B1740*1,[1]Sheet1!$A:$G,4,FALSE)=1,"普通员工","管理人员")</f>
        <v>管理人员</v>
      </c>
      <c r="M1740" s="3">
        <f t="shared" si="137"/>
        <v>8756.05</v>
      </c>
      <c r="N1740" s="3">
        <f t="shared" si="138"/>
        <v>2020</v>
      </c>
      <c r="O1740" s="3">
        <f t="shared" si="139"/>
        <v>6</v>
      </c>
    </row>
    <row r="1741" spans="1:15">
      <c r="A1741" s="8">
        <f>A1740</f>
        <v>44007</v>
      </c>
      <c r="B1741" s="20" t="s">
        <v>17</v>
      </c>
      <c r="C1741" s="18" t="s">
        <v>7</v>
      </c>
      <c r="D1741" s="11">
        <v>1</v>
      </c>
      <c r="E1741" s="12">
        <v>16000.23</v>
      </c>
      <c r="F1741" s="3" t="str">
        <f t="shared" si="135"/>
        <v>借呗</v>
      </c>
      <c r="G1741" s="3" t="str">
        <f t="shared" si="136"/>
        <v>6期</v>
      </c>
      <c r="H1741" s="21" t="str">
        <f>VLOOKUP(B1741*1,[1]Sheet1!$A:$G,7,FALSE)</f>
        <v>华西北</v>
      </c>
      <c r="I1741" s="21" t="str">
        <f>VLOOKUP(B1741*1,[1]Sheet1!$A:$G,6,FALSE)</f>
        <v>北京</v>
      </c>
      <c r="J1741" s="21" t="str">
        <f>VLOOKUP(B1741*1,[1]Sheet1!$A:$G,5,FALSE)</f>
        <v>四组</v>
      </c>
      <c r="K1741" s="3" t="str">
        <f>I1741&amp;VLOOKUP(B1741*1,[1]Sheet1!$A:$G,5,FALSE)</f>
        <v>北京四组</v>
      </c>
      <c r="L1741" s="3" t="str">
        <f>IF(VLOOKUP(B1741*1,[1]Sheet1!$A:$G,4,FALSE)=1,"普通员工","管理人员")</f>
        <v>管理人员</v>
      </c>
      <c r="M1741" s="3">
        <f t="shared" si="137"/>
        <v>16000.23</v>
      </c>
      <c r="N1741" s="3">
        <f t="shared" si="138"/>
        <v>2020</v>
      </c>
      <c r="O1741" s="3">
        <f t="shared" si="139"/>
        <v>6</v>
      </c>
    </row>
    <row r="1742" spans="1:15">
      <c r="A1742" s="8">
        <f>A1741</f>
        <v>44007</v>
      </c>
      <c r="B1742" s="20" t="s">
        <v>40</v>
      </c>
      <c r="C1742" s="18" t="s">
        <v>7</v>
      </c>
      <c r="D1742" s="11">
        <v>2</v>
      </c>
      <c r="E1742" s="12">
        <v>8000.53</v>
      </c>
      <c r="F1742" s="3" t="str">
        <f t="shared" si="135"/>
        <v>借呗</v>
      </c>
      <c r="G1742" s="3" t="str">
        <f t="shared" si="136"/>
        <v>6期</v>
      </c>
      <c r="H1742" s="21" t="str">
        <f>VLOOKUP(B1742*1,[1]Sheet1!$A:$G,7,FALSE)</f>
        <v>华西北</v>
      </c>
      <c r="I1742" s="21" t="str">
        <f>VLOOKUP(B1742*1,[1]Sheet1!$A:$G,6,FALSE)</f>
        <v>北京</v>
      </c>
      <c r="J1742" s="21" t="str">
        <f>VLOOKUP(B1742*1,[1]Sheet1!$A:$G,5,FALSE)</f>
        <v>四组</v>
      </c>
      <c r="K1742" s="3" t="str">
        <f>I1742&amp;VLOOKUP(B1742*1,[1]Sheet1!$A:$G,5,FALSE)</f>
        <v>北京四组</v>
      </c>
      <c r="L1742" s="3" t="str">
        <f>IF(VLOOKUP(B1742*1,[1]Sheet1!$A:$G,4,FALSE)=1,"普通员工","管理人员")</f>
        <v>普通员工</v>
      </c>
      <c r="M1742" s="3">
        <f t="shared" si="137"/>
        <v>4000.265</v>
      </c>
      <c r="N1742" s="3">
        <f t="shared" si="138"/>
        <v>2020</v>
      </c>
      <c r="O1742" s="3">
        <f t="shared" si="139"/>
        <v>6</v>
      </c>
    </row>
    <row r="1743" spans="1:15">
      <c r="A1743" s="8">
        <f>A1742</f>
        <v>44007</v>
      </c>
      <c r="B1743" s="20" t="str">
        <f>B1742</f>
        <v>1000000041</v>
      </c>
      <c r="C1743" s="18" t="s">
        <v>8</v>
      </c>
      <c r="D1743" s="11">
        <v>1</v>
      </c>
      <c r="E1743" s="12">
        <v>3300.12</v>
      </c>
      <c r="F1743" s="3" t="str">
        <f t="shared" si="135"/>
        <v>借呗</v>
      </c>
      <c r="G1743" s="3" t="str">
        <f t="shared" si="136"/>
        <v>12期</v>
      </c>
      <c r="H1743" s="21" t="str">
        <f>VLOOKUP(B1743*1,[1]Sheet1!$A:$G,7,FALSE)</f>
        <v>华西北</v>
      </c>
      <c r="I1743" s="21" t="str">
        <f>VLOOKUP(B1743*1,[1]Sheet1!$A:$G,6,FALSE)</f>
        <v>北京</v>
      </c>
      <c r="J1743" s="21" t="str">
        <f>VLOOKUP(B1743*1,[1]Sheet1!$A:$G,5,FALSE)</f>
        <v>四组</v>
      </c>
      <c r="K1743" s="3" t="str">
        <f>I1743&amp;VLOOKUP(B1743*1,[1]Sheet1!$A:$G,5,FALSE)</f>
        <v>北京四组</v>
      </c>
      <c r="L1743" s="3" t="str">
        <f>IF(VLOOKUP(B1743*1,[1]Sheet1!$A:$G,4,FALSE)=1,"普通员工","管理人员")</f>
        <v>普通员工</v>
      </c>
      <c r="M1743" s="3">
        <f t="shared" si="137"/>
        <v>3300.12</v>
      </c>
      <c r="N1743" s="3">
        <f t="shared" si="138"/>
        <v>2020</v>
      </c>
      <c r="O1743" s="3">
        <f t="shared" si="139"/>
        <v>6</v>
      </c>
    </row>
    <row r="1744" spans="1:15">
      <c r="A1744" s="8">
        <f>A1743</f>
        <v>44007</v>
      </c>
      <c r="B1744" s="20" t="s">
        <v>41</v>
      </c>
      <c r="C1744" s="18" t="s">
        <v>7</v>
      </c>
      <c r="D1744" s="11">
        <v>1</v>
      </c>
      <c r="E1744" s="12">
        <v>6000.12</v>
      </c>
      <c r="F1744" s="3" t="str">
        <f t="shared" si="135"/>
        <v>借呗</v>
      </c>
      <c r="G1744" s="3" t="str">
        <f t="shared" si="136"/>
        <v>6期</v>
      </c>
      <c r="H1744" s="21" t="str">
        <f>VLOOKUP(B1744*1,[1]Sheet1!$A:$G,7,FALSE)</f>
        <v>华西北</v>
      </c>
      <c r="I1744" s="21" t="str">
        <f>VLOOKUP(B1744*1,[1]Sheet1!$A:$G,6,FALSE)</f>
        <v>成都</v>
      </c>
      <c r="J1744" s="21" t="str">
        <f>VLOOKUP(B1744*1,[1]Sheet1!$A:$G,5,FALSE)</f>
        <v>一组</v>
      </c>
      <c r="K1744" s="3" t="str">
        <f>I1744&amp;VLOOKUP(B1744*1,[1]Sheet1!$A:$G,5,FALSE)</f>
        <v>成都一组</v>
      </c>
      <c r="L1744" s="3" t="str">
        <f>IF(VLOOKUP(B1744*1,[1]Sheet1!$A:$G,4,FALSE)=1,"普通员工","管理人员")</f>
        <v>普通员工</v>
      </c>
      <c r="M1744" s="3">
        <f t="shared" si="137"/>
        <v>6000.12</v>
      </c>
      <c r="N1744" s="3">
        <f t="shared" si="138"/>
        <v>2020</v>
      </c>
      <c r="O1744" s="3">
        <f t="shared" si="139"/>
        <v>6</v>
      </c>
    </row>
    <row r="1745" spans="1:15">
      <c r="A1745" s="8">
        <f>A1744</f>
        <v>44007</v>
      </c>
      <c r="B1745" s="20" t="str">
        <f>B1744</f>
        <v>1000000043</v>
      </c>
      <c r="C1745" s="18" t="s">
        <v>143</v>
      </c>
      <c r="D1745" s="11">
        <v>1</v>
      </c>
      <c r="E1745" s="12">
        <v>957.26</v>
      </c>
      <c r="F1745" s="3" t="str">
        <f t="shared" si="135"/>
        <v>借呗</v>
      </c>
      <c r="G1745" s="3" t="str">
        <f t="shared" si="136"/>
        <v>9期</v>
      </c>
      <c r="H1745" s="21" t="str">
        <f>VLOOKUP(B1745*1,[1]Sheet1!$A:$G,7,FALSE)</f>
        <v>华西北</v>
      </c>
      <c r="I1745" s="21" t="str">
        <f>VLOOKUP(B1745*1,[1]Sheet1!$A:$G,6,FALSE)</f>
        <v>成都</v>
      </c>
      <c r="J1745" s="21" t="str">
        <f>VLOOKUP(B1745*1,[1]Sheet1!$A:$G,5,FALSE)</f>
        <v>一组</v>
      </c>
      <c r="K1745" s="3" t="str">
        <f>I1745&amp;VLOOKUP(B1745*1,[1]Sheet1!$A:$G,5,FALSE)</f>
        <v>成都一组</v>
      </c>
      <c r="L1745" s="3" t="str">
        <f>IF(VLOOKUP(B1745*1,[1]Sheet1!$A:$G,4,FALSE)=1,"普通员工","管理人员")</f>
        <v>普通员工</v>
      </c>
      <c r="M1745" s="3">
        <f t="shared" si="137"/>
        <v>957.26</v>
      </c>
      <c r="N1745" s="3">
        <f t="shared" si="138"/>
        <v>2020</v>
      </c>
      <c r="O1745" s="3">
        <f t="shared" si="139"/>
        <v>6</v>
      </c>
    </row>
    <row r="1746" spans="1:15">
      <c r="A1746" s="8">
        <f>A1745</f>
        <v>44007</v>
      </c>
      <c r="B1746" s="20" t="s">
        <v>18</v>
      </c>
      <c r="C1746" s="18" t="s">
        <v>7</v>
      </c>
      <c r="D1746" s="11">
        <v>1</v>
      </c>
      <c r="E1746" s="12">
        <v>10000.74</v>
      </c>
      <c r="F1746" s="3" t="str">
        <f t="shared" si="135"/>
        <v>借呗</v>
      </c>
      <c r="G1746" s="3" t="str">
        <f t="shared" si="136"/>
        <v>6期</v>
      </c>
      <c r="H1746" s="21" t="str">
        <f>VLOOKUP(B1746*1,[1]Sheet1!$A:$G,7,FALSE)</f>
        <v>华西北</v>
      </c>
      <c r="I1746" s="21" t="str">
        <f>VLOOKUP(B1746*1,[1]Sheet1!$A:$G,6,FALSE)</f>
        <v>北京</v>
      </c>
      <c r="J1746" s="21" t="str">
        <f>VLOOKUP(B1746*1,[1]Sheet1!$A:$G,5,FALSE)</f>
        <v>三组</v>
      </c>
      <c r="K1746" s="3" t="str">
        <f>I1746&amp;VLOOKUP(B1746*1,[1]Sheet1!$A:$G,5,FALSE)</f>
        <v>北京三组</v>
      </c>
      <c r="L1746" s="3" t="str">
        <f>IF(VLOOKUP(B1746*1,[1]Sheet1!$A:$G,4,FALSE)=1,"普通员工","管理人员")</f>
        <v>管理人员</v>
      </c>
      <c r="M1746" s="3">
        <f t="shared" si="137"/>
        <v>10000.74</v>
      </c>
      <c r="N1746" s="3">
        <f t="shared" si="138"/>
        <v>2020</v>
      </c>
      <c r="O1746" s="3">
        <f t="shared" si="139"/>
        <v>6</v>
      </c>
    </row>
    <row r="1747" spans="1:15">
      <c r="A1747" s="8">
        <f>A1746</f>
        <v>44007</v>
      </c>
      <c r="B1747" s="20" t="s">
        <v>19</v>
      </c>
      <c r="C1747" s="18" t="s">
        <v>7</v>
      </c>
      <c r="D1747" s="11">
        <v>4</v>
      </c>
      <c r="E1747" s="12">
        <v>20843.89</v>
      </c>
      <c r="F1747" s="3" t="str">
        <f t="shared" si="135"/>
        <v>借呗</v>
      </c>
      <c r="G1747" s="3" t="str">
        <f t="shared" si="136"/>
        <v>6期</v>
      </c>
      <c r="H1747" s="21" t="str">
        <f>VLOOKUP(B1747*1,[1]Sheet1!$A:$G,7,FALSE)</f>
        <v>华南</v>
      </c>
      <c r="I1747" s="21" t="str">
        <f>VLOOKUP(B1747*1,[1]Sheet1!$A:$G,6,FALSE)</f>
        <v>深圳</v>
      </c>
      <c r="J1747" s="21" t="str">
        <f>VLOOKUP(B1747*1,[1]Sheet1!$A:$G,5,FALSE)</f>
        <v>一组</v>
      </c>
      <c r="K1747" s="3" t="str">
        <f>I1747&amp;VLOOKUP(B1747*1,[1]Sheet1!$A:$G,5,FALSE)</f>
        <v>深圳一组</v>
      </c>
      <c r="L1747" s="3" t="str">
        <f>IF(VLOOKUP(B1747*1,[1]Sheet1!$A:$G,4,FALSE)=1,"普通员工","管理人员")</f>
        <v>普通员工</v>
      </c>
      <c r="M1747" s="3">
        <f t="shared" si="137"/>
        <v>5210.9725</v>
      </c>
      <c r="N1747" s="3">
        <f t="shared" si="138"/>
        <v>2020</v>
      </c>
      <c r="O1747" s="3">
        <f t="shared" si="139"/>
        <v>6</v>
      </c>
    </row>
    <row r="1748" spans="1:15">
      <c r="A1748" s="8">
        <f>A1747</f>
        <v>44007</v>
      </c>
      <c r="B1748" s="20" t="str">
        <f>B1747</f>
        <v>1000000045</v>
      </c>
      <c r="C1748" s="18" t="s">
        <v>8</v>
      </c>
      <c r="D1748" s="11">
        <v>1</v>
      </c>
      <c r="E1748" s="12">
        <v>17000.43</v>
      </c>
      <c r="F1748" s="3" t="str">
        <f t="shared" si="135"/>
        <v>借呗</v>
      </c>
      <c r="G1748" s="3" t="str">
        <f t="shared" si="136"/>
        <v>12期</v>
      </c>
      <c r="H1748" s="21" t="str">
        <f>VLOOKUP(B1748*1,[1]Sheet1!$A:$G,7,FALSE)</f>
        <v>华南</v>
      </c>
      <c r="I1748" s="21" t="str">
        <f>VLOOKUP(B1748*1,[1]Sheet1!$A:$G,6,FALSE)</f>
        <v>深圳</v>
      </c>
      <c r="J1748" s="21" t="str">
        <f>VLOOKUP(B1748*1,[1]Sheet1!$A:$G,5,FALSE)</f>
        <v>一组</v>
      </c>
      <c r="K1748" s="3" t="str">
        <f>I1748&amp;VLOOKUP(B1748*1,[1]Sheet1!$A:$G,5,FALSE)</f>
        <v>深圳一组</v>
      </c>
      <c r="L1748" s="3" t="str">
        <f>IF(VLOOKUP(B1748*1,[1]Sheet1!$A:$G,4,FALSE)=1,"普通员工","管理人员")</f>
        <v>普通员工</v>
      </c>
      <c r="M1748" s="3">
        <f t="shared" si="137"/>
        <v>17000.43</v>
      </c>
      <c r="N1748" s="3">
        <f t="shared" si="138"/>
        <v>2020</v>
      </c>
      <c r="O1748" s="3">
        <f t="shared" si="139"/>
        <v>6</v>
      </c>
    </row>
    <row r="1749" spans="1:15">
      <c r="A1749" s="8">
        <f>A1748</f>
        <v>44007</v>
      </c>
      <c r="B1749" s="20" t="s">
        <v>42</v>
      </c>
      <c r="C1749" s="18" t="s">
        <v>7</v>
      </c>
      <c r="D1749" s="11">
        <v>3</v>
      </c>
      <c r="E1749" s="12">
        <v>15201.87</v>
      </c>
      <c r="F1749" s="3" t="str">
        <f t="shared" si="135"/>
        <v>借呗</v>
      </c>
      <c r="G1749" s="3" t="str">
        <f t="shared" si="136"/>
        <v>6期</v>
      </c>
      <c r="H1749" s="21" t="str">
        <f>VLOOKUP(B1749*1,[1]Sheet1!$A:$G,7,FALSE)</f>
        <v>华西北</v>
      </c>
      <c r="I1749" s="21" t="str">
        <f>VLOOKUP(B1749*1,[1]Sheet1!$A:$G,6,FALSE)</f>
        <v>成都</v>
      </c>
      <c r="J1749" s="21" t="str">
        <f>VLOOKUP(B1749*1,[1]Sheet1!$A:$G,5,FALSE)</f>
        <v>一组</v>
      </c>
      <c r="K1749" s="3" t="str">
        <f>I1749&amp;VLOOKUP(B1749*1,[1]Sheet1!$A:$G,5,FALSE)</f>
        <v>成都一组</v>
      </c>
      <c r="L1749" s="3" t="str">
        <f>IF(VLOOKUP(B1749*1,[1]Sheet1!$A:$G,4,FALSE)=1,"普通员工","管理人员")</f>
        <v>普通员工</v>
      </c>
      <c r="M1749" s="3">
        <f t="shared" si="137"/>
        <v>5067.29</v>
      </c>
      <c r="N1749" s="3">
        <f t="shared" si="138"/>
        <v>2020</v>
      </c>
      <c r="O1749" s="3">
        <f t="shared" si="139"/>
        <v>6</v>
      </c>
    </row>
    <row r="1750" spans="1:15">
      <c r="A1750" s="8">
        <f>A1749</f>
        <v>44007</v>
      </c>
      <c r="B1750" s="20" t="s">
        <v>20</v>
      </c>
      <c r="C1750" s="18" t="s">
        <v>7</v>
      </c>
      <c r="D1750" s="11">
        <v>1</v>
      </c>
      <c r="E1750" s="12">
        <v>13999.99</v>
      </c>
      <c r="F1750" s="3" t="str">
        <f t="shared" si="135"/>
        <v>借呗</v>
      </c>
      <c r="G1750" s="3" t="str">
        <f t="shared" si="136"/>
        <v>6期</v>
      </c>
      <c r="H1750" s="21" t="str">
        <f>VLOOKUP(B1750*1,[1]Sheet1!$A:$G,7,FALSE)</f>
        <v>华东</v>
      </c>
      <c r="I1750" s="21" t="str">
        <f>VLOOKUP(B1750*1,[1]Sheet1!$A:$G,6,FALSE)</f>
        <v>上海</v>
      </c>
      <c r="J1750" s="21" t="str">
        <f>VLOOKUP(B1750*1,[1]Sheet1!$A:$G,5,FALSE)</f>
        <v>一组</v>
      </c>
      <c r="K1750" s="3" t="str">
        <f>I1750&amp;VLOOKUP(B1750*1,[1]Sheet1!$A:$G,5,FALSE)</f>
        <v>上海一组</v>
      </c>
      <c r="L1750" s="3" t="str">
        <f>IF(VLOOKUP(B1750*1,[1]Sheet1!$A:$G,4,FALSE)=1,"普通员工","管理人员")</f>
        <v>普通员工</v>
      </c>
      <c r="M1750" s="3">
        <f t="shared" si="137"/>
        <v>13999.99</v>
      </c>
      <c r="N1750" s="3">
        <f t="shared" si="138"/>
        <v>2020</v>
      </c>
      <c r="O1750" s="3">
        <f t="shared" si="139"/>
        <v>6</v>
      </c>
    </row>
    <row r="1751" spans="1:15">
      <c r="A1751" s="8">
        <f>A1750</f>
        <v>44007</v>
      </c>
      <c r="B1751" s="20" t="str">
        <f>B1750</f>
        <v>1000000054</v>
      </c>
      <c r="C1751" s="18" t="s">
        <v>8</v>
      </c>
      <c r="D1751" s="11">
        <v>2</v>
      </c>
      <c r="E1751" s="12">
        <v>25000.5</v>
      </c>
      <c r="F1751" s="3" t="str">
        <f t="shared" si="135"/>
        <v>借呗</v>
      </c>
      <c r="G1751" s="3" t="str">
        <f t="shared" si="136"/>
        <v>12期</v>
      </c>
      <c r="H1751" s="21" t="str">
        <f>VLOOKUP(B1751*1,[1]Sheet1!$A:$G,7,FALSE)</f>
        <v>华东</v>
      </c>
      <c r="I1751" s="21" t="str">
        <f>VLOOKUP(B1751*1,[1]Sheet1!$A:$G,6,FALSE)</f>
        <v>上海</v>
      </c>
      <c r="J1751" s="21" t="str">
        <f>VLOOKUP(B1751*1,[1]Sheet1!$A:$G,5,FALSE)</f>
        <v>一组</v>
      </c>
      <c r="K1751" s="3" t="str">
        <f>I1751&amp;VLOOKUP(B1751*1,[1]Sheet1!$A:$G,5,FALSE)</f>
        <v>上海一组</v>
      </c>
      <c r="L1751" s="3" t="str">
        <f>IF(VLOOKUP(B1751*1,[1]Sheet1!$A:$G,4,FALSE)=1,"普通员工","管理人员")</f>
        <v>普通员工</v>
      </c>
      <c r="M1751" s="3">
        <f t="shared" si="137"/>
        <v>12500.25</v>
      </c>
      <c r="N1751" s="3">
        <f t="shared" si="138"/>
        <v>2020</v>
      </c>
      <c r="O1751" s="3">
        <f t="shared" si="139"/>
        <v>6</v>
      </c>
    </row>
    <row r="1752" spans="1:15">
      <c r="A1752" s="8">
        <f>A1751</f>
        <v>44007</v>
      </c>
      <c r="B1752" s="20" t="s">
        <v>21</v>
      </c>
      <c r="C1752" s="18" t="s">
        <v>7</v>
      </c>
      <c r="D1752" s="11">
        <v>3</v>
      </c>
      <c r="E1752" s="12">
        <v>18000.4</v>
      </c>
      <c r="F1752" s="3" t="str">
        <f t="shared" si="135"/>
        <v>借呗</v>
      </c>
      <c r="G1752" s="3" t="str">
        <f t="shared" si="136"/>
        <v>6期</v>
      </c>
      <c r="H1752" s="21" t="str">
        <f>VLOOKUP(B1752*1,[1]Sheet1!$A:$G,7,FALSE)</f>
        <v>华东</v>
      </c>
      <c r="I1752" s="21" t="str">
        <f>VLOOKUP(B1752*1,[1]Sheet1!$A:$G,6,FALSE)</f>
        <v>上海</v>
      </c>
      <c r="J1752" s="21" t="str">
        <f>VLOOKUP(B1752*1,[1]Sheet1!$A:$G,5,FALSE)</f>
        <v>一组</v>
      </c>
      <c r="K1752" s="3" t="str">
        <f>I1752&amp;VLOOKUP(B1752*1,[1]Sheet1!$A:$G,5,FALSE)</f>
        <v>上海一组</v>
      </c>
      <c r="L1752" s="3" t="str">
        <f>IF(VLOOKUP(B1752*1,[1]Sheet1!$A:$G,4,FALSE)=1,"普通员工","管理人员")</f>
        <v>管理人员</v>
      </c>
      <c r="M1752" s="3">
        <f t="shared" si="137"/>
        <v>6000.13333333333</v>
      </c>
      <c r="N1752" s="3">
        <f t="shared" si="138"/>
        <v>2020</v>
      </c>
      <c r="O1752" s="3">
        <f t="shared" si="139"/>
        <v>6</v>
      </c>
    </row>
    <row r="1753" spans="1:15">
      <c r="A1753" s="8">
        <f>A1752</f>
        <v>44007</v>
      </c>
      <c r="B1753" s="20" t="str">
        <f>B1752</f>
        <v>1000000056</v>
      </c>
      <c r="C1753" s="18" t="s">
        <v>8</v>
      </c>
      <c r="D1753" s="11">
        <v>2</v>
      </c>
      <c r="E1753" s="12">
        <v>24000.75</v>
      </c>
      <c r="F1753" s="3" t="str">
        <f t="shared" si="135"/>
        <v>借呗</v>
      </c>
      <c r="G1753" s="3" t="str">
        <f t="shared" si="136"/>
        <v>12期</v>
      </c>
      <c r="H1753" s="21" t="str">
        <f>VLOOKUP(B1753*1,[1]Sheet1!$A:$G,7,FALSE)</f>
        <v>华东</v>
      </c>
      <c r="I1753" s="21" t="str">
        <f>VLOOKUP(B1753*1,[1]Sheet1!$A:$G,6,FALSE)</f>
        <v>上海</v>
      </c>
      <c r="J1753" s="21" t="str">
        <f>VLOOKUP(B1753*1,[1]Sheet1!$A:$G,5,FALSE)</f>
        <v>一组</v>
      </c>
      <c r="K1753" s="3" t="str">
        <f>I1753&amp;VLOOKUP(B1753*1,[1]Sheet1!$A:$G,5,FALSE)</f>
        <v>上海一组</v>
      </c>
      <c r="L1753" s="3" t="str">
        <f>IF(VLOOKUP(B1753*1,[1]Sheet1!$A:$G,4,FALSE)=1,"普通员工","管理人员")</f>
        <v>管理人员</v>
      </c>
      <c r="M1753" s="3">
        <f t="shared" si="137"/>
        <v>12000.375</v>
      </c>
      <c r="N1753" s="3">
        <f t="shared" si="138"/>
        <v>2020</v>
      </c>
      <c r="O1753" s="3">
        <f t="shared" si="139"/>
        <v>6</v>
      </c>
    </row>
    <row r="1754" spans="1:15">
      <c r="A1754" s="8">
        <f>A1753</f>
        <v>44007</v>
      </c>
      <c r="B1754" s="20" t="str">
        <f>B1753</f>
        <v>1000000056</v>
      </c>
      <c r="C1754" s="18" t="s">
        <v>12</v>
      </c>
      <c r="D1754" s="11">
        <v>2</v>
      </c>
      <c r="E1754" s="12">
        <v>38000.85</v>
      </c>
      <c r="F1754" s="3" t="str">
        <f t="shared" si="135"/>
        <v>借呗</v>
      </c>
      <c r="G1754" s="3" t="str">
        <f t="shared" si="136"/>
        <v>18期</v>
      </c>
      <c r="H1754" s="21" t="str">
        <f>VLOOKUP(B1754*1,[1]Sheet1!$A:$G,7,FALSE)</f>
        <v>华东</v>
      </c>
      <c r="I1754" s="21" t="str">
        <f>VLOOKUP(B1754*1,[1]Sheet1!$A:$G,6,FALSE)</f>
        <v>上海</v>
      </c>
      <c r="J1754" s="21" t="str">
        <f>VLOOKUP(B1754*1,[1]Sheet1!$A:$G,5,FALSE)</f>
        <v>一组</v>
      </c>
      <c r="K1754" s="3" t="str">
        <f>I1754&amp;VLOOKUP(B1754*1,[1]Sheet1!$A:$G,5,FALSE)</f>
        <v>上海一组</v>
      </c>
      <c r="L1754" s="3" t="str">
        <f>IF(VLOOKUP(B1754*1,[1]Sheet1!$A:$G,4,FALSE)=1,"普通员工","管理人员")</f>
        <v>管理人员</v>
      </c>
      <c r="M1754" s="3">
        <f t="shared" si="137"/>
        <v>19000.425</v>
      </c>
      <c r="N1754" s="3">
        <f t="shared" si="138"/>
        <v>2020</v>
      </c>
      <c r="O1754" s="3">
        <f t="shared" si="139"/>
        <v>6</v>
      </c>
    </row>
    <row r="1755" spans="1:15">
      <c r="A1755" s="8">
        <f>A1754</f>
        <v>44007</v>
      </c>
      <c r="B1755" s="20" t="s">
        <v>23</v>
      </c>
      <c r="C1755" s="18" t="s">
        <v>7</v>
      </c>
      <c r="D1755" s="11">
        <v>2</v>
      </c>
      <c r="E1755" s="12">
        <v>13350.01</v>
      </c>
      <c r="F1755" s="3" t="str">
        <f t="shared" si="135"/>
        <v>借呗</v>
      </c>
      <c r="G1755" s="3" t="str">
        <f t="shared" si="136"/>
        <v>6期</v>
      </c>
      <c r="H1755" s="21" t="str">
        <f>VLOOKUP(B1755*1,[1]Sheet1!$A:$G,7,FALSE)</f>
        <v>华东</v>
      </c>
      <c r="I1755" s="21" t="str">
        <f>VLOOKUP(B1755*1,[1]Sheet1!$A:$G,6,FALSE)</f>
        <v>苏州</v>
      </c>
      <c r="J1755" s="21" t="str">
        <f>VLOOKUP(B1755*1,[1]Sheet1!$A:$G,5,FALSE)</f>
        <v>二组</v>
      </c>
      <c r="K1755" s="3" t="str">
        <f>I1755&amp;VLOOKUP(B1755*1,[1]Sheet1!$A:$G,5,FALSE)</f>
        <v>苏州二组</v>
      </c>
      <c r="L1755" s="3" t="str">
        <f>IF(VLOOKUP(B1755*1,[1]Sheet1!$A:$G,4,FALSE)=1,"普通员工","管理人员")</f>
        <v>普通员工</v>
      </c>
      <c r="M1755" s="3">
        <f t="shared" si="137"/>
        <v>6675.005</v>
      </c>
      <c r="N1755" s="3">
        <f t="shared" si="138"/>
        <v>2020</v>
      </c>
      <c r="O1755" s="3">
        <f t="shared" si="139"/>
        <v>6</v>
      </c>
    </row>
    <row r="1756" spans="1:15">
      <c r="A1756" s="8">
        <f>A1755</f>
        <v>44007</v>
      </c>
      <c r="B1756" s="20" t="str">
        <f>B1755</f>
        <v>1000000067</v>
      </c>
      <c r="C1756" s="18" t="s">
        <v>8</v>
      </c>
      <c r="D1756" s="11">
        <v>1</v>
      </c>
      <c r="E1756" s="12">
        <v>10000.52</v>
      </c>
      <c r="F1756" s="3" t="str">
        <f t="shared" si="135"/>
        <v>借呗</v>
      </c>
      <c r="G1756" s="3" t="str">
        <f t="shared" si="136"/>
        <v>12期</v>
      </c>
      <c r="H1756" s="21" t="str">
        <f>VLOOKUP(B1756*1,[1]Sheet1!$A:$G,7,FALSE)</f>
        <v>华东</v>
      </c>
      <c r="I1756" s="21" t="str">
        <f>VLOOKUP(B1756*1,[1]Sheet1!$A:$G,6,FALSE)</f>
        <v>苏州</v>
      </c>
      <c r="J1756" s="21" t="str">
        <f>VLOOKUP(B1756*1,[1]Sheet1!$A:$G,5,FALSE)</f>
        <v>二组</v>
      </c>
      <c r="K1756" s="3" t="str">
        <f>I1756&amp;VLOOKUP(B1756*1,[1]Sheet1!$A:$G,5,FALSE)</f>
        <v>苏州二组</v>
      </c>
      <c r="L1756" s="3" t="str">
        <f>IF(VLOOKUP(B1756*1,[1]Sheet1!$A:$G,4,FALSE)=1,"普通员工","管理人员")</f>
        <v>普通员工</v>
      </c>
      <c r="M1756" s="3">
        <f t="shared" si="137"/>
        <v>10000.52</v>
      </c>
      <c r="N1756" s="3">
        <f t="shared" si="138"/>
        <v>2020</v>
      </c>
      <c r="O1756" s="3">
        <f t="shared" si="139"/>
        <v>6</v>
      </c>
    </row>
    <row r="1757" spans="1:15">
      <c r="A1757" s="8">
        <f>A1756</f>
        <v>44007</v>
      </c>
      <c r="B1757" s="20" t="s">
        <v>24</v>
      </c>
      <c r="C1757" s="18" t="s">
        <v>92</v>
      </c>
      <c r="D1757" s="11">
        <v>1</v>
      </c>
      <c r="E1757" s="12">
        <v>138.93</v>
      </c>
      <c r="F1757" s="3" t="str">
        <f t="shared" si="135"/>
        <v>花呗</v>
      </c>
      <c r="G1757" s="3" t="str">
        <f t="shared" si="136"/>
        <v>6期</v>
      </c>
      <c r="H1757" s="21" t="str">
        <f>VLOOKUP(B1757*1,[1]Sheet1!$A:$G,7,FALSE)</f>
        <v>华西北</v>
      </c>
      <c r="I1757" s="21" t="str">
        <f>VLOOKUP(B1757*1,[1]Sheet1!$A:$G,6,FALSE)</f>
        <v>重庆</v>
      </c>
      <c r="J1757" s="21" t="str">
        <f>VLOOKUP(B1757*1,[1]Sheet1!$A:$G,5,FALSE)</f>
        <v>一组</v>
      </c>
      <c r="K1757" s="3" t="str">
        <f>I1757&amp;VLOOKUP(B1757*1,[1]Sheet1!$A:$G,5,FALSE)</f>
        <v>重庆一组</v>
      </c>
      <c r="L1757" s="3" t="str">
        <f>IF(VLOOKUP(B1757*1,[1]Sheet1!$A:$G,4,FALSE)=1,"普通员工","管理人员")</f>
        <v>管理人员</v>
      </c>
      <c r="M1757" s="3">
        <f t="shared" si="137"/>
        <v>138.93</v>
      </c>
      <c r="N1757" s="3">
        <f t="shared" si="138"/>
        <v>2020</v>
      </c>
      <c r="O1757" s="3">
        <f t="shared" si="139"/>
        <v>6</v>
      </c>
    </row>
    <row r="1758" spans="1:15">
      <c r="A1758" s="8">
        <f>A1757</f>
        <v>44007</v>
      </c>
      <c r="B1758" s="20" t="str">
        <f>B1757</f>
        <v>1000000068</v>
      </c>
      <c r="C1758" s="18" t="s">
        <v>7</v>
      </c>
      <c r="D1758" s="11">
        <v>2</v>
      </c>
      <c r="E1758" s="12">
        <v>18201.12</v>
      </c>
      <c r="F1758" s="3" t="str">
        <f t="shared" si="135"/>
        <v>借呗</v>
      </c>
      <c r="G1758" s="3" t="str">
        <f t="shared" si="136"/>
        <v>6期</v>
      </c>
      <c r="H1758" s="21" t="str">
        <f>VLOOKUP(B1758*1,[1]Sheet1!$A:$G,7,FALSE)</f>
        <v>华西北</v>
      </c>
      <c r="I1758" s="21" t="str">
        <f>VLOOKUP(B1758*1,[1]Sheet1!$A:$G,6,FALSE)</f>
        <v>重庆</v>
      </c>
      <c r="J1758" s="21" t="str">
        <f>VLOOKUP(B1758*1,[1]Sheet1!$A:$G,5,FALSE)</f>
        <v>一组</v>
      </c>
      <c r="K1758" s="3" t="str">
        <f>I1758&amp;VLOOKUP(B1758*1,[1]Sheet1!$A:$G,5,FALSE)</f>
        <v>重庆一组</v>
      </c>
      <c r="L1758" s="3" t="str">
        <f>IF(VLOOKUP(B1758*1,[1]Sheet1!$A:$G,4,FALSE)=1,"普通员工","管理人员")</f>
        <v>管理人员</v>
      </c>
      <c r="M1758" s="3">
        <f t="shared" si="137"/>
        <v>9100.56</v>
      </c>
      <c r="N1758" s="3">
        <f t="shared" si="138"/>
        <v>2020</v>
      </c>
      <c r="O1758" s="3">
        <f t="shared" si="139"/>
        <v>6</v>
      </c>
    </row>
    <row r="1759" spans="1:15">
      <c r="A1759" s="8">
        <f>A1758</f>
        <v>44007</v>
      </c>
      <c r="B1759" s="20" t="str">
        <f>B1758</f>
        <v>1000000068</v>
      </c>
      <c r="C1759" s="18" t="s">
        <v>8</v>
      </c>
      <c r="D1759" s="11">
        <v>1</v>
      </c>
      <c r="E1759" s="12">
        <v>10000.34</v>
      </c>
      <c r="F1759" s="3" t="str">
        <f t="shared" si="135"/>
        <v>借呗</v>
      </c>
      <c r="G1759" s="3" t="str">
        <f t="shared" si="136"/>
        <v>12期</v>
      </c>
      <c r="H1759" s="21" t="str">
        <f>VLOOKUP(B1759*1,[1]Sheet1!$A:$G,7,FALSE)</f>
        <v>华西北</v>
      </c>
      <c r="I1759" s="21" t="str">
        <f>VLOOKUP(B1759*1,[1]Sheet1!$A:$G,6,FALSE)</f>
        <v>重庆</v>
      </c>
      <c r="J1759" s="21" t="str">
        <f>VLOOKUP(B1759*1,[1]Sheet1!$A:$G,5,FALSE)</f>
        <v>一组</v>
      </c>
      <c r="K1759" s="3" t="str">
        <f>I1759&amp;VLOOKUP(B1759*1,[1]Sheet1!$A:$G,5,FALSE)</f>
        <v>重庆一组</v>
      </c>
      <c r="L1759" s="3" t="str">
        <f>IF(VLOOKUP(B1759*1,[1]Sheet1!$A:$G,4,FALSE)=1,"普通员工","管理人员")</f>
        <v>管理人员</v>
      </c>
      <c r="M1759" s="3">
        <f t="shared" si="137"/>
        <v>10000.34</v>
      </c>
      <c r="N1759" s="3">
        <f t="shared" si="138"/>
        <v>2020</v>
      </c>
      <c r="O1759" s="3">
        <f t="shared" si="139"/>
        <v>6</v>
      </c>
    </row>
    <row r="1760" spans="1:15">
      <c r="A1760" s="8">
        <f>A1759</f>
        <v>44007</v>
      </c>
      <c r="B1760" s="20" t="s">
        <v>25</v>
      </c>
      <c r="C1760" s="18" t="s">
        <v>7</v>
      </c>
      <c r="D1760" s="11">
        <v>1</v>
      </c>
      <c r="E1760" s="12">
        <v>10999.99</v>
      </c>
      <c r="F1760" s="3" t="str">
        <f t="shared" si="135"/>
        <v>借呗</v>
      </c>
      <c r="G1760" s="3" t="str">
        <f t="shared" si="136"/>
        <v>6期</v>
      </c>
      <c r="H1760" s="21" t="str">
        <f>VLOOKUP(B1760*1,[1]Sheet1!$A:$G,7,FALSE)</f>
        <v>华东</v>
      </c>
      <c r="I1760" s="21" t="str">
        <f>VLOOKUP(B1760*1,[1]Sheet1!$A:$G,6,FALSE)</f>
        <v>合肥</v>
      </c>
      <c r="J1760" s="21" t="str">
        <f>VLOOKUP(B1760*1,[1]Sheet1!$A:$G,5,FALSE)</f>
        <v>一组</v>
      </c>
      <c r="K1760" s="3" t="str">
        <f>I1760&amp;VLOOKUP(B1760*1,[1]Sheet1!$A:$G,5,FALSE)</f>
        <v>合肥一组</v>
      </c>
      <c r="L1760" s="3" t="str">
        <f>IF(VLOOKUP(B1760*1,[1]Sheet1!$A:$G,4,FALSE)=1,"普通员工","管理人员")</f>
        <v>普通员工</v>
      </c>
      <c r="M1760" s="3">
        <f t="shared" si="137"/>
        <v>10999.99</v>
      </c>
      <c r="N1760" s="3">
        <f t="shared" si="138"/>
        <v>2020</v>
      </c>
      <c r="O1760" s="3">
        <f t="shared" si="139"/>
        <v>6</v>
      </c>
    </row>
    <row r="1761" spans="1:15">
      <c r="A1761" s="8">
        <f>A1760</f>
        <v>44007</v>
      </c>
      <c r="B1761" s="20" t="s">
        <v>119</v>
      </c>
      <c r="C1761" s="18" t="s">
        <v>8</v>
      </c>
      <c r="D1761" s="11">
        <v>1</v>
      </c>
      <c r="E1761" s="12">
        <v>6999.97</v>
      </c>
      <c r="F1761" s="3" t="str">
        <f t="shared" si="135"/>
        <v>借呗</v>
      </c>
      <c r="G1761" s="3" t="str">
        <f t="shared" si="136"/>
        <v>12期</v>
      </c>
      <c r="H1761" s="21" t="str">
        <f>VLOOKUP(B1761*1,[1]Sheet1!$A:$G,7,FALSE)</f>
        <v>华西北</v>
      </c>
      <c r="I1761" s="21" t="str">
        <f>VLOOKUP(B1761*1,[1]Sheet1!$A:$G,6,FALSE)</f>
        <v>重庆</v>
      </c>
      <c r="J1761" s="21" t="str">
        <f>VLOOKUP(B1761*1,[1]Sheet1!$A:$G,5,FALSE)</f>
        <v>一组</v>
      </c>
      <c r="K1761" s="3" t="str">
        <f>I1761&amp;VLOOKUP(B1761*1,[1]Sheet1!$A:$G,5,FALSE)</f>
        <v>重庆一组</v>
      </c>
      <c r="L1761" s="3" t="str">
        <f>IF(VLOOKUP(B1761*1,[1]Sheet1!$A:$G,4,FALSE)=1,"普通员工","管理人员")</f>
        <v>普通员工</v>
      </c>
      <c r="M1761" s="3">
        <f t="shared" si="137"/>
        <v>6999.97</v>
      </c>
      <c r="N1761" s="3">
        <f t="shared" si="138"/>
        <v>2020</v>
      </c>
      <c r="O1761" s="3">
        <f t="shared" si="139"/>
        <v>6</v>
      </c>
    </row>
    <row r="1762" spans="1:15">
      <c r="A1762" s="8">
        <f>A1761</f>
        <v>44007</v>
      </c>
      <c r="B1762" s="20" t="s">
        <v>26</v>
      </c>
      <c r="C1762" s="18" t="s">
        <v>144</v>
      </c>
      <c r="D1762" s="11">
        <v>1</v>
      </c>
      <c r="E1762" s="12">
        <v>1978.29</v>
      </c>
      <c r="F1762" s="3" t="str">
        <f t="shared" si="135"/>
        <v>借呗</v>
      </c>
      <c r="G1762" s="3" t="str">
        <f t="shared" si="136"/>
        <v>3期</v>
      </c>
      <c r="H1762" s="21" t="str">
        <f>VLOOKUP(B1762*1,[1]Sheet1!$A:$G,7,FALSE)</f>
        <v>华南</v>
      </c>
      <c r="I1762" s="21" t="str">
        <f>VLOOKUP(B1762*1,[1]Sheet1!$A:$G,6,FALSE)</f>
        <v>广州</v>
      </c>
      <c r="J1762" s="21" t="str">
        <f>VLOOKUP(B1762*1,[1]Sheet1!$A:$G,5,FALSE)</f>
        <v>三组</v>
      </c>
      <c r="K1762" s="3" t="str">
        <f>I1762&amp;VLOOKUP(B1762*1,[1]Sheet1!$A:$G,5,FALSE)</f>
        <v>广州三组</v>
      </c>
      <c r="L1762" s="3" t="str">
        <f>IF(VLOOKUP(B1762*1,[1]Sheet1!$A:$G,4,FALSE)=1,"普通员工","管理人员")</f>
        <v>普通员工</v>
      </c>
      <c r="M1762" s="3">
        <f t="shared" si="137"/>
        <v>1978.29</v>
      </c>
      <c r="N1762" s="3">
        <f t="shared" si="138"/>
        <v>2020</v>
      </c>
      <c r="O1762" s="3">
        <f t="shared" si="139"/>
        <v>6</v>
      </c>
    </row>
    <row r="1763" spans="1:15">
      <c r="A1763" s="8">
        <f>A1762</f>
        <v>44007</v>
      </c>
      <c r="B1763" s="20" t="str">
        <f>B1762</f>
        <v>1000000566</v>
      </c>
      <c r="C1763" s="18" t="s">
        <v>7</v>
      </c>
      <c r="D1763" s="11">
        <v>1</v>
      </c>
      <c r="E1763" s="12">
        <v>7500.18</v>
      </c>
      <c r="F1763" s="3" t="str">
        <f t="shared" si="135"/>
        <v>借呗</v>
      </c>
      <c r="G1763" s="3" t="str">
        <f t="shared" si="136"/>
        <v>6期</v>
      </c>
      <c r="H1763" s="21" t="str">
        <f>VLOOKUP(B1763*1,[1]Sheet1!$A:$G,7,FALSE)</f>
        <v>华南</v>
      </c>
      <c r="I1763" s="21" t="str">
        <f>VLOOKUP(B1763*1,[1]Sheet1!$A:$G,6,FALSE)</f>
        <v>广州</v>
      </c>
      <c r="J1763" s="21" t="str">
        <f>VLOOKUP(B1763*1,[1]Sheet1!$A:$G,5,FALSE)</f>
        <v>三组</v>
      </c>
      <c r="K1763" s="3" t="str">
        <f>I1763&amp;VLOOKUP(B1763*1,[1]Sheet1!$A:$G,5,FALSE)</f>
        <v>广州三组</v>
      </c>
      <c r="L1763" s="3" t="str">
        <f>IF(VLOOKUP(B1763*1,[1]Sheet1!$A:$G,4,FALSE)=1,"普通员工","管理人员")</f>
        <v>普通员工</v>
      </c>
      <c r="M1763" s="3">
        <f t="shared" si="137"/>
        <v>7500.18</v>
      </c>
      <c r="N1763" s="3">
        <f t="shared" si="138"/>
        <v>2020</v>
      </c>
      <c r="O1763" s="3">
        <f t="shared" si="139"/>
        <v>6</v>
      </c>
    </row>
    <row r="1764" spans="1:15">
      <c r="A1764" s="8">
        <f>A1763</f>
        <v>44007</v>
      </c>
      <c r="B1764" s="20" t="str">
        <f>B1763</f>
        <v>1000000566</v>
      </c>
      <c r="C1764" s="18" t="s">
        <v>8</v>
      </c>
      <c r="D1764" s="11">
        <v>1</v>
      </c>
      <c r="E1764" s="12">
        <v>6000.45</v>
      </c>
      <c r="F1764" s="3" t="str">
        <f t="shared" si="135"/>
        <v>借呗</v>
      </c>
      <c r="G1764" s="3" t="str">
        <f t="shared" si="136"/>
        <v>12期</v>
      </c>
      <c r="H1764" s="21" t="str">
        <f>VLOOKUP(B1764*1,[1]Sheet1!$A:$G,7,FALSE)</f>
        <v>华南</v>
      </c>
      <c r="I1764" s="21" t="str">
        <f>VLOOKUP(B1764*1,[1]Sheet1!$A:$G,6,FALSE)</f>
        <v>广州</v>
      </c>
      <c r="J1764" s="21" t="str">
        <f>VLOOKUP(B1764*1,[1]Sheet1!$A:$G,5,FALSE)</f>
        <v>三组</v>
      </c>
      <c r="K1764" s="3" t="str">
        <f>I1764&amp;VLOOKUP(B1764*1,[1]Sheet1!$A:$G,5,FALSE)</f>
        <v>广州三组</v>
      </c>
      <c r="L1764" s="3" t="str">
        <f>IF(VLOOKUP(B1764*1,[1]Sheet1!$A:$G,4,FALSE)=1,"普通员工","管理人员")</f>
        <v>普通员工</v>
      </c>
      <c r="M1764" s="3">
        <f t="shared" si="137"/>
        <v>6000.45</v>
      </c>
      <c r="N1764" s="3">
        <f t="shared" si="138"/>
        <v>2020</v>
      </c>
      <c r="O1764" s="3">
        <f t="shared" si="139"/>
        <v>6</v>
      </c>
    </row>
    <row r="1765" spans="1:15">
      <c r="A1765" s="8">
        <f>A1764</f>
        <v>44007</v>
      </c>
      <c r="B1765" s="20" t="str">
        <f>B1764</f>
        <v>1000000566</v>
      </c>
      <c r="C1765" s="18" t="s">
        <v>12</v>
      </c>
      <c r="D1765" s="11">
        <v>2</v>
      </c>
      <c r="E1765" s="12">
        <v>41000.36</v>
      </c>
      <c r="F1765" s="3" t="str">
        <f t="shared" si="135"/>
        <v>借呗</v>
      </c>
      <c r="G1765" s="3" t="str">
        <f t="shared" si="136"/>
        <v>18期</v>
      </c>
      <c r="H1765" s="21" t="str">
        <f>VLOOKUP(B1765*1,[1]Sheet1!$A:$G,7,FALSE)</f>
        <v>华南</v>
      </c>
      <c r="I1765" s="21" t="str">
        <f>VLOOKUP(B1765*1,[1]Sheet1!$A:$G,6,FALSE)</f>
        <v>广州</v>
      </c>
      <c r="J1765" s="21" t="str">
        <f>VLOOKUP(B1765*1,[1]Sheet1!$A:$G,5,FALSE)</f>
        <v>三组</v>
      </c>
      <c r="K1765" s="3" t="str">
        <f>I1765&amp;VLOOKUP(B1765*1,[1]Sheet1!$A:$G,5,FALSE)</f>
        <v>广州三组</v>
      </c>
      <c r="L1765" s="3" t="str">
        <f>IF(VLOOKUP(B1765*1,[1]Sheet1!$A:$G,4,FALSE)=1,"普通员工","管理人员")</f>
        <v>普通员工</v>
      </c>
      <c r="M1765" s="3">
        <f t="shared" si="137"/>
        <v>20500.18</v>
      </c>
      <c r="N1765" s="3">
        <f t="shared" si="138"/>
        <v>2020</v>
      </c>
      <c r="O1765" s="3">
        <f t="shared" si="139"/>
        <v>6</v>
      </c>
    </row>
    <row r="1766" spans="1:15">
      <c r="A1766" s="8">
        <f>A1765</f>
        <v>44007</v>
      </c>
      <c r="B1766" s="20" t="s">
        <v>63</v>
      </c>
      <c r="C1766" s="18" t="s">
        <v>12</v>
      </c>
      <c r="D1766" s="11">
        <v>1</v>
      </c>
      <c r="E1766" s="12">
        <v>2247.67</v>
      </c>
      <c r="F1766" s="3" t="str">
        <f t="shared" si="135"/>
        <v>借呗</v>
      </c>
      <c r="G1766" s="3" t="str">
        <f t="shared" si="136"/>
        <v>18期</v>
      </c>
      <c r="H1766" s="21" t="str">
        <f>VLOOKUP(B1766*1,[1]Sheet1!$A:$G,7,FALSE)</f>
        <v>华东</v>
      </c>
      <c r="I1766" s="21" t="str">
        <f>VLOOKUP(B1766*1,[1]Sheet1!$A:$G,6,FALSE)</f>
        <v>苏州</v>
      </c>
      <c r="J1766" s="21" t="str">
        <f>VLOOKUP(B1766*1,[1]Sheet1!$A:$G,5,FALSE)</f>
        <v>三组</v>
      </c>
      <c r="K1766" s="3" t="str">
        <f>I1766&amp;VLOOKUP(B1766*1,[1]Sheet1!$A:$G,5,FALSE)</f>
        <v>苏州三组</v>
      </c>
      <c r="L1766" s="3" t="str">
        <f>IF(VLOOKUP(B1766*1,[1]Sheet1!$A:$G,4,FALSE)=1,"普通员工","管理人员")</f>
        <v>普通员工</v>
      </c>
      <c r="M1766" s="3">
        <f t="shared" si="137"/>
        <v>2247.67</v>
      </c>
      <c r="N1766" s="3">
        <f t="shared" si="138"/>
        <v>2020</v>
      </c>
      <c r="O1766" s="3">
        <f t="shared" si="139"/>
        <v>6</v>
      </c>
    </row>
    <row r="1767" spans="1:15">
      <c r="A1767" s="8">
        <f>A1766</f>
        <v>44007</v>
      </c>
      <c r="B1767" s="20" t="s">
        <v>65</v>
      </c>
      <c r="C1767" s="18" t="s">
        <v>8</v>
      </c>
      <c r="D1767" s="11">
        <v>2</v>
      </c>
      <c r="E1767" s="12">
        <v>29001.12</v>
      </c>
      <c r="F1767" s="3" t="str">
        <f t="shared" si="135"/>
        <v>借呗</v>
      </c>
      <c r="G1767" s="3" t="str">
        <f t="shared" si="136"/>
        <v>12期</v>
      </c>
      <c r="H1767" s="21" t="str">
        <f>VLOOKUP(B1767*1,[1]Sheet1!$A:$G,7,FALSE)</f>
        <v>华东</v>
      </c>
      <c r="I1767" s="21" t="str">
        <f>VLOOKUP(B1767*1,[1]Sheet1!$A:$G,6,FALSE)</f>
        <v>苏州</v>
      </c>
      <c r="J1767" s="21" t="str">
        <f>VLOOKUP(B1767*1,[1]Sheet1!$A:$G,5,FALSE)</f>
        <v>二组</v>
      </c>
      <c r="K1767" s="3" t="str">
        <f>I1767&amp;VLOOKUP(B1767*1,[1]Sheet1!$A:$G,5,FALSE)</f>
        <v>苏州二组</v>
      </c>
      <c r="L1767" s="3" t="str">
        <f>IF(VLOOKUP(B1767*1,[1]Sheet1!$A:$G,4,FALSE)=1,"普通员工","管理人员")</f>
        <v>普通员工</v>
      </c>
      <c r="M1767" s="3">
        <f t="shared" si="137"/>
        <v>14500.56</v>
      </c>
      <c r="N1767" s="3">
        <f t="shared" si="138"/>
        <v>2020</v>
      </c>
      <c r="O1767" s="3">
        <f t="shared" si="139"/>
        <v>6</v>
      </c>
    </row>
    <row r="1768" spans="1:15">
      <c r="A1768" s="8">
        <f>A1767</f>
        <v>44007</v>
      </c>
      <c r="B1768" s="20" t="str">
        <f>B1767</f>
        <v>1000000594</v>
      </c>
      <c r="C1768" s="18" t="s">
        <v>12</v>
      </c>
      <c r="D1768" s="11">
        <v>1</v>
      </c>
      <c r="E1768" s="12">
        <v>1187.69</v>
      </c>
      <c r="F1768" s="3" t="str">
        <f t="shared" si="135"/>
        <v>借呗</v>
      </c>
      <c r="G1768" s="3" t="str">
        <f t="shared" si="136"/>
        <v>18期</v>
      </c>
      <c r="H1768" s="21" t="str">
        <f>VLOOKUP(B1768*1,[1]Sheet1!$A:$G,7,FALSE)</f>
        <v>华东</v>
      </c>
      <c r="I1768" s="21" t="str">
        <f>VLOOKUP(B1768*1,[1]Sheet1!$A:$G,6,FALSE)</f>
        <v>苏州</v>
      </c>
      <c r="J1768" s="21" t="str">
        <f>VLOOKUP(B1768*1,[1]Sheet1!$A:$G,5,FALSE)</f>
        <v>二组</v>
      </c>
      <c r="K1768" s="3" t="str">
        <f>I1768&amp;VLOOKUP(B1768*1,[1]Sheet1!$A:$G,5,FALSE)</f>
        <v>苏州二组</v>
      </c>
      <c r="L1768" s="3" t="str">
        <f>IF(VLOOKUP(B1768*1,[1]Sheet1!$A:$G,4,FALSE)=1,"普通员工","管理人员")</f>
        <v>普通员工</v>
      </c>
      <c r="M1768" s="3">
        <f t="shared" si="137"/>
        <v>1187.69</v>
      </c>
      <c r="N1768" s="3">
        <f t="shared" si="138"/>
        <v>2020</v>
      </c>
      <c r="O1768" s="3">
        <f t="shared" si="139"/>
        <v>6</v>
      </c>
    </row>
    <row r="1769" spans="1:15">
      <c r="A1769" s="8">
        <f>A1768</f>
        <v>44007</v>
      </c>
      <c r="B1769" s="20" t="s">
        <v>46</v>
      </c>
      <c r="C1769" s="18" t="s">
        <v>8</v>
      </c>
      <c r="D1769" s="11">
        <v>1</v>
      </c>
      <c r="E1769" s="12">
        <v>5000.53</v>
      </c>
      <c r="F1769" s="3" t="str">
        <f t="shared" si="135"/>
        <v>借呗</v>
      </c>
      <c r="G1769" s="3" t="str">
        <f t="shared" si="136"/>
        <v>12期</v>
      </c>
      <c r="H1769" s="21" t="str">
        <f>VLOOKUP(B1769*1,[1]Sheet1!$A:$G,7,FALSE)</f>
        <v>华东</v>
      </c>
      <c r="I1769" s="21" t="str">
        <f>VLOOKUP(B1769*1,[1]Sheet1!$A:$G,6,FALSE)</f>
        <v>苏州</v>
      </c>
      <c r="J1769" s="21" t="str">
        <f>VLOOKUP(B1769*1,[1]Sheet1!$A:$G,5,FALSE)</f>
        <v>二组</v>
      </c>
      <c r="K1769" s="3" t="str">
        <f>I1769&amp;VLOOKUP(B1769*1,[1]Sheet1!$A:$G,5,FALSE)</f>
        <v>苏州二组</v>
      </c>
      <c r="L1769" s="3" t="str">
        <f>IF(VLOOKUP(B1769*1,[1]Sheet1!$A:$G,4,FALSE)=1,"普通员工","管理人员")</f>
        <v>普通员工</v>
      </c>
      <c r="M1769" s="3">
        <f t="shared" si="137"/>
        <v>5000.53</v>
      </c>
      <c r="N1769" s="3">
        <f t="shared" si="138"/>
        <v>2020</v>
      </c>
      <c r="O1769" s="3">
        <f t="shared" si="139"/>
        <v>6</v>
      </c>
    </row>
    <row r="1770" spans="1:15">
      <c r="A1770" s="8">
        <f>A1769</f>
        <v>44007</v>
      </c>
      <c r="B1770" s="20" t="s">
        <v>96</v>
      </c>
      <c r="C1770" s="18" t="s">
        <v>7</v>
      </c>
      <c r="D1770" s="11">
        <v>1</v>
      </c>
      <c r="E1770" s="12">
        <v>10000.44</v>
      </c>
      <c r="F1770" s="3" t="str">
        <f t="shared" si="135"/>
        <v>借呗</v>
      </c>
      <c r="G1770" s="3" t="str">
        <f t="shared" si="136"/>
        <v>6期</v>
      </c>
      <c r="H1770" s="21" t="str">
        <f>VLOOKUP(B1770*1,[1]Sheet1!$A:$G,7,FALSE)</f>
        <v>华南</v>
      </c>
      <c r="I1770" s="21" t="str">
        <f>VLOOKUP(B1770*1,[1]Sheet1!$A:$G,6,FALSE)</f>
        <v>广州</v>
      </c>
      <c r="J1770" s="21" t="str">
        <f>VLOOKUP(B1770*1,[1]Sheet1!$A:$G,5,FALSE)</f>
        <v>三组</v>
      </c>
      <c r="K1770" s="3" t="str">
        <f>I1770&amp;VLOOKUP(B1770*1,[1]Sheet1!$A:$G,5,FALSE)</f>
        <v>广州三组</v>
      </c>
      <c r="L1770" s="3" t="str">
        <f>IF(VLOOKUP(B1770*1,[1]Sheet1!$A:$G,4,FALSE)=1,"普通员工","管理人员")</f>
        <v>普通员工</v>
      </c>
      <c r="M1770" s="3">
        <f t="shared" si="137"/>
        <v>10000.44</v>
      </c>
      <c r="N1770" s="3">
        <f t="shared" si="138"/>
        <v>2020</v>
      </c>
      <c r="O1770" s="3">
        <f t="shared" si="139"/>
        <v>6</v>
      </c>
    </row>
    <row r="1771" spans="1:15">
      <c r="A1771" s="8">
        <f>A1770</f>
        <v>44007</v>
      </c>
      <c r="B1771" s="20" t="str">
        <f>B1770</f>
        <v>1000002861</v>
      </c>
      <c r="C1771" s="18" t="s">
        <v>12</v>
      </c>
      <c r="D1771" s="11">
        <v>1</v>
      </c>
      <c r="E1771" s="12">
        <v>22000.08</v>
      </c>
      <c r="F1771" s="3" t="str">
        <f t="shared" si="135"/>
        <v>借呗</v>
      </c>
      <c r="G1771" s="3" t="str">
        <f t="shared" si="136"/>
        <v>18期</v>
      </c>
      <c r="H1771" s="21" t="str">
        <f>VLOOKUP(B1771*1,[1]Sheet1!$A:$G,7,FALSE)</f>
        <v>华南</v>
      </c>
      <c r="I1771" s="21" t="str">
        <f>VLOOKUP(B1771*1,[1]Sheet1!$A:$G,6,FALSE)</f>
        <v>广州</v>
      </c>
      <c r="J1771" s="21" t="str">
        <f>VLOOKUP(B1771*1,[1]Sheet1!$A:$G,5,FALSE)</f>
        <v>三组</v>
      </c>
      <c r="K1771" s="3" t="str">
        <f>I1771&amp;VLOOKUP(B1771*1,[1]Sheet1!$A:$G,5,FALSE)</f>
        <v>广州三组</v>
      </c>
      <c r="L1771" s="3" t="str">
        <f>IF(VLOOKUP(B1771*1,[1]Sheet1!$A:$G,4,FALSE)=1,"普通员工","管理人员")</f>
        <v>普通员工</v>
      </c>
      <c r="M1771" s="3">
        <f t="shared" si="137"/>
        <v>22000.08</v>
      </c>
      <c r="N1771" s="3">
        <f t="shared" si="138"/>
        <v>2020</v>
      </c>
      <c r="O1771" s="3">
        <f t="shared" si="139"/>
        <v>6</v>
      </c>
    </row>
    <row r="1772" spans="1:15">
      <c r="A1772" s="8">
        <f>A1771</f>
        <v>44007</v>
      </c>
      <c r="B1772" s="20" t="s">
        <v>47</v>
      </c>
      <c r="C1772" s="18" t="s">
        <v>7</v>
      </c>
      <c r="D1772" s="11">
        <v>1</v>
      </c>
      <c r="E1772" s="12">
        <v>1021.68</v>
      </c>
      <c r="F1772" s="3" t="str">
        <f t="shared" si="135"/>
        <v>借呗</v>
      </c>
      <c r="G1772" s="3" t="str">
        <f t="shared" si="136"/>
        <v>6期</v>
      </c>
      <c r="H1772" s="21" t="str">
        <f>VLOOKUP(B1772*1,[1]Sheet1!$A:$G,7,FALSE)</f>
        <v>华南</v>
      </c>
      <c r="I1772" s="21" t="str">
        <f>VLOOKUP(B1772*1,[1]Sheet1!$A:$G,6,FALSE)</f>
        <v>广州</v>
      </c>
      <c r="J1772" s="21" t="str">
        <f>VLOOKUP(B1772*1,[1]Sheet1!$A:$G,5,FALSE)</f>
        <v>一组</v>
      </c>
      <c r="K1772" s="3" t="str">
        <f>I1772&amp;VLOOKUP(B1772*1,[1]Sheet1!$A:$G,5,FALSE)</f>
        <v>广州一组</v>
      </c>
      <c r="L1772" s="3" t="str">
        <f>IF(VLOOKUP(B1772*1,[1]Sheet1!$A:$G,4,FALSE)=1,"普通员工","管理人员")</f>
        <v>普通员工</v>
      </c>
      <c r="M1772" s="3">
        <f t="shared" si="137"/>
        <v>1021.68</v>
      </c>
      <c r="N1772" s="3">
        <f t="shared" si="138"/>
        <v>2020</v>
      </c>
      <c r="O1772" s="3">
        <f t="shared" si="139"/>
        <v>6</v>
      </c>
    </row>
    <row r="1773" spans="1:15">
      <c r="A1773" s="8">
        <f>A1772</f>
        <v>44007</v>
      </c>
      <c r="B1773" s="20" t="s">
        <v>28</v>
      </c>
      <c r="C1773" s="18" t="s">
        <v>7</v>
      </c>
      <c r="D1773" s="11">
        <v>2</v>
      </c>
      <c r="E1773" s="12">
        <v>39000.4</v>
      </c>
      <c r="F1773" s="3" t="str">
        <f t="shared" si="135"/>
        <v>借呗</v>
      </c>
      <c r="G1773" s="3" t="str">
        <f t="shared" si="136"/>
        <v>6期</v>
      </c>
      <c r="H1773" s="21" t="str">
        <f>VLOOKUP(B1773*1,[1]Sheet1!$A:$G,7,FALSE)</f>
        <v>华南</v>
      </c>
      <c r="I1773" s="21" t="str">
        <f>VLOOKUP(B1773*1,[1]Sheet1!$A:$G,6,FALSE)</f>
        <v>广州</v>
      </c>
      <c r="J1773" s="21" t="str">
        <f>VLOOKUP(B1773*1,[1]Sheet1!$A:$G,5,FALSE)</f>
        <v>一组</v>
      </c>
      <c r="K1773" s="3" t="str">
        <f>I1773&amp;VLOOKUP(B1773*1,[1]Sheet1!$A:$G,5,FALSE)</f>
        <v>广州一组</v>
      </c>
      <c r="L1773" s="3" t="str">
        <f>IF(VLOOKUP(B1773*1,[1]Sheet1!$A:$G,4,FALSE)=1,"普通员工","管理人员")</f>
        <v>管理人员</v>
      </c>
      <c r="M1773" s="3">
        <f t="shared" si="137"/>
        <v>19500.2</v>
      </c>
      <c r="N1773" s="3">
        <f t="shared" si="138"/>
        <v>2020</v>
      </c>
      <c r="O1773" s="3">
        <f t="shared" si="139"/>
        <v>6</v>
      </c>
    </row>
    <row r="1774" spans="1:15">
      <c r="A1774" s="8">
        <f>A1773</f>
        <v>44007</v>
      </c>
      <c r="B1774" s="20" t="s">
        <v>29</v>
      </c>
      <c r="C1774" s="18" t="s">
        <v>7</v>
      </c>
      <c r="D1774" s="11">
        <v>1</v>
      </c>
      <c r="E1774" s="12">
        <v>20000.74</v>
      </c>
      <c r="F1774" s="3" t="str">
        <f t="shared" si="135"/>
        <v>借呗</v>
      </c>
      <c r="G1774" s="3" t="str">
        <f t="shared" si="136"/>
        <v>6期</v>
      </c>
      <c r="H1774" s="21" t="str">
        <f>VLOOKUP(B1774*1,[1]Sheet1!$A:$G,7,FALSE)</f>
        <v>华东</v>
      </c>
      <c r="I1774" s="21" t="str">
        <f>VLOOKUP(B1774*1,[1]Sheet1!$A:$G,6,FALSE)</f>
        <v>上海</v>
      </c>
      <c r="J1774" s="21" t="str">
        <f>VLOOKUP(B1774*1,[1]Sheet1!$A:$G,5,FALSE)</f>
        <v>二组</v>
      </c>
      <c r="K1774" s="3" t="str">
        <f>I1774&amp;VLOOKUP(B1774*1,[1]Sheet1!$A:$G,5,FALSE)</f>
        <v>上海二组</v>
      </c>
      <c r="L1774" s="3" t="str">
        <f>IF(VLOOKUP(B1774*1,[1]Sheet1!$A:$G,4,FALSE)=1,"普通员工","管理人员")</f>
        <v>管理人员</v>
      </c>
      <c r="M1774" s="3">
        <f t="shared" si="137"/>
        <v>20000.74</v>
      </c>
      <c r="N1774" s="3">
        <f t="shared" si="138"/>
        <v>2020</v>
      </c>
      <c r="O1774" s="3">
        <f t="shared" si="139"/>
        <v>6</v>
      </c>
    </row>
    <row r="1775" spans="1:15">
      <c r="A1775" s="8">
        <f>A1774</f>
        <v>44007</v>
      </c>
      <c r="B1775" s="20" t="s">
        <v>30</v>
      </c>
      <c r="C1775" s="18" t="s">
        <v>7</v>
      </c>
      <c r="D1775" s="11">
        <v>1</v>
      </c>
      <c r="E1775" s="12">
        <v>20000.7</v>
      </c>
      <c r="F1775" s="3" t="str">
        <f t="shared" si="135"/>
        <v>借呗</v>
      </c>
      <c r="G1775" s="3" t="str">
        <f t="shared" si="136"/>
        <v>6期</v>
      </c>
      <c r="H1775" s="21" t="str">
        <f>VLOOKUP(B1775*1,[1]Sheet1!$A:$G,7,FALSE)</f>
        <v>华东</v>
      </c>
      <c r="I1775" s="21" t="str">
        <f>VLOOKUP(B1775*1,[1]Sheet1!$A:$G,6,FALSE)</f>
        <v>合肥</v>
      </c>
      <c r="J1775" s="21" t="str">
        <f>VLOOKUP(B1775*1,[1]Sheet1!$A:$G,5,FALSE)</f>
        <v>一组</v>
      </c>
      <c r="K1775" s="3" t="str">
        <f>I1775&amp;VLOOKUP(B1775*1,[1]Sheet1!$A:$G,5,FALSE)</f>
        <v>合肥一组</v>
      </c>
      <c r="L1775" s="3" t="str">
        <f>IF(VLOOKUP(B1775*1,[1]Sheet1!$A:$G,4,FALSE)=1,"普通员工","管理人员")</f>
        <v>普通员工</v>
      </c>
      <c r="M1775" s="3">
        <f t="shared" si="137"/>
        <v>20000.7</v>
      </c>
      <c r="N1775" s="3">
        <f t="shared" si="138"/>
        <v>2020</v>
      </c>
      <c r="O1775" s="3">
        <f t="shared" si="139"/>
        <v>6</v>
      </c>
    </row>
    <row r="1776" spans="1:15">
      <c r="A1776" s="8">
        <f>A1775</f>
        <v>44007</v>
      </c>
      <c r="B1776" s="20" t="str">
        <f>B1775</f>
        <v>1000004256</v>
      </c>
      <c r="C1776" s="18" t="s">
        <v>12</v>
      </c>
      <c r="D1776" s="11">
        <v>2</v>
      </c>
      <c r="E1776" s="12">
        <v>14000.02</v>
      </c>
      <c r="F1776" s="3" t="str">
        <f t="shared" si="135"/>
        <v>借呗</v>
      </c>
      <c r="G1776" s="3" t="str">
        <f t="shared" si="136"/>
        <v>18期</v>
      </c>
      <c r="H1776" s="21" t="str">
        <f>VLOOKUP(B1776*1,[1]Sheet1!$A:$G,7,FALSE)</f>
        <v>华东</v>
      </c>
      <c r="I1776" s="21" t="str">
        <f>VLOOKUP(B1776*1,[1]Sheet1!$A:$G,6,FALSE)</f>
        <v>合肥</v>
      </c>
      <c r="J1776" s="21" t="str">
        <f>VLOOKUP(B1776*1,[1]Sheet1!$A:$G,5,FALSE)</f>
        <v>一组</v>
      </c>
      <c r="K1776" s="3" t="str">
        <f>I1776&amp;VLOOKUP(B1776*1,[1]Sheet1!$A:$G,5,FALSE)</f>
        <v>合肥一组</v>
      </c>
      <c r="L1776" s="3" t="str">
        <f>IF(VLOOKUP(B1776*1,[1]Sheet1!$A:$G,4,FALSE)=1,"普通员工","管理人员")</f>
        <v>普通员工</v>
      </c>
      <c r="M1776" s="3">
        <f t="shared" si="137"/>
        <v>7000.01</v>
      </c>
      <c r="N1776" s="3">
        <f t="shared" si="138"/>
        <v>2020</v>
      </c>
      <c r="O1776" s="3">
        <f t="shared" si="139"/>
        <v>6</v>
      </c>
    </row>
    <row r="1777" spans="1:15">
      <c r="A1777" s="8">
        <f>A1776</f>
        <v>44007</v>
      </c>
      <c r="B1777" s="20" t="s">
        <v>48</v>
      </c>
      <c r="C1777" s="18" t="s">
        <v>8</v>
      </c>
      <c r="D1777" s="11">
        <v>1</v>
      </c>
      <c r="E1777" s="12">
        <v>10000.68</v>
      </c>
      <c r="F1777" s="3" t="str">
        <f t="shared" si="135"/>
        <v>借呗</v>
      </c>
      <c r="G1777" s="3" t="str">
        <f t="shared" si="136"/>
        <v>12期</v>
      </c>
      <c r="H1777" s="21" t="str">
        <f>VLOOKUP(B1777*1,[1]Sheet1!$A:$G,7,FALSE)</f>
        <v>华东</v>
      </c>
      <c r="I1777" s="21" t="str">
        <f>VLOOKUP(B1777*1,[1]Sheet1!$A:$G,6,FALSE)</f>
        <v>杭州</v>
      </c>
      <c r="J1777" s="21" t="str">
        <f>VLOOKUP(B1777*1,[1]Sheet1!$A:$G,5,FALSE)</f>
        <v>二组</v>
      </c>
      <c r="K1777" s="3" t="str">
        <f>I1777&amp;VLOOKUP(B1777*1,[1]Sheet1!$A:$G,5,FALSE)</f>
        <v>杭州二组</v>
      </c>
      <c r="L1777" s="3" t="str">
        <f>IF(VLOOKUP(B1777*1,[1]Sheet1!$A:$G,4,FALSE)=1,"普通员工","管理人员")</f>
        <v>管理人员</v>
      </c>
      <c r="M1777" s="3">
        <f t="shared" si="137"/>
        <v>10000.68</v>
      </c>
      <c r="N1777" s="3">
        <f t="shared" si="138"/>
        <v>2020</v>
      </c>
      <c r="O1777" s="3">
        <f t="shared" si="139"/>
        <v>6</v>
      </c>
    </row>
    <row r="1778" spans="1:15">
      <c r="A1778" s="8">
        <f>A1777</f>
        <v>44007</v>
      </c>
      <c r="B1778" s="20" t="str">
        <f>B1777</f>
        <v>1000005873</v>
      </c>
      <c r="C1778" s="18" t="s">
        <v>12</v>
      </c>
      <c r="D1778" s="11">
        <v>1</v>
      </c>
      <c r="E1778" s="12">
        <v>7000.33</v>
      </c>
      <c r="F1778" s="3" t="str">
        <f t="shared" si="135"/>
        <v>借呗</v>
      </c>
      <c r="G1778" s="3" t="str">
        <f t="shared" si="136"/>
        <v>18期</v>
      </c>
      <c r="H1778" s="21" t="str">
        <f>VLOOKUP(B1778*1,[1]Sheet1!$A:$G,7,FALSE)</f>
        <v>华东</v>
      </c>
      <c r="I1778" s="21" t="str">
        <f>VLOOKUP(B1778*1,[1]Sheet1!$A:$G,6,FALSE)</f>
        <v>杭州</v>
      </c>
      <c r="J1778" s="21" t="str">
        <f>VLOOKUP(B1778*1,[1]Sheet1!$A:$G,5,FALSE)</f>
        <v>二组</v>
      </c>
      <c r="K1778" s="3" t="str">
        <f>I1778&amp;VLOOKUP(B1778*1,[1]Sheet1!$A:$G,5,FALSE)</f>
        <v>杭州二组</v>
      </c>
      <c r="L1778" s="3" t="str">
        <f>IF(VLOOKUP(B1778*1,[1]Sheet1!$A:$G,4,FALSE)=1,"普通员工","管理人员")</f>
        <v>管理人员</v>
      </c>
      <c r="M1778" s="3">
        <f t="shared" si="137"/>
        <v>7000.33</v>
      </c>
      <c r="N1778" s="3">
        <f t="shared" si="138"/>
        <v>2020</v>
      </c>
      <c r="O1778" s="3">
        <f t="shared" si="139"/>
        <v>6</v>
      </c>
    </row>
    <row r="1779" spans="1:15">
      <c r="A1779" s="8">
        <f>A1778</f>
        <v>44007</v>
      </c>
      <c r="B1779" s="20" t="s">
        <v>49</v>
      </c>
      <c r="C1779" s="18" t="s">
        <v>8</v>
      </c>
      <c r="D1779" s="11">
        <v>1</v>
      </c>
      <c r="E1779" s="12">
        <v>27000.58</v>
      </c>
      <c r="F1779" s="3" t="str">
        <f t="shared" si="135"/>
        <v>借呗</v>
      </c>
      <c r="G1779" s="3" t="str">
        <f t="shared" si="136"/>
        <v>12期</v>
      </c>
      <c r="H1779" s="21" t="str">
        <f>VLOOKUP(B1779*1,[1]Sheet1!$A:$G,7,FALSE)</f>
        <v>华西北</v>
      </c>
      <c r="I1779" s="21" t="str">
        <f>VLOOKUP(B1779*1,[1]Sheet1!$A:$G,6,FALSE)</f>
        <v>成都</v>
      </c>
      <c r="J1779" s="21" t="str">
        <f>VLOOKUP(B1779*1,[1]Sheet1!$A:$G,5,FALSE)</f>
        <v>一组</v>
      </c>
      <c r="K1779" s="3" t="str">
        <f>I1779&amp;VLOOKUP(B1779*1,[1]Sheet1!$A:$G,5,FALSE)</f>
        <v>成都一组</v>
      </c>
      <c r="L1779" s="3" t="str">
        <f>IF(VLOOKUP(B1779*1,[1]Sheet1!$A:$G,4,FALSE)=1,"普通员工","管理人员")</f>
        <v>管理人员</v>
      </c>
      <c r="M1779" s="3">
        <f t="shared" si="137"/>
        <v>27000.58</v>
      </c>
      <c r="N1779" s="3">
        <f t="shared" si="138"/>
        <v>2020</v>
      </c>
      <c r="O1779" s="3">
        <f t="shared" si="139"/>
        <v>6</v>
      </c>
    </row>
    <row r="1780" spans="1:15">
      <c r="A1780" s="8">
        <f>A1779</f>
        <v>44007</v>
      </c>
      <c r="B1780" s="20" t="str">
        <f>B1779</f>
        <v>1000006698</v>
      </c>
      <c r="C1780" s="18" t="s">
        <v>12</v>
      </c>
      <c r="D1780" s="11">
        <v>1</v>
      </c>
      <c r="E1780" s="12">
        <v>14000.26</v>
      </c>
      <c r="F1780" s="3" t="str">
        <f t="shared" si="135"/>
        <v>借呗</v>
      </c>
      <c r="G1780" s="3" t="str">
        <f t="shared" si="136"/>
        <v>18期</v>
      </c>
      <c r="H1780" s="21" t="str">
        <f>VLOOKUP(B1780*1,[1]Sheet1!$A:$G,7,FALSE)</f>
        <v>华西北</v>
      </c>
      <c r="I1780" s="21" t="str">
        <f>VLOOKUP(B1780*1,[1]Sheet1!$A:$G,6,FALSE)</f>
        <v>成都</v>
      </c>
      <c r="J1780" s="21" t="str">
        <f>VLOOKUP(B1780*1,[1]Sheet1!$A:$G,5,FALSE)</f>
        <v>一组</v>
      </c>
      <c r="K1780" s="3" t="str">
        <f>I1780&amp;VLOOKUP(B1780*1,[1]Sheet1!$A:$G,5,FALSE)</f>
        <v>成都一组</v>
      </c>
      <c r="L1780" s="3" t="str">
        <f>IF(VLOOKUP(B1780*1,[1]Sheet1!$A:$G,4,FALSE)=1,"普通员工","管理人员")</f>
        <v>管理人员</v>
      </c>
      <c r="M1780" s="3">
        <f t="shared" si="137"/>
        <v>14000.26</v>
      </c>
      <c r="N1780" s="3">
        <f t="shared" si="138"/>
        <v>2020</v>
      </c>
      <c r="O1780" s="3">
        <f t="shared" si="139"/>
        <v>6</v>
      </c>
    </row>
    <row r="1781" spans="1:15">
      <c r="A1781" s="8">
        <f>A1780</f>
        <v>44007</v>
      </c>
      <c r="B1781" s="20" t="s">
        <v>50</v>
      </c>
      <c r="C1781" s="18" t="s">
        <v>8</v>
      </c>
      <c r="D1781" s="11">
        <v>1</v>
      </c>
      <c r="E1781" s="12">
        <v>15000.23</v>
      </c>
      <c r="F1781" s="3" t="str">
        <f t="shared" si="135"/>
        <v>借呗</v>
      </c>
      <c r="G1781" s="3" t="str">
        <f t="shared" si="136"/>
        <v>12期</v>
      </c>
      <c r="H1781" s="21" t="str">
        <f>VLOOKUP(B1781*1,[1]Sheet1!$A:$G,7,FALSE)</f>
        <v>华东</v>
      </c>
      <c r="I1781" s="21" t="str">
        <f>VLOOKUP(B1781*1,[1]Sheet1!$A:$G,6,FALSE)</f>
        <v>南京</v>
      </c>
      <c r="J1781" s="21" t="str">
        <f>VLOOKUP(B1781*1,[1]Sheet1!$A:$G,5,FALSE)</f>
        <v>一组</v>
      </c>
      <c r="K1781" s="3" t="str">
        <f>I1781&amp;VLOOKUP(B1781*1,[1]Sheet1!$A:$G,5,FALSE)</f>
        <v>南京一组</v>
      </c>
      <c r="L1781" s="3" t="str">
        <f>IF(VLOOKUP(B1781*1,[1]Sheet1!$A:$G,4,FALSE)=1,"普通员工","管理人员")</f>
        <v>普通员工</v>
      </c>
      <c r="M1781" s="3">
        <f t="shared" si="137"/>
        <v>15000.23</v>
      </c>
      <c r="N1781" s="3">
        <f t="shared" si="138"/>
        <v>2020</v>
      </c>
      <c r="O1781" s="3">
        <f t="shared" si="139"/>
        <v>6</v>
      </c>
    </row>
    <row r="1782" spans="1:15">
      <c r="A1782" s="8">
        <f>A1781</f>
        <v>44007</v>
      </c>
      <c r="B1782" s="20" t="s">
        <v>67</v>
      </c>
      <c r="C1782" s="18" t="s">
        <v>7</v>
      </c>
      <c r="D1782" s="11">
        <v>1</v>
      </c>
      <c r="E1782" s="12">
        <v>7500.29</v>
      </c>
      <c r="F1782" s="3" t="str">
        <f t="shared" si="135"/>
        <v>借呗</v>
      </c>
      <c r="G1782" s="3" t="str">
        <f t="shared" si="136"/>
        <v>6期</v>
      </c>
      <c r="H1782" s="21" t="str">
        <f>VLOOKUP(B1782*1,[1]Sheet1!$A:$G,7,FALSE)</f>
        <v>华东</v>
      </c>
      <c r="I1782" s="21" t="str">
        <f>VLOOKUP(B1782*1,[1]Sheet1!$A:$G,6,FALSE)</f>
        <v>南京</v>
      </c>
      <c r="J1782" s="21" t="str">
        <f>VLOOKUP(B1782*1,[1]Sheet1!$A:$G,5,FALSE)</f>
        <v>一组</v>
      </c>
      <c r="K1782" s="3" t="str">
        <f>I1782&amp;VLOOKUP(B1782*1,[1]Sheet1!$A:$G,5,FALSE)</f>
        <v>南京一组</v>
      </c>
      <c r="L1782" s="3" t="str">
        <f>IF(VLOOKUP(B1782*1,[1]Sheet1!$A:$G,4,FALSE)=1,"普通员工","管理人员")</f>
        <v>普通员工</v>
      </c>
      <c r="M1782" s="3">
        <f t="shared" si="137"/>
        <v>7500.29</v>
      </c>
      <c r="N1782" s="3">
        <f t="shared" si="138"/>
        <v>2020</v>
      </c>
      <c r="O1782" s="3">
        <f t="shared" si="139"/>
        <v>6</v>
      </c>
    </row>
    <row r="1783" spans="1:15">
      <c r="A1783" s="8">
        <f>A1782</f>
        <v>44007</v>
      </c>
      <c r="B1783" s="20" t="s">
        <v>52</v>
      </c>
      <c r="C1783" s="18" t="s">
        <v>7</v>
      </c>
      <c r="D1783" s="11">
        <v>1</v>
      </c>
      <c r="E1783" s="12">
        <v>839.05</v>
      </c>
      <c r="F1783" s="3" t="str">
        <f t="shared" si="135"/>
        <v>借呗</v>
      </c>
      <c r="G1783" s="3" t="str">
        <f t="shared" si="136"/>
        <v>6期</v>
      </c>
      <c r="H1783" s="21" t="str">
        <f>VLOOKUP(B1783*1,[1]Sheet1!$A:$G,7,FALSE)</f>
        <v>华东</v>
      </c>
      <c r="I1783" s="21" t="str">
        <f>VLOOKUP(B1783*1,[1]Sheet1!$A:$G,6,FALSE)</f>
        <v>上海</v>
      </c>
      <c r="J1783" s="21" t="str">
        <f>VLOOKUP(B1783*1,[1]Sheet1!$A:$G,5,FALSE)</f>
        <v>一组</v>
      </c>
      <c r="K1783" s="3" t="str">
        <f>I1783&amp;VLOOKUP(B1783*1,[1]Sheet1!$A:$G,5,FALSE)</f>
        <v>上海一组</v>
      </c>
      <c r="L1783" s="3" t="str">
        <f>IF(VLOOKUP(B1783*1,[1]Sheet1!$A:$G,4,FALSE)=1,"普通员工","管理人员")</f>
        <v>普通员工</v>
      </c>
      <c r="M1783" s="3">
        <f t="shared" si="137"/>
        <v>839.05</v>
      </c>
      <c r="N1783" s="3">
        <f t="shared" si="138"/>
        <v>2020</v>
      </c>
      <c r="O1783" s="3">
        <f t="shared" si="139"/>
        <v>6</v>
      </c>
    </row>
    <row r="1784" spans="1:15">
      <c r="A1784" s="8">
        <f>A1783</f>
        <v>44007</v>
      </c>
      <c r="B1784" s="20" t="s">
        <v>33</v>
      </c>
      <c r="C1784" s="18" t="s">
        <v>7</v>
      </c>
      <c r="D1784" s="11">
        <v>1</v>
      </c>
      <c r="E1784" s="12">
        <v>6000.72</v>
      </c>
      <c r="F1784" s="3" t="str">
        <f t="shared" si="135"/>
        <v>借呗</v>
      </c>
      <c r="G1784" s="3" t="str">
        <f t="shared" si="136"/>
        <v>6期</v>
      </c>
      <c r="H1784" s="21" t="str">
        <f>VLOOKUP(B1784*1,[1]Sheet1!$A:$G,7,FALSE)</f>
        <v>华西北</v>
      </c>
      <c r="I1784" s="21" t="str">
        <f>VLOOKUP(B1784*1,[1]Sheet1!$A:$G,6,FALSE)</f>
        <v>北京</v>
      </c>
      <c r="J1784" s="21" t="str">
        <f>VLOOKUP(B1784*1,[1]Sheet1!$A:$G,5,FALSE)</f>
        <v>三组</v>
      </c>
      <c r="K1784" s="3" t="str">
        <f>I1784&amp;VLOOKUP(B1784*1,[1]Sheet1!$A:$G,5,FALSE)</f>
        <v>北京三组</v>
      </c>
      <c r="L1784" s="3" t="str">
        <f>IF(VLOOKUP(B1784*1,[1]Sheet1!$A:$G,4,FALSE)=1,"普通员工","管理人员")</f>
        <v>普通员工</v>
      </c>
      <c r="M1784" s="3">
        <f t="shared" si="137"/>
        <v>6000.72</v>
      </c>
      <c r="N1784" s="3">
        <f t="shared" si="138"/>
        <v>2020</v>
      </c>
      <c r="O1784" s="3">
        <f t="shared" si="139"/>
        <v>6</v>
      </c>
    </row>
    <row r="1785" spans="1:15">
      <c r="A1785" s="8">
        <f>A1784</f>
        <v>44007</v>
      </c>
      <c r="B1785" s="20" t="str">
        <f>B1784</f>
        <v>1000008228</v>
      </c>
      <c r="C1785" s="18" t="s">
        <v>8</v>
      </c>
      <c r="D1785" s="11">
        <v>1</v>
      </c>
      <c r="E1785" s="12">
        <v>10000.62</v>
      </c>
      <c r="F1785" s="3" t="str">
        <f t="shared" si="135"/>
        <v>借呗</v>
      </c>
      <c r="G1785" s="3" t="str">
        <f t="shared" si="136"/>
        <v>12期</v>
      </c>
      <c r="H1785" s="21" t="str">
        <f>VLOOKUP(B1785*1,[1]Sheet1!$A:$G,7,FALSE)</f>
        <v>华西北</v>
      </c>
      <c r="I1785" s="21" t="str">
        <f>VLOOKUP(B1785*1,[1]Sheet1!$A:$G,6,FALSE)</f>
        <v>北京</v>
      </c>
      <c r="J1785" s="21" t="str">
        <f>VLOOKUP(B1785*1,[1]Sheet1!$A:$G,5,FALSE)</f>
        <v>三组</v>
      </c>
      <c r="K1785" s="3" t="str">
        <f>I1785&amp;VLOOKUP(B1785*1,[1]Sheet1!$A:$G,5,FALSE)</f>
        <v>北京三组</v>
      </c>
      <c r="L1785" s="3" t="str">
        <f>IF(VLOOKUP(B1785*1,[1]Sheet1!$A:$G,4,FALSE)=1,"普通员工","管理人员")</f>
        <v>普通员工</v>
      </c>
      <c r="M1785" s="3">
        <f t="shared" si="137"/>
        <v>10000.62</v>
      </c>
      <c r="N1785" s="3">
        <f t="shared" si="138"/>
        <v>2020</v>
      </c>
      <c r="O1785" s="3">
        <f t="shared" si="139"/>
        <v>6</v>
      </c>
    </row>
    <row r="1786" spans="1:15">
      <c r="A1786" s="8">
        <f>A1785</f>
        <v>44007</v>
      </c>
      <c r="B1786" s="20" t="s">
        <v>53</v>
      </c>
      <c r="C1786" s="18" t="s">
        <v>8</v>
      </c>
      <c r="D1786" s="11">
        <v>1</v>
      </c>
      <c r="E1786" s="12">
        <v>20000.34</v>
      </c>
      <c r="F1786" s="3" t="str">
        <f t="shared" si="135"/>
        <v>借呗</v>
      </c>
      <c r="G1786" s="3" t="str">
        <f t="shared" si="136"/>
        <v>12期</v>
      </c>
      <c r="H1786" s="21" t="str">
        <f>VLOOKUP(B1786*1,[1]Sheet1!$A:$G,7,FALSE)</f>
        <v>华东</v>
      </c>
      <c r="I1786" s="21" t="str">
        <f>VLOOKUP(B1786*1,[1]Sheet1!$A:$G,6,FALSE)</f>
        <v>南京</v>
      </c>
      <c r="J1786" s="21" t="str">
        <f>VLOOKUP(B1786*1,[1]Sheet1!$A:$G,5,FALSE)</f>
        <v>一组</v>
      </c>
      <c r="K1786" s="3" t="str">
        <f>I1786&amp;VLOOKUP(B1786*1,[1]Sheet1!$A:$G,5,FALSE)</f>
        <v>南京一组</v>
      </c>
      <c r="L1786" s="3" t="str">
        <f>IF(VLOOKUP(B1786*1,[1]Sheet1!$A:$G,4,FALSE)=1,"普通员工","管理人员")</f>
        <v>管理人员</v>
      </c>
      <c r="M1786" s="3">
        <f t="shared" si="137"/>
        <v>20000.34</v>
      </c>
      <c r="N1786" s="3">
        <f t="shared" si="138"/>
        <v>2020</v>
      </c>
      <c r="O1786" s="3">
        <f t="shared" si="139"/>
        <v>6</v>
      </c>
    </row>
    <row r="1787" spans="1:15">
      <c r="A1787" s="8">
        <f>A1786</f>
        <v>44007</v>
      </c>
      <c r="B1787" s="20" t="s">
        <v>71</v>
      </c>
      <c r="C1787" s="18" t="s">
        <v>7</v>
      </c>
      <c r="D1787" s="11">
        <v>1</v>
      </c>
      <c r="E1787" s="12">
        <v>8000.12</v>
      </c>
      <c r="F1787" s="3" t="str">
        <f t="shared" si="135"/>
        <v>借呗</v>
      </c>
      <c r="G1787" s="3" t="str">
        <f t="shared" si="136"/>
        <v>6期</v>
      </c>
      <c r="H1787" s="21" t="str">
        <f>VLOOKUP(B1787*1,[1]Sheet1!$A:$G,7,FALSE)</f>
        <v>华东</v>
      </c>
      <c r="I1787" s="21" t="str">
        <f>VLOOKUP(B1787*1,[1]Sheet1!$A:$G,6,FALSE)</f>
        <v>合肥</v>
      </c>
      <c r="J1787" s="21" t="str">
        <f>VLOOKUP(B1787*1,[1]Sheet1!$A:$G,5,FALSE)</f>
        <v>一组</v>
      </c>
      <c r="K1787" s="3" t="str">
        <f>I1787&amp;VLOOKUP(B1787*1,[1]Sheet1!$A:$G,5,FALSE)</f>
        <v>合肥一组</v>
      </c>
      <c r="L1787" s="3" t="str">
        <f>IF(VLOOKUP(B1787*1,[1]Sheet1!$A:$G,4,FALSE)=1,"普通员工","管理人员")</f>
        <v>普通员工</v>
      </c>
      <c r="M1787" s="3">
        <f t="shared" si="137"/>
        <v>8000.12</v>
      </c>
      <c r="N1787" s="3">
        <f t="shared" si="138"/>
        <v>2020</v>
      </c>
      <c r="O1787" s="3">
        <f t="shared" si="139"/>
        <v>6</v>
      </c>
    </row>
    <row r="1788" spans="1:15">
      <c r="A1788" s="8">
        <f>A1787</f>
        <v>44007</v>
      </c>
      <c r="B1788" s="20" t="str">
        <f>B1787</f>
        <v>1000008542</v>
      </c>
      <c r="C1788" s="18" t="s">
        <v>8</v>
      </c>
      <c r="D1788" s="11">
        <v>1</v>
      </c>
      <c r="E1788" s="12">
        <v>8741.7</v>
      </c>
      <c r="F1788" s="3" t="str">
        <f t="shared" si="135"/>
        <v>借呗</v>
      </c>
      <c r="G1788" s="3" t="str">
        <f t="shared" si="136"/>
        <v>12期</v>
      </c>
      <c r="H1788" s="21" t="str">
        <f>VLOOKUP(B1788*1,[1]Sheet1!$A:$G,7,FALSE)</f>
        <v>华东</v>
      </c>
      <c r="I1788" s="21" t="str">
        <f>VLOOKUP(B1788*1,[1]Sheet1!$A:$G,6,FALSE)</f>
        <v>合肥</v>
      </c>
      <c r="J1788" s="21" t="str">
        <f>VLOOKUP(B1788*1,[1]Sheet1!$A:$G,5,FALSE)</f>
        <v>一组</v>
      </c>
      <c r="K1788" s="3" t="str">
        <f>I1788&amp;VLOOKUP(B1788*1,[1]Sheet1!$A:$G,5,FALSE)</f>
        <v>合肥一组</v>
      </c>
      <c r="L1788" s="3" t="str">
        <f>IF(VLOOKUP(B1788*1,[1]Sheet1!$A:$G,4,FALSE)=1,"普通员工","管理人员")</f>
        <v>普通员工</v>
      </c>
      <c r="M1788" s="3">
        <f t="shared" si="137"/>
        <v>8741.7</v>
      </c>
      <c r="N1788" s="3">
        <f t="shared" si="138"/>
        <v>2020</v>
      </c>
      <c r="O1788" s="3">
        <f t="shared" si="139"/>
        <v>6</v>
      </c>
    </row>
    <row r="1789" spans="1:15">
      <c r="A1789" s="8">
        <f>A1788</f>
        <v>44007</v>
      </c>
      <c r="B1789" s="20" t="s">
        <v>34</v>
      </c>
      <c r="C1789" s="18" t="s">
        <v>144</v>
      </c>
      <c r="D1789" s="11">
        <v>1</v>
      </c>
      <c r="E1789" s="12">
        <v>1256.99</v>
      </c>
      <c r="F1789" s="3" t="str">
        <f t="shared" si="135"/>
        <v>借呗</v>
      </c>
      <c r="G1789" s="3" t="str">
        <f t="shared" si="136"/>
        <v>3期</v>
      </c>
      <c r="H1789" s="21" t="str">
        <f>VLOOKUP(B1789*1,[1]Sheet1!$A:$G,7,FALSE)</f>
        <v>华东</v>
      </c>
      <c r="I1789" s="21" t="str">
        <f>VLOOKUP(B1789*1,[1]Sheet1!$A:$G,6,FALSE)</f>
        <v>上海</v>
      </c>
      <c r="J1789" s="21" t="str">
        <f>VLOOKUP(B1789*1,[1]Sheet1!$A:$G,5,FALSE)</f>
        <v>二组</v>
      </c>
      <c r="K1789" s="3" t="str">
        <f>I1789&amp;VLOOKUP(B1789*1,[1]Sheet1!$A:$G,5,FALSE)</f>
        <v>上海二组</v>
      </c>
      <c r="L1789" s="3" t="str">
        <f>IF(VLOOKUP(B1789*1,[1]Sheet1!$A:$G,4,FALSE)=1,"普通员工","管理人员")</f>
        <v>普通员工</v>
      </c>
      <c r="M1789" s="3">
        <f t="shared" si="137"/>
        <v>1256.99</v>
      </c>
      <c r="N1789" s="3">
        <f t="shared" si="138"/>
        <v>2020</v>
      </c>
      <c r="O1789" s="3">
        <f t="shared" si="139"/>
        <v>6</v>
      </c>
    </row>
    <row r="1790" spans="1:15">
      <c r="A1790" s="8">
        <f>A1789</f>
        <v>44007</v>
      </c>
      <c r="B1790" s="20" t="str">
        <f>B1789</f>
        <v>1000008957</v>
      </c>
      <c r="C1790" s="18" t="s">
        <v>7</v>
      </c>
      <c r="D1790" s="11">
        <v>1</v>
      </c>
      <c r="E1790" s="12">
        <v>15000.68</v>
      </c>
      <c r="F1790" s="3" t="str">
        <f t="shared" si="135"/>
        <v>借呗</v>
      </c>
      <c r="G1790" s="3" t="str">
        <f t="shared" si="136"/>
        <v>6期</v>
      </c>
      <c r="H1790" s="21" t="str">
        <f>VLOOKUP(B1790*1,[1]Sheet1!$A:$G,7,FALSE)</f>
        <v>华东</v>
      </c>
      <c r="I1790" s="21" t="str">
        <f>VLOOKUP(B1790*1,[1]Sheet1!$A:$G,6,FALSE)</f>
        <v>上海</v>
      </c>
      <c r="J1790" s="21" t="str">
        <f>VLOOKUP(B1790*1,[1]Sheet1!$A:$G,5,FALSE)</f>
        <v>二组</v>
      </c>
      <c r="K1790" s="3" t="str">
        <f>I1790&amp;VLOOKUP(B1790*1,[1]Sheet1!$A:$G,5,FALSE)</f>
        <v>上海二组</v>
      </c>
      <c r="L1790" s="3" t="str">
        <f>IF(VLOOKUP(B1790*1,[1]Sheet1!$A:$G,4,FALSE)=1,"普通员工","管理人员")</f>
        <v>普通员工</v>
      </c>
      <c r="M1790" s="3">
        <f t="shared" si="137"/>
        <v>15000.68</v>
      </c>
      <c r="N1790" s="3">
        <f t="shared" si="138"/>
        <v>2020</v>
      </c>
      <c r="O1790" s="3">
        <f t="shared" si="139"/>
        <v>6</v>
      </c>
    </row>
    <row r="1791" spans="1:15">
      <c r="A1791" s="8">
        <f>A1790</f>
        <v>44007</v>
      </c>
      <c r="B1791" s="20" t="s">
        <v>54</v>
      </c>
      <c r="C1791" s="18" t="s">
        <v>7</v>
      </c>
      <c r="D1791" s="11">
        <v>1</v>
      </c>
      <c r="E1791" s="12">
        <v>11000.68</v>
      </c>
      <c r="F1791" s="3" t="str">
        <f t="shared" si="135"/>
        <v>借呗</v>
      </c>
      <c r="G1791" s="3" t="str">
        <f t="shared" si="136"/>
        <v>6期</v>
      </c>
      <c r="H1791" s="21" t="str">
        <f>VLOOKUP(B1791*1,[1]Sheet1!$A:$G,7,FALSE)</f>
        <v>华东</v>
      </c>
      <c r="I1791" s="21" t="str">
        <f>VLOOKUP(B1791*1,[1]Sheet1!$A:$G,6,FALSE)</f>
        <v>苏州</v>
      </c>
      <c r="J1791" s="21" t="str">
        <f>VLOOKUP(B1791*1,[1]Sheet1!$A:$G,5,FALSE)</f>
        <v>二组</v>
      </c>
      <c r="K1791" s="3" t="str">
        <f>I1791&amp;VLOOKUP(B1791*1,[1]Sheet1!$A:$G,5,FALSE)</f>
        <v>苏州二组</v>
      </c>
      <c r="L1791" s="3" t="str">
        <f>IF(VLOOKUP(B1791*1,[1]Sheet1!$A:$G,4,FALSE)=1,"普通员工","管理人员")</f>
        <v>普通员工</v>
      </c>
      <c r="M1791" s="3">
        <f t="shared" si="137"/>
        <v>11000.68</v>
      </c>
      <c r="N1791" s="3">
        <f t="shared" si="138"/>
        <v>2020</v>
      </c>
      <c r="O1791" s="3">
        <f t="shared" si="139"/>
        <v>6</v>
      </c>
    </row>
    <row r="1792" spans="1:15">
      <c r="A1792" s="8">
        <f>A1791</f>
        <v>44007</v>
      </c>
      <c r="B1792" s="20" t="str">
        <f>B1791</f>
        <v>1000009288</v>
      </c>
      <c r="C1792" s="18" t="s">
        <v>8</v>
      </c>
      <c r="D1792" s="11">
        <v>1</v>
      </c>
      <c r="E1792" s="12">
        <v>13000.72</v>
      </c>
      <c r="F1792" s="3" t="str">
        <f t="shared" si="135"/>
        <v>借呗</v>
      </c>
      <c r="G1792" s="3" t="str">
        <f t="shared" si="136"/>
        <v>12期</v>
      </c>
      <c r="H1792" s="21" t="str">
        <f>VLOOKUP(B1792*1,[1]Sheet1!$A:$G,7,FALSE)</f>
        <v>华东</v>
      </c>
      <c r="I1792" s="21" t="str">
        <f>VLOOKUP(B1792*1,[1]Sheet1!$A:$G,6,FALSE)</f>
        <v>苏州</v>
      </c>
      <c r="J1792" s="21" t="str">
        <f>VLOOKUP(B1792*1,[1]Sheet1!$A:$G,5,FALSE)</f>
        <v>二组</v>
      </c>
      <c r="K1792" s="3" t="str">
        <f>I1792&amp;VLOOKUP(B1792*1,[1]Sheet1!$A:$G,5,FALSE)</f>
        <v>苏州二组</v>
      </c>
      <c r="L1792" s="3" t="str">
        <f>IF(VLOOKUP(B1792*1,[1]Sheet1!$A:$G,4,FALSE)=1,"普通员工","管理人员")</f>
        <v>普通员工</v>
      </c>
      <c r="M1792" s="3">
        <f t="shared" si="137"/>
        <v>13000.72</v>
      </c>
      <c r="N1792" s="3">
        <f t="shared" si="138"/>
        <v>2020</v>
      </c>
      <c r="O1792" s="3">
        <f t="shared" si="139"/>
        <v>6</v>
      </c>
    </row>
    <row r="1793" spans="1:15">
      <c r="A1793" s="8">
        <f>A1792</f>
        <v>44007</v>
      </c>
      <c r="B1793" s="20" t="s">
        <v>35</v>
      </c>
      <c r="C1793" s="18" t="s">
        <v>7</v>
      </c>
      <c r="D1793" s="11">
        <v>1</v>
      </c>
      <c r="E1793" s="12">
        <v>1000.63</v>
      </c>
      <c r="F1793" s="3" t="str">
        <f t="shared" si="135"/>
        <v>借呗</v>
      </c>
      <c r="G1793" s="3" t="str">
        <f t="shared" si="136"/>
        <v>6期</v>
      </c>
      <c r="H1793" s="21" t="str">
        <f>VLOOKUP(B1793*1,[1]Sheet1!$A:$G,7,FALSE)</f>
        <v>华南</v>
      </c>
      <c r="I1793" s="21" t="str">
        <f>VLOOKUP(B1793*1,[1]Sheet1!$A:$G,6,FALSE)</f>
        <v>广州</v>
      </c>
      <c r="J1793" s="21" t="str">
        <f>VLOOKUP(B1793*1,[1]Sheet1!$A:$G,5,FALSE)</f>
        <v>三组</v>
      </c>
      <c r="K1793" s="3" t="str">
        <f>I1793&amp;VLOOKUP(B1793*1,[1]Sheet1!$A:$G,5,FALSE)</f>
        <v>广州三组</v>
      </c>
      <c r="L1793" s="3" t="str">
        <f>IF(VLOOKUP(B1793*1,[1]Sheet1!$A:$G,4,FALSE)=1,"普通员工","管理人员")</f>
        <v>普通员工</v>
      </c>
      <c r="M1793" s="3">
        <f t="shared" si="137"/>
        <v>1000.63</v>
      </c>
      <c r="N1793" s="3">
        <f t="shared" si="138"/>
        <v>2020</v>
      </c>
      <c r="O1793" s="3">
        <f t="shared" si="139"/>
        <v>6</v>
      </c>
    </row>
    <row r="1794" spans="1:15">
      <c r="A1794" s="8">
        <f>A1793</f>
        <v>44007</v>
      </c>
      <c r="B1794" s="20" t="s">
        <v>55</v>
      </c>
      <c r="C1794" s="18" t="s">
        <v>7</v>
      </c>
      <c r="D1794" s="11">
        <v>1</v>
      </c>
      <c r="E1794" s="12">
        <v>13000.31</v>
      </c>
      <c r="F1794" s="3" t="str">
        <f t="shared" si="135"/>
        <v>借呗</v>
      </c>
      <c r="G1794" s="3" t="str">
        <f t="shared" si="136"/>
        <v>6期</v>
      </c>
      <c r="H1794" s="21" t="str">
        <f>VLOOKUP(B1794*1,[1]Sheet1!$A:$G,7,FALSE)</f>
        <v>华东</v>
      </c>
      <c r="I1794" s="21" t="str">
        <f>VLOOKUP(B1794*1,[1]Sheet1!$A:$G,6,FALSE)</f>
        <v>南京</v>
      </c>
      <c r="J1794" s="21" t="str">
        <f>VLOOKUP(B1794*1,[1]Sheet1!$A:$G,5,FALSE)</f>
        <v>四组</v>
      </c>
      <c r="K1794" s="3" t="str">
        <f>I1794&amp;VLOOKUP(B1794*1,[1]Sheet1!$A:$G,5,FALSE)</f>
        <v>南京四组</v>
      </c>
      <c r="L1794" s="3" t="str">
        <f>IF(VLOOKUP(B1794*1,[1]Sheet1!$A:$G,4,FALSE)=1,"普通员工","管理人员")</f>
        <v>普通员工</v>
      </c>
      <c r="M1794" s="3">
        <f t="shared" si="137"/>
        <v>13000.31</v>
      </c>
      <c r="N1794" s="3">
        <f t="shared" si="138"/>
        <v>2020</v>
      </c>
      <c r="O1794" s="3">
        <f t="shared" si="139"/>
        <v>6</v>
      </c>
    </row>
    <row r="1795" spans="1:15">
      <c r="A1795" s="8">
        <f>A1794</f>
        <v>44007</v>
      </c>
      <c r="B1795" s="20" t="str">
        <f>B1794</f>
        <v>1000010814</v>
      </c>
      <c r="C1795" s="18" t="s">
        <v>8</v>
      </c>
      <c r="D1795" s="11">
        <v>1</v>
      </c>
      <c r="E1795" s="12">
        <v>15000.59</v>
      </c>
      <c r="F1795" s="3" t="str">
        <f t="shared" ref="F1795:F1858" si="140">LEFT(C1795,2)</f>
        <v>借呗</v>
      </c>
      <c r="G1795" s="3" t="str">
        <f t="shared" ref="G1795:G1858" si="141">MID(C1795,3,LEN((C1795)))</f>
        <v>12期</v>
      </c>
      <c r="H1795" s="21" t="str">
        <f>VLOOKUP(B1795*1,[1]Sheet1!$A:$G,7,FALSE)</f>
        <v>华东</v>
      </c>
      <c r="I1795" s="21" t="str">
        <f>VLOOKUP(B1795*1,[1]Sheet1!$A:$G,6,FALSE)</f>
        <v>南京</v>
      </c>
      <c r="J1795" s="21" t="str">
        <f>VLOOKUP(B1795*1,[1]Sheet1!$A:$G,5,FALSE)</f>
        <v>四组</v>
      </c>
      <c r="K1795" s="3" t="str">
        <f>I1795&amp;VLOOKUP(B1795*1,[1]Sheet1!$A:$G,5,FALSE)</f>
        <v>南京四组</v>
      </c>
      <c r="L1795" s="3" t="str">
        <f>IF(VLOOKUP(B1795*1,[1]Sheet1!$A:$G,4,FALSE)=1,"普通员工","管理人员")</f>
        <v>普通员工</v>
      </c>
      <c r="M1795" s="3">
        <f t="shared" ref="M1795:M1858" si="142">E1795/D1795</f>
        <v>15000.59</v>
      </c>
      <c r="N1795" s="3">
        <f t="shared" ref="N1795:N1858" si="143">YEAR(A1795)</f>
        <v>2020</v>
      </c>
      <c r="O1795" s="3">
        <f t="shared" ref="O1795:O1858" si="144">MONTH(A1795)</f>
        <v>6</v>
      </c>
    </row>
    <row r="1796" spans="1:15">
      <c r="A1796" s="8">
        <f>A1795</f>
        <v>44007</v>
      </c>
      <c r="B1796" s="20" t="str">
        <f>B1795</f>
        <v>1000010814</v>
      </c>
      <c r="C1796" s="18" t="s">
        <v>12</v>
      </c>
      <c r="D1796" s="11">
        <v>1</v>
      </c>
      <c r="E1796" s="12">
        <v>15000.09</v>
      </c>
      <c r="F1796" s="3" t="str">
        <f t="shared" si="140"/>
        <v>借呗</v>
      </c>
      <c r="G1796" s="3" t="str">
        <f t="shared" si="141"/>
        <v>18期</v>
      </c>
      <c r="H1796" s="21" t="str">
        <f>VLOOKUP(B1796*1,[1]Sheet1!$A:$G,7,FALSE)</f>
        <v>华东</v>
      </c>
      <c r="I1796" s="21" t="str">
        <f>VLOOKUP(B1796*1,[1]Sheet1!$A:$G,6,FALSE)</f>
        <v>南京</v>
      </c>
      <c r="J1796" s="21" t="str">
        <f>VLOOKUP(B1796*1,[1]Sheet1!$A:$G,5,FALSE)</f>
        <v>四组</v>
      </c>
      <c r="K1796" s="3" t="str">
        <f>I1796&amp;VLOOKUP(B1796*1,[1]Sheet1!$A:$G,5,FALSE)</f>
        <v>南京四组</v>
      </c>
      <c r="L1796" s="3" t="str">
        <f>IF(VLOOKUP(B1796*1,[1]Sheet1!$A:$G,4,FALSE)=1,"普通员工","管理人员")</f>
        <v>普通员工</v>
      </c>
      <c r="M1796" s="3">
        <f t="shared" si="142"/>
        <v>15000.09</v>
      </c>
      <c r="N1796" s="3">
        <f t="shared" si="143"/>
        <v>2020</v>
      </c>
      <c r="O1796" s="3">
        <f t="shared" si="144"/>
        <v>6</v>
      </c>
    </row>
    <row r="1797" spans="1:15">
      <c r="A1797" s="8">
        <f>A1796</f>
        <v>44007</v>
      </c>
      <c r="B1797" s="20" t="s">
        <v>56</v>
      </c>
      <c r="C1797" s="18" t="s">
        <v>8</v>
      </c>
      <c r="D1797" s="11">
        <v>2</v>
      </c>
      <c r="E1797" s="12">
        <v>7500.3</v>
      </c>
      <c r="F1797" s="3" t="str">
        <f t="shared" si="140"/>
        <v>借呗</v>
      </c>
      <c r="G1797" s="3" t="str">
        <f t="shared" si="141"/>
        <v>12期</v>
      </c>
      <c r="H1797" s="21" t="str">
        <f>VLOOKUP(B1797*1,[1]Sheet1!$A:$G,7,FALSE)</f>
        <v>华东</v>
      </c>
      <c r="I1797" s="21" t="str">
        <f>VLOOKUP(B1797*1,[1]Sheet1!$A:$G,6,FALSE)</f>
        <v>南京</v>
      </c>
      <c r="J1797" s="21" t="str">
        <f>VLOOKUP(B1797*1,[1]Sheet1!$A:$G,5,FALSE)</f>
        <v>一组</v>
      </c>
      <c r="K1797" s="3" t="str">
        <f>I1797&amp;VLOOKUP(B1797*1,[1]Sheet1!$A:$G,5,FALSE)</f>
        <v>南京一组</v>
      </c>
      <c r="L1797" s="3" t="str">
        <f>IF(VLOOKUP(B1797*1,[1]Sheet1!$A:$G,4,FALSE)=1,"普通员工","管理人员")</f>
        <v>普通员工</v>
      </c>
      <c r="M1797" s="3">
        <f t="shared" si="142"/>
        <v>3750.15</v>
      </c>
      <c r="N1797" s="3">
        <f t="shared" si="143"/>
        <v>2020</v>
      </c>
      <c r="O1797" s="3">
        <f t="shared" si="144"/>
        <v>6</v>
      </c>
    </row>
    <row r="1798" spans="1:15">
      <c r="A1798" s="8">
        <f>A1797</f>
        <v>44007</v>
      </c>
      <c r="B1798" s="20" t="s">
        <v>82</v>
      </c>
      <c r="C1798" s="18" t="s">
        <v>7</v>
      </c>
      <c r="D1798" s="11">
        <v>2</v>
      </c>
      <c r="E1798" s="12">
        <v>27001.44</v>
      </c>
      <c r="F1798" s="3" t="str">
        <f t="shared" si="140"/>
        <v>借呗</v>
      </c>
      <c r="G1798" s="3" t="str">
        <f t="shared" si="141"/>
        <v>6期</v>
      </c>
      <c r="H1798" s="21" t="str">
        <f>VLOOKUP(B1798*1,[1]Sheet1!$A:$G,7,FALSE)</f>
        <v>华东</v>
      </c>
      <c r="I1798" s="21" t="str">
        <f>VLOOKUP(B1798*1,[1]Sheet1!$A:$G,6,FALSE)</f>
        <v>上海</v>
      </c>
      <c r="J1798" s="21" t="str">
        <f>VLOOKUP(B1798*1,[1]Sheet1!$A:$G,5,FALSE)</f>
        <v>二组</v>
      </c>
      <c r="K1798" s="3" t="str">
        <f>I1798&amp;VLOOKUP(B1798*1,[1]Sheet1!$A:$G,5,FALSE)</f>
        <v>上海二组</v>
      </c>
      <c r="L1798" s="3" t="str">
        <f>IF(VLOOKUP(B1798*1,[1]Sheet1!$A:$G,4,FALSE)=1,"普通员工","管理人员")</f>
        <v>普通员工</v>
      </c>
      <c r="M1798" s="3">
        <f t="shared" si="142"/>
        <v>13500.72</v>
      </c>
      <c r="N1798" s="3">
        <f t="shared" si="143"/>
        <v>2020</v>
      </c>
      <c r="O1798" s="3">
        <f t="shared" si="144"/>
        <v>6</v>
      </c>
    </row>
    <row r="1799" spans="1:15">
      <c r="A1799" s="8">
        <f>A1798</f>
        <v>44007</v>
      </c>
      <c r="B1799" s="20" t="s">
        <v>75</v>
      </c>
      <c r="C1799" s="18" t="s">
        <v>7</v>
      </c>
      <c r="D1799" s="11">
        <v>1</v>
      </c>
      <c r="E1799" s="12">
        <v>7000.41</v>
      </c>
      <c r="F1799" s="3" t="str">
        <f t="shared" si="140"/>
        <v>借呗</v>
      </c>
      <c r="G1799" s="3" t="str">
        <f t="shared" si="141"/>
        <v>6期</v>
      </c>
      <c r="H1799" s="21" t="str">
        <f>VLOOKUP(B1799*1,[1]Sheet1!$A:$G,7,FALSE)</f>
        <v>华东</v>
      </c>
      <c r="I1799" s="21" t="str">
        <f>VLOOKUP(B1799*1,[1]Sheet1!$A:$G,6,FALSE)</f>
        <v>上海</v>
      </c>
      <c r="J1799" s="21" t="str">
        <f>VLOOKUP(B1799*1,[1]Sheet1!$A:$G,5,FALSE)</f>
        <v>二组</v>
      </c>
      <c r="K1799" s="3" t="str">
        <f>I1799&amp;VLOOKUP(B1799*1,[1]Sheet1!$A:$G,5,FALSE)</f>
        <v>上海二组</v>
      </c>
      <c r="L1799" s="3" t="str">
        <f>IF(VLOOKUP(B1799*1,[1]Sheet1!$A:$G,4,FALSE)=1,"普通员工","管理人员")</f>
        <v>普通员工</v>
      </c>
      <c r="M1799" s="3">
        <f t="shared" si="142"/>
        <v>7000.41</v>
      </c>
      <c r="N1799" s="3">
        <f t="shared" si="143"/>
        <v>2020</v>
      </c>
      <c r="O1799" s="3">
        <f t="shared" si="144"/>
        <v>6</v>
      </c>
    </row>
    <row r="1800" spans="1:15">
      <c r="A1800" s="8">
        <f>A1799</f>
        <v>44007</v>
      </c>
      <c r="B1800" s="20" t="str">
        <f>B1799</f>
        <v>1000011698</v>
      </c>
      <c r="C1800" s="18" t="s">
        <v>8</v>
      </c>
      <c r="D1800" s="11">
        <v>1</v>
      </c>
      <c r="E1800" s="12">
        <v>18000.35</v>
      </c>
      <c r="F1800" s="3" t="str">
        <f t="shared" si="140"/>
        <v>借呗</v>
      </c>
      <c r="G1800" s="3" t="str">
        <f t="shared" si="141"/>
        <v>12期</v>
      </c>
      <c r="H1800" s="21" t="str">
        <f>VLOOKUP(B1800*1,[1]Sheet1!$A:$G,7,FALSE)</f>
        <v>华东</v>
      </c>
      <c r="I1800" s="21" t="str">
        <f>VLOOKUP(B1800*1,[1]Sheet1!$A:$G,6,FALSE)</f>
        <v>上海</v>
      </c>
      <c r="J1800" s="21" t="str">
        <f>VLOOKUP(B1800*1,[1]Sheet1!$A:$G,5,FALSE)</f>
        <v>二组</v>
      </c>
      <c r="K1800" s="3" t="str">
        <f>I1800&amp;VLOOKUP(B1800*1,[1]Sheet1!$A:$G,5,FALSE)</f>
        <v>上海二组</v>
      </c>
      <c r="L1800" s="3" t="str">
        <f>IF(VLOOKUP(B1800*1,[1]Sheet1!$A:$G,4,FALSE)=1,"普通员工","管理人员")</f>
        <v>普通员工</v>
      </c>
      <c r="M1800" s="3">
        <f t="shared" si="142"/>
        <v>18000.35</v>
      </c>
      <c r="N1800" s="3">
        <f t="shared" si="143"/>
        <v>2020</v>
      </c>
      <c r="O1800" s="3">
        <f t="shared" si="144"/>
        <v>6</v>
      </c>
    </row>
    <row r="1801" spans="1:15">
      <c r="A1801" s="8">
        <f>A1800</f>
        <v>44007</v>
      </c>
      <c r="B1801" s="20" t="s">
        <v>121</v>
      </c>
      <c r="C1801" s="18" t="s">
        <v>7</v>
      </c>
      <c r="D1801" s="11">
        <v>2</v>
      </c>
      <c r="E1801" s="12">
        <v>31000.04</v>
      </c>
      <c r="F1801" s="3" t="str">
        <f t="shared" si="140"/>
        <v>借呗</v>
      </c>
      <c r="G1801" s="3" t="str">
        <f t="shared" si="141"/>
        <v>6期</v>
      </c>
      <c r="H1801" s="21" t="str">
        <f>VLOOKUP(B1801*1,[1]Sheet1!$A:$G,7,FALSE)</f>
        <v>华东</v>
      </c>
      <c r="I1801" s="21" t="str">
        <f>VLOOKUP(B1801*1,[1]Sheet1!$A:$G,6,FALSE)</f>
        <v>杭州</v>
      </c>
      <c r="J1801" s="21" t="str">
        <f>VLOOKUP(B1801*1,[1]Sheet1!$A:$G,5,FALSE)</f>
        <v>二组</v>
      </c>
      <c r="K1801" s="3" t="str">
        <f>I1801&amp;VLOOKUP(B1801*1,[1]Sheet1!$A:$G,5,FALSE)</f>
        <v>杭州二组</v>
      </c>
      <c r="L1801" s="3" t="str">
        <f>IF(VLOOKUP(B1801*1,[1]Sheet1!$A:$G,4,FALSE)=1,"普通员工","管理人员")</f>
        <v>普通员工</v>
      </c>
      <c r="M1801" s="3">
        <f t="shared" si="142"/>
        <v>15500.02</v>
      </c>
      <c r="N1801" s="3">
        <f t="shared" si="143"/>
        <v>2020</v>
      </c>
      <c r="O1801" s="3">
        <f t="shared" si="144"/>
        <v>6</v>
      </c>
    </row>
    <row r="1802" spans="1:15">
      <c r="A1802" s="8">
        <f>A1801</f>
        <v>44007</v>
      </c>
      <c r="B1802" s="20" t="str">
        <f>B1801</f>
        <v>1000011828</v>
      </c>
      <c r="C1802" s="18" t="s">
        <v>8</v>
      </c>
      <c r="D1802" s="11">
        <v>1</v>
      </c>
      <c r="E1802" s="12">
        <v>15000.1</v>
      </c>
      <c r="F1802" s="3" t="str">
        <f t="shared" si="140"/>
        <v>借呗</v>
      </c>
      <c r="G1802" s="3" t="str">
        <f t="shared" si="141"/>
        <v>12期</v>
      </c>
      <c r="H1802" s="21" t="str">
        <f>VLOOKUP(B1802*1,[1]Sheet1!$A:$G,7,FALSE)</f>
        <v>华东</v>
      </c>
      <c r="I1802" s="21" t="str">
        <f>VLOOKUP(B1802*1,[1]Sheet1!$A:$G,6,FALSE)</f>
        <v>杭州</v>
      </c>
      <c r="J1802" s="21" t="str">
        <f>VLOOKUP(B1802*1,[1]Sheet1!$A:$G,5,FALSE)</f>
        <v>二组</v>
      </c>
      <c r="K1802" s="3" t="str">
        <f>I1802&amp;VLOOKUP(B1802*1,[1]Sheet1!$A:$G,5,FALSE)</f>
        <v>杭州二组</v>
      </c>
      <c r="L1802" s="3" t="str">
        <f>IF(VLOOKUP(B1802*1,[1]Sheet1!$A:$G,4,FALSE)=1,"普通员工","管理人员")</f>
        <v>普通员工</v>
      </c>
      <c r="M1802" s="3">
        <f t="shared" si="142"/>
        <v>15000.1</v>
      </c>
      <c r="N1802" s="3">
        <f t="shared" si="143"/>
        <v>2020</v>
      </c>
      <c r="O1802" s="3">
        <f t="shared" si="144"/>
        <v>6</v>
      </c>
    </row>
    <row r="1803" spans="1:15">
      <c r="A1803" s="8">
        <f>A1802</f>
        <v>44007</v>
      </c>
      <c r="B1803" s="20" t="s">
        <v>77</v>
      </c>
      <c r="C1803" s="18" t="s">
        <v>7</v>
      </c>
      <c r="D1803" s="11">
        <v>1</v>
      </c>
      <c r="E1803" s="12">
        <v>25000.03</v>
      </c>
      <c r="F1803" s="3" t="str">
        <f t="shared" si="140"/>
        <v>借呗</v>
      </c>
      <c r="G1803" s="3" t="str">
        <f t="shared" si="141"/>
        <v>6期</v>
      </c>
      <c r="H1803" s="21" t="str">
        <f>VLOOKUP(B1803*1,[1]Sheet1!$A:$G,7,FALSE)</f>
        <v>华东</v>
      </c>
      <c r="I1803" s="21" t="str">
        <f>VLOOKUP(B1803*1,[1]Sheet1!$A:$G,6,FALSE)</f>
        <v>杭州</v>
      </c>
      <c r="J1803" s="21" t="str">
        <f>VLOOKUP(B1803*1,[1]Sheet1!$A:$G,5,FALSE)</f>
        <v>一组</v>
      </c>
      <c r="K1803" s="3" t="str">
        <f>I1803&amp;VLOOKUP(B1803*1,[1]Sheet1!$A:$G,5,FALSE)</f>
        <v>杭州一组</v>
      </c>
      <c r="L1803" s="3" t="str">
        <f>IF(VLOOKUP(B1803*1,[1]Sheet1!$A:$G,4,FALSE)=1,"普通员工","管理人员")</f>
        <v>普通员工</v>
      </c>
      <c r="M1803" s="3">
        <f t="shared" si="142"/>
        <v>25000.03</v>
      </c>
      <c r="N1803" s="3">
        <f t="shared" si="143"/>
        <v>2020</v>
      </c>
      <c r="O1803" s="3">
        <f t="shared" si="144"/>
        <v>6</v>
      </c>
    </row>
    <row r="1804" spans="1:15">
      <c r="A1804" s="8">
        <f>A1803</f>
        <v>44007</v>
      </c>
      <c r="B1804" s="20" t="str">
        <f>B1803</f>
        <v>1000012096</v>
      </c>
      <c r="C1804" s="18" t="s">
        <v>12</v>
      </c>
      <c r="D1804" s="11">
        <v>1</v>
      </c>
      <c r="E1804" s="12">
        <v>8000.4</v>
      </c>
      <c r="F1804" s="3" t="str">
        <f t="shared" si="140"/>
        <v>借呗</v>
      </c>
      <c r="G1804" s="3" t="str">
        <f t="shared" si="141"/>
        <v>18期</v>
      </c>
      <c r="H1804" s="21" t="str">
        <f>VLOOKUP(B1804*1,[1]Sheet1!$A:$G,7,FALSE)</f>
        <v>华东</v>
      </c>
      <c r="I1804" s="21" t="str">
        <f>VLOOKUP(B1804*1,[1]Sheet1!$A:$G,6,FALSE)</f>
        <v>杭州</v>
      </c>
      <c r="J1804" s="21" t="str">
        <f>VLOOKUP(B1804*1,[1]Sheet1!$A:$G,5,FALSE)</f>
        <v>一组</v>
      </c>
      <c r="K1804" s="3" t="str">
        <f>I1804&amp;VLOOKUP(B1804*1,[1]Sheet1!$A:$G,5,FALSE)</f>
        <v>杭州一组</v>
      </c>
      <c r="L1804" s="3" t="str">
        <f>IF(VLOOKUP(B1804*1,[1]Sheet1!$A:$G,4,FALSE)=1,"普通员工","管理人员")</f>
        <v>普通员工</v>
      </c>
      <c r="M1804" s="3">
        <f t="shared" si="142"/>
        <v>8000.4</v>
      </c>
      <c r="N1804" s="3">
        <f t="shared" si="143"/>
        <v>2020</v>
      </c>
      <c r="O1804" s="3">
        <f t="shared" si="144"/>
        <v>6</v>
      </c>
    </row>
    <row r="1805" spans="1:15">
      <c r="A1805" s="8">
        <f>A1804</f>
        <v>44007</v>
      </c>
      <c r="B1805" s="20" t="s">
        <v>78</v>
      </c>
      <c r="C1805" s="18" t="s">
        <v>8</v>
      </c>
      <c r="D1805" s="11">
        <v>1</v>
      </c>
      <c r="E1805" s="12">
        <v>25000.34</v>
      </c>
      <c r="F1805" s="3" t="str">
        <f t="shared" si="140"/>
        <v>借呗</v>
      </c>
      <c r="G1805" s="3" t="str">
        <f t="shared" si="141"/>
        <v>12期</v>
      </c>
      <c r="H1805" s="21" t="str">
        <f>VLOOKUP(B1805*1,[1]Sheet1!$A:$G,7,FALSE)</f>
        <v>华东</v>
      </c>
      <c r="I1805" s="21" t="str">
        <f>VLOOKUP(B1805*1,[1]Sheet1!$A:$G,6,FALSE)</f>
        <v>杭州</v>
      </c>
      <c r="J1805" s="21" t="str">
        <f>VLOOKUP(B1805*1,[1]Sheet1!$A:$G,5,FALSE)</f>
        <v>二组</v>
      </c>
      <c r="K1805" s="3" t="str">
        <f>I1805&amp;VLOOKUP(B1805*1,[1]Sheet1!$A:$G,5,FALSE)</f>
        <v>杭州二组</v>
      </c>
      <c r="L1805" s="3" t="str">
        <f>IF(VLOOKUP(B1805*1,[1]Sheet1!$A:$G,4,FALSE)=1,"普通员工","管理人员")</f>
        <v>普通员工</v>
      </c>
      <c r="M1805" s="3">
        <f t="shared" si="142"/>
        <v>25000.34</v>
      </c>
      <c r="N1805" s="3">
        <f t="shared" si="143"/>
        <v>2020</v>
      </c>
      <c r="O1805" s="3">
        <f t="shared" si="144"/>
        <v>6</v>
      </c>
    </row>
    <row r="1806" spans="1:15">
      <c r="A1806" s="8">
        <f>A1805</f>
        <v>44007</v>
      </c>
      <c r="B1806" s="20" t="s">
        <v>79</v>
      </c>
      <c r="C1806" s="18" t="s">
        <v>7</v>
      </c>
      <c r="D1806" s="11">
        <v>4</v>
      </c>
      <c r="E1806" s="12">
        <v>56001.88</v>
      </c>
      <c r="F1806" s="3" t="str">
        <f t="shared" si="140"/>
        <v>借呗</v>
      </c>
      <c r="G1806" s="3" t="str">
        <f t="shared" si="141"/>
        <v>6期</v>
      </c>
      <c r="H1806" s="21" t="str">
        <f>VLOOKUP(B1806*1,[1]Sheet1!$A:$G,7,FALSE)</f>
        <v>华东</v>
      </c>
      <c r="I1806" s="21" t="str">
        <f>VLOOKUP(B1806*1,[1]Sheet1!$A:$G,6,FALSE)</f>
        <v>杭州</v>
      </c>
      <c r="J1806" s="21" t="str">
        <f>VLOOKUP(B1806*1,[1]Sheet1!$A:$G,5,FALSE)</f>
        <v>三组</v>
      </c>
      <c r="K1806" s="3" t="str">
        <f>I1806&amp;VLOOKUP(B1806*1,[1]Sheet1!$A:$G,5,FALSE)</f>
        <v>杭州三组</v>
      </c>
      <c r="L1806" s="3" t="str">
        <f>IF(VLOOKUP(B1806*1,[1]Sheet1!$A:$G,4,FALSE)=1,"普通员工","管理人员")</f>
        <v>管理人员</v>
      </c>
      <c r="M1806" s="3">
        <f t="shared" si="142"/>
        <v>14000.47</v>
      </c>
      <c r="N1806" s="3">
        <f t="shared" si="143"/>
        <v>2020</v>
      </c>
      <c r="O1806" s="3">
        <f t="shared" si="144"/>
        <v>6</v>
      </c>
    </row>
    <row r="1807" spans="1:15">
      <c r="A1807" s="8">
        <f>A1806</f>
        <v>44007</v>
      </c>
      <c r="B1807" s="20" t="s">
        <v>80</v>
      </c>
      <c r="C1807" s="18" t="s">
        <v>7</v>
      </c>
      <c r="D1807" s="11">
        <v>1</v>
      </c>
      <c r="E1807" s="12">
        <v>15000.12</v>
      </c>
      <c r="F1807" s="3" t="str">
        <f t="shared" si="140"/>
        <v>借呗</v>
      </c>
      <c r="G1807" s="3" t="str">
        <f t="shared" si="141"/>
        <v>6期</v>
      </c>
      <c r="H1807" s="21" t="str">
        <f>VLOOKUP(B1807*1,[1]Sheet1!$A:$G,7,FALSE)</f>
        <v>华东</v>
      </c>
      <c r="I1807" s="21" t="str">
        <f>VLOOKUP(B1807*1,[1]Sheet1!$A:$G,6,FALSE)</f>
        <v>杭州</v>
      </c>
      <c r="J1807" s="21" t="str">
        <f>VLOOKUP(B1807*1,[1]Sheet1!$A:$G,5,FALSE)</f>
        <v>一组</v>
      </c>
      <c r="K1807" s="3" t="str">
        <f>I1807&amp;VLOOKUP(B1807*1,[1]Sheet1!$A:$G,5,FALSE)</f>
        <v>杭州一组</v>
      </c>
      <c r="L1807" s="3" t="str">
        <f>IF(VLOOKUP(B1807*1,[1]Sheet1!$A:$G,4,FALSE)=1,"普通员工","管理人员")</f>
        <v>普通员工</v>
      </c>
      <c r="M1807" s="3">
        <f t="shared" si="142"/>
        <v>15000.12</v>
      </c>
      <c r="N1807" s="3">
        <f t="shared" si="143"/>
        <v>2020</v>
      </c>
      <c r="O1807" s="3">
        <f t="shared" si="144"/>
        <v>6</v>
      </c>
    </row>
    <row r="1808" spans="1:15">
      <c r="A1808" s="8">
        <f>A1807</f>
        <v>44007</v>
      </c>
      <c r="B1808" s="20" t="s">
        <v>104</v>
      </c>
      <c r="C1808" s="18" t="s">
        <v>7</v>
      </c>
      <c r="D1808" s="11">
        <v>1</v>
      </c>
      <c r="E1808" s="12">
        <v>13000.75</v>
      </c>
      <c r="F1808" s="3" t="str">
        <f t="shared" si="140"/>
        <v>借呗</v>
      </c>
      <c r="G1808" s="3" t="str">
        <f t="shared" si="141"/>
        <v>6期</v>
      </c>
      <c r="H1808" s="21" t="str">
        <f>VLOOKUP(B1808*1,[1]Sheet1!$A:$G,7,FALSE)</f>
        <v>华东</v>
      </c>
      <c r="I1808" s="21" t="str">
        <f>VLOOKUP(B1808*1,[1]Sheet1!$A:$G,6,FALSE)</f>
        <v>杭州</v>
      </c>
      <c r="J1808" s="21" t="str">
        <f>VLOOKUP(B1808*1,[1]Sheet1!$A:$G,5,FALSE)</f>
        <v>一组</v>
      </c>
      <c r="K1808" s="3" t="str">
        <f>I1808&amp;VLOOKUP(B1808*1,[1]Sheet1!$A:$G,5,FALSE)</f>
        <v>杭州一组</v>
      </c>
      <c r="L1808" s="3" t="str">
        <f>IF(VLOOKUP(B1808*1,[1]Sheet1!$A:$G,4,FALSE)=1,"普通员工","管理人员")</f>
        <v>普通员工</v>
      </c>
      <c r="M1808" s="3">
        <f t="shared" si="142"/>
        <v>13000.75</v>
      </c>
      <c r="N1808" s="3">
        <f t="shared" si="143"/>
        <v>2020</v>
      </c>
      <c r="O1808" s="3">
        <f t="shared" si="144"/>
        <v>6</v>
      </c>
    </row>
    <row r="1809" spans="1:15">
      <c r="A1809" s="8">
        <f>A1808</f>
        <v>44007</v>
      </c>
      <c r="B1809" s="20" t="str">
        <f>B1808</f>
        <v>1000012126</v>
      </c>
      <c r="C1809" s="18" t="s">
        <v>8</v>
      </c>
      <c r="D1809" s="11">
        <v>1</v>
      </c>
      <c r="E1809" s="12">
        <v>13000.64</v>
      </c>
      <c r="F1809" s="3" t="str">
        <f t="shared" si="140"/>
        <v>借呗</v>
      </c>
      <c r="G1809" s="3" t="str">
        <f t="shared" si="141"/>
        <v>12期</v>
      </c>
      <c r="H1809" s="21" t="str">
        <f>VLOOKUP(B1809*1,[1]Sheet1!$A:$G,7,FALSE)</f>
        <v>华东</v>
      </c>
      <c r="I1809" s="21" t="str">
        <f>VLOOKUP(B1809*1,[1]Sheet1!$A:$G,6,FALSE)</f>
        <v>杭州</v>
      </c>
      <c r="J1809" s="21" t="str">
        <f>VLOOKUP(B1809*1,[1]Sheet1!$A:$G,5,FALSE)</f>
        <v>一组</v>
      </c>
      <c r="K1809" s="3" t="str">
        <f>I1809&amp;VLOOKUP(B1809*1,[1]Sheet1!$A:$G,5,FALSE)</f>
        <v>杭州一组</v>
      </c>
      <c r="L1809" s="3" t="str">
        <f>IF(VLOOKUP(B1809*1,[1]Sheet1!$A:$G,4,FALSE)=1,"普通员工","管理人员")</f>
        <v>普通员工</v>
      </c>
      <c r="M1809" s="3">
        <f t="shared" si="142"/>
        <v>13000.64</v>
      </c>
      <c r="N1809" s="3">
        <f t="shared" si="143"/>
        <v>2020</v>
      </c>
      <c r="O1809" s="3">
        <f t="shared" si="144"/>
        <v>6</v>
      </c>
    </row>
    <row r="1810" spans="1:15">
      <c r="A1810" s="8">
        <f>A1809</f>
        <v>44007</v>
      </c>
      <c r="B1810" s="20" t="s">
        <v>90</v>
      </c>
      <c r="C1810" s="18" t="s">
        <v>7</v>
      </c>
      <c r="D1810" s="11">
        <v>3</v>
      </c>
      <c r="E1810" s="12">
        <v>22002.24</v>
      </c>
      <c r="F1810" s="3" t="str">
        <f t="shared" si="140"/>
        <v>借呗</v>
      </c>
      <c r="G1810" s="3" t="str">
        <f t="shared" si="141"/>
        <v>6期</v>
      </c>
      <c r="H1810" s="21" t="str">
        <f>VLOOKUP(B1810*1,[1]Sheet1!$A:$G,7,FALSE)</f>
        <v>华东</v>
      </c>
      <c r="I1810" s="21" t="str">
        <f>VLOOKUP(B1810*1,[1]Sheet1!$A:$G,6,FALSE)</f>
        <v>上海</v>
      </c>
      <c r="J1810" s="21" t="str">
        <f>VLOOKUP(B1810*1,[1]Sheet1!$A:$G,5,FALSE)</f>
        <v>一组</v>
      </c>
      <c r="K1810" s="3" t="str">
        <f>I1810&amp;VLOOKUP(B1810*1,[1]Sheet1!$A:$G,5,FALSE)</f>
        <v>上海一组</v>
      </c>
      <c r="L1810" s="3" t="str">
        <f>IF(VLOOKUP(B1810*1,[1]Sheet1!$A:$G,4,FALSE)=1,"普通员工","管理人员")</f>
        <v>普通员工</v>
      </c>
      <c r="M1810" s="3">
        <f t="shared" si="142"/>
        <v>7334.08</v>
      </c>
      <c r="N1810" s="3">
        <f t="shared" si="143"/>
        <v>2020</v>
      </c>
      <c r="O1810" s="3">
        <f t="shared" si="144"/>
        <v>6</v>
      </c>
    </row>
    <row r="1811" spans="1:15">
      <c r="A1811" s="8">
        <f>A1810</f>
        <v>44007</v>
      </c>
      <c r="B1811" s="20" t="str">
        <f>B1810</f>
        <v>1000012675</v>
      </c>
      <c r="C1811" s="18" t="s">
        <v>8</v>
      </c>
      <c r="D1811" s="11">
        <v>2</v>
      </c>
      <c r="E1811" s="12">
        <v>17000.23</v>
      </c>
      <c r="F1811" s="3" t="str">
        <f t="shared" si="140"/>
        <v>借呗</v>
      </c>
      <c r="G1811" s="3" t="str">
        <f t="shared" si="141"/>
        <v>12期</v>
      </c>
      <c r="H1811" s="21" t="str">
        <f>VLOOKUP(B1811*1,[1]Sheet1!$A:$G,7,FALSE)</f>
        <v>华东</v>
      </c>
      <c r="I1811" s="21" t="str">
        <f>VLOOKUP(B1811*1,[1]Sheet1!$A:$G,6,FALSE)</f>
        <v>上海</v>
      </c>
      <c r="J1811" s="21" t="str">
        <f>VLOOKUP(B1811*1,[1]Sheet1!$A:$G,5,FALSE)</f>
        <v>一组</v>
      </c>
      <c r="K1811" s="3" t="str">
        <f>I1811&amp;VLOOKUP(B1811*1,[1]Sheet1!$A:$G,5,FALSE)</f>
        <v>上海一组</v>
      </c>
      <c r="L1811" s="3" t="str">
        <f>IF(VLOOKUP(B1811*1,[1]Sheet1!$A:$G,4,FALSE)=1,"普通员工","管理人员")</f>
        <v>普通员工</v>
      </c>
      <c r="M1811" s="3">
        <f t="shared" si="142"/>
        <v>8500.115</v>
      </c>
      <c r="N1811" s="3">
        <f t="shared" si="143"/>
        <v>2020</v>
      </c>
      <c r="O1811" s="3">
        <f t="shared" si="144"/>
        <v>6</v>
      </c>
    </row>
    <row r="1812" spans="1:15">
      <c r="A1812" s="8">
        <f>A1811</f>
        <v>44007</v>
      </c>
      <c r="B1812" s="20" t="s">
        <v>97</v>
      </c>
      <c r="C1812" s="18" t="s">
        <v>7</v>
      </c>
      <c r="D1812" s="11">
        <v>1</v>
      </c>
      <c r="E1812" s="12">
        <v>3000.22</v>
      </c>
      <c r="F1812" s="3" t="str">
        <f t="shared" si="140"/>
        <v>借呗</v>
      </c>
      <c r="G1812" s="3" t="str">
        <f t="shared" si="141"/>
        <v>6期</v>
      </c>
      <c r="H1812" s="21" t="str">
        <f>VLOOKUP(B1812*1,[1]Sheet1!$A:$G,7,FALSE)</f>
        <v>华南</v>
      </c>
      <c r="I1812" s="21" t="str">
        <f>VLOOKUP(B1812*1,[1]Sheet1!$A:$G,6,FALSE)</f>
        <v>南宁</v>
      </c>
      <c r="J1812" s="21" t="str">
        <f>VLOOKUP(B1812*1,[1]Sheet1!$A:$G,5,FALSE)</f>
        <v>一组</v>
      </c>
      <c r="K1812" s="3" t="str">
        <f>I1812&amp;VLOOKUP(B1812*1,[1]Sheet1!$A:$G,5,FALSE)</f>
        <v>南宁一组</v>
      </c>
      <c r="L1812" s="3" t="str">
        <f>IF(VLOOKUP(B1812*1,[1]Sheet1!$A:$G,4,FALSE)=1,"普通员工","管理人员")</f>
        <v>普通员工</v>
      </c>
      <c r="M1812" s="3">
        <f t="shared" si="142"/>
        <v>3000.22</v>
      </c>
      <c r="N1812" s="3">
        <f t="shared" si="143"/>
        <v>2020</v>
      </c>
      <c r="O1812" s="3">
        <f t="shared" si="144"/>
        <v>6</v>
      </c>
    </row>
    <row r="1813" spans="1:15">
      <c r="A1813" s="8">
        <f>A1812</f>
        <v>44007</v>
      </c>
      <c r="B1813" s="20" t="str">
        <f>B1812</f>
        <v>1000013526</v>
      </c>
      <c r="C1813" s="18" t="s">
        <v>8</v>
      </c>
      <c r="D1813" s="11">
        <v>2</v>
      </c>
      <c r="E1813" s="12">
        <v>30000.83</v>
      </c>
      <c r="F1813" s="3" t="str">
        <f t="shared" si="140"/>
        <v>借呗</v>
      </c>
      <c r="G1813" s="3" t="str">
        <f t="shared" si="141"/>
        <v>12期</v>
      </c>
      <c r="H1813" s="21" t="str">
        <f>VLOOKUP(B1813*1,[1]Sheet1!$A:$G,7,FALSE)</f>
        <v>华南</v>
      </c>
      <c r="I1813" s="21" t="str">
        <f>VLOOKUP(B1813*1,[1]Sheet1!$A:$G,6,FALSE)</f>
        <v>南宁</v>
      </c>
      <c r="J1813" s="21" t="str">
        <f>VLOOKUP(B1813*1,[1]Sheet1!$A:$G,5,FALSE)</f>
        <v>一组</v>
      </c>
      <c r="K1813" s="3" t="str">
        <f>I1813&amp;VLOOKUP(B1813*1,[1]Sheet1!$A:$G,5,FALSE)</f>
        <v>南宁一组</v>
      </c>
      <c r="L1813" s="3" t="str">
        <f>IF(VLOOKUP(B1813*1,[1]Sheet1!$A:$G,4,FALSE)=1,"普通员工","管理人员")</f>
        <v>普通员工</v>
      </c>
      <c r="M1813" s="3">
        <f t="shared" si="142"/>
        <v>15000.415</v>
      </c>
      <c r="N1813" s="3">
        <f t="shared" si="143"/>
        <v>2020</v>
      </c>
      <c r="O1813" s="3">
        <f t="shared" si="144"/>
        <v>6</v>
      </c>
    </row>
    <row r="1814" spans="1:15">
      <c r="A1814" s="8">
        <f>A1813</f>
        <v>44007</v>
      </c>
      <c r="B1814" s="20" t="s">
        <v>105</v>
      </c>
      <c r="C1814" s="18" t="s">
        <v>7</v>
      </c>
      <c r="D1814" s="11">
        <v>1</v>
      </c>
      <c r="E1814" s="12">
        <v>5500.22</v>
      </c>
      <c r="F1814" s="3" t="str">
        <f t="shared" si="140"/>
        <v>借呗</v>
      </c>
      <c r="G1814" s="3" t="str">
        <f t="shared" si="141"/>
        <v>6期</v>
      </c>
      <c r="H1814" s="21" t="str">
        <f>VLOOKUP(B1814*1,[1]Sheet1!$A:$G,7,FALSE)</f>
        <v>华南</v>
      </c>
      <c r="I1814" s="21" t="str">
        <f>VLOOKUP(B1814*1,[1]Sheet1!$A:$G,6,FALSE)</f>
        <v>广州</v>
      </c>
      <c r="J1814" s="21" t="str">
        <f>VLOOKUP(B1814*1,[1]Sheet1!$A:$G,5,FALSE)</f>
        <v>三组</v>
      </c>
      <c r="K1814" s="3" t="str">
        <f>I1814&amp;VLOOKUP(B1814*1,[1]Sheet1!$A:$G,5,FALSE)</f>
        <v>广州三组</v>
      </c>
      <c r="L1814" s="3" t="str">
        <f>IF(VLOOKUP(B1814*1,[1]Sheet1!$A:$G,4,FALSE)=1,"普通员工","管理人员")</f>
        <v>普通员工</v>
      </c>
      <c r="M1814" s="3">
        <f t="shared" si="142"/>
        <v>5500.22</v>
      </c>
      <c r="N1814" s="3">
        <f t="shared" si="143"/>
        <v>2020</v>
      </c>
      <c r="O1814" s="3">
        <f t="shared" si="144"/>
        <v>6</v>
      </c>
    </row>
    <row r="1815" spans="1:15">
      <c r="A1815" s="8">
        <f>A1814</f>
        <v>44007</v>
      </c>
      <c r="B1815" s="20" t="s">
        <v>112</v>
      </c>
      <c r="C1815" s="18" t="s">
        <v>7</v>
      </c>
      <c r="D1815" s="11">
        <v>1</v>
      </c>
      <c r="E1815" s="12">
        <v>12000.76</v>
      </c>
      <c r="F1815" s="3" t="str">
        <f t="shared" si="140"/>
        <v>借呗</v>
      </c>
      <c r="G1815" s="3" t="str">
        <f t="shared" si="141"/>
        <v>6期</v>
      </c>
      <c r="H1815" s="21" t="str">
        <f>VLOOKUP(B1815*1,[1]Sheet1!$A:$G,7,FALSE)</f>
        <v>华东</v>
      </c>
      <c r="I1815" s="21" t="str">
        <f>VLOOKUP(B1815*1,[1]Sheet1!$A:$G,6,FALSE)</f>
        <v>苏州</v>
      </c>
      <c r="J1815" s="21" t="str">
        <f>VLOOKUP(B1815*1,[1]Sheet1!$A:$G,5,FALSE)</f>
        <v>一组</v>
      </c>
      <c r="K1815" s="3" t="str">
        <f>I1815&amp;VLOOKUP(B1815*1,[1]Sheet1!$A:$G,5,FALSE)</f>
        <v>苏州一组</v>
      </c>
      <c r="L1815" s="3" t="str">
        <f>IF(VLOOKUP(B1815*1,[1]Sheet1!$A:$G,4,FALSE)=1,"普通员工","管理人员")</f>
        <v>普通员工</v>
      </c>
      <c r="M1815" s="3">
        <f t="shared" si="142"/>
        <v>12000.76</v>
      </c>
      <c r="N1815" s="3">
        <f t="shared" si="143"/>
        <v>2020</v>
      </c>
      <c r="O1815" s="3">
        <f t="shared" si="144"/>
        <v>6</v>
      </c>
    </row>
    <row r="1816" spans="1:15">
      <c r="A1816" s="8">
        <f>A1815</f>
        <v>44007</v>
      </c>
      <c r="B1816" s="20" t="s">
        <v>99</v>
      </c>
      <c r="C1816" s="18" t="s">
        <v>8</v>
      </c>
      <c r="D1816" s="11">
        <v>1</v>
      </c>
      <c r="E1816" s="12">
        <v>15000.16</v>
      </c>
      <c r="F1816" s="3" t="str">
        <f t="shared" si="140"/>
        <v>借呗</v>
      </c>
      <c r="G1816" s="3" t="str">
        <f t="shared" si="141"/>
        <v>12期</v>
      </c>
      <c r="H1816" s="21" t="str">
        <f>VLOOKUP(B1816*1,[1]Sheet1!$A:$G,7,FALSE)</f>
        <v>华东</v>
      </c>
      <c r="I1816" s="21" t="str">
        <f>VLOOKUP(B1816*1,[1]Sheet1!$A:$G,6,FALSE)</f>
        <v>苏州</v>
      </c>
      <c r="J1816" s="21" t="str">
        <f>VLOOKUP(B1816*1,[1]Sheet1!$A:$G,5,FALSE)</f>
        <v>三组</v>
      </c>
      <c r="K1816" s="3" t="str">
        <f>I1816&amp;VLOOKUP(B1816*1,[1]Sheet1!$A:$G,5,FALSE)</f>
        <v>苏州三组</v>
      </c>
      <c r="L1816" s="3" t="str">
        <f>IF(VLOOKUP(B1816*1,[1]Sheet1!$A:$G,4,FALSE)=1,"普通员工","管理人员")</f>
        <v>普通员工</v>
      </c>
      <c r="M1816" s="3">
        <f t="shared" si="142"/>
        <v>15000.16</v>
      </c>
      <c r="N1816" s="3">
        <f t="shared" si="143"/>
        <v>2020</v>
      </c>
      <c r="O1816" s="3">
        <f t="shared" si="144"/>
        <v>6</v>
      </c>
    </row>
    <row r="1817" spans="1:15">
      <c r="A1817" s="8">
        <f>A1816</f>
        <v>44007</v>
      </c>
      <c r="B1817" s="20" t="s">
        <v>100</v>
      </c>
      <c r="C1817" s="18" t="s">
        <v>7</v>
      </c>
      <c r="D1817" s="11">
        <v>1</v>
      </c>
      <c r="E1817" s="12">
        <v>20000.42</v>
      </c>
      <c r="F1817" s="3" t="str">
        <f t="shared" si="140"/>
        <v>借呗</v>
      </c>
      <c r="G1817" s="3" t="str">
        <f t="shared" si="141"/>
        <v>6期</v>
      </c>
      <c r="H1817" s="21" t="str">
        <f>VLOOKUP(B1817*1,[1]Sheet1!$A:$G,7,FALSE)</f>
        <v>华东</v>
      </c>
      <c r="I1817" s="21" t="str">
        <f>VLOOKUP(B1817*1,[1]Sheet1!$A:$G,6,FALSE)</f>
        <v>杭州</v>
      </c>
      <c r="J1817" s="21" t="str">
        <f>VLOOKUP(B1817*1,[1]Sheet1!$A:$G,5,FALSE)</f>
        <v>二组</v>
      </c>
      <c r="K1817" s="3" t="str">
        <f>I1817&amp;VLOOKUP(B1817*1,[1]Sheet1!$A:$G,5,FALSE)</f>
        <v>杭州二组</v>
      </c>
      <c r="L1817" s="3" t="str">
        <f>IF(VLOOKUP(B1817*1,[1]Sheet1!$A:$G,4,FALSE)=1,"普通员工","管理人员")</f>
        <v>普通员工</v>
      </c>
      <c r="M1817" s="3">
        <f t="shared" si="142"/>
        <v>20000.42</v>
      </c>
      <c r="N1817" s="3">
        <f t="shared" si="143"/>
        <v>2020</v>
      </c>
      <c r="O1817" s="3">
        <f t="shared" si="144"/>
        <v>6</v>
      </c>
    </row>
    <row r="1818" spans="1:15">
      <c r="A1818" s="8">
        <f>A1817</f>
        <v>44007</v>
      </c>
      <c r="B1818" s="20" t="s">
        <v>101</v>
      </c>
      <c r="C1818" s="18" t="s">
        <v>7</v>
      </c>
      <c r="D1818" s="11">
        <v>1</v>
      </c>
      <c r="E1818" s="12">
        <v>11000.02</v>
      </c>
      <c r="F1818" s="3" t="str">
        <f t="shared" si="140"/>
        <v>借呗</v>
      </c>
      <c r="G1818" s="3" t="str">
        <f t="shared" si="141"/>
        <v>6期</v>
      </c>
      <c r="H1818" s="21" t="str">
        <f>VLOOKUP(B1818*1,[1]Sheet1!$A:$G,7,FALSE)</f>
        <v>华南</v>
      </c>
      <c r="I1818" s="21" t="str">
        <f>VLOOKUP(B1818*1,[1]Sheet1!$A:$G,6,FALSE)</f>
        <v>广州</v>
      </c>
      <c r="J1818" s="21" t="str">
        <f>VLOOKUP(B1818*1,[1]Sheet1!$A:$G,5,FALSE)</f>
        <v>二组</v>
      </c>
      <c r="K1818" s="3" t="str">
        <f>I1818&amp;VLOOKUP(B1818*1,[1]Sheet1!$A:$G,5,FALSE)</f>
        <v>广州二组</v>
      </c>
      <c r="L1818" s="3" t="str">
        <f>IF(VLOOKUP(B1818*1,[1]Sheet1!$A:$G,4,FALSE)=1,"普通员工","管理人员")</f>
        <v>管理人员</v>
      </c>
      <c r="M1818" s="3">
        <f t="shared" si="142"/>
        <v>11000.02</v>
      </c>
      <c r="N1818" s="3">
        <f t="shared" si="143"/>
        <v>2020</v>
      </c>
      <c r="O1818" s="3">
        <f t="shared" si="144"/>
        <v>6</v>
      </c>
    </row>
    <row r="1819" spans="1:15">
      <c r="A1819" s="8">
        <f>A1818</f>
        <v>44007</v>
      </c>
      <c r="B1819" s="20" t="str">
        <f>B1818</f>
        <v>1000014291</v>
      </c>
      <c r="C1819" s="18" t="s">
        <v>8</v>
      </c>
      <c r="D1819" s="11">
        <v>2</v>
      </c>
      <c r="E1819" s="12">
        <v>2788.07</v>
      </c>
      <c r="F1819" s="3" t="str">
        <f t="shared" si="140"/>
        <v>借呗</v>
      </c>
      <c r="G1819" s="3" t="str">
        <f t="shared" si="141"/>
        <v>12期</v>
      </c>
      <c r="H1819" s="21" t="str">
        <f>VLOOKUP(B1819*1,[1]Sheet1!$A:$G,7,FALSE)</f>
        <v>华南</v>
      </c>
      <c r="I1819" s="21" t="str">
        <f>VLOOKUP(B1819*1,[1]Sheet1!$A:$G,6,FALSE)</f>
        <v>广州</v>
      </c>
      <c r="J1819" s="21" t="str">
        <f>VLOOKUP(B1819*1,[1]Sheet1!$A:$G,5,FALSE)</f>
        <v>二组</v>
      </c>
      <c r="K1819" s="3" t="str">
        <f>I1819&amp;VLOOKUP(B1819*1,[1]Sheet1!$A:$G,5,FALSE)</f>
        <v>广州二组</v>
      </c>
      <c r="L1819" s="3" t="str">
        <f>IF(VLOOKUP(B1819*1,[1]Sheet1!$A:$G,4,FALSE)=1,"普通员工","管理人员")</f>
        <v>管理人员</v>
      </c>
      <c r="M1819" s="3">
        <f t="shared" si="142"/>
        <v>1394.035</v>
      </c>
      <c r="N1819" s="3">
        <f t="shared" si="143"/>
        <v>2020</v>
      </c>
      <c r="O1819" s="3">
        <f t="shared" si="144"/>
        <v>6</v>
      </c>
    </row>
    <row r="1820" spans="1:15">
      <c r="A1820" s="8">
        <f>A1819</f>
        <v>44007</v>
      </c>
      <c r="B1820" s="20" t="str">
        <f>B1819</f>
        <v>1000014291</v>
      </c>
      <c r="C1820" s="18" t="s">
        <v>12</v>
      </c>
      <c r="D1820" s="11">
        <v>1</v>
      </c>
      <c r="E1820" s="12">
        <v>17000</v>
      </c>
      <c r="F1820" s="3" t="str">
        <f t="shared" si="140"/>
        <v>借呗</v>
      </c>
      <c r="G1820" s="3" t="str">
        <f t="shared" si="141"/>
        <v>18期</v>
      </c>
      <c r="H1820" s="21" t="str">
        <f>VLOOKUP(B1820*1,[1]Sheet1!$A:$G,7,FALSE)</f>
        <v>华南</v>
      </c>
      <c r="I1820" s="21" t="str">
        <f>VLOOKUP(B1820*1,[1]Sheet1!$A:$G,6,FALSE)</f>
        <v>广州</v>
      </c>
      <c r="J1820" s="21" t="str">
        <f>VLOOKUP(B1820*1,[1]Sheet1!$A:$G,5,FALSE)</f>
        <v>二组</v>
      </c>
      <c r="K1820" s="3" t="str">
        <f>I1820&amp;VLOOKUP(B1820*1,[1]Sheet1!$A:$G,5,FALSE)</f>
        <v>广州二组</v>
      </c>
      <c r="L1820" s="3" t="str">
        <f>IF(VLOOKUP(B1820*1,[1]Sheet1!$A:$G,4,FALSE)=1,"普通员工","管理人员")</f>
        <v>管理人员</v>
      </c>
      <c r="M1820" s="3">
        <f t="shared" si="142"/>
        <v>17000</v>
      </c>
      <c r="N1820" s="3">
        <f t="shared" si="143"/>
        <v>2020</v>
      </c>
      <c r="O1820" s="3">
        <f t="shared" si="144"/>
        <v>6</v>
      </c>
    </row>
    <row r="1821" spans="1:15">
      <c r="A1821" s="8">
        <f>A1820</f>
        <v>44007</v>
      </c>
      <c r="B1821" s="20" t="s">
        <v>102</v>
      </c>
      <c r="C1821" s="18" t="s">
        <v>8</v>
      </c>
      <c r="D1821" s="11">
        <v>2</v>
      </c>
      <c r="E1821" s="12">
        <v>15001.08</v>
      </c>
      <c r="F1821" s="3" t="str">
        <f t="shared" si="140"/>
        <v>借呗</v>
      </c>
      <c r="G1821" s="3" t="str">
        <f t="shared" si="141"/>
        <v>12期</v>
      </c>
      <c r="H1821" s="21" t="str">
        <f>VLOOKUP(B1821*1,[1]Sheet1!$A:$G,7,FALSE)</f>
        <v>华南</v>
      </c>
      <c r="I1821" s="21" t="str">
        <f>VLOOKUP(B1821*1,[1]Sheet1!$A:$G,6,FALSE)</f>
        <v>南宁</v>
      </c>
      <c r="J1821" s="21" t="str">
        <f>VLOOKUP(B1821*1,[1]Sheet1!$A:$G,5,FALSE)</f>
        <v>一组</v>
      </c>
      <c r="K1821" s="3" t="str">
        <f>I1821&amp;VLOOKUP(B1821*1,[1]Sheet1!$A:$G,5,FALSE)</f>
        <v>南宁一组</v>
      </c>
      <c r="L1821" s="3" t="str">
        <f>IF(VLOOKUP(B1821*1,[1]Sheet1!$A:$G,4,FALSE)=1,"普通员工","管理人员")</f>
        <v>普通员工</v>
      </c>
      <c r="M1821" s="3">
        <f t="shared" si="142"/>
        <v>7500.54</v>
      </c>
      <c r="N1821" s="3">
        <f t="shared" si="143"/>
        <v>2020</v>
      </c>
      <c r="O1821" s="3">
        <f t="shared" si="144"/>
        <v>6</v>
      </c>
    </row>
    <row r="1822" spans="1:15">
      <c r="A1822" s="8">
        <f>A1821</f>
        <v>44007</v>
      </c>
      <c r="B1822" s="20" t="str">
        <f>B1821</f>
        <v>1000014530</v>
      </c>
      <c r="C1822" s="18" t="s">
        <v>12</v>
      </c>
      <c r="D1822" s="11">
        <v>1</v>
      </c>
      <c r="E1822" s="12">
        <v>5500.42</v>
      </c>
      <c r="F1822" s="3" t="str">
        <f t="shared" si="140"/>
        <v>借呗</v>
      </c>
      <c r="G1822" s="3" t="str">
        <f t="shared" si="141"/>
        <v>18期</v>
      </c>
      <c r="H1822" s="21" t="str">
        <f>VLOOKUP(B1822*1,[1]Sheet1!$A:$G,7,FALSE)</f>
        <v>华南</v>
      </c>
      <c r="I1822" s="21" t="str">
        <f>VLOOKUP(B1822*1,[1]Sheet1!$A:$G,6,FALSE)</f>
        <v>南宁</v>
      </c>
      <c r="J1822" s="21" t="str">
        <f>VLOOKUP(B1822*1,[1]Sheet1!$A:$G,5,FALSE)</f>
        <v>一组</v>
      </c>
      <c r="K1822" s="3" t="str">
        <f>I1822&amp;VLOOKUP(B1822*1,[1]Sheet1!$A:$G,5,FALSE)</f>
        <v>南宁一组</v>
      </c>
      <c r="L1822" s="3" t="str">
        <f>IF(VLOOKUP(B1822*1,[1]Sheet1!$A:$G,4,FALSE)=1,"普通员工","管理人员")</f>
        <v>普通员工</v>
      </c>
      <c r="M1822" s="3">
        <f t="shared" si="142"/>
        <v>5500.42</v>
      </c>
      <c r="N1822" s="3">
        <f t="shared" si="143"/>
        <v>2020</v>
      </c>
      <c r="O1822" s="3">
        <f t="shared" si="144"/>
        <v>6</v>
      </c>
    </row>
    <row r="1823" spans="1:15">
      <c r="A1823" s="8">
        <f>A1822</f>
        <v>44007</v>
      </c>
      <c r="B1823" s="20" t="s">
        <v>106</v>
      </c>
      <c r="C1823" s="18" t="s">
        <v>7</v>
      </c>
      <c r="D1823" s="11">
        <v>2</v>
      </c>
      <c r="E1823" s="12">
        <v>41001.16</v>
      </c>
      <c r="F1823" s="3" t="str">
        <f t="shared" si="140"/>
        <v>借呗</v>
      </c>
      <c r="G1823" s="3" t="str">
        <f t="shared" si="141"/>
        <v>6期</v>
      </c>
      <c r="H1823" s="21" t="str">
        <f>VLOOKUP(B1823*1,[1]Sheet1!$A:$G,7,FALSE)</f>
        <v>华东</v>
      </c>
      <c r="I1823" s="21" t="str">
        <f>VLOOKUP(B1823*1,[1]Sheet1!$A:$G,6,FALSE)</f>
        <v>上海</v>
      </c>
      <c r="J1823" s="21" t="str">
        <f>VLOOKUP(B1823*1,[1]Sheet1!$A:$G,5,FALSE)</f>
        <v>一组</v>
      </c>
      <c r="K1823" s="3" t="str">
        <f>I1823&amp;VLOOKUP(B1823*1,[1]Sheet1!$A:$G,5,FALSE)</f>
        <v>上海一组</v>
      </c>
      <c r="L1823" s="3" t="str">
        <f>IF(VLOOKUP(B1823*1,[1]Sheet1!$A:$G,4,FALSE)=1,"普通员工","管理人员")</f>
        <v>普通员工</v>
      </c>
      <c r="M1823" s="3">
        <f t="shared" si="142"/>
        <v>20500.58</v>
      </c>
      <c r="N1823" s="3">
        <f t="shared" si="143"/>
        <v>2020</v>
      </c>
      <c r="O1823" s="3">
        <f t="shared" si="144"/>
        <v>6</v>
      </c>
    </row>
    <row r="1824" spans="1:15">
      <c r="A1824" s="8">
        <f>A1823</f>
        <v>44007</v>
      </c>
      <c r="B1824" s="20" t="str">
        <f>B1823</f>
        <v>1000014572</v>
      </c>
      <c r="C1824" s="18" t="s">
        <v>8</v>
      </c>
      <c r="D1824" s="11">
        <v>1</v>
      </c>
      <c r="E1824" s="12">
        <v>22000.45</v>
      </c>
      <c r="F1824" s="3" t="str">
        <f t="shared" si="140"/>
        <v>借呗</v>
      </c>
      <c r="G1824" s="3" t="str">
        <f t="shared" si="141"/>
        <v>12期</v>
      </c>
      <c r="H1824" s="21" t="str">
        <f>VLOOKUP(B1824*1,[1]Sheet1!$A:$G,7,FALSE)</f>
        <v>华东</v>
      </c>
      <c r="I1824" s="21" t="str">
        <f>VLOOKUP(B1824*1,[1]Sheet1!$A:$G,6,FALSE)</f>
        <v>上海</v>
      </c>
      <c r="J1824" s="21" t="str">
        <f>VLOOKUP(B1824*1,[1]Sheet1!$A:$G,5,FALSE)</f>
        <v>一组</v>
      </c>
      <c r="K1824" s="3" t="str">
        <f>I1824&amp;VLOOKUP(B1824*1,[1]Sheet1!$A:$G,5,FALSE)</f>
        <v>上海一组</v>
      </c>
      <c r="L1824" s="3" t="str">
        <f>IF(VLOOKUP(B1824*1,[1]Sheet1!$A:$G,4,FALSE)=1,"普通员工","管理人员")</f>
        <v>普通员工</v>
      </c>
      <c r="M1824" s="3">
        <f t="shared" si="142"/>
        <v>22000.45</v>
      </c>
      <c r="N1824" s="3">
        <f t="shared" si="143"/>
        <v>2020</v>
      </c>
      <c r="O1824" s="3">
        <f t="shared" si="144"/>
        <v>6</v>
      </c>
    </row>
    <row r="1825" spans="1:15">
      <c r="A1825" s="8">
        <f>A1824</f>
        <v>44007</v>
      </c>
      <c r="B1825" s="20" t="s">
        <v>113</v>
      </c>
      <c r="C1825" s="18" t="s">
        <v>8</v>
      </c>
      <c r="D1825" s="11">
        <v>1</v>
      </c>
      <c r="E1825" s="12">
        <v>16999.94</v>
      </c>
      <c r="F1825" s="3" t="str">
        <f t="shared" si="140"/>
        <v>借呗</v>
      </c>
      <c r="G1825" s="3" t="str">
        <f t="shared" si="141"/>
        <v>12期</v>
      </c>
      <c r="H1825" s="21" t="str">
        <f>VLOOKUP(B1825*1,[1]Sheet1!$A:$G,7,FALSE)</f>
        <v>华东</v>
      </c>
      <c r="I1825" s="21" t="str">
        <f>VLOOKUP(B1825*1,[1]Sheet1!$A:$G,6,FALSE)</f>
        <v>合肥</v>
      </c>
      <c r="J1825" s="21" t="str">
        <f>VLOOKUP(B1825*1,[1]Sheet1!$A:$G,5,FALSE)</f>
        <v>二组</v>
      </c>
      <c r="K1825" s="3" t="str">
        <f>I1825&amp;VLOOKUP(B1825*1,[1]Sheet1!$A:$G,5,FALSE)</f>
        <v>合肥二组</v>
      </c>
      <c r="L1825" s="3" t="str">
        <f>IF(VLOOKUP(B1825*1,[1]Sheet1!$A:$G,4,FALSE)=1,"普通员工","管理人员")</f>
        <v>普通员工</v>
      </c>
      <c r="M1825" s="3">
        <f t="shared" si="142"/>
        <v>16999.94</v>
      </c>
      <c r="N1825" s="3">
        <f t="shared" si="143"/>
        <v>2020</v>
      </c>
      <c r="O1825" s="3">
        <f t="shared" si="144"/>
        <v>6</v>
      </c>
    </row>
    <row r="1826" spans="1:15">
      <c r="A1826" s="8">
        <f>A1825</f>
        <v>44007</v>
      </c>
      <c r="B1826" s="20" t="str">
        <f>B1825</f>
        <v>1000014588</v>
      </c>
      <c r="C1826" s="18" t="s">
        <v>12</v>
      </c>
      <c r="D1826" s="11">
        <v>1</v>
      </c>
      <c r="E1826" s="12">
        <v>5499.96</v>
      </c>
      <c r="F1826" s="3" t="str">
        <f t="shared" si="140"/>
        <v>借呗</v>
      </c>
      <c r="G1826" s="3" t="str">
        <f t="shared" si="141"/>
        <v>18期</v>
      </c>
      <c r="H1826" s="21" t="str">
        <f>VLOOKUP(B1826*1,[1]Sheet1!$A:$G,7,FALSE)</f>
        <v>华东</v>
      </c>
      <c r="I1826" s="21" t="str">
        <f>VLOOKUP(B1826*1,[1]Sheet1!$A:$G,6,FALSE)</f>
        <v>合肥</v>
      </c>
      <c r="J1826" s="21" t="str">
        <f>VLOOKUP(B1826*1,[1]Sheet1!$A:$G,5,FALSE)</f>
        <v>二组</v>
      </c>
      <c r="K1826" s="3" t="str">
        <f>I1826&amp;VLOOKUP(B1826*1,[1]Sheet1!$A:$G,5,FALSE)</f>
        <v>合肥二组</v>
      </c>
      <c r="L1826" s="3" t="str">
        <f>IF(VLOOKUP(B1826*1,[1]Sheet1!$A:$G,4,FALSE)=1,"普通员工","管理人员")</f>
        <v>普通员工</v>
      </c>
      <c r="M1826" s="3">
        <f t="shared" si="142"/>
        <v>5499.96</v>
      </c>
      <c r="N1826" s="3">
        <f t="shared" si="143"/>
        <v>2020</v>
      </c>
      <c r="O1826" s="3">
        <f t="shared" si="144"/>
        <v>6</v>
      </c>
    </row>
    <row r="1827" spans="1:15">
      <c r="A1827" s="8">
        <f>A1826</f>
        <v>44007</v>
      </c>
      <c r="B1827" s="20" t="s">
        <v>114</v>
      </c>
      <c r="C1827" s="18" t="s">
        <v>8</v>
      </c>
      <c r="D1827" s="11">
        <v>1</v>
      </c>
      <c r="E1827" s="12">
        <v>17000.31</v>
      </c>
      <c r="F1827" s="3" t="str">
        <f t="shared" si="140"/>
        <v>借呗</v>
      </c>
      <c r="G1827" s="3" t="str">
        <f t="shared" si="141"/>
        <v>12期</v>
      </c>
      <c r="H1827" s="21" t="str">
        <f>VLOOKUP(B1827*1,[1]Sheet1!$A:$G,7,FALSE)</f>
        <v>华东</v>
      </c>
      <c r="I1827" s="21" t="str">
        <f>VLOOKUP(B1827*1,[1]Sheet1!$A:$G,6,FALSE)</f>
        <v>合肥</v>
      </c>
      <c r="J1827" s="21" t="str">
        <f>VLOOKUP(B1827*1,[1]Sheet1!$A:$G,5,FALSE)</f>
        <v>一组</v>
      </c>
      <c r="K1827" s="3" t="str">
        <f>I1827&amp;VLOOKUP(B1827*1,[1]Sheet1!$A:$G,5,FALSE)</f>
        <v>合肥一组</v>
      </c>
      <c r="L1827" s="3" t="str">
        <f>IF(VLOOKUP(B1827*1,[1]Sheet1!$A:$G,4,FALSE)=1,"普通员工","管理人员")</f>
        <v>普通员工</v>
      </c>
      <c r="M1827" s="3">
        <f t="shared" si="142"/>
        <v>17000.31</v>
      </c>
      <c r="N1827" s="3">
        <f t="shared" si="143"/>
        <v>2020</v>
      </c>
      <c r="O1827" s="3">
        <f t="shared" si="144"/>
        <v>6</v>
      </c>
    </row>
    <row r="1828" spans="1:15">
      <c r="A1828" s="8">
        <f>A1827</f>
        <v>44007</v>
      </c>
      <c r="B1828" s="20" t="str">
        <f>B1827</f>
        <v>1000014879</v>
      </c>
      <c r="C1828" s="18" t="s">
        <v>12</v>
      </c>
      <c r="D1828" s="11">
        <v>1</v>
      </c>
      <c r="E1828" s="12">
        <v>25000.7</v>
      </c>
      <c r="F1828" s="3" t="str">
        <f t="shared" si="140"/>
        <v>借呗</v>
      </c>
      <c r="G1828" s="3" t="str">
        <f t="shared" si="141"/>
        <v>18期</v>
      </c>
      <c r="H1828" s="21" t="str">
        <f>VLOOKUP(B1828*1,[1]Sheet1!$A:$G,7,FALSE)</f>
        <v>华东</v>
      </c>
      <c r="I1828" s="21" t="str">
        <f>VLOOKUP(B1828*1,[1]Sheet1!$A:$G,6,FALSE)</f>
        <v>合肥</v>
      </c>
      <c r="J1828" s="21" t="str">
        <f>VLOOKUP(B1828*1,[1]Sheet1!$A:$G,5,FALSE)</f>
        <v>一组</v>
      </c>
      <c r="K1828" s="3" t="str">
        <f>I1828&amp;VLOOKUP(B1828*1,[1]Sheet1!$A:$G,5,FALSE)</f>
        <v>合肥一组</v>
      </c>
      <c r="L1828" s="3" t="str">
        <f>IF(VLOOKUP(B1828*1,[1]Sheet1!$A:$G,4,FALSE)=1,"普通员工","管理人员")</f>
        <v>普通员工</v>
      </c>
      <c r="M1828" s="3">
        <f t="shared" si="142"/>
        <v>25000.7</v>
      </c>
      <c r="N1828" s="3">
        <f t="shared" si="143"/>
        <v>2020</v>
      </c>
      <c r="O1828" s="3">
        <f t="shared" si="144"/>
        <v>6</v>
      </c>
    </row>
    <row r="1829" spans="1:15">
      <c r="A1829" s="8">
        <f>A1828</f>
        <v>44007</v>
      </c>
      <c r="B1829" s="20" t="s">
        <v>107</v>
      </c>
      <c r="C1829" s="18" t="s">
        <v>8</v>
      </c>
      <c r="D1829" s="11">
        <v>2</v>
      </c>
      <c r="E1829" s="12">
        <v>22501.08</v>
      </c>
      <c r="F1829" s="3" t="str">
        <f t="shared" si="140"/>
        <v>借呗</v>
      </c>
      <c r="G1829" s="3" t="str">
        <f t="shared" si="141"/>
        <v>12期</v>
      </c>
      <c r="H1829" s="21" t="str">
        <f>VLOOKUP(B1829*1,[1]Sheet1!$A:$G,7,FALSE)</f>
        <v>华西北</v>
      </c>
      <c r="I1829" s="21" t="str">
        <f>VLOOKUP(B1829*1,[1]Sheet1!$A:$G,6,FALSE)</f>
        <v>西安</v>
      </c>
      <c r="J1829" s="21" t="str">
        <f>VLOOKUP(B1829*1,[1]Sheet1!$A:$G,5,FALSE)</f>
        <v>一组</v>
      </c>
      <c r="K1829" s="3" t="str">
        <f>I1829&amp;VLOOKUP(B1829*1,[1]Sheet1!$A:$G,5,FALSE)</f>
        <v>西安一组</v>
      </c>
      <c r="L1829" s="3" t="str">
        <f>IF(VLOOKUP(B1829*1,[1]Sheet1!$A:$G,4,FALSE)=1,"普通员工","管理人员")</f>
        <v>普通员工</v>
      </c>
      <c r="M1829" s="3">
        <f t="shared" si="142"/>
        <v>11250.54</v>
      </c>
      <c r="N1829" s="3">
        <f t="shared" si="143"/>
        <v>2020</v>
      </c>
      <c r="O1829" s="3">
        <f t="shared" si="144"/>
        <v>6</v>
      </c>
    </row>
    <row r="1830" spans="1:15">
      <c r="A1830" s="8">
        <f>A1829</f>
        <v>44007</v>
      </c>
      <c r="B1830" s="20" t="s">
        <v>108</v>
      </c>
      <c r="C1830" s="18" t="s">
        <v>7</v>
      </c>
      <c r="D1830" s="11">
        <v>1</v>
      </c>
      <c r="E1830" s="12">
        <v>10000.6</v>
      </c>
      <c r="F1830" s="3" t="str">
        <f t="shared" si="140"/>
        <v>借呗</v>
      </c>
      <c r="G1830" s="3" t="str">
        <f t="shared" si="141"/>
        <v>6期</v>
      </c>
      <c r="H1830" s="21" t="str">
        <f>VLOOKUP(B1830*1,[1]Sheet1!$A:$G,7,FALSE)</f>
        <v>华东</v>
      </c>
      <c r="I1830" s="21" t="str">
        <f>VLOOKUP(B1830*1,[1]Sheet1!$A:$G,6,FALSE)</f>
        <v>杭州</v>
      </c>
      <c r="J1830" s="21" t="str">
        <f>VLOOKUP(B1830*1,[1]Sheet1!$A:$G,5,FALSE)</f>
        <v>一组</v>
      </c>
      <c r="K1830" s="3" t="str">
        <f>I1830&amp;VLOOKUP(B1830*1,[1]Sheet1!$A:$G,5,FALSE)</f>
        <v>杭州一组</v>
      </c>
      <c r="L1830" s="3" t="str">
        <f>IF(VLOOKUP(B1830*1,[1]Sheet1!$A:$G,4,FALSE)=1,"普通员工","管理人员")</f>
        <v>普通员工</v>
      </c>
      <c r="M1830" s="3">
        <f t="shared" si="142"/>
        <v>10000.6</v>
      </c>
      <c r="N1830" s="3">
        <f t="shared" si="143"/>
        <v>2020</v>
      </c>
      <c r="O1830" s="3">
        <f t="shared" si="144"/>
        <v>6</v>
      </c>
    </row>
    <row r="1831" spans="1:15">
      <c r="A1831" s="8">
        <f>A1830</f>
        <v>44007</v>
      </c>
      <c r="B1831" s="20" t="s">
        <v>115</v>
      </c>
      <c r="C1831" s="18" t="s">
        <v>7</v>
      </c>
      <c r="D1831" s="11">
        <v>1</v>
      </c>
      <c r="E1831" s="12">
        <v>5000.67</v>
      </c>
      <c r="F1831" s="3" t="str">
        <f t="shared" si="140"/>
        <v>借呗</v>
      </c>
      <c r="G1831" s="3" t="str">
        <f t="shared" si="141"/>
        <v>6期</v>
      </c>
      <c r="H1831" s="21" t="str">
        <f>VLOOKUP(B1831*1,[1]Sheet1!$A:$G,7,FALSE)</f>
        <v>华东</v>
      </c>
      <c r="I1831" s="21" t="str">
        <f>VLOOKUP(B1831*1,[1]Sheet1!$A:$G,6,FALSE)</f>
        <v>南京</v>
      </c>
      <c r="J1831" s="21" t="str">
        <f>VLOOKUP(B1831*1,[1]Sheet1!$A:$G,5,FALSE)</f>
        <v>一组</v>
      </c>
      <c r="K1831" s="3" t="str">
        <f>I1831&amp;VLOOKUP(B1831*1,[1]Sheet1!$A:$G,5,FALSE)</f>
        <v>南京一组</v>
      </c>
      <c r="L1831" s="3" t="str">
        <f>IF(VLOOKUP(B1831*1,[1]Sheet1!$A:$G,4,FALSE)=1,"普通员工","管理人员")</f>
        <v>普通员工</v>
      </c>
      <c r="M1831" s="3">
        <f t="shared" si="142"/>
        <v>5000.67</v>
      </c>
      <c r="N1831" s="3">
        <f t="shared" si="143"/>
        <v>2020</v>
      </c>
      <c r="O1831" s="3">
        <f t="shared" si="144"/>
        <v>6</v>
      </c>
    </row>
    <row r="1832" spans="1:15">
      <c r="A1832" s="8">
        <f>A1831</f>
        <v>44007</v>
      </c>
      <c r="B1832" s="20" t="str">
        <f>B1831</f>
        <v>1000015015</v>
      </c>
      <c r="C1832" s="18" t="s">
        <v>8</v>
      </c>
      <c r="D1832" s="11">
        <v>2</v>
      </c>
      <c r="E1832" s="12">
        <v>34000.56</v>
      </c>
      <c r="F1832" s="3" t="str">
        <f t="shared" si="140"/>
        <v>借呗</v>
      </c>
      <c r="G1832" s="3" t="str">
        <f t="shared" si="141"/>
        <v>12期</v>
      </c>
      <c r="H1832" s="21" t="str">
        <f>VLOOKUP(B1832*1,[1]Sheet1!$A:$G,7,FALSE)</f>
        <v>华东</v>
      </c>
      <c r="I1832" s="21" t="str">
        <f>VLOOKUP(B1832*1,[1]Sheet1!$A:$G,6,FALSE)</f>
        <v>南京</v>
      </c>
      <c r="J1832" s="21" t="str">
        <f>VLOOKUP(B1832*1,[1]Sheet1!$A:$G,5,FALSE)</f>
        <v>一组</v>
      </c>
      <c r="K1832" s="3" t="str">
        <f>I1832&amp;VLOOKUP(B1832*1,[1]Sheet1!$A:$G,5,FALSE)</f>
        <v>南京一组</v>
      </c>
      <c r="L1832" s="3" t="str">
        <f>IF(VLOOKUP(B1832*1,[1]Sheet1!$A:$G,4,FALSE)=1,"普通员工","管理人员")</f>
        <v>普通员工</v>
      </c>
      <c r="M1832" s="3">
        <f t="shared" si="142"/>
        <v>17000.28</v>
      </c>
      <c r="N1832" s="3">
        <f t="shared" si="143"/>
        <v>2020</v>
      </c>
      <c r="O1832" s="3">
        <f t="shared" si="144"/>
        <v>6</v>
      </c>
    </row>
    <row r="1833" spans="1:15">
      <c r="A1833" s="8">
        <f>A1832</f>
        <v>44007</v>
      </c>
      <c r="B1833" s="20" t="s">
        <v>116</v>
      </c>
      <c r="C1833" s="18" t="s">
        <v>12</v>
      </c>
      <c r="D1833" s="11">
        <v>1</v>
      </c>
      <c r="E1833" s="12">
        <v>18000.44</v>
      </c>
      <c r="F1833" s="3" t="str">
        <f t="shared" si="140"/>
        <v>借呗</v>
      </c>
      <c r="G1833" s="3" t="str">
        <f t="shared" si="141"/>
        <v>18期</v>
      </c>
      <c r="H1833" s="21" t="str">
        <f>VLOOKUP(B1833*1,[1]Sheet1!$A:$G,7,FALSE)</f>
        <v>华西北</v>
      </c>
      <c r="I1833" s="21" t="str">
        <f>VLOOKUP(B1833*1,[1]Sheet1!$A:$G,6,FALSE)</f>
        <v>北京</v>
      </c>
      <c r="J1833" s="21" t="str">
        <f>VLOOKUP(B1833*1,[1]Sheet1!$A:$G,5,FALSE)</f>
        <v>三组</v>
      </c>
      <c r="K1833" s="3" t="str">
        <f>I1833&amp;VLOOKUP(B1833*1,[1]Sheet1!$A:$G,5,FALSE)</f>
        <v>北京三组</v>
      </c>
      <c r="L1833" s="3" t="str">
        <f>IF(VLOOKUP(B1833*1,[1]Sheet1!$A:$G,4,FALSE)=1,"普通员工","管理人员")</f>
        <v>普通员工</v>
      </c>
      <c r="M1833" s="3">
        <f t="shared" si="142"/>
        <v>18000.44</v>
      </c>
      <c r="N1833" s="3">
        <f t="shared" si="143"/>
        <v>2020</v>
      </c>
      <c r="O1833" s="3">
        <f t="shared" si="144"/>
        <v>6</v>
      </c>
    </row>
    <row r="1834" spans="1:15">
      <c r="A1834" s="8">
        <f>A1833</f>
        <v>44007</v>
      </c>
      <c r="B1834" s="20" t="s">
        <v>117</v>
      </c>
      <c r="C1834" s="18" t="s">
        <v>7</v>
      </c>
      <c r="D1834" s="11">
        <v>1</v>
      </c>
      <c r="E1834" s="12">
        <v>15000.5</v>
      </c>
      <c r="F1834" s="3" t="str">
        <f t="shared" si="140"/>
        <v>借呗</v>
      </c>
      <c r="G1834" s="3" t="str">
        <f t="shared" si="141"/>
        <v>6期</v>
      </c>
      <c r="H1834" s="21" t="str">
        <f>VLOOKUP(B1834*1,[1]Sheet1!$A:$G,7,FALSE)</f>
        <v>华南</v>
      </c>
      <c r="I1834" s="21" t="str">
        <f>VLOOKUP(B1834*1,[1]Sheet1!$A:$G,6,FALSE)</f>
        <v>南宁</v>
      </c>
      <c r="J1834" s="21" t="str">
        <f>VLOOKUP(B1834*1,[1]Sheet1!$A:$G,5,FALSE)</f>
        <v>一组</v>
      </c>
      <c r="K1834" s="3" t="str">
        <f>I1834&amp;VLOOKUP(B1834*1,[1]Sheet1!$A:$G,5,FALSE)</f>
        <v>南宁一组</v>
      </c>
      <c r="L1834" s="3" t="str">
        <f>IF(VLOOKUP(B1834*1,[1]Sheet1!$A:$G,4,FALSE)=1,"普通员工","管理人员")</f>
        <v>普通员工</v>
      </c>
      <c r="M1834" s="3">
        <f t="shared" si="142"/>
        <v>15000.5</v>
      </c>
      <c r="N1834" s="3">
        <f t="shared" si="143"/>
        <v>2020</v>
      </c>
      <c r="O1834" s="3">
        <f t="shared" si="144"/>
        <v>6</v>
      </c>
    </row>
    <row r="1835" spans="1:15">
      <c r="A1835" s="8">
        <f>A1834</f>
        <v>44007</v>
      </c>
      <c r="B1835" s="20" t="s">
        <v>136</v>
      </c>
      <c r="C1835" s="18" t="s">
        <v>143</v>
      </c>
      <c r="D1835" s="11">
        <v>1</v>
      </c>
      <c r="E1835" s="12">
        <v>6999.98</v>
      </c>
      <c r="F1835" s="3" t="str">
        <f t="shared" si="140"/>
        <v>借呗</v>
      </c>
      <c r="G1835" s="3" t="str">
        <f t="shared" si="141"/>
        <v>9期</v>
      </c>
      <c r="H1835" s="21" t="str">
        <f>VLOOKUP(B1835*1,[1]Sheet1!$A:$G,7,FALSE)</f>
        <v>华西北</v>
      </c>
      <c r="I1835" s="21" t="str">
        <f>VLOOKUP(B1835*1,[1]Sheet1!$A:$G,6,FALSE)</f>
        <v>北京</v>
      </c>
      <c r="J1835" s="21" t="str">
        <f>VLOOKUP(B1835*1,[1]Sheet1!$A:$G,5,FALSE)</f>
        <v>三组</v>
      </c>
      <c r="K1835" s="3" t="str">
        <f>I1835&amp;VLOOKUP(B1835*1,[1]Sheet1!$A:$G,5,FALSE)</f>
        <v>北京三组</v>
      </c>
      <c r="L1835" s="3" t="str">
        <f>IF(VLOOKUP(B1835*1,[1]Sheet1!$A:$G,4,FALSE)=1,"普通员工","管理人员")</f>
        <v>普通员工</v>
      </c>
      <c r="M1835" s="3">
        <f t="shared" si="142"/>
        <v>6999.98</v>
      </c>
      <c r="N1835" s="3">
        <f t="shared" si="143"/>
        <v>2020</v>
      </c>
      <c r="O1835" s="3">
        <f t="shared" si="144"/>
        <v>6</v>
      </c>
    </row>
    <row r="1836" spans="1:15">
      <c r="A1836" s="8">
        <f>A1835</f>
        <v>44007</v>
      </c>
      <c r="B1836" s="20" t="str">
        <f>B1835</f>
        <v>1000015788</v>
      </c>
      <c r="C1836" s="18" t="s">
        <v>8</v>
      </c>
      <c r="D1836" s="11">
        <v>1</v>
      </c>
      <c r="E1836" s="12">
        <v>1000.44</v>
      </c>
      <c r="F1836" s="3" t="str">
        <f t="shared" si="140"/>
        <v>借呗</v>
      </c>
      <c r="G1836" s="3" t="str">
        <f t="shared" si="141"/>
        <v>12期</v>
      </c>
      <c r="H1836" s="21" t="str">
        <f>VLOOKUP(B1836*1,[1]Sheet1!$A:$G,7,FALSE)</f>
        <v>华西北</v>
      </c>
      <c r="I1836" s="21" t="str">
        <f>VLOOKUP(B1836*1,[1]Sheet1!$A:$G,6,FALSE)</f>
        <v>北京</v>
      </c>
      <c r="J1836" s="21" t="str">
        <f>VLOOKUP(B1836*1,[1]Sheet1!$A:$G,5,FALSE)</f>
        <v>三组</v>
      </c>
      <c r="K1836" s="3" t="str">
        <f>I1836&amp;VLOOKUP(B1836*1,[1]Sheet1!$A:$G,5,FALSE)</f>
        <v>北京三组</v>
      </c>
      <c r="L1836" s="3" t="str">
        <f>IF(VLOOKUP(B1836*1,[1]Sheet1!$A:$G,4,FALSE)=1,"普通员工","管理人员")</f>
        <v>普通员工</v>
      </c>
      <c r="M1836" s="3">
        <f t="shared" si="142"/>
        <v>1000.44</v>
      </c>
      <c r="N1836" s="3">
        <f t="shared" si="143"/>
        <v>2020</v>
      </c>
      <c r="O1836" s="3">
        <f t="shared" si="144"/>
        <v>6</v>
      </c>
    </row>
    <row r="1837" spans="1:15">
      <c r="A1837" s="8">
        <f>A1836</f>
        <v>44007</v>
      </c>
      <c r="B1837" s="20" t="s">
        <v>131</v>
      </c>
      <c r="C1837" s="18" t="s">
        <v>8</v>
      </c>
      <c r="D1837" s="11">
        <v>2</v>
      </c>
      <c r="E1837" s="12">
        <v>28001.26</v>
      </c>
      <c r="F1837" s="3" t="str">
        <f t="shared" si="140"/>
        <v>借呗</v>
      </c>
      <c r="G1837" s="3" t="str">
        <f t="shared" si="141"/>
        <v>12期</v>
      </c>
      <c r="H1837" s="21" t="str">
        <f>VLOOKUP(B1837*1,[1]Sheet1!$A:$G,7,FALSE)</f>
        <v>华东</v>
      </c>
      <c r="I1837" s="21" t="str">
        <f>VLOOKUP(B1837*1,[1]Sheet1!$A:$G,6,FALSE)</f>
        <v>杭州</v>
      </c>
      <c r="J1837" s="21" t="str">
        <f>VLOOKUP(B1837*1,[1]Sheet1!$A:$G,5,FALSE)</f>
        <v>三组</v>
      </c>
      <c r="K1837" s="3" t="str">
        <f>I1837&amp;VLOOKUP(B1837*1,[1]Sheet1!$A:$G,5,FALSE)</f>
        <v>杭州三组</v>
      </c>
      <c r="L1837" s="3" t="str">
        <f>IF(VLOOKUP(B1837*1,[1]Sheet1!$A:$G,4,FALSE)=1,"普通员工","管理人员")</f>
        <v>普通员工</v>
      </c>
      <c r="M1837" s="3">
        <f t="shared" si="142"/>
        <v>14000.63</v>
      </c>
      <c r="N1837" s="3">
        <f t="shared" si="143"/>
        <v>2020</v>
      </c>
      <c r="O1837" s="3">
        <f t="shared" si="144"/>
        <v>6</v>
      </c>
    </row>
    <row r="1838" spans="1:15">
      <c r="A1838" s="8">
        <f>A1837</f>
        <v>44007</v>
      </c>
      <c r="B1838" s="20" t="str">
        <f>B1837</f>
        <v>1000017576</v>
      </c>
      <c r="C1838" s="18" t="s">
        <v>12</v>
      </c>
      <c r="D1838" s="11">
        <v>2</v>
      </c>
      <c r="E1838" s="12">
        <v>17500.97</v>
      </c>
      <c r="F1838" s="3" t="str">
        <f t="shared" si="140"/>
        <v>借呗</v>
      </c>
      <c r="G1838" s="3" t="str">
        <f t="shared" si="141"/>
        <v>18期</v>
      </c>
      <c r="H1838" s="21" t="str">
        <f>VLOOKUP(B1838*1,[1]Sheet1!$A:$G,7,FALSE)</f>
        <v>华东</v>
      </c>
      <c r="I1838" s="21" t="str">
        <f>VLOOKUP(B1838*1,[1]Sheet1!$A:$G,6,FALSE)</f>
        <v>杭州</v>
      </c>
      <c r="J1838" s="21" t="str">
        <f>VLOOKUP(B1838*1,[1]Sheet1!$A:$G,5,FALSE)</f>
        <v>三组</v>
      </c>
      <c r="K1838" s="3" t="str">
        <f>I1838&amp;VLOOKUP(B1838*1,[1]Sheet1!$A:$G,5,FALSE)</f>
        <v>杭州三组</v>
      </c>
      <c r="L1838" s="3" t="str">
        <f>IF(VLOOKUP(B1838*1,[1]Sheet1!$A:$G,4,FALSE)=1,"普通员工","管理人员")</f>
        <v>普通员工</v>
      </c>
      <c r="M1838" s="3">
        <f t="shared" si="142"/>
        <v>8750.485</v>
      </c>
      <c r="N1838" s="3">
        <f t="shared" si="143"/>
        <v>2020</v>
      </c>
      <c r="O1838" s="3">
        <f t="shared" si="144"/>
        <v>6</v>
      </c>
    </row>
    <row r="1839" spans="1:15">
      <c r="A1839" s="8">
        <f>A1838</f>
        <v>44007</v>
      </c>
      <c r="B1839" s="20" t="s">
        <v>132</v>
      </c>
      <c r="C1839" s="18" t="s">
        <v>7</v>
      </c>
      <c r="D1839" s="11">
        <v>1</v>
      </c>
      <c r="E1839" s="12">
        <v>10000.62</v>
      </c>
      <c r="F1839" s="3" t="str">
        <f t="shared" si="140"/>
        <v>借呗</v>
      </c>
      <c r="G1839" s="3" t="str">
        <f t="shared" si="141"/>
        <v>6期</v>
      </c>
      <c r="H1839" s="21" t="str">
        <f>VLOOKUP(B1839*1,[1]Sheet1!$A:$G,7,FALSE)</f>
        <v>华南</v>
      </c>
      <c r="I1839" s="21" t="str">
        <f>VLOOKUP(B1839*1,[1]Sheet1!$A:$G,6,FALSE)</f>
        <v>广州</v>
      </c>
      <c r="J1839" s="21" t="str">
        <f>VLOOKUP(B1839*1,[1]Sheet1!$A:$G,5,FALSE)</f>
        <v>三组</v>
      </c>
      <c r="K1839" s="3" t="str">
        <f>I1839&amp;VLOOKUP(B1839*1,[1]Sheet1!$A:$G,5,FALSE)</f>
        <v>广州三组</v>
      </c>
      <c r="L1839" s="3" t="str">
        <f>IF(VLOOKUP(B1839*1,[1]Sheet1!$A:$G,4,FALSE)=1,"普通员工","管理人员")</f>
        <v>普通员工</v>
      </c>
      <c r="M1839" s="3">
        <f t="shared" si="142"/>
        <v>10000.62</v>
      </c>
      <c r="N1839" s="3">
        <f t="shared" si="143"/>
        <v>2020</v>
      </c>
      <c r="O1839" s="3">
        <f t="shared" si="144"/>
        <v>6</v>
      </c>
    </row>
    <row r="1840" spans="1:15">
      <c r="A1840" s="8">
        <f>A1839</f>
        <v>44007</v>
      </c>
      <c r="B1840" s="20" t="s">
        <v>133</v>
      </c>
      <c r="C1840" s="18" t="s">
        <v>8</v>
      </c>
      <c r="D1840" s="11">
        <v>1</v>
      </c>
      <c r="E1840" s="12">
        <v>7000.07</v>
      </c>
      <c r="F1840" s="3" t="str">
        <f t="shared" si="140"/>
        <v>借呗</v>
      </c>
      <c r="G1840" s="3" t="str">
        <f t="shared" si="141"/>
        <v>12期</v>
      </c>
      <c r="H1840" s="21" t="str">
        <f>VLOOKUP(B1840*1,[1]Sheet1!$A:$G,7,FALSE)</f>
        <v>华南</v>
      </c>
      <c r="I1840" s="21" t="str">
        <f>VLOOKUP(B1840*1,[1]Sheet1!$A:$G,6,FALSE)</f>
        <v>南宁</v>
      </c>
      <c r="J1840" s="21" t="str">
        <f>VLOOKUP(B1840*1,[1]Sheet1!$A:$G,5,FALSE)</f>
        <v>一组</v>
      </c>
      <c r="K1840" s="3" t="str">
        <f>I1840&amp;VLOOKUP(B1840*1,[1]Sheet1!$A:$G,5,FALSE)</f>
        <v>南宁一组</v>
      </c>
      <c r="L1840" s="3" t="str">
        <f>IF(VLOOKUP(B1840*1,[1]Sheet1!$A:$G,4,FALSE)=1,"普通员工","管理人员")</f>
        <v>普通员工</v>
      </c>
      <c r="M1840" s="3">
        <f t="shared" si="142"/>
        <v>7000.07</v>
      </c>
      <c r="N1840" s="3">
        <f t="shared" si="143"/>
        <v>2020</v>
      </c>
      <c r="O1840" s="3">
        <f t="shared" si="144"/>
        <v>6</v>
      </c>
    </row>
    <row r="1841" spans="1:15">
      <c r="A1841" s="8">
        <f>A1840</f>
        <v>44007</v>
      </c>
      <c r="B1841" s="20" t="s">
        <v>141</v>
      </c>
      <c r="C1841" s="18" t="s">
        <v>7</v>
      </c>
      <c r="D1841" s="11">
        <v>1</v>
      </c>
      <c r="E1841" s="12">
        <v>8000.57</v>
      </c>
      <c r="F1841" s="3" t="str">
        <f t="shared" si="140"/>
        <v>借呗</v>
      </c>
      <c r="G1841" s="3" t="str">
        <f t="shared" si="141"/>
        <v>6期</v>
      </c>
      <c r="H1841" s="21" t="str">
        <f>VLOOKUP(B1841*1,[1]Sheet1!$A:$G,7,FALSE)</f>
        <v>华南</v>
      </c>
      <c r="I1841" s="21" t="str">
        <f>VLOOKUP(B1841*1,[1]Sheet1!$A:$G,6,FALSE)</f>
        <v>深圳</v>
      </c>
      <c r="J1841" s="21" t="str">
        <f>VLOOKUP(B1841*1,[1]Sheet1!$A:$G,5,FALSE)</f>
        <v>一组</v>
      </c>
      <c r="K1841" s="3" t="str">
        <f>I1841&amp;VLOOKUP(B1841*1,[1]Sheet1!$A:$G,5,FALSE)</f>
        <v>深圳一组</v>
      </c>
      <c r="L1841" s="3" t="str">
        <f>IF(VLOOKUP(B1841*1,[1]Sheet1!$A:$G,4,FALSE)=1,"普通员工","管理人员")</f>
        <v>普通员工</v>
      </c>
      <c r="M1841" s="3">
        <f t="shared" si="142"/>
        <v>8000.57</v>
      </c>
      <c r="N1841" s="3">
        <f t="shared" si="143"/>
        <v>2020</v>
      </c>
      <c r="O1841" s="3">
        <f t="shared" si="144"/>
        <v>6</v>
      </c>
    </row>
    <row r="1842" spans="1:15">
      <c r="A1842" s="8">
        <f>A1841</f>
        <v>44007</v>
      </c>
      <c r="B1842" s="20" t="str">
        <f>B1841</f>
        <v>1000020084</v>
      </c>
      <c r="C1842" s="18" t="s">
        <v>8</v>
      </c>
      <c r="D1842" s="11">
        <v>1</v>
      </c>
      <c r="E1842" s="12">
        <v>15000.64</v>
      </c>
      <c r="F1842" s="3" t="str">
        <f t="shared" si="140"/>
        <v>借呗</v>
      </c>
      <c r="G1842" s="3" t="str">
        <f t="shared" si="141"/>
        <v>12期</v>
      </c>
      <c r="H1842" s="21" t="str">
        <f>VLOOKUP(B1842*1,[1]Sheet1!$A:$G,7,FALSE)</f>
        <v>华南</v>
      </c>
      <c r="I1842" s="21" t="str">
        <f>VLOOKUP(B1842*1,[1]Sheet1!$A:$G,6,FALSE)</f>
        <v>深圳</v>
      </c>
      <c r="J1842" s="21" t="str">
        <f>VLOOKUP(B1842*1,[1]Sheet1!$A:$G,5,FALSE)</f>
        <v>一组</v>
      </c>
      <c r="K1842" s="3" t="str">
        <f>I1842&amp;VLOOKUP(B1842*1,[1]Sheet1!$A:$G,5,FALSE)</f>
        <v>深圳一组</v>
      </c>
      <c r="L1842" s="3" t="str">
        <f>IF(VLOOKUP(B1842*1,[1]Sheet1!$A:$G,4,FALSE)=1,"普通员工","管理人员")</f>
        <v>普通员工</v>
      </c>
      <c r="M1842" s="3">
        <f t="shared" si="142"/>
        <v>15000.64</v>
      </c>
      <c r="N1842" s="3">
        <f t="shared" si="143"/>
        <v>2020</v>
      </c>
      <c r="O1842" s="3">
        <f t="shared" si="144"/>
        <v>6</v>
      </c>
    </row>
    <row r="1843" spans="1:15">
      <c r="A1843" s="8">
        <f>A1842</f>
        <v>44007</v>
      </c>
      <c r="B1843" s="20" t="s">
        <v>145</v>
      </c>
      <c r="C1843" s="18" t="s">
        <v>7</v>
      </c>
      <c r="D1843" s="11">
        <v>1</v>
      </c>
      <c r="E1843" s="12">
        <v>6000.54</v>
      </c>
      <c r="F1843" s="3" t="str">
        <f t="shared" si="140"/>
        <v>借呗</v>
      </c>
      <c r="G1843" s="3" t="str">
        <f t="shared" si="141"/>
        <v>6期</v>
      </c>
      <c r="H1843" s="21" t="str">
        <f>VLOOKUP(B1843*1,[1]Sheet1!$A:$G,7,FALSE)</f>
        <v>华西北</v>
      </c>
      <c r="I1843" s="21" t="str">
        <f>VLOOKUP(B1843*1,[1]Sheet1!$A:$G,6,FALSE)</f>
        <v>西安</v>
      </c>
      <c r="J1843" s="21" t="str">
        <f>VLOOKUP(B1843*1,[1]Sheet1!$A:$G,5,FALSE)</f>
        <v>一组</v>
      </c>
      <c r="K1843" s="3" t="str">
        <f>I1843&amp;VLOOKUP(B1843*1,[1]Sheet1!$A:$G,5,FALSE)</f>
        <v>西安一组</v>
      </c>
      <c r="L1843" s="3" t="str">
        <f>IF(VLOOKUP(B1843*1,[1]Sheet1!$A:$G,4,FALSE)=1,"普通员工","管理人员")</f>
        <v>管理人员</v>
      </c>
      <c r="M1843" s="3">
        <f t="shared" si="142"/>
        <v>6000.54</v>
      </c>
      <c r="N1843" s="3">
        <f t="shared" si="143"/>
        <v>2020</v>
      </c>
      <c r="O1843" s="3">
        <f t="shared" si="144"/>
        <v>6</v>
      </c>
    </row>
    <row r="1844" spans="1:15">
      <c r="A1844" s="8">
        <f>A1843</f>
        <v>44007</v>
      </c>
      <c r="B1844" s="20" t="str">
        <f>B1843</f>
        <v>1000020128</v>
      </c>
      <c r="C1844" s="18" t="s">
        <v>8</v>
      </c>
      <c r="D1844" s="11">
        <v>2</v>
      </c>
      <c r="E1844" s="12">
        <v>23001.07</v>
      </c>
      <c r="F1844" s="3" t="str">
        <f t="shared" si="140"/>
        <v>借呗</v>
      </c>
      <c r="G1844" s="3" t="str">
        <f t="shared" si="141"/>
        <v>12期</v>
      </c>
      <c r="H1844" s="21" t="str">
        <f>VLOOKUP(B1844*1,[1]Sheet1!$A:$G,7,FALSE)</f>
        <v>华西北</v>
      </c>
      <c r="I1844" s="21" t="str">
        <f>VLOOKUP(B1844*1,[1]Sheet1!$A:$G,6,FALSE)</f>
        <v>西安</v>
      </c>
      <c r="J1844" s="21" t="str">
        <f>VLOOKUP(B1844*1,[1]Sheet1!$A:$G,5,FALSE)</f>
        <v>一组</v>
      </c>
      <c r="K1844" s="3" t="str">
        <f>I1844&amp;VLOOKUP(B1844*1,[1]Sheet1!$A:$G,5,FALSE)</f>
        <v>西安一组</v>
      </c>
      <c r="L1844" s="3" t="str">
        <f>IF(VLOOKUP(B1844*1,[1]Sheet1!$A:$G,4,FALSE)=1,"普通员工","管理人员")</f>
        <v>管理人员</v>
      </c>
      <c r="M1844" s="3">
        <f t="shared" si="142"/>
        <v>11500.535</v>
      </c>
      <c r="N1844" s="3">
        <f t="shared" si="143"/>
        <v>2020</v>
      </c>
      <c r="O1844" s="3">
        <f t="shared" si="144"/>
        <v>6</v>
      </c>
    </row>
    <row r="1845" spans="1:15">
      <c r="A1845" s="8">
        <f>A1844</f>
        <v>44007</v>
      </c>
      <c r="B1845" s="20" t="str">
        <f>B1844</f>
        <v>1000020128</v>
      </c>
      <c r="C1845" s="18" t="s">
        <v>12</v>
      </c>
      <c r="D1845" s="11">
        <v>1</v>
      </c>
      <c r="E1845" s="12">
        <v>25000.67</v>
      </c>
      <c r="F1845" s="3" t="str">
        <f t="shared" si="140"/>
        <v>借呗</v>
      </c>
      <c r="G1845" s="3" t="str">
        <f t="shared" si="141"/>
        <v>18期</v>
      </c>
      <c r="H1845" s="21" t="str">
        <f>VLOOKUP(B1845*1,[1]Sheet1!$A:$G,7,FALSE)</f>
        <v>华西北</v>
      </c>
      <c r="I1845" s="21" t="str">
        <f>VLOOKUP(B1845*1,[1]Sheet1!$A:$G,6,FALSE)</f>
        <v>西安</v>
      </c>
      <c r="J1845" s="21" t="str">
        <f>VLOOKUP(B1845*1,[1]Sheet1!$A:$G,5,FALSE)</f>
        <v>一组</v>
      </c>
      <c r="K1845" s="3" t="str">
        <f>I1845&amp;VLOOKUP(B1845*1,[1]Sheet1!$A:$G,5,FALSE)</f>
        <v>西安一组</v>
      </c>
      <c r="L1845" s="3" t="str">
        <f>IF(VLOOKUP(B1845*1,[1]Sheet1!$A:$G,4,FALSE)=1,"普通员工","管理人员")</f>
        <v>管理人员</v>
      </c>
      <c r="M1845" s="3">
        <f t="shared" si="142"/>
        <v>25000.67</v>
      </c>
      <c r="N1845" s="3">
        <f t="shared" si="143"/>
        <v>2020</v>
      </c>
      <c r="O1845" s="3">
        <f t="shared" si="144"/>
        <v>6</v>
      </c>
    </row>
    <row r="1846" spans="1:15">
      <c r="A1846" s="8">
        <v>44008</v>
      </c>
      <c r="B1846" s="20" t="s">
        <v>59</v>
      </c>
      <c r="C1846" s="18" t="s">
        <v>7</v>
      </c>
      <c r="D1846" s="11">
        <v>1</v>
      </c>
      <c r="E1846" s="12">
        <v>6000.47</v>
      </c>
      <c r="F1846" s="3" t="str">
        <f t="shared" si="140"/>
        <v>借呗</v>
      </c>
      <c r="G1846" s="3" t="str">
        <f t="shared" si="141"/>
        <v>6期</v>
      </c>
      <c r="H1846" s="21" t="str">
        <f>VLOOKUP(B1846*1,[1]Sheet1!$A:$G,7,FALSE)</f>
        <v>华东</v>
      </c>
      <c r="I1846" s="21" t="str">
        <f>VLOOKUP(B1846*1,[1]Sheet1!$A:$G,6,FALSE)</f>
        <v>杭州</v>
      </c>
      <c r="J1846" s="21" t="str">
        <f>VLOOKUP(B1846*1,[1]Sheet1!$A:$G,5,FALSE)</f>
        <v>二组</v>
      </c>
      <c r="K1846" s="3" t="str">
        <f>I1846&amp;VLOOKUP(B1846*1,[1]Sheet1!$A:$G,5,FALSE)</f>
        <v>杭州二组</v>
      </c>
      <c r="L1846" s="3" t="str">
        <f>IF(VLOOKUP(B1846*1,[1]Sheet1!$A:$G,4,FALSE)=1,"普通员工","管理人员")</f>
        <v>普通员工</v>
      </c>
      <c r="M1846" s="3">
        <f t="shared" si="142"/>
        <v>6000.47</v>
      </c>
      <c r="N1846" s="3">
        <f t="shared" si="143"/>
        <v>2020</v>
      </c>
      <c r="O1846" s="3">
        <f t="shared" si="144"/>
        <v>6</v>
      </c>
    </row>
    <row r="1847" spans="1:15">
      <c r="A1847" s="8">
        <f>A1846</f>
        <v>44008</v>
      </c>
      <c r="B1847" s="20" t="str">
        <f>B1846</f>
        <v>1000000028</v>
      </c>
      <c r="C1847" s="18" t="s">
        <v>12</v>
      </c>
      <c r="D1847" s="11">
        <v>1</v>
      </c>
      <c r="E1847" s="12">
        <v>1112.97</v>
      </c>
      <c r="F1847" s="3" t="str">
        <f t="shared" si="140"/>
        <v>借呗</v>
      </c>
      <c r="G1847" s="3" t="str">
        <f t="shared" si="141"/>
        <v>18期</v>
      </c>
      <c r="H1847" s="21" t="str">
        <f>VLOOKUP(B1847*1,[1]Sheet1!$A:$G,7,FALSE)</f>
        <v>华东</v>
      </c>
      <c r="I1847" s="21" t="str">
        <f>VLOOKUP(B1847*1,[1]Sheet1!$A:$G,6,FALSE)</f>
        <v>杭州</v>
      </c>
      <c r="J1847" s="21" t="str">
        <f>VLOOKUP(B1847*1,[1]Sheet1!$A:$G,5,FALSE)</f>
        <v>二组</v>
      </c>
      <c r="K1847" s="3" t="str">
        <f>I1847&amp;VLOOKUP(B1847*1,[1]Sheet1!$A:$G,5,FALSE)</f>
        <v>杭州二组</v>
      </c>
      <c r="L1847" s="3" t="str">
        <f>IF(VLOOKUP(B1847*1,[1]Sheet1!$A:$G,4,FALSE)=1,"普通员工","管理人员")</f>
        <v>普通员工</v>
      </c>
      <c r="M1847" s="3">
        <f t="shared" si="142"/>
        <v>1112.97</v>
      </c>
      <c r="N1847" s="3">
        <f t="shared" si="143"/>
        <v>2020</v>
      </c>
      <c r="O1847" s="3">
        <f t="shared" si="144"/>
        <v>6</v>
      </c>
    </row>
    <row r="1848" spans="1:15">
      <c r="A1848" s="8">
        <f>A1847</f>
        <v>44008</v>
      </c>
      <c r="B1848" s="20" t="s">
        <v>6</v>
      </c>
      <c r="C1848" s="18" t="s">
        <v>147</v>
      </c>
      <c r="D1848" s="11">
        <v>2</v>
      </c>
      <c r="E1848" s="12">
        <v>3052.87</v>
      </c>
      <c r="F1848" s="3" t="str">
        <f t="shared" si="140"/>
        <v>借呗</v>
      </c>
      <c r="G1848" s="3" t="str">
        <f t="shared" si="141"/>
        <v>1期</v>
      </c>
      <c r="H1848" s="21" t="str">
        <f>VLOOKUP(B1848*1,[1]Sheet1!$A:$G,7,FALSE)</f>
        <v>华东</v>
      </c>
      <c r="I1848" s="21" t="str">
        <f>VLOOKUP(B1848*1,[1]Sheet1!$A:$G,6,FALSE)</f>
        <v>杭州</v>
      </c>
      <c r="J1848" s="21" t="str">
        <f>VLOOKUP(B1848*1,[1]Sheet1!$A:$G,5,FALSE)</f>
        <v>二组</v>
      </c>
      <c r="K1848" s="3" t="str">
        <f>I1848&amp;VLOOKUP(B1848*1,[1]Sheet1!$A:$G,5,FALSE)</f>
        <v>杭州二组</v>
      </c>
      <c r="L1848" s="3" t="str">
        <f>IF(VLOOKUP(B1848*1,[1]Sheet1!$A:$G,4,FALSE)=1,"普通员工","管理人员")</f>
        <v>普通员工</v>
      </c>
      <c r="M1848" s="3">
        <f t="shared" si="142"/>
        <v>1526.435</v>
      </c>
      <c r="N1848" s="3">
        <f t="shared" si="143"/>
        <v>2020</v>
      </c>
      <c r="O1848" s="3">
        <f t="shared" si="144"/>
        <v>6</v>
      </c>
    </row>
    <row r="1849" spans="1:15">
      <c r="A1849" s="8">
        <f>A1848</f>
        <v>44008</v>
      </c>
      <c r="B1849" s="20" t="str">
        <f>B1848</f>
        <v>1000000029</v>
      </c>
      <c r="C1849" s="18" t="s">
        <v>7</v>
      </c>
      <c r="D1849" s="11">
        <v>1</v>
      </c>
      <c r="E1849" s="12">
        <v>1602.02</v>
      </c>
      <c r="F1849" s="3" t="str">
        <f t="shared" si="140"/>
        <v>借呗</v>
      </c>
      <c r="G1849" s="3" t="str">
        <f t="shared" si="141"/>
        <v>6期</v>
      </c>
      <c r="H1849" s="21" t="str">
        <f>VLOOKUP(B1849*1,[1]Sheet1!$A:$G,7,FALSE)</f>
        <v>华东</v>
      </c>
      <c r="I1849" s="21" t="str">
        <f>VLOOKUP(B1849*1,[1]Sheet1!$A:$G,6,FALSE)</f>
        <v>杭州</v>
      </c>
      <c r="J1849" s="21" t="str">
        <f>VLOOKUP(B1849*1,[1]Sheet1!$A:$G,5,FALSE)</f>
        <v>二组</v>
      </c>
      <c r="K1849" s="3" t="str">
        <f>I1849&amp;VLOOKUP(B1849*1,[1]Sheet1!$A:$G,5,FALSE)</f>
        <v>杭州二组</v>
      </c>
      <c r="L1849" s="3" t="str">
        <f>IF(VLOOKUP(B1849*1,[1]Sheet1!$A:$G,4,FALSE)=1,"普通员工","管理人员")</f>
        <v>普通员工</v>
      </c>
      <c r="M1849" s="3">
        <f t="shared" si="142"/>
        <v>1602.02</v>
      </c>
      <c r="N1849" s="3">
        <f t="shared" si="143"/>
        <v>2020</v>
      </c>
      <c r="O1849" s="3">
        <f t="shared" si="144"/>
        <v>6</v>
      </c>
    </row>
    <row r="1850" spans="1:15">
      <c r="A1850" s="8">
        <f>A1849</f>
        <v>44008</v>
      </c>
      <c r="B1850" s="20" t="str">
        <f>B1849</f>
        <v>1000000029</v>
      </c>
      <c r="C1850" s="18" t="s">
        <v>8</v>
      </c>
      <c r="D1850" s="11">
        <v>2</v>
      </c>
      <c r="E1850" s="12">
        <v>21000.27</v>
      </c>
      <c r="F1850" s="3" t="str">
        <f t="shared" si="140"/>
        <v>借呗</v>
      </c>
      <c r="G1850" s="3" t="str">
        <f t="shared" si="141"/>
        <v>12期</v>
      </c>
      <c r="H1850" s="21" t="str">
        <f>VLOOKUP(B1850*1,[1]Sheet1!$A:$G,7,FALSE)</f>
        <v>华东</v>
      </c>
      <c r="I1850" s="21" t="str">
        <f>VLOOKUP(B1850*1,[1]Sheet1!$A:$G,6,FALSE)</f>
        <v>杭州</v>
      </c>
      <c r="J1850" s="21" t="str">
        <f>VLOOKUP(B1850*1,[1]Sheet1!$A:$G,5,FALSE)</f>
        <v>二组</v>
      </c>
      <c r="K1850" s="3" t="str">
        <f>I1850&amp;VLOOKUP(B1850*1,[1]Sheet1!$A:$G,5,FALSE)</f>
        <v>杭州二组</v>
      </c>
      <c r="L1850" s="3" t="str">
        <f>IF(VLOOKUP(B1850*1,[1]Sheet1!$A:$G,4,FALSE)=1,"普通员工","管理人员")</f>
        <v>普通员工</v>
      </c>
      <c r="M1850" s="3">
        <f t="shared" si="142"/>
        <v>10500.135</v>
      </c>
      <c r="N1850" s="3">
        <f t="shared" si="143"/>
        <v>2020</v>
      </c>
      <c r="O1850" s="3">
        <f t="shared" si="144"/>
        <v>6</v>
      </c>
    </row>
    <row r="1851" spans="1:15">
      <c r="A1851" s="8">
        <f>A1850</f>
        <v>44008</v>
      </c>
      <c r="B1851" s="20" t="str">
        <f>B1850</f>
        <v>1000000029</v>
      </c>
      <c r="C1851" s="18" t="s">
        <v>12</v>
      </c>
      <c r="D1851" s="11">
        <v>1</v>
      </c>
      <c r="E1851" s="12">
        <v>6500.5</v>
      </c>
      <c r="F1851" s="3" t="str">
        <f t="shared" si="140"/>
        <v>借呗</v>
      </c>
      <c r="G1851" s="3" t="str">
        <f t="shared" si="141"/>
        <v>18期</v>
      </c>
      <c r="H1851" s="21" t="str">
        <f>VLOOKUP(B1851*1,[1]Sheet1!$A:$G,7,FALSE)</f>
        <v>华东</v>
      </c>
      <c r="I1851" s="21" t="str">
        <f>VLOOKUP(B1851*1,[1]Sheet1!$A:$G,6,FALSE)</f>
        <v>杭州</v>
      </c>
      <c r="J1851" s="21" t="str">
        <f>VLOOKUP(B1851*1,[1]Sheet1!$A:$G,5,FALSE)</f>
        <v>二组</v>
      </c>
      <c r="K1851" s="3" t="str">
        <f>I1851&amp;VLOOKUP(B1851*1,[1]Sheet1!$A:$G,5,FALSE)</f>
        <v>杭州二组</v>
      </c>
      <c r="L1851" s="3" t="str">
        <f>IF(VLOOKUP(B1851*1,[1]Sheet1!$A:$G,4,FALSE)=1,"普通员工","管理人员")</f>
        <v>普通员工</v>
      </c>
      <c r="M1851" s="3">
        <f t="shared" si="142"/>
        <v>6500.5</v>
      </c>
      <c r="N1851" s="3">
        <f t="shared" si="143"/>
        <v>2020</v>
      </c>
      <c r="O1851" s="3">
        <f t="shared" si="144"/>
        <v>6</v>
      </c>
    </row>
    <row r="1852" spans="1:15">
      <c r="A1852" s="8">
        <f>A1851</f>
        <v>44008</v>
      </c>
      <c r="B1852" s="20" t="s">
        <v>9</v>
      </c>
      <c r="C1852" s="18" t="s">
        <v>8</v>
      </c>
      <c r="D1852" s="11">
        <v>2</v>
      </c>
      <c r="E1852" s="12">
        <v>34000.19</v>
      </c>
      <c r="F1852" s="3" t="str">
        <f t="shared" si="140"/>
        <v>借呗</v>
      </c>
      <c r="G1852" s="3" t="str">
        <f t="shared" si="141"/>
        <v>12期</v>
      </c>
      <c r="H1852" s="21" t="str">
        <f>VLOOKUP(B1852*1,[1]Sheet1!$A:$G,7,FALSE)</f>
        <v>华南</v>
      </c>
      <c r="I1852" s="21" t="str">
        <f>VLOOKUP(B1852*1,[1]Sheet1!$A:$G,6,FALSE)</f>
        <v>广州</v>
      </c>
      <c r="J1852" s="21" t="str">
        <f>VLOOKUP(B1852*1,[1]Sheet1!$A:$G,5,FALSE)</f>
        <v>三组</v>
      </c>
      <c r="K1852" s="3" t="str">
        <f>I1852&amp;VLOOKUP(B1852*1,[1]Sheet1!$A:$G,5,FALSE)</f>
        <v>广州三组</v>
      </c>
      <c r="L1852" s="3" t="str">
        <f>IF(VLOOKUP(B1852*1,[1]Sheet1!$A:$G,4,FALSE)=1,"普通员工","管理人员")</f>
        <v>普通员工</v>
      </c>
      <c r="M1852" s="3">
        <f t="shared" si="142"/>
        <v>17000.095</v>
      </c>
      <c r="N1852" s="3">
        <f t="shared" si="143"/>
        <v>2020</v>
      </c>
      <c r="O1852" s="3">
        <f t="shared" si="144"/>
        <v>6</v>
      </c>
    </row>
    <row r="1853" spans="1:15">
      <c r="A1853" s="8">
        <f>A1852</f>
        <v>44008</v>
      </c>
      <c r="B1853" s="20" t="s">
        <v>11</v>
      </c>
      <c r="C1853" s="18" t="s">
        <v>7</v>
      </c>
      <c r="D1853" s="11">
        <v>1</v>
      </c>
      <c r="E1853" s="12">
        <v>12000.69</v>
      </c>
      <c r="F1853" s="3" t="str">
        <f t="shared" si="140"/>
        <v>借呗</v>
      </c>
      <c r="G1853" s="3" t="str">
        <f t="shared" si="141"/>
        <v>6期</v>
      </c>
      <c r="H1853" s="21" t="str">
        <f>VLOOKUP(B1853*1,[1]Sheet1!$A:$G,7,FALSE)</f>
        <v>华东</v>
      </c>
      <c r="I1853" s="21" t="str">
        <f>VLOOKUP(B1853*1,[1]Sheet1!$A:$G,6,FALSE)</f>
        <v>苏州</v>
      </c>
      <c r="J1853" s="21" t="str">
        <f>VLOOKUP(B1853*1,[1]Sheet1!$A:$G,5,FALSE)</f>
        <v>一组</v>
      </c>
      <c r="K1853" s="3" t="str">
        <f>I1853&amp;VLOOKUP(B1853*1,[1]Sheet1!$A:$G,5,FALSE)</f>
        <v>苏州一组</v>
      </c>
      <c r="L1853" s="3" t="str">
        <f>IF(VLOOKUP(B1853*1,[1]Sheet1!$A:$G,4,FALSE)=1,"普通员工","管理人员")</f>
        <v>管理人员</v>
      </c>
      <c r="M1853" s="3">
        <f t="shared" si="142"/>
        <v>12000.69</v>
      </c>
      <c r="N1853" s="3">
        <f t="shared" si="143"/>
        <v>2020</v>
      </c>
      <c r="O1853" s="3">
        <f t="shared" si="144"/>
        <v>6</v>
      </c>
    </row>
    <row r="1854" spans="1:15">
      <c r="A1854" s="8">
        <f>A1853</f>
        <v>44008</v>
      </c>
      <c r="B1854" s="20" t="str">
        <f>B1853</f>
        <v>1000000032</v>
      </c>
      <c r="C1854" s="18" t="s">
        <v>8</v>
      </c>
      <c r="D1854" s="11">
        <v>1</v>
      </c>
      <c r="E1854" s="12">
        <v>25000.47</v>
      </c>
      <c r="F1854" s="3" t="str">
        <f t="shared" si="140"/>
        <v>借呗</v>
      </c>
      <c r="G1854" s="3" t="str">
        <f t="shared" si="141"/>
        <v>12期</v>
      </c>
      <c r="H1854" s="21" t="str">
        <f>VLOOKUP(B1854*1,[1]Sheet1!$A:$G,7,FALSE)</f>
        <v>华东</v>
      </c>
      <c r="I1854" s="21" t="str">
        <f>VLOOKUP(B1854*1,[1]Sheet1!$A:$G,6,FALSE)</f>
        <v>苏州</v>
      </c>
      <c r="J1854" s="21" t="str">
        <f>VLOOKUP(B1854*1,[1]Sheet1!$A:$G,5,FALSE)</f>
        <v>一组</v>
      </c>
      <c r="K1854" s="3" t="str">
        <f>I1854&amp;VLOOKUP(B1854*1,[1]Sheet1!$A:$G,5,FALSE)</f>
        <v>苏州一组</v>
      </c>
      <c r="L1854" s="3" t="str">
        <f>IF(VLOOKUP(B1854*1,[1]Sheet1!$A:$G,4,FALSE)=1,"普通员工","管理人员")</f>
        <v>管理人员</v>
      </c>
      <c r="M1854" s="3">
        <f t="shared" si="142"/>
        <v>25000.47</v>
      </c>
      <c r="N1854" s="3">
        <f t="shared" si="143"/>
        <v>2020</v>
      </c>
      <c r="O1854" s="3">
        <f t="shared" si="144"/>
        <v>6</v>
      </c>
    </row>
    <row r="1855" spans="1:15">
      <c r="A1855" s="8">
        <f>A1854</f>
        <v>44008</v>
      </c>
      <c r="B1855" s="20" t="s">
        <v>38</v>
      </c>
      <c r="C1855" s="18" t="s">
        <v>143</v>
      </c>
      <c r="D1855" s="11">
        <v>1</v>
      </c>
      <c r="E1855" s="12">
        <v>2550.49</v>
      </c>
      <c r="F1855" s="3" t="str">
        <f t="shared" si="140"/>
        <v>借呗</v>
      </c>
      <c r="G1855" s="3" t="str">
        <f t="shared" si="141"/>
        <v>9期</v>
      </c>
      <c r="H1855" s="21" t="str">
        <f>VLOOKUP(B1855*1,[1]Sheet1!$A:$G,7,FALSE)</f>
        <v>华东</v>
      </c>
      <c r="I1855" s="21" t="str">
        <f>VLOOKUP(B1855*1,[1]Sheet1!$A:$G,6,FALSE)</f>
        <v>苏州</v>
      </c>
      <c r="J1855" s="21" t="str">
        <f>VLOOKUP(B1855*1,[1]Sheet1!$A:$G,5,FALSE)</f>
        <v>一组</v>
      </c>
      <c r="K1855" s="3" t="str">
        <f>I1855&amp;VLOOKUP(B1855*1,[1]Sheet1!$A:$G,5,FALSE)</f>
        <v>苏州一组</v>
      </c>
      <c r="L1855" s="3" t="str">
        <f>IF(VLOOKUP(B1855*1,[1]Sheet1!$A:$G,4,FALSE)=1,"普通员工","管理人员")</f>
        <v>普通员工</v>
      </c>
      <c r="M1855" s="3">
        <f t="shared" si="142"/>
        <v>2550.49</v>
      </c>
      <c r="N1855" s="3">
        <f t="shared" si="143"/>
        <v>2020</v>
      </c>
      <c r="O1855" s="3">
        <f t="shared" si="144"/>
        <v>6</v>
      </c>
    </row>
    <row r="1856" spans="1:15">
      <c r="A1856" s="8">
        <f>A1855</f>
        <v>44008</v>
      </c>
      <c r="B1856" s="20" t="s">
        <v>39</v>
      </c>
      <c r="C1856" s="18" t="s">
        <v>7</v>
      </c>
      <c r="D1856" s="11">
        <v>1</v>
      </c>
      <c r="E1856" s="12">
        <v>18000.51</v>
      </c>
      <c r="F1856" s="3" t="str">
        <f t="shared" si="140"/>
        <v>借呗</v>
      </c>
      <c r="G1856" s="3" t="str">
        <f t="shared" si="141"/>
        <v>6期</v>
      </c>
      <c r="H1856" s="21" t="str">
        <f>VLOOKUP(B1856*1,[1]Sheet1!$A:$G,7,FALSE)</f>
        <v>华东</v>
      </c>
      <c r="I1856" s="21" t="str">
        <f>VLOOKUP(B1856*1,[1]Sheet1!$A:$G,6,FALSE)</f>
        <v>苏州</v>
      </c>
      <c r="J1856" s="21" t="str">
        <f>VLOOKUP(B1856*1,[1]Sheet1!$A:$G,5,FALSE)</f>
        <v>一组</v>
      </c>
      <c r="K1856" s="3" t="str">
        <f>I1856&amp;VLOOKUP(B1856*1,[1]Sheet1!$A:$G,5,FALSE)</f>
        <v>苏州一组</v>
      </c>
      <c r="L1856" s="3" t="str">
        <f>IF(VLOOKUP(B1856*1,[1]Sheet1!$A:$G,4,FALSE)=1,"普通员工","管理人员")</f>
        <v>普通员工</v>
      </c>
      <c r="M1856" s="3">
        <f t="shared" si="142"/>
        <v>18000.51</v>
      </c>
      <c r="N1856" s="3">
        <f t="shared" si="143"/>
        <v>2020</v>
      </c>
      <c r="O1856" s="3">
        <f t="shared" si="144"/>
        <v>6</v>
      </c>
    </row>
    <row r="1857" spans="1:15">
      <c r="A1857" s="8">
        <f>A1856</f>
        <v>44008</v>
      </c>
      <c r="B1857" s="20" t="str">
        <f>B1856</f>
        <v>1000000034</v>
      </c>
      <c r="C1857" s="18" t="s">
        <v>143</v>
      </c>
      <c r="D1857" s="11">
        <v>1</v>
      </c>
      <c r="E1857" s="12">
        <v>1113.47</v>
      </c>
      <c r="F1857" s="3" t="str">
        <f t="shared" si="140"/>
        <v>借呗</v>
      </c>
      <c r="G1857" s="3" t="str">
        <f t="shared" si="141"/>
        <v>9期</v>
      </c>
      <c r="H1857" s="21" t="str">
        <f>VLOOKUP(B1857*1,[1]Sheet1!$A:$G,7,FALSE)</f>
        <v>华东</v>
      </c>
      <c r="I1857" s="21" t="str">
        <f>VLOOKUP(B1857*1,[1]Sheet1!$A:$G,6,FALSE)</f>
        <v>苏州</v>
      </c>
      <c r="J1857" s="21" t="str">
        <f>VLOOKUP(B1857*1,[1]Sheet1!$A:$G,5,FALSE)</f>
        <v>一组</v>
      </c>
      <c r="K1857" s="3" t="str">
        <f>I1857&amp;VLOOKUP(B1857*1,[1]Sheet1!$A:$G,5,FALSE)</f>
        <v>苏州一组</v>
      </c>
      <c r="L1857" s="3" t="str">
        <f>IF(VLOOKUP(B1857*1,[1]Sheet1!$A:$G,4,FALSE)=1,"普通员工","管理人员")</f>
        <v>普通员工</v>
      </c>
      <c r="M1857" s="3">
        <f t="shared" si="142"/>
        <v>1113.47</v>
      </c>
      <c r="N1857" s="3">
        <f t="shared" si="143"/>
        <v>2020</v>
      </c>
      <c r="O1857" s="3">
        <f t="shared" si="144"/>
        <v>6</v>
      </c>
    </row>
    <row r="1858" spans="1:15">
      <c r="A1858" s="8">
        <f>A1857</f>
        <v>44008</v>
      </c>
      <c r="B1858" s="20" t="s">
        <v>14</v>
      </c>
      <c r="C1858" s="18" t="s">
        <v>147</v>
      </c>
      <c r="D1858" s="11">
        <v>1</v>
      </c>
      <c r="E1858" s="12">
        <v>1300.44</v>
      </c>
      <c r="F1858" s="3" t="str">
        <f t="shared" si="140"/>
        <v>借呗</v>
      </c>
      <c r="G1858" s="3" t="str">
        <f t="shared" si="141"/>
        <v>1期</v>
      </c>
      <c r="H1858" s="21" t="str">
        <f>VLOOKUP(B1858*1,[1]Sheet1!$A:$G,7,FALSE)</f>
        <v>华南</v>
      </c>
      <c r="I1858" s="21" t="str">
        <f>VLOOKUP(B1858*1,[1]Sheet1!$A:$G,6,FALSE)</f>
        <v>广州</v>
      </c>
      <c r="J1858" s="21" t="str">
        <f>VLOOKUP(B1858*1,[1]Sheet1!$A:$G,5,FALSE)</f>
        <v>三组</v>
      </c>
      <c r="K1858" s="3" t="str">
        <f>I1858&amp;VLOOKUP(B1858*1,[1]Sheet1!$A:$G,5,FALSE)</f>
        <v>广州三组</v>
      </c>
      <c r="L1858" s="3" t="str">
        <f>IF(VLOOKUP(B1858*1,[1]Sheet1!$A:$G,4,FALSE)=1,"普通员工","管理人员")</f>
        <v>管理人员</v>
      </c>
      <c r="M1858" s="3">
        <f t="shared" si="142"/>
        <v>1300.44</v>
      </c>
      <c r="N1858" s="3">
        <f t="shared" si="143"/>
        <v>2020</v>
      </c>
      <c r="O1858" s="3">
        <f t="shared" si="144"/>
        <v>6</v>
      </c>
    </row>
    <row r="1859" spans="1:15">
      <c r="A1859" s="8">
        <f>A1858</f>
        <v>44008</v>
      </c>
      <c r="B1859" s="20" t="str">
        <f>B1858</f>
        <v>1000000036</v>
      </c>
      <c r="C1859" s="18" t="s">
        <v>7</v>
      </c>
      <c r="D1859" s="11">
        <v>3</v>
      </c>
      <c r="E1859" s="12">
        <v>28501.81</v>
      </c>
      <c r="F1859" s="3" t="str">
        <f t="shared" ref="F1859:F1922" si="145">LEFT(C1859,2)</f>
        <v>借呗</v>
      </c>
      <c r="G1859" s="3" t="str">
        <f t="shared" ref="G1859:G1922" si="146">MID(C1859,3,LEN((C1859)))</f>
        <v>6期</v>
      </c>
      <c r="H1859" s="21" t="str">
        <f>VLOOKUP(B1859*1,[1]Sheet1!$A:$G,7,FALSE)</f>
        <v>华南</v>
      </c>
      <c r="I1859" s="21" t="str">
        <f>VLOOKUP(B1859*1,[1]Sheet1!$A:$G,6,FALSE)</f>
        <v>广州</v>
      </c>
      <c r="J1859" s="21" t="str">
        <f>VLOOKUP(B1859*1,[1]Sheet1!$A:$G,5,FALSE)</f>
        <v>三组</v>
      </c>
      <c r="K1859" s="3" t="str">
        <f>I1859&amp;VLOOKUP(B1859*1,[1]Sheet1!$A:$G,5,FALSE)</f>
        <v>广州三组</v>
      </c>
      <c r="L1859" s="3" t="str">
        <f>IF(VLOOKUP(B1859*1,[1]Sheet1!$A:$G,4,FALSE)=1,"普通员工","管理人员")</f>
        <v>管理人员</v>
      </c>
      <c r="M1859" s="3">
        <f t="shared" ref="M1859:M1922" si="147">E1859/D1859</f>
        <v>9500.60333333333</v>
      </c>
      <c r="N1859" s="3">
        <f t="shared" ref="N1859:N1922" si="148">YEAR(A1859)</f>
        <v>2020</v>
      </c>
      <c r="O1859" s="3">
        <f t="shared" ref="O1859:O1922" si="149">MONTH(A1859)</f>
        <v>6</v>
      </c>
    </row>
    <row r="1860" spans="1:15">
      <c r="A1860" s="8">
        <f>A1859</f>
        <v>44008</v>
      </c>
      <c r="B1860" s="20" t="str">
        <f>B1859</f>
        <v>1000000036</v>
      </c>
      <c r="C1860" s="18" t="s">
        <v>12</v>
      </c>
      <c r="D1860" s="11">
        <v>1</v>
      </c>
      <c r="E1860" s="12">
        <v>25000.58</v>
      </c>
      <c r="F1860" s="3" t="str">
        <f t="shared" si="145"/>
        <v>借呗</v>
      </c>
      <c r="G1860" s="3" t="str">
        <f t="shared" si="146"/>
        <v>18期</v>
      </c>
      <c r="H1860" s="21" t="str">
        <f>VLOOKUP(B1860*1,[1]Sheet1!$A:$G,7,FALSE)</f>
        <v>华南</v>
      </c>
      <c r="I1860" s="21" t="str">
        <f>VLOOKUP(B1860*1,[1]Sheet1!$A:$G,6,FALSE)</f>
        <v>广州</v>
      </c>
      <c r="J1860" s="21" t="str">
        <f>VLOOKUP(B1860*1,[1]Sheet1!$A:$G,5,FALSE)</f>
        <v>三组</v>
      </c>
      <c r="K1860" s="3" t="str">
        <f>I1860&amp;VLOOKUP(B1860*1,[1]Sheet1!$A:$G,5,FALSE)</f>
        <v>广州三组</v>
      </c>
      <c r="L1860" s="3" t="str">
        <f>IF(VLOOKUP(B1860*1,[1]Sheet1!$A:$G,4,FALSE)=1,"普通员工","管理人员")</f>
        <v>管理人员</v>
      </c>
      <c r="M1860" s="3">
        <f t="shared" si="147"/>
        <v>25000.58</v>
      </c>
      <c r="N1860" s="3">
        <f t="shared" si="148"/>
        <v>2020</v>
      </c>
      <c r="O1860" s="3">
        <f t="shared" si="149"/>
        <v>6</v>
      </c>
    </row>
    <row r="1861" spans="1:15">
      <c r="A1861" s="8">
        <f>A1860</f>
        <v>44008</v>
      </c>
      <c r="B1861" s="20" t="s">
        <v>15</v>
      </c>
      <c r="C1861" s="18" t="s">
        <v>144</v>
      </c>
      <c r="D1861" s="11">
        <v>1</v>
      </c>
      <c r="E1861" s="12">
        <v>1300.65</v>
      </c>
      <c r="F1861" s="3" t="str">
        <f t="shared" si="145"/>
        <v>借呗</v>
      </c>
      <c r="G1861" s="3" t="str">
        <f t="shared" si="146"/>
        <v>3期</v>
      </c>
      <c r="H1861" s="21" t="str">
        <f>VLOOKUP(B1861*1,[1]Sheet1!$A:$G,7,FALSE)</f>
        <v>华东</v>
      </c>
      <c r="I1861" s="21" t="str">
        <f>VLOOKUP(B1861*1,[1]Sheet1!$A:$G,6,FALSE)</f>
        <v>杭州</v>
      </c>
      <c r="J1861" s="21" t="str">
        <f>VLOOKUP(B1861*1,[1]Sheet1!$A:$G,5,FALSE)</f>
        <v>二组</v>
      </c>
      <c r="K1861" s="3" t="str">
        <f>I1861&amp;VLOOKUP(B1861*1,[1]Sheet1!$A:$G,5,FALSE)</f>
        <v>杭州二组</v>
      </c>
      <c r="L1861" s="3" t="str">
        <f>IF(VLOOKUP(B1861*1,[1]Sheet1!$A:$G,4,FALSE)=1,"普通员工","管理人员")</f>
        <v>普通员工</v>
      </c>
      <c r="M1861" s="3">
        <f t="shared" si="147"/>
        <v>1300.65</v>
      </c>
      <c r="N1861" s="3">
        <f t="shared" si="148"/>
        <v>2020</v>
      </c>
      <c r="O1861" s="3">
        <f t="shared" si="149"/>
        <v>6</v>
      </c>
    </row>
    <row r="1862" spans="1:15">
      <c r="A1862" s="8">
        <f>A1861</f>
        <v>44008</v>
      </c>
      <c r="B1862" s="20" t="str">
        <f>B1861</f>
        <v>1000000037</v>
      </c>
      <c r="C1862" s="18" t="s">
        <v>7</v>
      </c>
      <c r="D1862" s="11">
        <v>2</v>
      </c>
      <c r="E1862" s="12">
        <v>33999.98</v>
      </c>
      <c r="F1862" s="3" t="str">
        <f t="shared" si="145"/>
        <v>借呗</v>
      </c>
      <c r="G1862" s="3" t="str">
        <f t="shared" si="146"/>
        <v>6期</v>
      </c>
      <c r="H1862" s="21" t="str">
        <f>VLOOKUP(B1862*1,[1]Sheet1!$A:$G,7,FALSE)</f>
        <v>华东</v>
      </c>
      <c r="I1862" s="21" t="str">
        <f>VLOOKUP(B1862*1,[1]Sheet1!$A:$G,6,FALSE)</f>
        <v>杭州</v>
      </c>
      <c r="J1862" s="21" t="str">
        <f>VLOOKUP(B1862*1,[1]Sheet1!$A:$G,5,FALSE)</f>
        <v>二组</v>
      </c>
      <c r="K1862" s="3" t="str">
        <f>I1862&amp;VLOOKUP(B1862*1,[1]Sheet1!$A:$G,5,FALSE)</f>
        <v>杭州二组</v>
      </c>
      <c r="L1862" s="3" t="str">
        <f>IF(VLOOKUP(B1862*1,[1]Sheet1!$A:$G,4,FALSE)=1,"普通员工","管理人员")</f>
        <v>普通员工</v>
      </c>
      <c r="M1862" s="3">
        <f t="shared" si="147"/>
        <v>16999.99</v>
      </c>
      <c r="N1862" s="3">
        <f t="shared" si="148"/>
        <v>2020</v>
      </c>
      <c r="O1862" s="3">
        <f t="shared" si="149"/>
        <v>6</v>
      </c>
    </row>
    <row r="1863" spans="1:15">
      <c r="A1863" s="8">
        <f>A1862</f>
        <v>44008</v>
      </c>
      <c r="B1863" s="20" t="s">
        <v>17</v>
      </c>
      <c r="C1863" s="18" t="s">
        <v>144</v>
      </c>
      <c r="D1863" s="11">
        <v>1</v>
      </c>
      <c r="E1863" s="12">
        <v>3600.1</v>
      </c>
      <c r="F1863" s="3" t="str">
        <f t="shared" si="145"/>
        <v>借呗</v>
      </c>
      <c r="G1863" s="3" t="str">
        <f t="shared" si="146"/>
        <v>3期</v>
      </c>
      <c r="H1863" s="21" t="str">
        <f>VLOOKUP(B1863*1,[1]Sheet1!$A:$G,7,FALSE)</f>
        <v>华西北</v>
      </c>
      <c r="I1863" s="21" t="str">
        <f>VLOOKUP(B1863*1,[1]Sheet1!$A:$G,6,FALSE)</f>
        <v>北京</v>
      </c>
      <c r="J1863" s="21" t="str">
        <f>VLOOKUP(B1863*1,[1]Sheet1!$A:$G,5,FALSE)</f>
        <v>四组</v>
      </c>
      <c r="K1863" s="3" t="str">
        <f>I1863&amp;VLOOKUP(B1863*1,[1]Sheet1!$A:$G,5,FALSE)</f>
        <v>北京四组</v>
      </c>
      <c r="L1863" s="3" t="str">
        <f>IF(VLOOKUP(B1863*1,[1]Sheet1!$A:$G,4,FALSE)=1,"普通员工","管理人员")</f>
        <v>管理人员</v>
      </c>
      <c r="M1863" s="3">
        <f t="shared" si="147"/>
        <v>3600.1</v>
      </c>
      <c r="N1863" s="3">
        <f t="shared" si="148"/>
        <v>2020</v>
      </c>
      <c r="O1863" s="3">
        <f t="shared" si="149"/>
        <v>6</v>
      </c>
    </row>
    <row r="1864" spans="1:15">
      <c r="A1864" s="8">
        <f>A1863</f>
        <v>44008</v>
      </c>
      <c r="B1864" s="20" t="s">
        <v>18</v>
      </c>
      <c r="C1864" s="18" t="s">
        <v>7</v>
      </c>
      <c r="D1864" s="11">
        <v>2</v>
      </c>
      <c r="E1864" s="12">
        <v>23000.71</v>
      </c>
      <c r="F1864" s="3" t="str">
        <f t="shared" si="145"/>
        <v>借呗</v>
      </c>
      <c r="G1864" s="3" t="str">
        <f t="shared" si="146"/>
        <v>6期</v>
      </c>
      <c r="H1864" s="21" t="str">
        <f>VLOOKUP(B1864*1,[1]Sheet1!$A:$G,7,FALSE)</f>
        <v>华西北</v>
      </c>
      <c r="I1864" s="21" t="str">
        <f>VLOOKUP(B1864*1,[1]Sheet1!$A:$G,6,FALSE)</f>
        <v>北京</v>
      </c>
      <c r="J1864" s="21" t="str">
        <f>VLOOKUP(B1864*1,[1]Sheet1!$A:$G,5,FALSE)</f>
        <v>三组</v>
      </c>
      <c r="K1864" s="3" t="str">
        <f>I1864&amp;VLOOKUP(B1864*1,[1]Sheet1!$A:$G,5,FALSE)</f>
        <v>北京三组</v>
      </c>
      <c r="L1864" s="3" t="str">
        <f>IF(VLOOKUP(B1864*1,[1]Sheet1!$A:$G,4,FALSE)=1,"普通员工","管理人员")</f>
        <v>管理人员</v>
      </c>
      <c r="M1864" s="3">
        <f t="shared" si="147"/>
        <v>11500.355</v>
      </c>
      <c r="N1864" s="3">
        <f t="shared" si="148"/>
        <v>2020</v>
      </c>
      <c r="O1864" s="3">
        <f t="shared" si="149"/>
        <v>6</v>
      </c>
    </row>
    <row r="1865" spans="1:15">
      <c r="A1865" s="8">
        <f>A1864</f>
        <v>44008</v>
      </c>
      <c r="B1865" s="20" t="s">
        <v>19</v>
      </c>
      <c r="C1865" s="18" t="s">
        <v>144</v>
      </c>
      <c r="D1865" s="11">
        <v>1</v>
      </c>
      <c r="E1865" s="12">
        <v>943.12</v>
      </c>
      <c r="F1865" s="3" t="str">
        <f t="shared" si="145"/>
        <v>借呗</v>
      </c>
      <c r="G1865" s="3" t="str">
        <f t="shared" si="146"/>
        <v>3期</v>
      </c>
      <c r="H1865" s="21" t="str">
        <f>VLOOKUP(B1865*1,[1]Sheet1!$A:$G,7,FALSE)</f>
        <v>华南</v>
      </c>
      <c r="I1865" s="21" t="str">
        <f>VLOOKUP(B1865*1,[1]Sheet1!$A:$G,6,FALSE)</f>
        <v>深圳</v>
      </c>
      <c r="J1865" s="21" t="str">
        <f>VLOOKUP(B1865*1,[1]Sheet1!$A:$G,5,FALSE)</f>
        <v>一组</v>
      </c>
      <c r="K1865" s="3" t="str">
        <f>I1865&amp;VLOOKUP(B1865*1,[1]Sheet1!$A:$G,5,FALSE)</f>
        <v>深圳一组</v>
      </c>
      <c r="L1865" s="3" t="str">
        <f>IF(VLOOKUP(B1865*1,[1]Sheet1!$A:$G,4,FALSE)=1,"普通员工","管理人员")</f>
        <v>普通员工</v>
      </c>
      <c r="M1865" s="3">
        <f t="shared" si="147"/>
        <v>943.12</v>
      </c>
      <c r="N1865" s="3">
        <f t="shared" si="148"/>
        <v>2020</v>
      </c>
      <c r="O1865" s="3">
        <f t="shared" si="149"/>
        <v>6</v>
      </c>
    </row>
    <row r="1866" spans="1:15">
      <c r="A1866" s="8">
        <f>A1865</f>
        <v>44008</v>
      </c>
      <c r="B1866" s="20" t="str">
        <f>B1865</f>
        <v>1000000045</v>
      </c>
      <c r="C1866" s="18" t="s">
        <v>7</v>
      </c>
      <c r="D1866" s="11">
        <v>1</v>
      </c>
      <c r="E1866" s="12">
        <v>24000.13</v>
      </c>
      <c r="F1866" s="3" t="str">
        <f t="shared" si="145"/>
        <v>借呗</v>
      </c>
      <c r="G1866" s="3" t="str">
        <f t="shared" si="146"/>
        <v>6期</v>
      </c>
      <c r="H1866" s="21" t="str">
        <f>VLOOKUP(B1866*1,[1]Sheet1!$A:$G,7,FALSE)</f>
        <v>华南</v>
      </c>
      <c r="I1866" s="21" t="str">
        <f>VLOOKUP(B1866*1,[1]Sheet1!$A:$G,6,FALSE)</f>
        <v>深圳</v>
      </c>
      <c r="J1866" s="21" t="str">
        <f>VLOOKUP(B1866*1,[1]Sheet1!$A:$G,5,FALSE)</f>
        <v>一组</v>
      </c>
      <c r="K1866" s="3" t="str">
        <f>I1866&amp;VLOOKUP(B1866*1,[1]Sheet1!$A:$G,5,FALSE)</f>
        <v>深圳一组</v>
      </c>
      <c r="L1866" s="3" t="str">
        <f>IF(VLOOKUP(B1866*1,[1]Sheet1!$A:$G,4,FALSE)=1,"普通员工","管理人员")</f>
        <v>普通员工</v>
      </c>
      <c r="M1866" s="3">
        <f t="shared" si="147"/>
        <v>24000.13</v>
      </c>
      <c r="N1866" s="3">
        <f t="shared" si="148"/>
        <v>2020</v>
      </c>
      <c r="O1866" s="3">
        <f t="shared" si="149"/>
        <v>6</v>
      </c>
    </row>
    <row r="1867" spans="1:15">
      <c r="A1867" s="8">
        <f>A1866</f>
        <v>44008</v>
      </c>
      <c r="B1867" s="20" t="s">
        <v>42</v>
      </c>
      <c r="C1867" s="18" t="s">
        <v>7</v>
      </c>
      <c r="D1867" s="11">
        <v>1</v>
      </c>
      <c r="E1867" s="12">
        <v>20000.03</v>
      </c>
      <c r="F1867" s="3" t="str">
        <f t="shared" si="145"/>
        <v>借呗</v>
      </c>
      <c r="G1867" s="3" t="str">
        <f t="shared" si="146"/>
        <v>6期</v>
      </c>
      <c r="H1867" s="21" t="str">
        <f>VLOOKUP(B1867*1,[1]Sheet1!$A:$G,7,FALSE)</f>
        <v>华西北</v>
      </c>
      <c r="I1867" s="21" t="str">
        <f>VLOOKUP(B1867*1,[1]Sheet1!$A:$G,6,FALSE)</f>
        <v>成都</v>
      </c>
      <c r="J1867" s="21" t="str">
        <f>VLOOKUP(B1867*1,[1]Sheet1!$A:$G,5,FALSE)</f>
        <v>一组</v>
      </c>
      <c r="K1867" s="3" t="str">
        <f>I1867&amp;VLOOKUP(B1867*1,[1]Sheet1!$A:$G,5,FALSE)</f>
        <v>成都一组</v>
      </c>
      <c r="L1867" s="3" t="str">
        <f>IF(VLOOKUP(B1867*1,[1]Sheet1!$A:$G,4,FALSE)=1,"普通员工","管理人员")</f>
        <v>普通员工</v>
      </c>
      <c r="M1867" s="3">
        <f t="shared" si="147"/>
        <v>20000.03</v>
      </c>
      <c r="N1867" s="3">
        <f t="shared" si="148"/>
        <v>2020</v>
      </c>
      <c r="O1867" s="3">
        <f t="shared" si="149"/>
        <v>6</v>
      </c>
    </row>
    <row r="1868" spans="1:15">
      <c r="A1868" s="8">
        <f>A1867</f>
        <v>44008</v>
      </c>
      <c r="B1868" s="20" t="str">
        <f>B1867</f>
        <v>1000000046</v>
      </c>
      <c r="C1868" s="18" t="s">
        <v>12</v>
      </c>
      <c r="D1868" s="11">
        <v>1</v>
      </c>
      <c r="E1868" s="12">
        <v>1012.18</v>
      </c>
      <c r="F1868" s="3" t="str">
        <f t="shared" si="145"/>
        <v>借呗</v>
      </c>
      <c r="G1868" s="3" t="str">
        <f t="shared" si="146"/>
        <v>18期</v>
      </c>
      <c r="H1868" s="21" t="str">
        <f>VLOOKUP(B1868*1,[1]Sheet1!$A:$G,7,FALSE)</f>
        <v>华西北</v>
      </c>
      <c r="I1868" s="21" t="str">
        <f>VLOOKUP(B1868*1,[1]Sheet1!$A:$G,6,FALSE)</f>
        <v>成都</v>
      </c>
      <c r="J1868" s="21" t="str">
        <f>VLOOKUP(B1868*1,[1]Sheet1!$A:$G,5,FALSE)</f>
        <v>一组</v>
      </c>
      <c r="K1868" s="3" t="str">
        <f>I1868&amp;VLOOKUP(B1868*1,[1]Sheet1!$A:$G,5,FALSE)</f>
        <v>成都一组</v>
      </c>
      <c r="L1868" s="3" t="str">
        <f>IF(VLOOKUP(B1868*1,[1]Sheet1!$A:$G,4,FALSE)=1,"普通员工","管理人员")</f>
        <v>普通员工</v>
      </c>
      <c r="M1868" s="3">
        <f t="shared" si="147"/>
        <v>1012.18</v>
      </c>
      <c r="N1868" s="3">
        <f t="shared" si="148"/>
        <v>2020</v>
      </c>
      <c r="O1868" s="3">
        <f t="shared" si="149"/>
        <v>6</v>
      </c>
    </row>
    <row r="1869" spans="1:15">
      <c r="A1869" s="8">
        <f>A1868</f>
        <v>44008</v>
      </c>
      <c r="B1869" s="20" t="s">
        <v>44</v>
      </c>
      <c r="C1869" s="18" t="s">
        <v>8</v>
      </c>
      <c r="D1869" s="11">
        <v>1</v>
      </c>
      <c r="E1869" s="12">
        <v>17000.21</v>
      </c>
      <c r="F1869" s="3" t="str">
        <f t="shared" si="145"/>
        <v>借呗</v>
      </c>
      <c r="G1869" s="3" t="str">
        <f t="shared" si="146"/>
        <v>12期</v>
      </c>
      <c r="H1869" s="21" t="str">
        <f>VLOOKUP(B1869*1,[1]Sheet1!$A:$G,7,FALSE)</f>
        <v>华东</v>
      </c>
      <c r="I1869" s="21" t="str">
        <f>VLOOKUP(B1869*1,[1]Sheet1!$A:$G,6,FALSE)</f>
        <v>合肥</v>
      </c>
      <c r="J1869" s="21" t="str">
        <f>VLOOKUP(B1869*1,[1]Sheet1!$A:$G,5,FALSE)</f>
        <v>一组</v>
      </c>
      <c r="K1869" s="3" t="str">
        <f>I1869&amp;VLOOKUP(B1869*1,[1]Sheet1!$A:$G,5,FALSE)</f>
        <v>合肥一组</v>
      </c>
      <c r="L1869" s="3" t="str">
        <f>IF(VLOOKUP(B1869*1,[1]Sheet1!$A:$G,4,FALSE)=1,"普通员工","管理人员")</f>
        <v>普通员工</v>
      </c>
      <c r="M1869" s="3">
        <f t="shared" si="147"/>
        <v>17000.21</v>
      </c>
      <c r="N1869" s="3">
        <f t="shared" si="148"/>
        <v>2020</v>
      </c>
      <c r="O1869" s="3">
        <f t="shared" si="149"/>
        <v>6</v>
      </c>
    </row>
    <row r="1870" spans="1:15">
      <c r="A1870" s="8">
        <f>A1869</f>
        <v>44008</v>
      </c>
      <c r="B1870" s="20" t="s">
        <v>95</v>
      </c>
      <c r="C1870" s="18" t="s">
        <v>147</v>
      </c>
      <c r="D1870" s="11">
        <v>1</v>
      </c>
      <c r="E1870" s="12">
        <v>2474.02</v>
      </c>
      <c r="F1870" s="3" t="str">
        <f t="shared" si="145"/>
        <v>借呗</v>
      </c>
      <c r="G1870" s="3" t="str">
        <f t="shared" si="146"/>
        <v>1期</v>
      </c>
      <c r="H1870" s="21" t="str">
        <f>VLOOKUP(B1870*1,[1]Sheet1!$A:$G,7,FALSE)</f>
        <v>华东</v>
      </c>
      <c r="I1870" s="21" t="str">
        <f>VLOOKUP(B1870*1,[1]Sheet1!$A:$G,6,FALSE)</f>
        <v>上海</v>
      </c>
      <c r="J1870" s="21" t="str">
        <f>VLOOKUP(B1870*1,[1]Sheet1!$A:$G,5,FALSE)</f>
        <v>二组</v>
      </c>
      <c r="K1870" s="3" t="str">
        <f>I1870&amp;VLOOKUP(B1870*1,[1]Sheet1!$A:$G,5,FALSE)</f>
        <v>上海二组</v>
      </c>
      <c r="L1870" s="3" t="str">
        <f>IF(VLOOKUP(B1870*1,[1]Sheet1!$A:$G,4,FALSE)=1,"普通员工","管理人员")</f>
        <v>普通员工</v>
      </c>
      <c r="M1870" s="3">
        <f t="shared" si="147"/>
        <v>2474.02</v>
      </c>
      <c r="N1870" s="3">
        <f t="shared" si="148"/>
        <v>2020</v>
      </c>
      <c r="O1870" s="3">
        <f t="shared" si="149"/>
        <v>6</v>
      </c>
    </row>
    <row r="1871" spans="1:15">
      <c r="A1871" s="8">
        <f>A1870</f>
        <v>44008</v>
      </c>
      <c r="B1871" s="20" t="s">
        <v>20</v>
      </c>
      <c r="C1871" s="18" t="s">
        <v>144</v>
      </c>
      <c r="D1871" s="11">
        <v>1</v>
      </c>
      <c r="E1871" s="12">
        <v>1000.31</v>
      </c>
      <c r="F1871" s="3" t="str">
        <f t="shared" si="145"/>
        <v>借呗</v>
      </c>
      <c r="G1871" s="3" t="str">
        <f t="shared" si="146"/>
        <v>3期</v>
      </c>
      <c r="H1871" s="21" t="str">
        <f>VLOOKUP(B1871*1,[1]Sheet1!$A:$G,7,FALSE)</f>
        <v>华东</v>
      </c>
      <c r="I1871" s="21" t="str">
        <f>VLOOKUP(B1871*1,[1]Sheet1!$A:$G,6,FALSE)</f>
        <v>上海</v>
      </c>
      <c r="J1871" s="21" t="str">
        <f>VLOOKUP(B1871*1,[1]Sheet1!$A:$G,5,FALSE)</f>
        <v>一组</v>
      </c>
      <c r="K1871" s="3" t="str">
        <f>I1871&amp;VLOOKUP(B1871*1,[1]Sheet1!$A:$G,5,FALSE)</f>
        <v>上海一组</v>
      </c>
      <c r="L1871" s="3" t="str">
        <f>IF(VLOOKUP(B1871*1,[1]Sheet1!$A:$G,4,FALSE)=1,"普通员工","管理人员")</f>
        <v>普通员工</v>
      </c>
      <c r="M1871" s="3">
        <f t="shared" si="147"/>
        <v>1000.31</v>
      </c>
      <c r="N1871" s="3">
        <f t="shared" si="148"/>
        <v>2020</v>
      </c>
      <c r="O1871" s="3">
        <f t="shared" si="149"/>
        <v>6</v>
      </c>
    </row>
    <row r="1872" spans="1:15">
      <c r="A1872" s="8">
        <f>A1871</f>
        <v>44008</v>
      </c>
      <c r="B1872" s="20" t="str">
        <f>B1871</f>
        <v>1000000054</v>
      </c>
      <c r="C1872" s="18" t="s">
        <v>7</v>
      </c>
      <c r="D1872" s="11">
        <v>2</v>
      </c>
      <c r="E1872" s="12">
        <v>28000.82</v>
      </c>
      <c r="F1872" s="3" t="str">
        <f t="shared" si="145"/>
        <v>借呗</v>
      </c>
      <c r="G1872" s="3" t="str">
        <f t="shared" si="146"/>
        <v>6期</v>
      </c>
      <c r="H1872" s="21" t="str">
        <f>VLOOKUP(B1872*1,[1]Sheet1!$A:$G,7,FALSE)</f>
        <v>华东</v>
      </c>
      <c r="I1872" s="21" t="str">
        <f>VLOOKUP(B1872*1,[1]Sheet1!$A:$G,6,FALSE)</f>
        <v>上海</v>
      </c>
      <c r="J1872" s="21" t="str">
        <f>VLOOKUP(B1872*1,[1]Sheet1!$A:$G,5,FALSE)</f>
        <v>一组</v>
      </c>
      <c r="K1872" s="3" t="str">
        <f>I1872&amp;VLOOKUP(B1872*1,[1]Sheet1!$A:$G,5,FALSE)</f>
        <v>上海一组</v>
      </c>
      <c r="L1872" s="3" t="str">
        <f>IF(VLOOKUP(B1872*1,[1]Sheet1!$A:$G,4,FALSE)=1,"普通员工","管理人员")</f>
        <v>普通员工</v>
      </c>
      <c r="M1872" s="3">
        <f t="shared" si="147"/>
        <v>14000.41</v>
      </c>
      <c r="N1872" s="3">
        <f t="shared" si="148"/>
        <v>2020</v>
      </c>
      <c r="O1872" s="3">
        <f t="shared" si="149"/>
        <v>6</v>
      </c>
    </row>
    <row r="1873" spans="1:15">
      <c r="A1873" s="8">
        <f>A1872</f>
        <v>44008</v>
      </c>
      <c r="B1873" s="20" t="s">
        <v>21</v>
      </c>
      <c r="C1873" s="18" t="s">
        <v>144</v>
      </c>
      <c r="D1873" s="11">
        <v>1</v>
      </c>
      <c r="E1873" s="12">
        <v>2000.06</v>
      </c>
      <c r="F1873" s="3" t="str">
        <f t="shared" si="145"/>
        <v>借呗</v>
      </c>
      <c r="G1873" s="3" t="str">
        <f t="shared" si="146"/>
        <v>3期</v>
      </c>
      <c r="H1873" s="21" t="str">
        <f>VLOOKUP(B1873*1,[1]Sheet1!$A:$G,7,FALSE)</f>
        <v>华东</v>
      </c>
      <c r="I1873" s="21" t="str">
        <f>VLOOKUP(B1873*1,[1]Sheet1!$A:$G,6,FALSE)</f>
        <v>上海</v>
      </c>
      <c r="J1873" s="21" t="str">
        <f>VLOOKUP(B1873*1,[1]Sheet1!$A:$G,5,FALSE)</f>
        <v>一组</v>
      </c>
      <c r="K1873" s="3" t="str">
        <f>I1873&amp;VLOOKUP(B1873*1,[1]Sheet1!$A:$G,5,FALSE)</f>
        <v>上海一组</v>
      </c>
      <c r="L1873" s="3" t="str">
        <f>IF(VLOOKUP(B1873*1,[1]Sheet1!$A:$G,4,FALSE)=1,"普通员工","管理人员")</f>
        <v>管理人员</v>
      </c>
      <c r="M1873" s="3">
        <f t="shared" si="147"/>
        <v>2000.06</v>
      </c>
      <c r="N1873" s="3">
        <f t="shared" si="148"/>
        <v>2020</v>
      </c>
      <c r="O1873" s="3">
        <f t="shared" si="149"/>
        <v>6</v>
      </c>
    </row>
    <row r="1874" spans="1:15">
      <c r="A1874" s="8">
        <f>A1873</f>
        <v>44008</v>
      </c>
      <c r="B1874" s="20" t="s">
        <v>23</v>
      </c>
      <c r="C1874" s="18" t="s">
        <v>7</v>
      </c>
      <c r="D1874" s="11">
        <v>2</v>
      </c>
      <c r="E1874" s="12">
        <v>8500.74</v>
      </c>
      <c r="F1874" s="3" t="str">
        <f t="shared" si="145"/>
        <v>借呗</v>
      </c>
      <c r="G1874" s="3" t="str">
        <f t="shared" si="146"/>
        <v>6期</v>
      </c>
      <c r="H1874" s="21" t="str">
        <f>VLOOKUP(B1874*1,[1]Sheet1!$A:$G,7,FALSE)</f>
        <v>华东</v>
      </c>
      <c r="I1874" s="21" t="str">
        <f>VLOOKUP(B1874*1,[1]Sheet1!$A:$G,6,FALSE)</f>
        <v>苏州</v>
      </c>
      <c r="J1874" s="21" t="str">
        <f>VLOOKUP(B1874*1,[1]Sheet1!$A:$G,5,FALSE)</f>
        <v>二组</v>
      </c>
      <c r="K1874" s="3" t="str">
        <f>I1874&amp;VLOOKUP(B1874*1,[1]Sheet1!$A:$G,5,FALSE)</f>
        <v>苏州二组</v>
      </c>
      <c r="L1874" s="3" t="str">
        <f>IF(VLOOKUP(B1874*1,[1]Sheet1!$A:$G,4,FALSE)=1,"普通员工","管理人员")</f>
        <v>普通员工</v>
      </c>
      <c r="M1874" s="3">
        <f t="shared" si="147"/>
        <v>4250.37</v>
      </c>
      <c r="N1874" s="3">
        <f t="shared" si="148"/>
        <v>2020</v>
      </c>
      <c r="O1874" s="3">
        <f t="shared" si="149"/>
        <v>6</v>
      </c>
    </row>
    <row r="1875" spans="1:15">
      <c r="A1875" s="8">
        <f>A1874</f>
        <v>44008</v>
      </c>
      <c r="B1875" s="20" t="str">
        <f>B1874</f>
        <v>1000000067</v>
      </c>
      <c r="C1875" s="18" t="s">
        <v>143</v>
      </c>
      <c r="D1875" s="11">
        <v>1</v>
      </c>
      <c r="E1875" s="12">
        <v>500.01</v>
      </c>
      <c r="F1875" s="3" t="str">
        <f t="shared" si="145"/>
        <v>借呗</v>
      </c>
      <c r="G1875" s="3" t="str">
        <f t="shared" si="146"/>
        <v>9期</v>
      </c>
      <c r="H1875" s="21" t="str">
        <f>VLOOKUP(B1875*1,[1]Sheet1!$A:$G,7,FALSE)</f>
        <v>华东</v>
      </c>
      <c r="I1875" s="21" t="str">
        <f>VLOOKUP(B1875*1,[1]Sheet1!$A:$G,6,FALSE)</f>
        <v>苏州</v>
      </c>
      <c r="J1875" s="21" t="str">
        <f>VLOOKUP(B1875*1,[1]Sheet1!$A:$G,5,FALSE)</f>
        <v>二组</v>
      </c>
      <c r="K1875" s="3" t="str">
        <f>I1875&amp;VLOOKUP(B1875*1,[1]Sheet1!$A:$G,5,FALSE)</f>
        <v>苏州二组</v>
      </c>
      <c r="L1875" s="3" t="str">
        <f>IF(VLOOKUP(B1875*1,[1]Sheet1!$A:$G,4,FALSE)=1,"普通员工","管理人员")</f>
        <v>普通员工</v>
      </c>
      <c r="M1875" s="3">
        <f t="shared" si="147"/>
        <v>500.01</v>
      </c>
      <c r="N1875" s="3">
        <f t="shared" si="148"/>
        <v>2020</v>
      </c>
      <c r="O1875" s="3">
        <f t="shared" si="149"/>
        <v>6</v>
      </c>
    </row>
    <row r="1876" spans="1:15">
      <c r="A1876" s="8">
        <f>A1875</f>
        <v>44008</v>
      </c>
      <c r="B1876" s="20" t="s">
        <v>24</v>
      </c>
      <c r="C1876" s="18" t="s">
        <v>8</v>
      </c>
      <c r="D1876" s="11">
        <v>2</v>
      </c>
      <c r="E1876" s="12">
        <v>12000.45</v>
      </c>
      <c r="F1876" s="3" t="str">
        <f t="shared" si="145"/>
        <v>借呗</v>
      </c>
      <c r="G1876" s="3" t="str">
        <f t="shared" si="146"/>
        <v>12期</v>
      </c>
      <c r="H1876" s="21" t="str">
        <f>VLOOKUP(B1876*1,[1]Sheet1!$A:$G,7,FALSE)</f>
        <v>华西北</v>
      </c>
      <c r="I1876" s="21" t="str">
        <f>VLOOKUP(B1876*1,[1]Sheet1!$A:$G,6,FALSE)</f>
        <v>重庆</v>
      </c>
      <c r="J1876" s="21" t="str">
        <f>VLOOKUP(B1876*1,[1]Sheet1!$A:$G,5,FALSE)</f>
        <v>一组</v>
      </c>
      <c r="K1876" s="3" t="str">
        <f>I1876&amp;VLOOKUP(B1876*1,[1]Sheet1!$A:$G,5,FALSE)</f>
        <v>重庆一组</v>
      </c>
      <c r="L1876" s="3" t="str">
        <f>IF(VLOOKUP(B1876*1,[1]Sheet1!$A:$G,4,FALSE)=1,"普通员工","管理人员")</f>
        <v>管理人员</v>
      </c>
      <c r="M1876" s="3">
        <f t="shared" si="147"/>
        <v>6000.225</v>
      </c>
      <c r="N1876" s="3">
        <f t="shared" si="148"/>
        <v>2020</v>
      </c>
      <c r="O1876" s="3">
        <f t="shared" si="149"/>
        <v>6</v>
      </c>
    </row>
    <row r="1877" spans="1:15">
      <c r="A1877" s="8">
        <f>A1876</f>
        <v>44008</v>
      </c>
      <c r="B1877" s="20" t="str">
        <f>B1876</f>
        <v>1000000068</v>
      </c>
      <c r="C1877" s="18" t="s">
        <v>12</v>
      </c>
      <c r="D1877" s="11">
        <v>1</v>
      </c>
      <c r="E1877" s="12">
        <v>1500.09</v>
      </c>
      <c r="F1877" s="3" t="str">
        <f t="shared" si="145"/>
        <v>借呗</v>
      </c>
      <c r="G1877" s="3" t="str">
        <f t="shared" si="146"/>
        <v>18期</v>
      </c>
      <c r="H1877" s="21" t="str">
        <f>VLOOKUP(B1877*1,[1]Sheet1!$A:$G,7,FALSE)</f>
        <v>华西北</v>
      </c>
      <c r="I1877" s="21" t="str">
        <f>VLOOKUP(B1877*1,[1]Sheet1!$A:$G,6,FALSE)</f>
        <v>重庆</v>
      </c>
      <c r="J1877" s="21" t="str">
        <f>VLOOKUP(B1877*1,[1]Sheet1!$A:$G,5,FALSE)</f>
        <v>一组</v>
      </c>
      <c r="K1877" s="3" t="str">
        <f>I1877&amp;VLOOKUP(B1877*1,[1]Sheet1!$A:$G,5,FALSE)</f>
        <v>重庆一组</v>
      </c>
      <c r="L1877" s="3" t="str">
        <f>IF(VLOOKUP(B1877*1,[1]Sheet1!$A:$G,4,FALSE)=1,"普通员工","管理人员")</f>
        <v>管理人员</v>
      </c>
      <c r="M1877" s="3">
        <f t="shared" si="147"/>
        <v>1500.09</v>
      </c>
      <c r="N1877" s="3">
        <f t="shared" si="148"/>
        <v>2020</v>
      </c>
      <c r="O1877" s="3">
        <f t="shared" si="149"/>
        <v>6</v>
      </c>
    </row>
    <row r="1878" spans="1:15">
      <c r="A1878" s="8">
        <f>A1877</f>
        <v>44008</v>
      </c>
      <c r="B1878" s="20" t="s">
        <v>62</v>
      </c>
      <c r="C1878" s="18" t="s">
        <v>8</v>
      </c>
      <c r="D1878" s="11">
        <v>1</v>
      </c>
      <c r="E1878" s="12">
        <v>5500.43</v>
      </c>
      <c r="F1878" s="3" t="str">
        <f t="shared" si="145"/>
        <v>借呗</v>
      </c>
      <c r="G1878" s="3" t="str">
        <f t="shared" si="146"/>
        <v>12期</v>
      </c>
      <c r="H1878" s="21" t="str">
        <f>VLOOKUP(B1878*1,[1]Sheet1!$A:$G,7,FALSE)</f>
        <v>华东</v>
      </c>
      <c r="I1878" s="21" t="str">
        <f>VLOOKUP(B1878*1,[1]Sheet1!$A:$G,6,FALSE)</f>
        <v>合肥</v>
      </c>
      <c r="J1878" s="21" t="str">
        <f>VLOOKUP(B1878*1,[1]Sheet1!$A:$G,5,FALSE)</f>
        <v>一组</v>
      </c>
      <c r="K1878" s="3" t="str">
        <f>I1878&amp;VLOOKUP(B1878*1,[1]Sheet1!$A:$G,5,FALSE)</f>
        <v>合肥一组</v>
      </c>
      <c r="L1878" s="3" t="str">
        <f>IF(VLOOKUP(B1878*1,[1]Sheet1!$A:$G,4,FALSE)=1,"普通员工","管理人员")</f>
        <v>普通员工</v>
      </c>
      <c r="M1878" s="3">
        <f t="shared" si="147"/>
        <v>5500.43</v>
      </c>
      <c r="N1878" s="3">
        <f t="shared" si="148"/>
        <v>2020</v>
      </c>
      <c r="O1878" s="3">
        <f t="shared" si="149"/>
        <v>6</v>
      </c>
    </row>
    <row r="1879" spans="1:15">
      <c r="A1879" s="8">
        <f>A1878</f>
        <v>44008</v>
      </c>
      <c r="B1879" s="20" t="str">
        <f>B1878</f>
        <v>1000000104</v>
      </c>
      <c r="C1879" s="18" t="s">
        <v>12</v>
      </c>
      <c r="D1879" s="11">
        <v>1</v>
      </c>
      <c r="E1879" s="12">
        <v>9000.6</v>
      </c>
      <c r="F1879" s="3" t="str">
        <f t="shared" si="145"/>
        <v>借呗</v>
      </c>
      <c r="G1879" s="3" t="str">
        <f t="shared" si="146"/>
        <v>18期</v>
      </c>
      <c r="H1879" s="21" t="str">
        <f>VLOOKUP(B1879*1,[1]Sheet1!$A:$G,7,FALSE)</f>
        <v>华东</v>
      </c>
      <c r="I1879" s="21" t="str">
        <f>VLOOKUP(B1879*1,[1]Sheet1!$A:$G,6,FALSE)</f>
        <v>合肥</v>
      </c>
      <c r="J1879" s="21" t="str">
        <f>VLOOKUP(B1879*1,[1]Sheet1!$A:$G,5,FALSE)</f>
        <v>一组</v>
      </c>
      <c r="K1879" s="3" t="str">
        <f>I1879&amp;VLOOKUP(B1879*1,[1]Sheet1!$A:$G,5,FALSE)</f>
        <v>合肥一组</v>
      </c>
      <c r="L1879" s="3" t="str">
        <f>IF(VLOOKUP(B1879*1,[1]Sheet1!$A:$G,4,FALSE)=1,"普通员工","管理人员")</f>
        <v>普通员工</v>
      </c>
      <c r="M1879" s="3">
        <f t="shared" si="147"/>
        <v>9000.6</v>
      </c>
      <c r="N1879" s="3">
        <f t="shared" si="148"/>
        <v>2020</v>
      </c>
      <c r="O1879" s="3">
        <f t="shared" si="149"/>
        <v>6</v>
      </c>
    </row>
    <row r="1880" spans="1:15">
      <c r="A1880" s="8">
        <f>A1879</f>
        <v>44008</v>
      </c>
      <c r="B1880" s="20" t="s">
        <v>119</v>
      </c>
      <c r="C1880" s="18" t="s">
        <v>7</v>
      </c>
      <c r="D1880" s="11">
        <v>1</v>
      </c>
      <c r="E1880" s="12">
        <v>19999.96</v>
      </c>
      <c r="F1880" s="3" t="str">
        <f t="shared" si="145"/>
        <v>借呗</v>
      </c>
      <c r="G1880" s="3" t="str">
        <f t="shared" si="146"/>
        <v>6期</v>
      </c>
      <c r="H1880" s="21" t="str">
        <f>VLOOKUP(B1880*1,[1]Sheet1!$A:$G,7,FALSE)</f>
        <v>华西北</v>
      </c>
      <c r="I1880" s="21" t="str">
        <f>VLOOKUP(B1880*1,[1]Sheet1!$A:$G,6,FALSE)</f>
        <v>重庆</v>
      </c>
      <c r="J1880" s="21" t="str">
        <f>VLOOKUP(B1880*1,[1]Sheet1!$A:$G,5,FALSE)</f>
        <v>一组</v>
      </c>
      <c r="K1880" s="3" t="str">
        <f>I1880&amp;VLOOKUP(B1880*1,[1]Sheet1!$A:$G,5,FALSE)</f>
        <v>重庆一组</v>
      </c>
      <c r="L1880" s="3" t="str">
        <f>IF(VLOOKUP(B1880*1,[1]Sheet1!$A:$G,4,FALSE)=1,"普通员工","管理人员")</f>
        <v>普通员工</v>
      </c>
      <c r="M1880" s="3">
        <f t="shared" si="147"/>
        <v>19999.96</v>
      </c>
      <c r="N1880" s="3">
        <f t="shared" si="148"/>
        <v>2020</v>
      </c>
      <c r="O1880" s="3">
        <f t="shared" si="149"/>
        <v>6</v>
      </c>
    </row>
    <row r="1881" spans="1:15">
      <c r="A1881" s="8">
        <f>A1880</f>
        <v>44008</v>
      </c>
      <c r="B1881" s="20" t="str">
        <f>B1880</f>
        <v>1000000266</v>
      </c>
      <c r="C1881" s="18" t="s">
        <v>8</v>
      </c>
      <c r="D1881" s="11">
        <v>1</v>
      </c>
      <c r="E1881" s="12">
        <v>10000.36</v>
      </c>
      <c r="F1881" s="3" t="str">
        <f t="shared" si="145"/>
        <v>借呗</v>
      </c>
      <c r="G1881" s="3" t="str">
        <f t="shared" si="146"/>
        <v>12期</v>
      </c>
      <c r="H1881" s="21" t="str">
        <f>VLOOKUP(B1881*1,[1]Sheet1!$A:$G,7,FALSE)</f>
        <v>华西北</v>
      </c>
      <c r="I1881" s="21" t="str">
        <f>VLOOKUP(B1881*1,[1]Sheet1!$A:$G,6,FALSE)</f>
        <v>重庆</v>
      </c>
      <c r="J1881" s="21" t="str">
        <f>VLOOKUP(B1881*1,[1]Sheet1!$A:$G,5,FALSE)</f>
        <v>一组</v>
      </c>
      <c r="K1881" s="3" t="str">
        <f>I1881&amp;VLOOKUP(B1881*1,[1]Sheet1!$A:$G,5,FALSE)</f>
        <v>重庆一组</v>
      </c>
      <c r="L1881" s="3" t="str">
        <f>IF(VLOOKUP(B1881*1,[1]Sheet1!$A:$G,4,FALSE)=1,"普通员工","管理人员")</f>
        <v>普通员工</v>
      </c>
      <c r="M1881" s="3">
        <f t="shared" si="147"/>
        <v>10000.36</v>
      </c>
      <c r="N1881" s="3">
        <f t="shared" si="148"/>
        <v>2020</v>
      </c>
      <c r="O1881" s="3">
        <f t="shared" si="149"/>
        <v>6</v>
      </c>
    </row>
    <row r="1882" spans="1:15">
      <c r="A1882" s="8">
        <f>A1881</f>
        <v>44008</v>
      </c>
      <c r="B1882" s="20" t="s">
        <v>26</v>
      </c>
      <c r="C1882" s="18" t="s">
        <v>7</v>
      </c>
      <c r="D1882" s="11">
        <v>1</v>
      </c>
      <c r="E1882" s="12">
        <v>11000.08</v>
      </c>
      <c r="F1882" s="3" t="str">
        <f t="shared" si="145"/>
        <v>借呗</v>
      </c>
      <c r="G1882" s="3" t="str">
        <f t="shared" si="146"/>
        <v>6期</v>
      </c>
      <c r="H1882" s="21" t="str">
        <f>VLOOKUP(B1882*1,[1]Sheet1!$A:$G,7,FALSE)</f>
        <v>华南</v>
      </c>
      <c r="I1882" s="21" t="str">
        <f>VLOOKUP(B1882*1,[1]Sheet1!$A:$G,6,FALSE)</f>
        <v>广州</v>
      </c>
      <c r="J1882" s="21" t="str">
        <f>VLOOKUP(B1882*1,[1]Sheet1!$A:$G,5,FALSE)</f>
        <v>三组</v>
      </c>
      <c r="K1882" s="3" t="str">
        <f>I1882&amp;VLOOKUP(B1882*1,[1]Sheet1!$A:$G,5,FALSE)</f>
        <v>广州三组</v>
      </c>
      <c r="L1882" s="3" t="str">
        <f>IF(VLOOKUP(B1882*1,[1]Sheet1!$A:$G,4,FALSE)=1,"普通员工","管理人员")</f>
        <v>普通员工</v>
      </c>
      <c r="M1882" s="3">
        <f t="shared" si="147"/>
        <v>11000.08</v>
      </c>
      <c r="N1882" s="3">
        <f t="shared" si="148"/>
        <v>2020</v>
      </c>
      <c r="O1882" s="3">
        <f t="shared" si="149"/>
        <v>6</v>
      </c>
    </row>
    <row r="1883" spans="1:15">
      <c r="A1883" s="8">
        <f>A1882</f>
        <v>44008</v>
      </c>
      <c r="B1883" s="20" t="str">
        <f>B1882</f>
        <v>1000000566</v>
      </c>
      <c r="C1883" s="18" t="s">
        <v>8</v>
      </c>
      <c r="D1883" s="11">
        <v>1</v>
      </c>
      <c r="E1883" s="12">
        <v>4999.99</v>
      </c>
      <c r="F1883" s="3" t="str">
        <f t="shared" si="145"/>
        <v>借呗</v>
      </c>
      <c r="G1883" s="3" t="str">
        <f t="shared" si="146"/>
        <v>12期</v>
      </c>
      <c r="H1883" s="21" t="str">
        <f>VLOOKUP(B1883*1,[1]Sheet1!$A:$G,7,FALSE)</f>
        <v>华南</v>
      </c>
      <c r="I1883" s="21" t="str">
        <f>VLOOKUP(B1883*1,[1]Sheet1!$A:$G,6,FALSE)</f>
        <v>广州</v>
      </c>
      <c r="J1883" s="21" t="str">
        <f>VLOOKUP(B1883*1,[1]Sheet1!$A:$G,5,FALSE)</f>
        <v>三组</v>
      </c>
      <c r="K1883" s="3" t="str">
        <f>I1883&amp;VLOOKUP(B1883*1,[1]Sheet1!$A:$G,5,FALSE)</f>
        <v>广州三组</v>
      </c>
      <c r="L1883" s="3" t="str">
        <f>IF(VLOOKUP(B1883*1,[1]Sheet1!$A:$G,4,FALSE)=1,"普通员工","管理人员")</f>
        <v>普通员工</v>
      </c>
      <c r="M1883" s="3">
        <f t="shared" si="147"/>
        <v>4999.99</v>
      </c>
      <c r="N1883" s="3">
        <f t="shared" si="148"/>
        <v>2020</v>
      </c>
      <c r="O1883" s="3">
        <f t="shared" si="149"/>
        <v>6</v>
      </c>
    </row>
    <row r="1884" spans="1:15">
      <c r="A1884" s="8">
        <f>A1883</f>
        <v>44008</v>
      </c>
      <c r="B1884" s="20" t="s">
        <v>65</v>
      </c>
      <c r="C1884" s="18" t="s">
        <v>8</v>
      </c>
      <c r="D1884" s="11">
        <v>3</v>
      </c>
      <c r="E1884" s="12">
        <v>64000.99</v>
      </c>
      <c r="F1884" s="3" t="str">
        <f t="shared" si="145"/>
        <v>借呗</v>
      </c>
      <c r="G1884" s="3" t="str">
        <f t="shared" si="146"/>
        <v>12期</v>
      </c>
      <c r="H1884" s="21" t="str">
        <f>VLOOKUP(B1884*1,[1]Sheet1!$A:$G,7,FALSE)</f>
        <v>华东</v>
      </c>
      <c r="I1884" s="21" t="str">
        <f>VLOOKUP(B1884*1,[1]Sheet1!$A:$G,6,FALSE)</f>
        <v>苏州</v>
      </c>
      <c r="J1884" s="21" t="str">
        <f>VLOOKUP(B1884*1,[1]Sheet1!$A:$G,5,FALSE)</f>
        <v>二组</v>
      </c>
      <c r="K1884" s="3" t="str">
        <f>I1884&amp;VLOOKUP(B1884*1,[1]Sheet1!$A:$G,5,FALSE)</f>
        <v>苏州二组</v>
      </c>
      <c r="L1884" s="3" t="str">
        <f>IF(VLOOKUP(B1884*1,[1]Sheet1!$A:$G,4,FALSE)=1,"普通员工","管理人员")</f>
        <v>普通员工</v>
      </c>
      <c r="M1884" s="3">
        <f t="shared" si="147"/>
        <v>21333.6633333333</v>
      </c>
      <c r="N1884" s="3">
        <f t="shared" si="148"/>
        <v>2020</v>
      </c>
      <c r="O1884" s="3">
        <f t="shared" si="149"/>
        <v>6</v>
      </c>
    </row>
    <row r="1885" spans="1:15">
      <c r="A1885" s="8">
        <f>A1884</f>
        <v>44008</v>
      </c>
      <c r="B1885" s="20" t="s">
        <v>66</v>
      </c>
      <c r="C1885" s="18" t="s">
        <v>7</v>
      </c>
      <c r="D1885" s="11">
        <v>1</v>
      </c>
      <c r="E1885" s="12">
        <v>18000.5</v>
      </c>
      <c r="F1885" s="3" t="str">
        <f t="shared" si="145"/>
        <v>借呗</v>
      </c>
      <c r="G1885" s="3" t="str">
        <f t="shared" si="146"/>
        <v>6期</v>
      </c>
      <c r="H1885" s="21" t="str">
        <f>VLOOKUP(B1885*1,[1]Sheet1!$A:$G,7,FALSE)</f>
        <v>华西北</v>
      </c>
      <c r="I1885" s="21" t="str">
        <f>VLOOKUP(B1885*1,[1]Sheet1!$A:$G,6,FALSE)</f>
        <v>西安</v>
      </c>
      <c r="J1885" s="21" t="str">
        <f>VLOOKUP(B1885*1,[1]Sheet1!$A:$G,5,FALSE)</f>
        <v>一组</v>
      </c>
      <c r="K1885" s="3" t="str">
        <f>I1885&amp;VLOOKUP(B1885*1,[1]Sheet1!$A:$G,5,FALSE)</f>
        <v>西安一组</v>
      </c>
      <c r="L1885" s="3" t="str">
        <f>IF(VLOOKUP(B1885*1,[1]Sheet1!$A:$G,4,FALSE)=1,"普通员工","管理人员")</f>
        <v>普通员工</v>
      </c>
      <c r="M1885" s="3">
        <f t="shared" si="147"/>
        <v>18000.5</v>
      </c>
      <c r="N1885" s="3">
        <f t="shared" si="148"/>
        <v>2020</v>
      </c>
      <c r="O1885" s="3">
        <f t="shared" si="149"/>
        <v>6</v>
      </c>
    </row>
    <row r="1886" spans="1:15">
      <c r="A1886" s="8">
        <f>A1885</f>
        <v>44008</v>
      </c>
      <c r="B1886" s="20" t="str">
        <f>B1885</f>
        <v>1000000928</v>
      </c>
      <c r="C1886" s="18" t="s">
        <v>143</v>
      </c>
      <c r="D1886" s="11">
        <v>1</v>
      </c>
      <c r="E1886" s="12">
        <v>539.99</v>
      </c>
      <c r="F1886" s="3" t="str">
        <f t="shared" si="145"/>
        <v>借呗</v>
      </c>
      <c r="G1886" s="3" t="str">
        <f t="shared" si="146"/>
        <v>9期</v>
      </c>
      <c r="H1886" s="21" t="str">
        <f>VLOOKUP(B1886*1,[1]Sheet1!$A:$G,7,FALSE)</f>
        <v>华西北</v>
      </c>
      <c r="I1886" s="21" t="str">
        <f>VLOOKUP(B1886*1,[1]Sheet1!$A:$G,6,FALSE)</f>
        <v>西安</v>
      </c>
      <c r="J1886" s="21" t="str">
        <f>VLOOKUP(B1886*1,[1]Sheet1!$A:$G,5,FALSE)</f>
        <v>一组</v>
      </c>
      <c r="K1886" s="3" t="str">
        <f>I1886&amp;VLOOKUP(B1886*1,[1]Sheet1!$A:$G,5,FALSE)</f>
        <v>西安一组</v>
      </c>
      <c r="L1886" s="3" t="str">
        <f>IF(VLOOKUP(B1886*1,[1]Sheet1!$A:$G,4,FALSE)=1,"普通员工","管理人员")</f>
        <v>普通员工</v>
      </c>
      <c r="M1886" s="3">
        <f t="shared" si="147"/>
        <v>539.99</v>
      </c>
      <c r="N1886" s="3">
        <f t="shared" si="148"/>
        <v>2020</v>
      </c>
      <c r="O1886" s="3">
        <f t="shared" si="149"/>
        <v>6</v>
      </c>
    </row>
    <row r="1887" spans="1:15">
      <c r="A1887" s="8">
        <f>A1886</f>
        <v>44008</v>
      </c>
      <c r="B1887" s="20" t="s">
        <v>46</v>
      </c>
      <c r="C1887" s="18" t="s">
        <v>7</v>
      </c>
      <c r="D1887" s="11">
        <v>1</v>
      </c>
      <c r="E1887" s="12">
        <v>30000.03</v>
      </c>
      <c r="F1887" s="3" t="str">
        <f t="shared" si="145"/>
        <v>借呗</v>
      </c>
      <c r="G1887" s="3" t="str">
        <f t="shared" si="146"/>
        <v>6期</v>
      </c>
      <c r="H1887" s="21" t="str">
        <f>VLOOKUP(B1887*1,[1]Sheet1!$A:$G,7,FALSE)</f>
        <v>华东</v>
      </c>
      <c r="I1887" s="21" t="str">
        <f>VLOOKUP(B1887*1,[1]Sheet1!$A:$G,6,FALSE)</f>
        <v>苏州</v>
      </c>
      <c r="J1887" s="21" t="str">
        <f>VLOOKUP(B1887*1,[1]Sheet1!$A:$G,5,FALSE)</f>
        <v>二组</v>
      </c>
      <c r="K1887" s="3" t="str">
        <f>I1887&amp;VLOOKUP(B1887*1,[1]Sheet1!$A:$G,5,FALSE)</f>
        <v>苏州二组</v>
      </c>
      <c r="L1887" s="3" t="str">
        <f>IF(VLOOKUP(B1887*1,[1]Sheet1!$A:$G,4,FALSE)=1,"普通员工","管理人员")</f>
        <v>普通员工</v>
      </c>
      <c r="M1887" s="3">
        <f t="shared" si="147"/>
        <v>30000.03</v>
      </c>
      <c r="N1887" s="3">
        <f t="shared" si="148"/>
        <v>2020</v>
      </c>
      <c r="O1887" s="3">
        <f t="shared" si="149"/>
        <v>6</v>
      </c>
    </row>
    <row r="1888" spans="1:15">
      <c r="A1888" s="8">
        <f>A1887</f>
        <v>44008</v>
      </c>
      <c r="B1888" s="20" t="s">
        <v>148</v>
      </c>
      <c r="C1888" s="18" t="s">
        <v>12</v>
      </c>
      <c r="D1888" s="11">
        <v>1</v>
      </c>
      <c r="E1888" s="12">
        <v>20000.07</v>
      </c>
      <c r="F1888" s="3" t="str">
        <f t="shared" si="145"/>
        <v>借呗</v>
      </c>
      <c r="G1888" s="3" t="str">
        <f t="shared" si="146"/>
        <v>18期</v>
      </c>
      <c r="H1888" s="21" t="str">
        <f>VLOOKUP(B1888*1,[1]Sheet1!$A:$G,7,FALSE)</f>
        <v>华东</v>
      </c>
      <c r="I1888" s="21" t="str">
        <f>VLOOKUP(B1888*1,[1]Sheet1!$A:$G,6,FALSE)</f>
        <v>合肥</v>
      </c>
      <c r="J1888" s="21" t="str">
        <f>VLOOKUP(B1888*1,[1]Sheet1!$A:$G,5,FALSE)</f>
        <v>二组</v>
      </c>
      <c r="K1888" s="3" t="str">
        <f>I1888&amp;VLOOKUP(B1888*1,[1]Sheet1!$A:$G,5,FALSE)</f>
        <v>合肥二组</v>
      </c>
      <c r="L1888" s="3" t="str">
        <f>IF(VLOOKUP(B1888*1,[1]Sheet1!$A:$G,4,FALSE)=1,"普通员工","管理人员")</f>
        <v>普通员工</v>
      </c>
      <c r="M1888" s="3">
        <f t="shared" si="147"/>
        <v>20000.07</v>
      </c>
      <c r="N1888" s="3">
        <f t="shared" si="148"/>
        <v>2020</v>
      </c>
      <c r="O1888" s="3">
        <f t="shared" si="149"/>
        <v>6</v>
      </c>
    </row>
    <row r="1889" spans="1:15">
      <c r="A1889" s="8">
        <f>A1888</f>
        <v>44008</v>
      </c>
      <c r="B1889" s="20" t="s">
        <v>96</v>
      </c>
      <c r="C1889" s="18" t="s">
        <v>8</v>
      </c>
      <c r="D1889" s="11">
        <v>1</v>
      </c>
      <c r="E1889" s="12">
        <v>11000.43</v>
      </c>
      <c r="F1889" s="3" t="str">
        <f t="shared" si="145"/>
        <v>借呗</v>
      </c>
      <c r="G1889" s="3" t="str">
        <f t="shared" si="146"/>
        <v>12期</v>
      </c>
      <c r="H1889" s="21" t="str">
        <f>VLOOKUP(B1889*1,[1]Sheet1!$A:$G,7,FALSE)</f>
        <v>华南</v>
      </c>
      <c r="I1889" s="21" t="str">
        <f>VLOOKUP(B1889*1,[1]Sheet1!$A:$G,6,FALSE)</f>
        <v>广州</v>
      </c>
      <c r="J1889" s="21" t="str">
        <f>VLOOKUP(B1889*1,[1]Sheet1!$A:$G,5,FALSE)</f>
        <v>三组</v>
      </c>
      <c r="K1889" s="3" t="str">
        <f>I1889&amp;VLOOKUP(B1889*1,[1]Sheet1!$A:$G,5,FALSE)</f>
        <v>广州三组</v>
      </c>
      <c r="L1889" s="3" t="str">
        <f>IF(VLOOKUP(B1889*1,[1]Sheet1!$A:$G,4,FALSE)=1,"普通员工","管理人员")</f>
        <v>普通员工</v>
      </c>
      <c r="M1889" s="3">
        <f t="shared" si="147"/>
        <v>11000.43</v>
      </c>
      <c r="N1889" s="3">
        <f t="shared" si="148"/>
        <v>2020</v>
      </c>
      <c r="O1889" s="3">
        <f t="shared" si="149"/>
        <v>6</v>
      </c>
    </row>
    <row r="1890" spans="1:15">
      <c r="A1890" s="8">
        <f>A1889</f>
        <v>44008</v>
      </c>
      <c r="B1890" s="20" t="str">
        <f>B1889</f>
        <v>1000002861</v>
      </c>
      <c r="C1890" s="18" t="s">
        <v>12</v>
      </c>
      <c r="D1890" s="11">
        <v>1</v>
      </c>
      <c r="E1890" s="12">
        <v>18000.32</v>
      </c>
      <c r="F1890" s="3" t="str">
        <f t="shared" si="145"/>
        <v>借呗</v>
      </c>
      <c r="G1890" s="3" t="str">
        <f t="shared" si="146"/>
        <v>18期</v>
      </c>
      <c r="H1890" s="21" t="str">
        <f>VLOOKUP(B1890*1,[1]Sheet1!$A:$G,7,FALSE)</f>
        <v>华南</v>
      </c>
      <c r="I1890" s="21" t="str">
        <f>VLOOKUP(B1890*1,[1]Sheet1!$A:$G,6,FALSE)</f>
        <v>广州</v>
      </c>
      <c r="J1890" s="21" t="str">
        <f>VLOOKUP(B1890*1,[1]Sheet1!$A:$G,5,FALSE)</f>
        <v>三组</v>
      </c>
      <c r="K1890" s="3" t="str">
        <f>I1890&amp;VLOOKUP(B1890*1,[1]Sheet1!$A:$G,5,FALSE)</f>
        <v>广州三组</v>
      </c>
      <c r="L1890" s="3" t="str">
        <f>IF(VLOOKUP(B1890*1,[1]Sheet1!$A:$G,4,FALSE)=1,"普通员工","管理人员")</f>
        <v>普通员工</v>
      </c>
      <c r="M1890" s="3">
        <f t="shared" si="147"/>
        <v>18000.32</v>
      </c>
      <c r="N1890" s="3">
        <f t="shared" si="148"/>
        <v>2020</v>
      </c>
      <c r="O1890" s="3">
        <f t="shared" si="149"/>
        <v>6</v>
      </c>
    </row>
    <row r="1891" spans="1:15">
      <c r="A1891" s="8">
        <f>A1890</f>
        <v>44008</v>
      </c>
      <c r="B1891" s="20" t="s">
        <v>47</v>
      </c>
      <c r="C1891" s="18" t="s">
        <v>12</v>
      </c>
      <c r="D1891" s="11">
        <v>1</v>
      </c>
      <c r="E1891" s="12">
        <v>15000.71</v>
      </c>
      <c r="F1891" s="3" t="str">
        <f t="shared" si="145"/>
        <v>借呗</v>
      </c>
      <c r="G1891" s="3" t="str">
        <f t="shared" si="146"/>
        <v>18期</v>
      </c>
      <c r="H1891" s="21" t="str">
        <f>VLOOKUP(B1891*1,[1]Sheet1!$A:$G,7,FALSE)</f>
        <v>华南</v>
      </c>
      <c r="I1891" s="21" t="str">
        <f>VLOOKUP(B1891*1,[1]Sheet1!$A:$G,6,FALSE)</f>
        <v>广州</v>
      </c>
      <c r="J1891" s="21" t="str">
        <f>VLOOKUP(B1891*1,[1]Sheet1!$A:$G,5,FALSE)</f>
        <v>一组</v>
      </c>
      <c r="K1891" s="3" t="str">
        <f>I1891&amp;VLOOKUP(B1891*1,[1]Sheet1!$A:$G,5,FALSE)</f>
        <v>广州一组</v>
      </c>
      <c r="L1891" s="3" t="str">
        <f>IF(VLOOKUP(B1891*1,[1]Sheet1!$A:$G,4,FALSE)=1,"普通员工","管理人员")</f>
        <v>普通员工</v>
      </c>
      <c r="M1891" s="3">
        <f t="shared" si="147"/>
        <v>15000.71</v>
      </c>
      <c r="N1891" s="3">
        <f t="shared" si="148"/>
        <v>2020</v>
      </c>
      <c r="O1891" s="3">
        <f t="shared" si="149"/>
        <v>6</v>
      </c>
    </row>
    <row r="1892" spans="1:15">
      <c r="A1892" s="8">
        <f>A1891</f>
        <v>44008</v>
      </c>
      <c r="B1892" s="20" t="s">
        <v>28</v>
      </c>
      <c r="C1892" s="18" t="s">
        <v>7</v>
      </c>
      <c r="D1892" s="11">
        <v>2</v>
      </c>
      <c r="E1892" s="12">
        <v>37000.6</v>
      </c>
      <c r="F1892" s="3" t="str">
        <f t="shared" si="145"/>
        <v>借呗</v>
      </c>
      <c r="G1892" s="3" t="str">
        <f t="shared" si="146"/>
        <v>6期</v>
      </c>
      <c r="H1892" s="21" t="str">
        <f>VLOOKUP(B1892*1,[1]Sheet1!$A:$G,7,FALSE)</f>
        <v>华南</v>
      </c>
      <c r="I1892" s="21" t="str">
        <f>VLOOKUP(B1892*1,[1]Sheet1!$A:$G,6,FALSE)</f>
        <v>广州</v>
      </c>
      <c r="J1892" s="21" t="str">
        <f>VLOOKUP(B1892*1,[1]Sheet1!$A:$G,5,FALSE)</f>
        <v>一组</v>
      </c>
      <c r="K1892" s="3" t="str">
        <f>I1892&amp;VLOOKUP(B1892*1,[1]Sheet1!$A:$G,5,FALSE)</f>
        <v>广州一组</v>
      </c>
      <c r="L1892" s="3" t="str">
        <f>IF(VLOOKUP(B1892*1,[1]Sheet1!$A:$G,4,FALSE)=1,"普通员工","管理人员")</f>
        <v>管理人员</v>
      </c>
      <c r="M1892" s="3">
        <f t="shared" si="147"/>
        <v>18500.3</v>
      </c>
      <c r="N1892" s="3">
        <f t="shared" si="148"/>
        <v>2020</v>
      </c>
      <c r="O1892" s="3">
        <f t="shared" si="149"/>
        <v>6</v>
      </c>
    </row>
    <row r="1893" spans="1:15">
      <c r="A1893" s="8">
        <f>A1892</f>
        <v>44008</v>
      </c>
      <c r="B1893" s="20" t="str">
        <f>B1892</f>
        <v>1000003926</v>
      </c>
      <c r="C1893" s="18" t="s">
        <v>8</v>
      </c>
      <c r="D1893" s="11">
        <v>1</v>
      </c>
      <c r="E1893" s="12">
        <v>12999.98</v>
      </c>
      <c r="F1893" s="3" t="str">
        <f t="shared" si="145"/>
        <v>借呗</v>
      </c>
      <c r="G1893" s="3" t="str">
        <f t="shared" si="146"/>
        <v>12期</v>
      </c>
      <c r="H1893" s="21" t="str">
        <f>VLOOKUP(B1893*1,[1]Sheet1!$A:$G,7,FALSE)</f>
        <v>华南</v>
      </c>
      <c r="I1893" s="21" t="str">
        <f>VLOOKUP(B1893*1,[1]Sheet1!$A:$G,6,FALSE)</f>
        <v>广州</v>
      </c>
      <c r="J1893" s="21" t="str">
        <f>VLOOKUP(B1893*1,[1]Sheet1!$A:$G,5,FALSE)</f>
        <v>一组</v>
      </c>
      <c r="K1893" s="3" t="str">
        <f>I1893&amp;VLOOKUP(B1893*1,[1]Sheet1!$A:$G,5,FALSE)</f>
        <v>广州一组</v>
      </c>
      <c r="L1893" s="3" t="str">
        <f>IF(VLOOKUP(B1893*1,[1]Sheet1!$A:$G,4,FALSE)=1,"普通员工","管理人员")</f>
        <v>管理人员</v>
      </c>
      <c r="M1893" s="3">
        <f t="shared" si="147"/>
        <v>12999.98</v>
      </c>
      <c r="N1893" s="3">
        <f t="shared" si="148"/>
        <v>2020</v>
      </c>
      <c r="O1893" s="3">
        <f t="shared" si="149"/>
        <v>6</v>
      </c>
    </row>
    <row r="1894" spans="1:15">
      <c r="A1894" s="8">
        <f>A1893</f>
        <v>44008</v>
      </c>
      <c r="B1894" s="20" t="s">
        <v>70</v>
      </c>
      <c r="C1894" s="18" t="s">
        <v>8</v>
      </c>
      <c r="D1894" s="11">
        <v>1</v>
      </c>
      <c r="E1894" s="12">
        <v>15000.31</v>
      </c>
      <c r="F1894" s="3" t="str">
        <f t="shared" si="145"/>
        <v>借呗</v>
      </c>
      <c r="G1894" s="3" t="str">
        <f t="shared" si="146"/>
        <v>12期</v>
      </c>
      <c r="H1894" s="21" t="str">
        <f>VLOOKUP(B1894*1,[1]Sheet1!$A:$G,7,FALSE)</f>
        <v>华西北</v>
      </c>
      <c r="I1894" s="21" t="str">
        <f>VLOOKUP(B1894*1,[1]Sheet1!$A:$G,6,FALSE)</f>
        <v>北京</v>
      </c>
      <c r="J1894" s="21" t="str">
        <f>VLOOKUP(B1894*1,[1]Sheet1!$A:$G,5,FALSE)</f>
        <v>三组</v>
      </c>
      <c r="K1894" s="3" t="str">
        <f>I1894&amp;VLOOKUP(B1894*1,[1]Sheet1!$A:$G,5,FALSE)</f>
        <v>北京三组</v>
      </c>
      <c r="L1894" s="3" t="str">
        <f>IF(VLOOKUP(B1894*1,[1]Sheet1!$A:$G,4,FALSE)=1,"普通员工","管理人员")</f>
        <v>普通员工</v>
      </c>
      <c r="M1894" s="3">
        <f t="shared" si="147"/>
        <v>15000.31</v>
      </c>
      <c r="N1894" s="3">
        <f t="shared" si="148"/>
        <v>2020</v>
      </c>
      <c r="O1894" s="3">
        <f t="shared" si="149"/>
        <v>6</v>
      </c>
    </row>
    <row r="1895" spans="1:15">
      <c r="A1895" s="8">
        <f>A1894</f>
        <v>44008</v>
      </c>
      <c r="B1895" s="20" t="s">
        <v>30</v>
      </c>
      <c r="C1895" s="18" t="s">
        <v>8</v>
      </c>
      <c r="D1895" s="11">
        <v>1</v>
      </c>
      <c r="E1895" s="12">
        <v>10000.6</v>
      </c>
      <c r="F1895" s="3" t="str">
        <f t="shared" si="145"/>
        <v>借呗</v>
      </c>
      <c r="G1895" s="3" t="str">
        <f t="shared" si="146"/>
        <v>12期</v>
      </c>
      <c r="H1895" s="21" t="str">
        <f>VLOOKUP(B1895*1,[1]Sheet1!$A:$G,7,FALSE)</f>
        <v>华东</v>
      </c>
      <c r="I1895" s="21" t="str">
        <f>VLOOKUP(B1895*1,[1]Sheet1!$A:$G,6,FALSE)</f>
        <v>合肥</v>
      </c>
      <c r="J1895" s="21" t="str">
        <f>VLOOKUP(B1895*1,[1]Sheet1!$A:$G,5,FALSE)</f>
        <v>一组</v>
      </c>
      <c r="K1895" s="3" t="str">
        <f>I1895&amp;VLOOKUP(B1895*1,[1]Sheet1!$A:$G,5,FALSE)</f>
        <v>合肥一组</v>
      </c>
      <c r="L1895" s="3" t="str">
        <f>IF(VLOOKUP(B1895*1,[1]Sheet1!$A:$G,4,FALSE)=1,"普通员工","管理人员")</f>
        <v>普通员工</v>
      </c>
      <c r="M1895" s="3">
        <f t="shared" si="147"/>
        <v>10000.6</v>
      </c>
      <c r="N1895" s="3">
        <f t="shared" si="148"/>
        <v>2020</v>
      </c>
      <c r="O1895" s="3">
        <f t="shared" si="149"/>
        <v>6</v>
      </c>
    </row>
    <row r="1896" spans="1:15">
      <c r="A1896" s="8">
        <f>A1895</f>
        <v>44008</v>
      </c>
      <c r="B1896" s="20" t="str">
        <f>B1895</f>
        <v>1000004256</v>
      </c>
      <c r="C1896" s="18" t="s">
        <v>12</v>
      </c>
      <c r="D1896" s="11">
        <v>1</v>
      </c>
      <c r="E1896" s="12">
        <v>20000.34</v>
      </c>
      <c r="F1896" s="3" t="str">
        <f t="shared" si="145"/>
        <v>借呗</v>
      </c>
      <c r="G1896" s="3" t="str">
        <f t="shared" si="146"/>
        <v>18期</v>
      </c>
      <c r="H1896" s="21" t="str">
        <f>VLOOKUP(B1896*1,[1]Sheet1!$A:$G,7,FALSE)</f>
        <v>华东</v>
      </c>
      <c r="I1896" s="21" t="str">
        <f>VLOOKUP(B1896*1,[1]Sheet1!$A:$G,6,FALSE)</f>
        <v>合肥</v>
      </c>
      <c r="J1896" s="21" t="str">
        <f>VLOOKUP(B1896*1,[1]Sheet1!$A:$G,5,FALSE)</f>
        <v>一组</v>
      </c>
      <c r="K1896" s="3" t="str">
        <f>I1896&amp;VLOOKUP(B1896*1,[1]Sheet1!$A:$G,5,FALSE)</f>
        <v>合肥一组</v>
      </c>
      <c r="L1896" s="3" t="str">
        <f>IF(VLOOKUP(B1896*1,[1]Sheet1!$A:$G,4,FALSE)=1,"普通员工","管理人员")</f>
        <v>普通员工</v>
      </c>
      <c r="M1896" s="3">
        <f t="shared" si="147"/>
        <v>20000.34</v>
      </c>
      <c r="N1896" s="3">
        <f t="shared" si="148"/>
        <v>2020</v>
      </c>
      <c r="O1896" s="3">
        <f t="shared" si="149"/>
        <v>6</v>
      </c>
    </row>
    <row r="1897" spans="1:15">
      <c r="A1897" s="8">
        <f>A1896</f>
        <v>44008</v>
      </c>
      <c r="B1897" s="20" t="s">
        <v>49</v>
      </c>
      <c r="C1897" s="18" t="s">
        <v>7</v>
      </c>
      <c r="D1897" s="11">
        <v>1</v>
      </c>
      <c r="E1897" s="12">
        <v>10000.59</v>
      </c>
      <c r="F1897" s="3" t="str">
        <f t="shared" si="145"/>
        <v>借呗</v>
      </c>
      <c r="G1897" s="3" t="str">
        <f t="shared" si="146"/>
        <v>6期</v>
      </c>
      <c r="H1897" s="21" t="str">
        <f>VLOOKUP(B1897*1,[1]Sheet1!$A:$G,7,FALSE)</f>
        <v>华西北</v>
      </c>
      <c r="I1897" s="21" t="str">
        <f>VLOOKUP(B1897*1,[1]Sheet1!$A:$G,6,FALSE)</f>
        <v>成都</v>
      </c>
      <c r="J1897" s="21" t="str">
        <f>VLOOKUP(B1897*1,[1]Sheet1!$A:$G,5,FALSE)</f>
        <v>一组</v>
      </c>
      <c r="K1897" s="3" t="str">
        <f>I1897&amp;VLOOKUP(B1897*1,[1]Sheet1!$A:$G,5,FALSE)</f>
        <v>成都一组</v>
      </c>
      <c r="L1897" s="3" t="str">
        <f>IF(VLOOKUP(B1897*1,[1]Sheet1!$A:$G,4,FALSE)=1,"普通员工","管理人员")</f>
        <v>管理人员</v>
      </c>
      <c r="M1897" s="3">
        <f t="shared" si="147"/>
        <v>10000.59</v>
      </c>
      <c r="N1897" s="3">
        <f t="shared" si="148"/>
        <v>2020</v>
      </c>
      <c r="O1897" s="3">
        <f t="shared" si="149"/>
        <v>6</v>
      </c>
    </row>
    <row r="1898" spans="1:15">
      <c r="A1898" s="8">
        <f>A1897</f>
        <v>44008</v>
      </c>
      <c r="B1898" s="20" t="str">
        <f>B1897</f>
        <v>1000006698</v>
      </c>
      <c r="C1898" s="18" t="s">
        <v>8</v>
      </c>
      <c r="D1898" s="11">
        <v>1</v>
      </c>
      <c r="E1898" s="12">
        <v>7500.33</v>
      </c>
      <c r="F1898" s="3" t="str">
        <f t="shared" si="145"/>
        <v>借呗</v>
      </c>
      <c r="G1898" s="3" t="str">
        <f t="shared" si="146"/>
        <v>12期</v>
      </c>
      <c r="H1898" s="21" t="str">
        <f>VLOOKUP(B1898*1,[1]Sheet1!$A:$G,7,FALSE)</f>
        <v>华西北</v>
      </c>
      <c r="I1898" s="21" t="str">
        <f>VLOOKUP(B1898*1,[1]Sheet1!$A:$G,6,FALSE)</f>
        <v>成都</v>
      </c>
      <c r="J1898" s="21" t="str">
        <f>VLOOKUP(B1898*1,[1]Sheet1!$A:$G,5,FALSE)</f>
        <v>一组</v>
      </c>
      <c r="K1898" s="3" t="str">
        <f>I1898&amp;VLOOKUP(B1898*1,[1]Sheet1!$A:$G,5,FALSE)</f>
        <v>成都一组</v>
      </c>
      <c r="L1898" s="3" t="str">
        <f>IF(VLOOKUP(B1898*1,[1]Sheet1!$A:$G,4,FALSE)=1,"普通员工","管理人员")</f>
        <v>管理人员</v>
      </c>
      <c r="M1898" s="3">
        <f t="shared" si="147"/>
        <v>7500.33</v>
      </c>
      <c r="N1898" s="3">
        <f t="shared" si="148"/>
        <v>2020</v>
      </c>
      <c r="O1898" s="3">
        <f t="shared" si="149"/>
        <v>6</v>
      </c>
    </row>
    <row r="1899" spans="1:15">
      <c r="A1899" s="8">
        <f>A1898</f>
        <v>44008</v>
      </c>
      <c r="B1899" s="20" t="s">
        <v>33</v>
      </c>
      <c r="C1899" s="18" t="s">
        <v>7</v>
      </c>
      <c r="D1899" s="11">
        <v>1</v>
      </c>
      <c r="E1899" s="12">
        <v>6000.11</v>
      </c>
      <c r="F1899" s="3" t="str">
        <f t="shared" si="145"/>
        <v>借呗</v>
      </c>
      <c r="G1899" s="3" t="str">
        <f t="shared" si="146"/>
        <v>6期</v>
      </c>
      <c r="H1899" s="21" t="str">
        <f>VLOOKUP(B1899*1,[1]Sheet1!$A:$G,7,FALSE)</f>
        <v>华西北</v>
      </c>
      <c r="I1899" s="21" t="str">
        <f>VLOOKUP(B1899*1,[1]Sheet1!$A:$G,6,FALSE)</f>
        <v>北京</v>
      </c>
      <c r="J1899" s="21" t="str">
        <f>VLOOKUP(B1899*1,[1]Sheet1!$A:$G,5,FALSE)</f>
        <v>三组</v>
      </c>
      <c r="K1899" s="3" t="str">
        <f>I1899&amp;VLOOKUP(B1899*1,[1]Sheet1!$A:$G,5,FALSE)</f>
        <v>北京三组</v>
      </c>
      <c r="L1899" s="3" t="str">
        <f>IF(VLOOKUP(B1899*1,[1]Sheet1!$A:$G,4,FALSE)=1,"普通员工","管理人员")</f>
        <v>普通员工</v>
      </c>
      <c r="M1899" s="3">
        <f t="shared" si="147"/>
        <v>6000.11</v>
      </c>
      <c r="N1899" s="3">
        <f t="shared" si="148"/>
        <v>2020</v>
      </c>
      <c r="O1899" s="3">
        <f t="shared" si="149"/>
        <v>6</v>
      </c>
    </row>
    <row r="1900" spans="1:15">
      <c r="A1900" s="8">
        <f>A1899</f>
        <v>44008</v>
      </c>
      <c r="B1900" s="20" t="s">
        <v>53</v>
      </c>
      <c r="C1900" s="18" t="s">
        <v>7</v>
      </c>
      <c r="D1900" s="11">
        <v>1</v>
      </c>
      <c r="E1900" s="12">
        <v>9000.12</v>
      </c>
      <c r="F1900" s="3" t="str">
        <f t="shared" si="145"/>
        <v>借呗</v>
      </c>
      <c r="G1900" s="3" t="str">
        <f t="shared" si="146"/>
        <v>6期</v>
      </c>
      <c r="H1900" s="21" t="str">
        <f>VLOOKUP(B1900*1,[1]Sheet1!$A:$G,7,FALSE)</f>
        <v>华东</v>
      </c>
      <c r="I1900" s="21" t="str">
        <f>VLOOKUP(B1900*1,[1]Sheet1!$A:$G,6,FALSE)</f>
        <v>南京</v>
      </c>
      <c r="J1900" s="21" t="str">
        <f>VLOOKUP(B1900*1,[1]Sheet1!$A:$G,5,FALSE)</f>
        <v>一组</v>
      </c>
      <c r="K1900" s="3" t="str">
        <f>I1900&amp;VLOOKUP(B1900*1,[1]Sheet1!$A:$G,5,FALSE)</f>
        <v>南京一组</v>
      </c>
      <c r="L1900" s="3" t="str">
        <f>IF(VLOOKUP(B1900*1,[1]Sheet1!$A:$G,4,FALSE)=1,"普通员工","管理人员")</f>
        <v>管理人员</v>
      </c>
      <c r="M1900" s="3">
        <f t="shared" si="147"/>
        <v>9000.12</v>
      </c>
      <c r="N1900" s="3">
        <f t="shared" si="148"/>
        <v>2020</v>
      </c>
      <c r="O1900" s="3">
        <f t="shared" si="149"/>
        <v>6</v>
      </c>
    </row>
    <row r="1901" spans="1:15">
      <c r="A1901" s="8">
        <f>A1900</f>
        <v>44008</v>
      </c>
      <c r="B1901" s="20" t="str">
        <f>B1900</f>
        <v>1000008239</v>
      </c>
      <c r="C1901" s="18" t="s">
        <v>8</v>
      </c>
      <c r="D1901" s="11">
        <v>1</v>
      </c>
      <c r="E1901" s="12">
        <v>13000.69</v>
      </c>
      <c r="F1901" s="3" t="str">
        <f t="shared" si="145"/>
        <v>借呗</v>
      </c>
      <c r="G1901" s="3" t="str">
        <f t="shared" si="146"/>
        <v>12期</v>
      </c>
      <c r="H1901" s="21" t="str">
        <f>VLOOKUP(B1901*1,[1]Sheet1!$A:$G,7,FALSE)</f>
        <v>华东</v>
      </c>
      <c r="I1901" s="21" t="str">
        <f>VLOOKUP(B1901*1,[1]Sheet1!$A:$G,6,FALSE)</f>
        <v>南京</v>
      </c>
      <c r="J1901" s="21" t="str">
        <f>VLOOKUP(B1901*1,[1]Sheet1!$A:$G,5,FALSE)</f>
        <v>一组</v>
      </c>
      <c r="K1901" s="3" t="str">
        <f>I1901&amp;VLOOKUP(B1901*1,[1]Sheet1!$A:$G,5,FALSE)</f>
        <v>南京一组</v>
      </c>
      <c r="L1901" s="3" t="str">
        <f>IF(VLOOKUP(B1901*1,[1]Sheet1!$A:$G,4,FALSE)=1,"普通员工","管理人员")</f>
        <v>管理人员</v>
      </c>
      <c r="M1901" s="3">
        <f t="shared" si="147"/>
        <v>13000.69</v>
      </c>
      <c r="N1901" s="3">
        <f t="shared" si="148"/>
        <v>2020</v>
      </c>
      <c r="O1901" s="3">
        <f t="shared" si="149"/>
        <v>6</v>
      </c>
    </row>
    <row r="1902" spans="1:15">
      <c r="A1902" s="8">
        <f>A1901</f>
        <v>44008</v>
      </c>
      <c r="B1902" s="20" t="s">
        <v>71</v>
      </c>
      <c r="C1902" s="18" t="s">
        <v>7</v>
      </c>
      <c r="D1902" s="11">
        <v>1</v>
      </c>
      <c r="E1902" s="12">
        <v>1500.67</v>
      </c>
      <c r="F1902" s="3" t="str">
        <f t="shared" si="145"/>
        <v>借呗</v>
      </c>
      <c r="G1902" s="3" t="str">
        <f t="shared" si="146"/>
        <v>6期</v>
      </c>
      <c r="H1902" s="21" t="str">
        <f>VLOOKUP(B1902*1,[1]Sheet1!$A:$G,7,FALSE)</f>
        <v>华东</v>
      </c>
      <c r="I1902" s="21" t="str">
        <f>VLOOKUP(B1902*1,[1]Sheet1!$A:$G,6,FALSE)</f>
        <v>合肥</v>
      </c>
      <c r="J1902" s="21" t="str">
        <f>VLOOKUP(B1902*1,[1]Sheet1!$A:$G,5,FALSE)</f>
        <v>一组</v>
      </c>
      <c r="K1902" s="3" t="str">
        <f>I1902&amp;VLOOKUP(B1902*1,[1]Sheet1!$A:$G,5,FALSE)</f>
        <v>合肥一组</v>
      </c>
      <c r="L1902" s="3" t="str">
        <f>IF(VLOOKUP(B1902*1,[1]Sheet1!$A:$G,4,FALSE)=1,"普通员工","管理人员")</f>
        <v>普通员工</v>
      </c>
      <c r="M1902" s="3">
        <f t="shared" si="147"/>
        <v>1500.67</v>
      </c>
      <c r="N1902" s="3">
        <f t="shared" si="148"/>
        <v>2020</v>
      </c>
      <c r="O1902" s="3">
        <f t="shared" si="149"/>
        <v>6</v>
      </c>
    </row>
    <row r="1903" spans="1:15">
      <c r="A1903" s="8">
        <f>A1902</f>
        <v>44008</v>
      </c>
      <c r="B1903" s="20" t="s">
        <v>34</v>
      </c>
      <c r="C1903" s="18" t="s">
        <v>149</v>
      </c>
      <c r="D1903" s="11">
        <v>1</v>
      </c>
      <c r="E1903" s="12">
        <v>738.3</v>
      </c>
      <c r="F1903" s="3" t="str">
        <f t="shared" si="145"/>
        <v>花呗</v>
      </c>
      <c r="G1903" s="3" t="str">
        <f t="shared" si="146"/>
        <v>12期</v>
      </c>
      <c r="H1903" s="21" t="str">
        <f>VLOOKUP(B1903*1,[1]Sheet1!$A:$G,7,FALSE)</f>
        <v>华东</v>
      </c>
      <c r="I1903" s="21" t="str">
        <f>VLOOKUP(B1903*1,[1]Sheet1!$A:$G,6,FALSE)</f>
        <v>上海</v>
      </c>
      <c r="J1903" s="21" t="str">
        <f>VLOOKUP(B1903*1,[1]Sheet1!$A:$G,5,FALSE)</f>
        <v>二组</v>
      </c>
      <c r="K1903" s="3" t="str">
        <f>I1903&amp;VLOOKUP(B1903*1,[1]Sheet1!$A:$G,5,FALSE)</f>
        <v>上海二组</v>
      </c>
      <c r="L1903" s="3" t="str">
        <f>IF(VLOOKUP(B1903*1,[1]Sheet1!$A:$G,4,FALSE)=1,"普通员工","管理人员")</f>
        <v>普通员工</v>
      </c>
      <c r="M1903" s="3">
        <f t="shared" si="147"/>
        <v>738.3</v>
      </c>
      <c r="N1903" s="3">
        <f t="shared" si="148"/>
        <v>2020</v>
      </c>
      <c r="O1903" s="3">
        <f t="shared" si="149"/>
        <v>6</v>
      </c>
    </row>
    <row r="1904" spans="1:15">
      <c r="A1904" s="8">
        <f>A1903</f>
        <v>44008</v>
      </c>
      <c r="B1904" s="20" t="str">
        <f>B1903</f>
        <v>1000008957</v>
      </c>
      <c r="C1904" s="18" t="s">
        <v>143</v>
      </c>
      <c r="D1904" s="11">
        <v>1</v>
      </c>
      <c r="E1904" s="12">
        <v>552.06</v>
      </c>
      <c r="F1904" s="3" t="str">
        <f t="shared" si="145"/>
        <v>借呗</v>
      </c>
      <c r="G1904" s="3" t="str">
        <f t="shared" si="146"/>
        <v>9期</v>
      </c>
      <c r="H1904" s="21" t="str">
        <f>VLOOKUP(B1904*1,[1]Sheet1!$A:$G,7,FALSE)</f>
        <v>华东</v>
      </c>
      <c r="I1904" s="21" t="str">
        <f>VLOOKUP(B1904*1,[1]Sheet1!$A:$G,6,FALSE)</f>
        <v>上海</v>
      </c>
      <c r="J1904" s="21" t="str">
        <f>VLOOKUP(B1904*1,[1]Sheet1!$A:$G,5,FALSE)</f>
        <v>二组</v>
      </c>
      <c r="K1904" s="3" t="str">
        <f>I1904&amp;VLOOKUP(B1904*1,[1]Sheet1!$A:$G,5,FALSE)</f>
        <v>上海二组</v>
      </c>
      <c r="L1904" s="3" t="str">
        <f>IF(VLOOKUP(B1904*1,[1]Sheet1!$A:$G,4,FALSE)=1,"普通员工","管理人员")</f>
        <v>普通员工</v>
      </c>
      <c r="M1904" s="3">
        <f t="shared" si="147"/>
        <v>552.06</v>
      </c>
      <c r="N1904" s="3">
        <f t="shared" si="148"/>
        <v>2020</v>
      </c>
      <c r="O1904" s="3">
        <f t="shared" si="149"/>
        <v>6</v>
      </c>
    </row>
    <row r="1905" spans="1:15">
      <c r="A1905" s="8">
        <f>A1904</f>
        <v>44008</v>
      </c>
      <c r="B1905" s="20" t="s">
        <v>55</v>
      </c>
      <c r="C1905" s="18" t="s">
        <v>7</v>
      </c>
      <c r="D1905" s="11">
        <v>1</v>
      </c>
      <c r="E1905" s="12">
        <v>11000.69</v>
      </c>
      <c r="F1905" s="3" t="str">
        <f t="shared" si="145"/>
        <v>借呗</v>
      </c>
      <c r="G1905" s="3" t="str">
        <f t="shared" si="146"/>
        <v>6期</v>
      </c>
      <c r="H1905" s="21" t="str">
        <f>VLOOKUP(B1905*1,[1]Sheet1!$A:$G,7,FALSE)</f>
        <v>华东</v>
      </c>
      <c r="I1905" s="21" t="str">
        <f>VLOOKUP(B1905*1,[1]Sheet1!$A:$G,6,FALSE)</f>
        <v>南京</v>
      </c>
      <c r="J1905" s="21" t="str">
        <f>VLOOKUP(B1905*1,[1]Sheet1!$A:$G,5,FALSE)</f>
        <v>四组</v>
      </c>
      <c r="K1905" s="3" t="str">
        <f>I1905&amp;VLOOKUP(B1905*1,[1]Sheet1!$A:$G,5,FALSE)</f>
        <v>南京四组</v>
      </c>
      <c r="L1905" s="3" t="str">
        <f>IF(VLOOKUP(B1905*1,[1]Sheet1!$A:$G,4,FALSE)=1,"普通员工","管理人员")</f>
        <v>普通员工</v>
      </c>
      <c r="M1905" s="3">
        <f t="shared" si="147"/>
        <v>11000.69</v>
      </c>
      <c r="N1905" s="3">
        <f t="shared" si="148"/>
        <v>2020</v>
      </c>
      <c r="O1905" s="3">
        <f t="shared" si="149"/>
        <v>6</v>
      </c>
    </row>
    <row r="1906" spans="1:15">
      <c r="A1906" s="8">
        <f>A1905</f>
        <v>44008</v>
      </c>
      <c r="B1906" s="20" t="s">
        <v>57</v>
      </c>
      <c r="C1906" s="18" t="s">
        <v>7</v>
      </c>
      <c r="D1906" s="11">
        <v>1</v>
      </c>
      <c r="E1906" s="12">
        <v>10000.23</v>
      </c>
      <c r="F1906" s="3" t="str">
        <f t="shared" si="145"/>
        <v>借呗</v>
      </c>
      <c r="G1906" s="3" t="str">
        <f t="shared" si="146"/>
        <v>6期</v>
      </c>
      <c r="H1906" s="21" t="str">
        <f>VLOOKUP(B1906*1,[1]Sheet1!$A:$G,7,FALSE)</f>
        <v>华南</v>
      </c>
      <c r="I1906" s="21" t="str">
        <f>VLOOKUP(B1906*1,[1]Sheet1!$A:$G,6,FALSE)</f>
        <v>广州</v>
      </c>
      <c r="J1906" s="21" t="str">
        <f>VLOOKUP(B1906*1,[1]Sheet1!$A:$G,5,FALSE)</f>
        <v>一组</v>
      </c>
      <c r="K1906" s="3" t="str">
        <f>I1906&amp;VLOOKUP(B1906*1,[1]Sheet1!$A:$G,5,FALSE)</f>
        <v>广州一组</v>
      </c>
      <c r="L1906" s="3" t="str">
        <f>IF(VLOOKUP(B1906*1,[1]Sheet1!$A:$G,4,FALSE)=1,"普通员工","管理人员")</f>
        <v>普通员工</v>
      </c>
      <c r="M1906" s="3">
        <f t="shared" si="147"/>
        <v>10000.23</v>
      </c>
      <c r="N1906" s="3">
        <f t="shared" si="148"/>
        <v>2020</v>
      </c>
      <c r="O1906" s="3">
        <f t="shared" si="149"/>
        <v>6</v>
      </c>
    </row>
    <row r="1907" spans="1:15">
      <c r="A1907" s="8">
        <f>A1906</f>
        <v>44008</v>
      </c>
      <c r="B1907" s="20" t="s">
        <v>82</v>
      </c>
      <c r="C1907" s="18" t="s">
        <v>7</v>
      </c>
      <c r="D1907" s="11">
        <v>3</v>
      </c>
      <c r="E1907" s="12">
        <v>28502.51</v>
      </c>
      <c r="F1907" s="3" t="str">
        <f t="shared" si="145"/>
        <v>借呗</v>
      </c>
      <c r="G1907" s="3" t="str">
        <f t="shared" si="146"/>
        <v>6期</v>
      </c>
      <c r="H1907" s="21" t="str">
        <f>VLOOKUP(B1907*1,[1]Sheet1!$A:$G,7,FALSE)</f>
        <v>华东</v>
      </c>
      <c r="I1907" s="21" t="str">
        <f>VLOOKUP(B1907*1,[1]Sheet1!$A:$G,6,FALSE)</f>
        <v>上海</v>
      </c>
      <c r="J1907" s="21" t="str">
        <f>VLOOKUP(B1907*1,[1]Sheet1!$A:$G,5,FALSE)</f>
        <v>二组</v>
      </c>
      <c r="K1907" s="3" t="str">
        <f>I1907&amp;VLOOKUP(B1907*1,[1]Sheet1!$A:$G,5,FALSE)</f>
        <v>上海二组</v>
      </c>
      <c r="L1907" s="3" t="str">
        <f>IF(VLOOKUP(B1907*1,[1]Sheet1!$A:$G,4,FALSE)=1,"普通员工","管理人员")</f>
        <v>普通员工</v>
      </c>
      <c r="M1907" s="3">
        <f t="shared" si="147"/>
        <v>9500.83666666667</v>
      </c>
      <c r="N1907" s="3">
        <f t="shared" si="148"/>
        <v>2020</v>
      </c>
      <c r="O1907" s="3">
        <f t="shared" si="149"/>
        <v>6</v>
      </c>
    </row>
    <row r="1908" spans="1:15">
      <c r="A1908" s="8">
        <f>A1907</f>
        <v>44008</v>
      </c>
      <c r="B1908" s="20" t="str">
        <f>B1907</f>
        <v>1000011697</v>
      </c>
      <c r="C1908" s="18" t="s">
        <v>12</v>
      </c>
      <c r="D1908" s="11">
        <v>1</v>
      </c>
      <c r="E1908" s="12">
        <v>6501.3</v>
      </c>
      <c r="F1908" s="3" t="str">
        <f t="shared" si="145"/>
        <v>借呗</v>
      </c>
      <c r="G1908" s="3" t="str">
        <f t="shared" si="146"/>
        <v>18期</v>
      </c>
      <c r="H1908" s="21" t="str">
        <f>VLOOKUP(B1908*1,[1]Sheet1!$A:$G,7,FALSE)</f>
        <v>华东</v>
      </c>
      <c r="I1908" s="21" t="str">
        <f>VLOOKUP(B1908*1,[1]Sheet1!$A:$G,6,FALSE)</f>
        <v>上海</v>
      </c>
      <c r="J1908" s="21" t="str">
        <f>VLOOKUP(B1908*1,[1]Sheet1!$A:$G,5,FALSE)</f>
        <v>二组</v>
      </c>
      <c r="K1908" s="3" t="str">
        <f>I1908&amp;VLOOKUP(B1908*1,[1]Sheet1!$A:$G,5,FALSE)</f>
        <v>上海二组</v>
      </c>
      <c r="L1908" s="3" t="str">
        <f>IF(VLOOKUP(B1908*1,[1]Sheet1!$A:$G,4,FALSE)=1,"普通员工","管理人员")</f>
        <v>普通员工</v>
      </c>
      <c r="M1908" s="3">
        <f t="shared" si="147"/>
        <v>6501.3</v>
      </c>
      <c r="N1908" s="3">
        <f t="shared" si="148"/>
        <v>2020</v>
      </c>
      <c r="O1908" s="3">
        <f t="shared" si="149"/>
        <v>6</v>
      </c>
    </row>
    <row r="1909" spans="1:15">
      <c r="A1909" s="8">
        <f>A1908</f>
        <v>44008</v>
      </c>
      <c r="B1909" s="20" t="s">
        <v>75</v>
      </c>
      <c r="C1909" s="18" t="s">
        <v>7</v>
      </c>
      <c r="D1909" s="11">
        <v>2</v>
      </c>
      <c r="E1909" s="12">
        <v>28000.65</v>
      </c>
      <c r="F1909" s="3" t="str">
        <f t="shared" si="145"/>
        <v>借呗</v>
      </c>
      <c r="G1909" s="3" t="str">
        <f t="shared" si="146"/>
        <v>6期</v>
      </c>
      <c r="H1909" s="21" t="str">
        <f>VLOOKUP(B1909*1,[1]Sheet1!$A:$G,7,FALSE)</f>
        <v>华东</v>
      </c>
      <c r="I1909" s="21" t="str">
        <f>VLOOKUP(B1909*1,[1]Sheet1!$A:$G,6,FALSE)</f>
        <v>上海</v>
      </c>
      <c r="J1909" s="21" t="str">
        <f>VLOOKUP(B1909*1,[1]Sheet1!$A:$G,5,FALSE)</f>
        <v>二组</v>
      </c>
      <c r="K1909" s="3" t="str">
        <f>I1909&amp;VLOOKUP(B1909*1,[1]Sheet1!$A:$G,5,FALSE)</f>
        <v>上海二组</v>
      </c>
      <c r="L1909" s="3" t="str">
        <f>IF(VLOOKUP(B1909*1,[1]Sheet1!$A:$G,4,FALSE)=1,"普通员工","管理人员")</f>
        <v>普通员工</v>
      </c>
      <c r="M1909" s="3">
        <f t="shared" si="147"/>
        <v>14000.325</v>
      </c>
      <c r="N1909" s="3">
        <f t="shared" si="148"/>
        <v>2020</v>
      </c>
      <c r="O1909" s="3">
        <f t="shared" si="149"/>
        <v>6</v>
      </c>
    </row>
    <row r="1910" spans="1:15">
      <c r="A1910" s="8">
        <f>A1909</f>
        <v>44008</v>
      </c>
      <c r="B1910" s="20" t="s">
        <v>121</v>
      </c>
      <c r="C1910" s="18" t="s">
        <v>7</v>
      </c>
      <c r="D1910" s="11">
        <v>1</v>
      </c>
      <c r="E1910" s="12">
        <v>6500.7</v>
      </c>
      <c r="F1910" s="3" t="str">
        <f t="shared" si="145"/>
        <v>借呗</v>
      </c>
      <c r="G1910" s="3" t="str">
        <f t="shared" si="146"/>
        <v>6期</v>
      </c>
      <c r="H1910" s="21" t="str">
        <f>VLOOKUP(B1910*1,[1]Sheet1!$A:$G,7,FALSE)</f>
        <v>华东</v>
      </c>
      <c r="I1910" s="21" t="str">
        <f>VLOOKUP(B1910*1,[1]Sheet1!$A:$G,6,FALSE)</f>
        <v>杭州</v>
      </c>
      <c r="J1910" s="21" t="str">
        <f>VLOOKUP(B1910*1,[1]Sheet1!$A:$G,5,FALSE)</f>
        <v>二组</v>
      </c>
      <c r="K1910" s="3" t="str">
        <f>I1910&amp;VLOOKUP(B1910*1,[1]Sheet1!$A:$G,5,FALSE)</f>
        <v>杭州二组</v>
      </c>
      <c r="L1910" s="3" t="str">
        <f>IF(VLOOKUP(B1910*1,[1]Sheet1!$A:$G,4,FALSE)=1,"普通员工","管理人员")</f>
        <v>普通员工</v>
      </c>
      <c r="M1910" s="3">
        <f t="shared" si="147"/>
        <v>6500.7</v>
      </c>
      <c r="N1910" s="3">
        <f t="shared" si="148"/>
        <v>2020</v>
      </c>
      <c r="O1910" s="3">
        <f t="shared" si="149"/>
        <v>6</v>
      </c>
    </row>
    <row r="1911" spans="1:15">
      <c r="A1911" s="8">
        <f>A1910</f>
        <v>44008</v>
      </c>
      <c r="B1911" s="20" t="s">
        <v>78</v>
      </c>
      <c r="C1911" s="18" t="s">
        <v>8</v>
      </c>
      <c r="D1911" s="11">
        <v>2</v>
      </c>
      <c r="E1911" s="12">
        <v>30000.3</v>
      </c>
      <c r="F1911" s="3" t="str">
        <f t="shared" si="145"/>
        <v>借呗</v>
      </c>
      <c r="G1911" s="3" t="str">
        <f t="shared" si="146"/>
        <v>12期</v>
      </c>
      <c r="H1911" s="21" t="str">
        <f>VLOOKUP(B1911*1,[1]Sheet1!$A:$G,7,FALSE)</f>
        <v>华东</v>
      </c>
      <c r="I1911" s="21" t="str">
        <f>VLOOKUP(B1911*1,[1]Sheet1!$A:$G,6,FALSE)</f>
        <v>杭州</v>
      </c>
      <c r="J1911" s="21" t="str">
        <f>VLOOKUP(B1911*1,[1]Sheet1!$A:$G,5,FALSE)</f>
        <v>二组</v>
      </c>
      <c r="K1911" s="3" t="str">
        <f>I1911&amp;VLOOKUP(B1911*1,[1]Sheet1!$A:$G,5,FALSE)</f>
        <v>杭州二组</v>
      </c>
      <c r="L1911" s="3" t="str">
        <f>IF(VLOOKUP(B1911*1,[1]Sheet1!$A:$G,4,FALSE)=1,"普通员工","管理人员")</f>
        <v>普通员工</v>
      </c>
      <c r="M1911" s="3">
        <f t="shared" si="147"/>
        <v>15000.15</v>
      </c>
      <c r="N1911" s="3">
        <f t="shared" si="148"/>
        <v>2020</v>
      </c>
      <c r="O1911" s="3">
        <f t="shared" si="149"/>
        <v>6</v>
      </c>
    </row>
    <row r="1912" spans="1:15">
      <c r="A1912" s="8">
        <f>A1911</f>
        <v>44008</v>
      </c>
      <c r="B1912" s="20" t="str">
        <f>B1911</f>
        <v>1000012099</v>
      </c>
      <c r="C1912" s="18" t="s">
        <v>12</v>
      </c>
      <c r="D1912" s="11">
        <v>2</v>
      </c>
      <c r="E1912" s="12">
        <v>35001.36</v>
      </c>
      <c r="F1912" s="3" t="str">
        <f t="shared" si="145"/>
        <v>借呗</v>
      </c>
      <c r="G1912" s="3" t="str">
        <f t="shared" si="146"/>
        <v>18期</v>
      </c>
      <c r="H1912" s="21" t="str">
        <f>VLOOKUP(B1912*1,[1]Sheet1!$A:$G,7,FALSE)</f>
        <v>华东</v>
      </c>
      <c r="I1912" s="21" t="str">
        <f>VLOOKUP(B1912*1,[1]Sheet1!$A:$G,6,FALSE)</f>
        <v>杭州</v>
      </c>
      <c r="J1912" s="21" t="str">
        <f>VLOOKUP(B1912*1,[1]Sheet1!$A:$G,5,FALSE)</f>
        <v>二组</v>
      </c>
      <c r="K1912" s="3" t="str">
        <f>I1912&amp;VLOOKUP(B1912*1,[1]Sheet1!$A:$G,5,FALSE)</f>
        <v>杭州二组</v>
      </c>
      <c r="L1912" s="3" t="str">
        <f>IF(VLOOKUP(B1912*1,[1]Sheet1!$A:$G,4,FALSE)=1,"普通员工","管理人员")</f>
        <v>普通员工</v>
      </c>
      <c r="M1912" s="3">
        <f t="shared" si="147"/>
        <v>17500.68</v>
      </c>
      <c r="N1912" s="3">
        <f t="shared" si="148"/>
        <v>2020</v>
      </c>
      <c r="O1912" s="3">
        <f t="shared" si="149"/>
        <v>6</v>
      </c>
    </row>
    <row r="1913" spans="1:15">
      <c r="A1913" s="8">
        <f>A1912</f>
        <v>44008</v>
      </c>
      <c r="B1913" s="20" t="s">
        <v>79</v>
      </c>
      <c r="C1913" s="18" t="s">
        <v>147</v>
      </c>
      <c r="D1913" s="11">
        <v>1</v>
      </c>
      <c r="E1913" s="12">
        <v>1000.56</v>
      </c>
      <c r="F1913" s="3" t="str">
        <f t="shared" si="145"/>
        <v>借呗</v>
      </c>
      <c r="G1913" s="3" t="str">
        <f t="shared" si="146"/>
        <v>1期</v>
      </c>
      <c r="H1913" s="21" t="str">
        <f>VLOOKUP(B1913*1,[1]Sheet1!$A:$G,7,FALSE)</f>
        <v>华东</v>
      </c>
      <c r="I1913" s="21" t="str">
        <f>VLOOKUP(B1913*1,[1]Sheet1!$A:$G,6,FALSE)</f>
        <v>杭州</v>
      </c>
      <c r="J1913" s="21" t="str">
        <f>VLOOKUP(B1913*1,[1]Sheet1!$A:$G,5,FALSE)</f>
        <v>三组</v>
      </c>
      <c r="K1913" s="3" t="str">
        <f>I1913&amp;VLOOKUP(B1913*1,[1]Sheet1!$A:$G,5,FALSE)</f>
        <v>杭州三组</v>
      </c>
      <c r="L1913" s="3" t="str">
        <f>IF(VLOOKUP(B1913*1,[1]Sheet1!$A:$G,4,FALSE)=1,"普通员工","管理人员")</f>
        <v>管理人员</v>
      </c>
      <c r="M1913" s="3">
        <f t="shared" si="147"/>
        <v>1000.56</v>
      </c>
      <c r="N1913" s="3">
        <f t="shared" si="148"/>
        <v>2020</v>
      </c>
      <c r="O1913" s="3">
        <f t="shared" si="149"/>
        <v>6</v>
      </c>
    </row>
    <row r="1914" spans="1:15">
      <c r="A1914" s="8">
        <f>A1913</f>
        <v>44008</v>
      </c>
      <c r="B1914" s="20" t="str">
        <f>B1913</f>
        <v>1000012112</v>
      </c>
      <c r="C1914" s="18" t="s">
        <v>7</v>
      </c>
      <c r="D1914" s="11">
        <v>2</v>
      </c>
      <c r="E1914" s="12">
        <v>24000.43</v>
      </c>
      <c r="F1914" s="3" t="str">
        <f t="shared" si="145"/>
        <v>借呗</v>
      </c>
      <c r="G1914" s="3" t="str">
        <f t="shared" si="146"/>
        <v>6期</v>
      </c>
      <c r="H1914" s="21" t="str">
        <f>VLOOKUP(B1914*1,[1]Sheet1!$A:$G,7,FALSE)</f>
        <v>华东</v>
      </c>
      <c r="I1914" s="21" t="str">
        <f>VLOOKUP(B1914*1,[1]Sheet1!$A:$G,6,FALSE)</f>
        <v>杭州</v>
      </c>
      <c r="J1914" s="21" t="str">
        <f>VLOOKUP(B1914*1,[1]Sheet1!$A:$G,5,FALSE)</f>
        <v>三组</v>
      </c>
      <c r="K1914" s="3" t="str">
        <f>I1914&amp;VLOOKUP(B1914*1,[1]Sheet1!$A:$G,5,FALSE)</f>
        <v>杭州三组</v>
      </c>
      <c r="L1914" s="3" t="str">
        <f>IF(VLOOKUP(B1914*1,[1]Sheet1!$A:$G,4,FALSE)=1,"普通员工","管理人员")</f>
        <v>管理人员</v>
      </c>
      <c r="M1914" s="3">
        <f t="shared" si="147"/>
        <v>12000.215</v>
      </c>
      <c r="N1914" s="3">
        <f t="shared" si="148"/>
        <v>2020</v>
      </c>
      <c r="O1914" s="3">
        <f t="shared" si="149"/>
        <v>6</v>
      </c>
    </row>
    <row r="1915" spans="1:15">
      <c r="A1915" s="8">
        <f>A1914</f>
        <v>44008</v>
      </c>
      <c r="B1915" s="20" t="str">
        <f>B1914</f>
        <v>1000012112</v>
      </c>
      <c r="C1915" s="18" t="s">
        <v>8</v>
      </c>
      <c r="D1915" s="11">
        <v>2</v>
      </c>
      <c r="E1915" s="12">
        <v>18500.29</v>
      </c>
      <c r="F1915" s="3" t="str">
        <f t="shared" si="145"/>
        <v>借呗</v>
      </c>
      <c r="G1915" s="3" t="str">
        <f t="shared" si="146"/>
        <v>12期</v>
      </c>
      <c r="H1915" s="21" t="str">
        <f>VLOOKUP(B1915*1,[1]Sheet1!$A:$G,7,FALSE)</f>
        <v>华东</v>
      </c>
      <c r="I1915" s="21" t="str">
        <f>VLOOKUP(B1915*1,[1]Sheet1!$A:$G,6,FALSE)</f>
        <v>杭州</v>
      </c>
      <c r="J1915" s="21" t="str">
        <f>VLOOKUP(B1915*1,[1]Sheet1!$A:$G,5,FALSE)</f>
        <v>三组</v>
      </c>
      <c r="K1915" s="3" t="str">
        <f>I1915&amp;VLOOKUP(B1915*1,[1]Sheet1!$A:$G,5,FALSE)</f>
        <v>杭州三组</v>
      </c>
      <c r="L1915" s="3" t="str">
        <f>IF(VLOOKUP(B1915*1,[1]Sheet1!$A:$G,4,FALSE)=1,"普通员工","管理人员")</f>
        <v>管理人员</v>
      </c>
      <c r="M1915" s="3">
        <f t="shared" si="147"/>
        <v>9250.145</v>
      </c>
      <c r="N1915" s="3">
        <f t="shared" si="148"/>
        <v>2020</v>
      </c>
      <c r="O1915" s="3">
        <f t="shared" si="149"/>
        <v>6</v>
      </c>
    </row>
    <row r="1916" spans="1:15">
      <c r="A1916" s="8">
        <f>A1915</f>
        <v>44008</v>
      </c>
      <c r="B1916" s="20" t="s">
        <v>80</v>
      </c>
      <c r="C1916" s="18" t="s">
        <v>7</v>
      </c>
      <c r="D1916" s="11">
        <v>1</v>
      </c>
      <c r="E1916" s="12">
        <v>10000.17</v>
      </c>
      <c r="F1916" s="3" t="str">
        <f t="shared" si="145"/>
        <v>借呗</v>
      </c>
      <c r="G1916" s="3" t="str">
        <f t="shared" si="146"/>
        <v>6期</v>
      </c>
      <c r="H1916" s="21" t="str">
        <f>VLOOKUP(B1916*1,[1]Sheet1!$A:$G,7,FALSE)</f>
        <v>华东</v>
      </c>
      <c r="I1916" s="21" t="str">
        <f>VLOOKUP(B1916*1,[1]Sheet1!$A:$G,6,FALSE)</f>
        <v>杭州</v>
      </c>
      <c r="J1916" s="21" t="str">
        <f>VLOOKUP(B1916*1,[1]Sheet1!$A:$G,5,FALSE)</f>
        <v>一组</v>
      </c>
      <c r="K1916" s="3" t="str">
        <f>I1916&amp;VLOOKUP(B1916*1,[1]Sheet1!$A:$G,5,FALSE)</f>
        <v>杭州一组</v>
      </c>
      <c r="L1916" s="3" t="str">
        <f>IF(VLOOKUP(B1916*1,[1]Sheet1!$A:$G,4,FALSE)=1,"普通员工","管理人员")</f>
        <v>普通员工</v>
      </c>
      <c r="M1916" s="3">
        <f t="shared" si="147"/>
        <v>10000.17</v>
      </c>
      <c r="N1916" s="3">
        <f t="shared" si="148"/>
        <v>2020</v>
      </c>
      <c r="O1916" s="3">
        <f t="shared" si="149"/>
        <v>6</v>
      </c>
    </row>
    <row r="1917" spans="1:15">
      <c r="A1917" s="8">
        <f>A1916</f>
        <v>44008</v>
      </c>
      <c r="B1917" s="20" t="str">
        <f>B1916</f>
        <v>1000012124</v>
      </c>
      <c r="C1917" s="18" t="s">
        <v>8</v>
      </c>
      <c r="D1917" s="11">
        <v>1</v>
      </c>
      <c r="E1917" s="12">
        <v>9000.22</v>
      </c>
      <c r="F1917" s="3" t="str">
        <f t="shared" si="145"/>
        <v>借呗</v>
      </c>
      <c r="G1917" s="3" t="str">
        <f t="shared" si="146"/>
        <v>12期</v>
      </c>
      <c r="H1917" s="21" t="str">
        <f>VLOOKUP(B1917*1,[1]Sheet1!$A:$G,7,FALSE)</f>
        <v>华东</v>
      </c>
      <c r="I1917" s="21" t="str">
        <f>VLOOKUP(B1917*1,[1]Sheet1!$A:$G,6,FALSE)</f>
        <v>杭州</v>
      </c>
      <c r="J1917" s="21" t="str">
        <f>VLOOKUP(B1917*1,[1]Sheet1!$A:$G,5,FALSE)</f>
        <v>一组</v>
      </c>
      <c r="K1917" s="3" t="str">
        <f>I1917&amp;VLOOKUP(B1917*1,[1]Sheet1!$A:$G,5,FALSE)</f>
        <v>杭州一组</v>
      </c>
      <c r="L1917" s="3" t="str">
        <f>IF(VLOOKUP(B1917*1,[1]Sheet1!$A:$G,4,FALSE)=1,"普通员工","管理人员")</f>
        <v>普通员工</v>
      </c>
      <c r="M1917" s="3">
        <f t="shared" si="147"/>
        <v>9000.22</v>
      </c>
      <c r="N1917" s="3">
        <f t="shared" si="148"/>
        <v>2020</v>
      </c>
      <c r="O1917" s="3">
        <f t="shared" si="149"/>
        <v>6</v>
      </c>
    </row>
    <row r="1918" spans="1:15">
      <c r="A1918" s="8">
        <f>A1917</f>
        <v>44008</v>
      </c>
      <c r="B1918" s="20" t="s">
        <v>88</v>
      </c>
      <c r="C1918" s="18" t="s">
        <v>7</v>
      </c>
      <c r="D1918" s="11">
        <v>1</v>
      </c>
      <c r="E1918" s="12">
        <v>5000.44</v>
      </c>
      <c r="F1918" s="3" t="str">
        <f t="shared" si="145"/>
        <v>借呗</v>
      </c>
      <c r="G1918" s="3" t="str">
        <f t="shared" si="146"/>
        <v>6期</v>
      </c>
      <c r="H1918" s="21" t="str">
        <f>VLOOKUP(B1918*1,[1]Sheet1!$A:$G,7,FALSE)</f>
        <v>华东</v>
      </c>
      <c r="I1918" s="21" t="str">
        <f>VLOOKUP(B1918*1,[1]Sheet1!$A:$G,6,FALSE)</f>
        <v>苏州</v>
      </c>
      <c r="J1918" s="21" t="str">
        <f>VLOOKUP(B1918*1,[1]Sheet1!$A:$G,5,FALSE)</f>
        <v>一组</v>
      </c>
      <c r="K1918" s="3" t="str">
        <f>I1918&amp;VLOOKUP(B1918*1,[1]Sheet1!$A:$G,5,FALSE)</f>
        <v>苏州一组</v>
      </c>
      <c r="L1918" s="3" t="str">
        <f>IF(VLOOKUP(B1918*1,[1]Sheet1!$A:$G,4,FALSE)=1,"普通员工","管理人员")</f>
        <v>普通员工</v>
      </c>
      <c r="M1918" s="3">
        <f t="shared" si="147"/>
        <v>5000.44</v>
      </c>
      <c r="N1918" s="3">
        <f t="shared" si="148"/>
        <v>2020</v>
      </c>
      <c r="O1918" s="3">
        <f t="shared" si="149"/>
        <v>6</v>
      </c>
    </row>
    <row r="1919" spans="1:15">
      <c r="A1919" s="8">
        <f>A1918</f>
        <v>44008</v>
      </c>
      <c r="B1919" s="20" t="str">
        <f>B1918</f>
        <v>1000012234</v>
      </c>
      <c r="C1919" s="18" t="s">
        <v>8</v>
      </c>
      <c r="D1919" s="11">
        <v>2</v>
      </c>
      <c r="E1919" s="12">
        <v>20000.94</v>
      </c>
      <c r="F1919" s="3" t="str">
        <f t="shared" si="145"/>
        <v>借呗</v>
      </c>
      <c r="G1919" s="3" t="str">
        <f t="shared" si="146"/>
        <v>12期</v>
      </c>
      <c r="H1919" s="21" t="str">
        <f>VLOOKUP(B1919*1,[1]Sheet1!$A:$G,7,FALSE)</f>
        <v>华东</v>
      </c>
      <c r="I1919" s="21" t="str">
        <f>VLOOKUP(B1919*1,[1]Sheet1!$A:$G,6,FALSE)</f>
        <v>苏州</v>
      </c>
      <c r="J1919" s="21" t="str">
        <f>VLOOKUP(B1919*1,[1]Sheet1!$A:$G,5,FALSE)</f>
        <v>一组</v>
      </c>
      <c r="K1919" s="3" t="str">
        <f>I1919&amp;VLOOKUP(B1919*1,[1]Sheet1!$A:$G,5,FALSE)</f>
        <v>苏州一组</v>
      </c>
      <c r="L1919" s="3" t="str">
        <f>IF(VLOOKUP(B1919*1,[1]Sheet1!$A:$G,4,FALSE)=1,"普通员工","管理人员")</f>
        <v>普通员工</v>
      </c>
      <c r="M1919" s="3">
        <f t="shared" si="147"/>
        <v>10000.47</v>
      </c>
      <c r="N1919" s="3">
        <f t="shared" si="148"/>
        <v>2020</v>
      </c>
      <c r="O1919" s="3">
        <f t="shared" si="149"/>
        <v>6</v>
      </c>
    </row>
    <row r="1920" spans="1:15">
      <c r="A1920" s="8">
        <f>A1919</f>
        <v>44008</v>
      </c>
      <c r="B1920" s="20" t="s">
        <v>84</v>
      </c>
      <c r="C1920" s="18" t="s">
        <v>7</v>
      </c>
      <c r="D1920" s="11">
        <v>1</v>
      </c>
      <c r="E1920" s="12">
        <v>1499.98</v>
      </c>
      <c r="F1920" s="3" t="str">
        <f t="shared" si="145"/>
        <v>借呗</v>
      </c>
      <c r="G1920" s="3" t="str">
        <f t="shared" si="146"/>
        <v>6期</v>
      </c>
      <c r="H1920" s="21" t="str">
        <f>VLOOKUP(B1920*1,[1]Sheet1!$A:$G,7,FALSE)</f>
        <v>华西北</v>
      </c>
      <c r="I1920" s="21" t="str">
        <f>VLOOKUP(B1920*1,[1]Sheet1!$A:$G,6,FALSE)</f>
        <v>北京</v>
      </c>
      <c r="J1920" s="21" t="str">
        <f>VLOOKUP(B1920*1,[1]Sheet1!$A:$G,5,FALSE)</f>
        <v>三组</v>
      </c>
      <c r="K1920" s="3" t="str">
        <f>I1920&amp;VLOOKUP(B1920*1,[1]Sheet1!$A:$G,5,FALSE)</f>
        <v>北京三组</v>
      </c>
      <c r="L1920" s="3" t="str">
        <f>IF(VLOOKUP(B1920*1,[1]Sheet1!$A:$G,4,FALSE)=1,"普通员工","管理人员")</f>
        <v>普通员工</v>
      </c>
      <c r="M1920" s="3">
        <f t="shared" si="147"/>
        <v>1499.98</v>
      </c>
      <c r="N1920" s="3">
        <f t="shared" si="148"/>
        <v>2020</v>
      </c>
      <c r="O1920" s="3">
        <f t="shared" si="149"/>
        <v>6</v>
      </c>
    </row>
    <row r="1921" spans="1:15">
      <c r="A1921" s="8">
        <f>A1920</f>
        <v>44008</v>
      </c>
      <c r="B1921" s="20" t="str">
        <f>B1920</f>
        <v>1000012446</v>
      </c>
      <c r="C1921" s="18" t="s">
        <v>143</v>
      </c>
      <c r="D1921" s="11">
        <v>1</v>
      </c>
      <c r="E1921" s="12">
        <v>3500.3</v>
      </c>
      <c r="F1921" s="3" t="str">
        <f t="shared" si="145"/>
        <v>借呗</v>
      </c>
      <c r="G1921" s="3" t="str">
        <f t="shared" si="146"/>
        <v>9期</v>
      </c>
      <c r="H1921" s="21" t="str">
        <f>VLOOKUP(B1921*1,[1]Sheet1!$A:$G,7,FALSE)</f>
        <v>华西北</v>
      </c>
      <c r="I1921" s="21" t="str">
        <f>VLOOKUP(B1921*1,[1]Sheet1!$A:$G,6,FALSE)</f>
        <v>北京</v>
      </c>
      <c r="J1921" s="21" t="str">
        <f>VLOOKUP(B1921*1,[1]Sheet1!$A:$G,5,FALSE)</f>
        <v>三组</v>
      </c>
      <c r="K1921" s="3" t="str">
        <f>I1921&amp;VLOOKUP(B1921*1,[1]Sheet1!$A:$G,5,FALSE)</f>
        <v>北京三组</v>
      </c>
      <c r="L1921" s="3" t="str">
        <f>IF(VLOOKUP(B1921*1,[1]Sheet1!$A:$G,4,FALSE)=1,"普通员工","管理人员")</f>
        <v>普通员工</v>
      </c>
      <c r="M1921" s="3">
        <f t="shared" si="147"/>
        <v>3500.3</v>
      </c>
      <c r="N1921" s="3">
        <f t="shared" si="148"/>
        <v>2020</v>
      </c>
      <c r="O1921" s="3">
        <f t="shared" si="149"/>
        <v>6</v>
      </c>
    </row>
    <row r="1922" spans="1:15">
      <c r="A1922" s="8">
        <f>A1921</f>
        <v>44008</v>
      </c>
      <c r="B1922" s="20" t="s">
        <v>90</v>
      </c>
      <c r="C1922" s="18" t="s">
        <v>7</v>
      </c>
      <c r="D1922" s="11">
        <v>2</v>
      </c>
      <c r="E1922" s="12">
        <v>17501.13</v>
      </c>
      <c r="F1922" s="3" t="str">
        <f t="shared" si="145"/>
        <v>借呗</v>
      </c>
      <c r="G1922" s="3" t="str">
        <f t="shared" si="146"/>
        <v>6期</v>
      </c>
      <c r="H1922" s="21" t="str">
        <f>VLOOKUP(B1922*1,[1]Sheet1!$A:$G,7,FALSE)</f>
        <v>华东</v>
      </c>
      <c r="I1922" s="21" t="str">
        <f>VLOOKUP(B1922*1,[1]Sheet1!$A:$G,6,FALSE)</f>
        <v>上海</v>
      </c>
      <c r="J1922" s="21" t="str">
        <f>VLOOKUP(B1922*1,[1]Sheet1!$A:$G,5,FALSE)</f>
        <v>一组</v>
      </c>
      <c r="K1922" s="3" t="str">
        <f>I1922&amp;VLOOKUP(B1922*1,[1]Sheet1!$A:$G,5,FALSE)</f>
        <v>上海一组</v>
      </c>
      <c r="L1922" s="3" t="str">
        <f>IF(VLOOKUP(B1922*1,[1]Sheet1!$A:$G,4,FALSE)=1,"普通员工","管理人员")</f>
        <v>普通员工</v>
      </c>
      <c r="M1922" s="3">
        <f t="shared" si="147"/>
        <v>8750.565</v>
      </c>
      <c r="N1922" s="3">
        <f t="shared" si="148"/>
        <v>2020</v>
      </c>
      <c r="O1922" s="3">
        <f t="shared" si="149"/>
        <v>6</v>
      </c>
    </row>
    <row r="1923" spans="1:15">
      <c r="A1923" s="8">
        <f>A1922</f>
        <v>44008</v>
      </c>
      <c r="B1923" s="20" t="str">
        <f>B1922</f>
        <v>1000012675</v>
      </c>
      <c r="C1923" s="18" t="s">
        <v>8</v>
      </c>
      <c r="D1923" s="11">
        <v>1</v>
      </c>
      <c r="E1923" s="12">
        <v>10000.74</v>
      </c>
      <c r="F1923" s="3" t="str">
        <f t="shared" ref="F1923:F1986" si="150">LEFT(C1923,2)</f>
        <v>借呗</v>
      </c>
      <c r="G1923" s="3" t="str">
        <f t="shared" ref="G1923:G1986" si="151">MID(C1923,3,LEN((C1923)))</f>
        <v>12期</v>
      </c>
      <c r="H1923" s="21" t="str">
        <f>VLOOKUP(B1923*1,[1]Sheet1!$A:$G,7,FALSE)</f>
        <v>华东</v>
      </c>
      <c r="I1923" s="21" t="str">
        <f>VLOOKUP(B1923*1,[1]Sheet1!$A:$G,6,FALSE)</f>
        <v>上海</v>
      </c>
      <c r="J1923" s="21" t="str">
        <f>VLOOKUP(B1923*1,[1]Sheet1!$A:$G,5,FALSE)</f>
        <v>一组</v>
      </c>
      <c r="K1923" s="3" t="str">
        <f>I1923&amp;VLOOKUP(B1923*1,[1]Sheet1!$A:$G,5,FALSE)</f>
        <v>上海一组</v>
      </c>
      <c r="L1923" s="3" t="str">
        <f>IF(VLOOKUP(B1923*1,[1]Sheet1!$A:$G,4,FALSE)=1,"普通员工","管理人员")</f>
        <v>普通员工</v>
      </c>
      <c r="M1923" s="3">
        <f t="shared" ref="M1923:M1986" si="152">E1923/D1923</f>
        <v>10000.74</v>
      </c>
      <c r="N1923" s="3">
        <f t="shared" ref="N1923:N1986" si="153">YEAR(A1923)</f>
        <v>2020</v>
      </c>
      <c r="O1923" s="3">
        <f t="shared" ref="O1923:O1986" si="154">MONTH(A1923)</f>
        <v>6</v>
      </c>
    </row>
    <row r="1924" spans="1:15">
      <c r="A1924" s="8">
        <f>A1923</f>
        <v>44008</v>
      </c>
      <c r="B1924" s="20" t="s">
        <v>97</v>
      </c>
      <c r="C1924" s="18" t="s">
        <v>12</v>
      </c>
      <c r="D1924" s="11">
        <v>1</v>
      </c>
      <c r="E1924" s="12">
        <v>11000.09</v>
      </c>
      <c r="F1924" s="3" t="str">
        <f t="shared" si="150"/>
        <v>借呗</v>
      </c>
      <c r="G1924" s="3" t="str">
        <f t="shared" si="151"/>
        <v>18期</v>
      </c>
      <c r="H1924" s="21" t="str">
        <f>VLOOKUP(B1924*1,[1]Sheet1!$A:$G,7,FALSE)</f>
        <v>华南</v>
      </c>
      <c r="I1924" s="21" t="str">
        <f>VLOOKUP(B1924*1,[1]Sheet1!$A:$G,6,FALSE)</f>
        <v>南宁</v>
      </c>
      <c r="J1924" s="21" t="str">
        <f>VLOOKUP(B1924*1,[1]Sheet1!$A:$G,5,FALSE)</f>
        <v>一组</v>
      </c>
      <c r="K1924" s="3" t="str">
        <f>I1924&amp;VLOOKUP(B1924*1,[1]Sheet1!$A:$G,5,FALSE)</f>
        <v>南宁一组</v>
      </c>
      <c r="L1924" s="3" t="str">
        <f>IF(VLOOKUP(B1924*1,[1]Sheet1!$A:$G,4,FALSE)=1,"普通员工","管理人员")</f>
        <v>普通员工</v>
      </c>
      <c r="M1924" s="3">
        <f t="shared" si="152"/>
        <v>11000.09</v>
      </c>
      <c r="N1924" s="3">
        <f t="shared" si="153"/>
        <v>2020</v>
      </c>
      <c r="O1924" s="3">
        <f t="shared" si="154"/>
        <v>6</v>
      </c>
    </row>
    <row r="1925" spans="1:15">
      <c r="A1925" s="8">
        <f>A1924</f>
        <v>44008</v>
      </c>
      <c r="B1925" s="20" t="s">
        <v>112</v>
      </c>
      <c r="C1925" s="18" t="s">
        <v>8</v>
      </c>
      <c r="D1925" s="11">
        <v>1</v>
      </c>
      <c r="E1925" s="12">
        <v>22000.09</v>
      </c>
      <c r="F1925" s="3" t="str">
        <f t="shared" si="150"/>
        <v>借呗</v>
      </c>
      <c r="G1925" s="3" t="str">
        <f t="shared" si="151"/>
        <v>12期</v>
      </c>
      <c r="H1925" s="21" t="str">
        <f>VLOOKUP(B1925*1,[1]Sheet1!$A:$G,7,FALSE)</f>
        <v>华东</v>
      </c>
      <c r="I1925" s="21" t="str">
        <f>VLOOKUP(B1925*1,[1]Sheet1!$A:$G,6,FALSE)</f>
        <v>苏州</v>
      </c>
      <c r="J1925" s="21" t="str">
        <f>VLOOKUP(B1925*1,[1]Sheet1!$A:$G,5,FALSE)</f>
        <v>一组</v>
      </c>
      <c r="K1925" s="3" t="str">
        <f>I1925&amp;VLOOKUP(B1925*1,[1]Sheet1!$A:$G,5,FALSE)</f>
        <v>苏州一组</v>
      </c>
      <c r="L1925" s="3" t="str">
        <f>IF(VLOOKUP(B1925*1,[1]Sheet1!$A:$G,4,FALSE)=1,"普通员工","管理人员")</f>
        <v>普通员工</v>
      </c>
      <c r="M1925" s="3">
        <f t="shared" si="152"/>
        <v>22000.09</v>
      </c>
      <c r="N1925" s="3">
        <f t="shared" si="153"/>
        <v>2020</v>
      </c>
      <c r="O1925" s="3">
        <f t="shared" si="154"/>
        <v>6</v>
      </c>
    </row>
    <row r="1926" spans="1:15">
      <c r="A1926" s="8">
        <f>A1925</f>
        <v>44008</v>
      </c>
      <c r="B1926" s="20" t="s">
        <v>99</v>
      </c>
      <c r="C1926" s="18" t="s">
        <v>8</v>
      </c>
      <c r="D1926" s="11">
        <v>1</v>
      </c>
      <c r="E1926" s="12">
        <v>4999.93</v>
      </c>
      <c r="F1926" s="3" t="str">
        <f t="shared" si="150"/>
        <v>借呗</v>
      </c>
      <c r="G1926" s="3" t="str">
        <f t="shared" si="151"/>
        <v>12期</v>
      </c>
      <c r="H1926" s="21" t="str">
        <f>VLOOKUP(B1926*1,[1]Sheet1!$A:$G,7,FALSE)</f>
        <v>华东</v>
      </c>
      <c r="I1926" s="21" t="str">
        <f>VLOOKUP(B1926*1,[1]Sheet1!$A:$G,6,FALSE)</f>
        <v>苏州</v>
      </c>
      <c r="J1926" s="21" t="str">
        <f>VLOOKUP(B1926*1,[1]Sheet1!$A:$G,5,FALSE)</f>
        <v>三组</v>
      </c>
      <c r="K1926" s="3" t="str">
        <f>I1926&amp;VLOOKUP(B1926*1,[1]Sheet1!$A:$G,5,FALSE)</f>
        <v>苏州三组</v>
      </c>
      <c r="L1926" s="3" t="str">
        <f>IF(VLOOKUP(B1926*1,[1]Sheet1!$A:$G,4,FALSE)=1,"普通员工","管理人员")</f>
        <v>普通员工</v>
      </c>
      <c r="M1926" s="3">
        <f t="shared" si="152"/>
        <v>4999.93</v>
      </c>
      <c r="N1926" s="3">
        <f t="shared" si="153"/>
        <v>2020</v>
      </c>
      <c r="O1926" s="3">
        <f t="shared" si="154"/>
        <v>6</v>
      </c>
    </row>
    <row r="1927" spans="1:15">
      <c r="A1927" s="8">
        <f>A1926</f>
        <v>44008</v>
      </c>
      <c r="B1927" s="20" t="s">
        <v>122</v>
      </c>
      <c r="C1927" s="18" t="s">
        <v>7</v>
      </c>
      <c r="D1927" s="11">
        <v>1</v>
      </c>
      <c r="E1927" s="12">
        <v>13000.35</v>
      </c>
      <c r="F1927" s="3" t="str">
        <f t="shared" si="150"/>
        <v>借呗</v>
      </c>
      <c r="G1927" s="3" t="str">
        <f t="shared" si="151"/>
        <v>6期</v>
      </c>
      <c r="H1927" s="21" t="str">
        <f>VLOOKUP(B1927*1,[1]Sheet1!$A:$G,7,FALSE)</f>
        <v>华南</v>
      </c>
      <c r="I1927" s="21" t="str">
        <f>VLOOKUP(B1927*1,[1]Sheet1!$A:$G,6,FALSE)</f>
        <v>南宁</v>
      </c>
      <c r="J1927" s="21" t="str">
        <f>VLOOKUP(B1927*1,[1]Sheet1!$A:$G,5,FALSE)</f>
        <v>一组</v>
      </c>
      <c r="K1927" s="3" t="str">
        <f>I1927&amp;VLOOKUP(B1927*1,[1]Sheet1!$A:$G,5,FALSE)</f>
        <v>南宁一组</v>
      </c>
      <c r="L1927" s="3" t="str">
        <f>IF(VLOOKUP(B1927*1,[1]Sheet1!$A:$G,4,FALSE)=1,"普通员工","管理人员")</f>
        <v>普通员工</v>
      </c>
      <c r="M1927" s="3">
        <f t="shared" si="152"/>
        <v>13000.35</v>
      </c>
      <c r="N1927" s="3">
        <f t="shared" si="153"/>
        <v>2020</v>
      </c>
      <c r="O1927" s="3">
        <f t="shared" si="154"/>
        <v>6</v>
      </c>
    </row>
    <row r="1928" spans="1:15">
      <c r="A1928" s="8">
        <f>A1927</f>
        <v>44008</v>
      </c>
      <c r="B1928" s="20" t="str">
        <f>B1927</f>
        <v>1000014072</v>
      </c>
      <c r="C1928" s="18" t="s">
        <v>8</v>
      </c>
      <c r="D1928" s="11">
        <v>1</v>
      </c>
      <c r="E1928" s="12">
        <v>20000.02</v>
      </c>
      <c r="F1928" s="3" t="str">
        <f t="shared" si="150"/>
        <v>借呗</v>
      </c>
      <c r="G1928" s="3" t="str">
        <f t="shared" si="151"/>
        <v>12期</v>
      </c>
      <c r="H1928" s="21" t="str">
        <f>VLOOKUP(B1928*1,[1]Sheet1!$A:$G,7,FALSE)</f>
        <v>华南</v>
      </c>
      <c r="I1928" s="21" t="str">
        <f>VLOOKUP(B1928*1,[1]Sheet1!$A:$G,6,FALSE)</f>
        <v>南宁</v>
      </c>
      <c r="J1928" s="21" t="str">
        <f>VLOOKUP(B1928*1,[1]Sheet1!$A:$G,5,FALSE)</f>
        <v>一组</v>
      </c>
      <c r="K1928" s="3" t="str">
        <f>I1928&amp;VLOOKUP(B1928*1,[1]Sheet1!$A:$G,5,FALSE)</f>
        <v>南宁一组</v>
      </c>
      <c r="L1928" s="3" t="str">
        <f>IF(VLOOKUP(B1928*1,[1]Sheet1!$A:$G,4,FALSE)=1,"普通员工","管理人员")</f>
        <v>普通员工</v>
      </c>
      <c r="M1928" s="3">
        <f t="shared" si="152"/>
        <v>20000.02</v>
      </c>
      <c r="N1928" s="3">
        <f t="shared" si="153"/>
        <v>2020</v>
      </c>
      <c r="O1928" s="3">
        <f t="shared" si="154"/>
        <v>6</v>
      </c>
    </row>
    <row r="1929" spans="1:15">
      <c r="A1929" s="8">
        <f>A1928</f>
        <v>44008</v>
      </c>
      <c r="B1929" s="20" t="s">
        <v>100</v>
      </c>
      <c r="C1929" s="18" t="s">
        <v>7</v>
      </c>
      <c r="D1929" s="11">
        <v>1</v>
      </c>
      <c r="E1929" s="12">
        <v>15000.72</v>
      </c>
      <c r="F1929" s="3" t="str">
        <f t="shared" si="150"/>
        <v>借呗</v>
      </c>
      <c r="G1929" s="3" t="str">
        <f t="shared" si="151"/>
        <v>6期</v>
      </c>
      <c r="H1929" s="21" t="str">
        <f>VLOOKUP(B1929*1,[1]Sheet1!$A:$G,7,FALSE)</f>
        <v>华东</v>
      </c>
      <c r="I1929" s="21" t="str">
        <f>VLOOKUP(B1929*1,[1]Sheet1!$A:$G,6,FALSE)</f>
        <v>杭州</v>
      </c>
      <c r="J1929" s="21" t="str">
        <f>VLOOKUP(B1929*1,[1]Sheet1!$A:$G,5,FALSE)</f>
        <v>二组</v>
      </c>
      <c r="K1929" s="3" t="str">
        <f>I1929&amp;VLOOKUP(B1929*1,[1]Sheet1!$A:$G,5,FALSE)</f>
        <v>杭州二组</v>
      </c>
      <c r="L1929" s="3" t="str">
        <f>IF(VLOOKUP(B1929*1,[1]Sheet1!$A:$G,4,FALSE)=1,"普通员工","管理人员")</f>
        <v>普通员工</v>
      </c>
      <c r="M1929" s="3">
        <f t="shared" si="152"/>
        <v>15000.72</v>
      </c>
      <c r="N1929" s="3">
        <f t="shared" si="153"/>
        <v>2020</v>
      </c>
      <c r="O1929" s="3">
        <f t="shared" si="154"/>
        <v>6</v>
      </c>
    </row>
    <row r="1930" spans="1:15">
      <c r="A1930" s="8">
        <f>A1929</f>
        <v>44008</v>
      </c>
      <c r="B1930" s="20" t="s">
        <v>101</v>
      </c>
      <c r="C1930" s="18" t="s">
        <v>7</v>
      </c>
      <c r="D1930" s="11">
        <v>4</v>
      </c>
      <c r="E1930" s="12">
        <v>48001.23</v>
      </c>
      <c r="F1930" s="3" t="str">
        <f t="shared" si="150"/>
        <v>借呗</v>
      </c>
      <c r="G1930" s="3" t="str">
        <f t="shared" si="151"/>
        <v>6期</v>
      </c>
      <c r="H1930" s="21" t="str">
        <f>VLOOKUP(B1930*1,[1]Sheet1!$A:$G,7,FALSE)</f>
        <v>华南</v>
      </c>
      <c r="I1930" s="21" t="str">
        <f>VLOOKUP(B1930*1,[1]Sheet1!$A:$G,6,FALSE)</f>
        <v>广州</v>
      </c>
      <c r="J1930" s="21" t="str">
        <f>VLOOKUP(B1930*1,[1]Sheet1!$A:$G,5,FALSE)</f>
        <v>二组</v>
      </c>
      <c r="K1930" s="3" t="str">
        <f>I1930&amp;VLOOKUP(B1930*1,[1]Sheet1!$A:$G,5,FALSE)</f>
        <v>广州二组</v>
      </c>
      <c r="L1930" s="3" t="str">
        <f>IF(VLOOKUP(B1930*1,[1]Sheet1!$A:$G,4,FALSE)=1,"普通员工","管理人员")</f>
        <v>管理人员</v>
      </c>
      <c r="M1930" s="3">
        <f t="shared" si="152"/>
        <v>12000.3075</v>
      </c>
      <c r="N1930" s="3">
        <f t="shared" si="153"/>
        <v>2020</v>
      </c>
      <c r="O1930" s="3">
        <f t="shared" si="154"/>
        <v>6</v>
      </c>
    </row>
    <row r="1931" spans="1:15">
      <c r="A1931" s="8">
        <f>A1930</f>
        <v>44008</v>
      </c>
      <c r="B1931" s="20" t="str">
        <f>B1930</f>
        <v>1000014291</v>
      </c>
      <c r="C1931" s="18" t="s">
        <v>8</v>
      </c>
      <c r="D1931" s="11">
        <v>2</v>
      </c>
      <c r="E1931" s="12">
        <v>12000.86</v>
      </c>
      <c r="F1931" s="3" t="str">
        <f t="shared" si="150"/>
        <v>借呗</v>
      </c>
      <c r="G1931" s="3" t="str">
        <f t="shared" si="151"/>
        <v>12期</v>
      </c>
      <c r="H1931" s="21" t="str">
        <f>VLOOKUP(B1931*1,[1]Sheet1!$A:$G,7,FALSE)</f>
        <v>华南</v>
      </c>
      <c r="I1931" s="21" t="str">
        <f>VLOOKUP(B1931*1,[1]Sheet1!$A:$G,6,FALSE)</f>
        <v>广州</v>
      </c>
      <c r="J1931" s="21" t="str">
        <f>VLOOKUP(B1931*1,[1]Sheet1!$A:$G,5,FALSE)</f>
        <v>二组</v>
      </c>
      <c r="K1931" s="3" t="str">
        <f>I1931&amp;VLOOKUP(B1931*1,[1]Sheet1!$A:$G,5,FALSE)</f>
        <v>广州二组</v>
      </c>
      <c r="L1931" s="3" t="str">
        <f>IF(VLOOKUP(B1931*1,[1]Sheet1!$A:$G,4,FALSE)=1,"普通员工","管理人员")</f>
        <v>管理人员</v>
      </c>
      <c r="M1931" s="3">
        <f t="shared" si="152"/>
        <v>6000.43</v>
      </c>
      <c r="N1931" s="3">
        <f t="shared" si="153"/>
        <v>2020</v>
      </c>
      <c r="O1931" s="3">
        <f t="shared" si="154"/>
        <v>6</v>
      </c>
    </row>
    <row r="1932" spans="1:15">
      <c r="A1932" s="8">
        <f>A1931</f>
        <v>44008</v>
      </c>
      <c r="B1932" s="20" t="str">
        <f>B1931</f>
        <v>1000014291</v>
      </c>
      <c r="C1932" s="18" t="s">
        <v>12</v>
      </c>
      <c r="D1932" s="11">
        <v>1</v>
      </c>
      <c r="E1932" s="12">
        <v>7000.69</v>
      </c>
      <c r="F1932" s="3" t="str">
        <f t="shared" si="150"/>
        <v>借呗</v>
      </c>
      <c r="G1932" s="3" t="str">
        <f t="shared" si="151"/>
        <v>18期</v>
      </c>
      <c r="H1932" s="21" t="str">
        <f>VLOOKUP(B1932*1,[1]Sheet1!$A:$G,7,FALSE)</f>
        <v>华南</v>
      </c>
      <c r="I1932" s="21" t="str">
        <f>VLOOKUP(B1932*1,[1]Sheet1!$A:$G,6,FALSE)</f>
        <v>广州</v>
      </c>
      <c r="J1932" s="21" t="str">
        <f>VLOOKUP(B1932*1,[1]Sheet1!$A:$G,5,FALSE)</f>
        <v>二组</v>
      </c>
      <c r="K1932" s="3" t="str">
        <f>I1932&amp;VLOOKUP(B1932*1,[1]Sheet1!$A:$G,5,FALSE)</f>
        <v>广州二组</v>
      </c>
      <c r="L1932" s="3" t="str">
        <f>IF(VLOOKUP(B1932*1,[1]Sheet1!$A:$G,4,FALSE)=1,"普通员工","管理人员")</f>
        <v>管理人员</v>
      </c>
      <c r="M1932" s="3">
        <f t="shared" si="152"/>
        <v>7000.69</v>
      </c>
      <c r="N1932" s="3">
        <f t="shared" si="153"/>
        <v>2020</v>
      </c>
      <c r="O1932" s="3">
        <f t="shared" si="154"/>
        <v>6</v>
      </c>
    </row>
    <row r="1933" spans="1:15">
      <c r="A1933" s="8">
        <f>A1932</f>
        <v>44008</v>
      </c>
      <c r="B1933" s="20" t="s">
        <v>130</v>
      </c>
      <c r="C1933" s="18" t="s">
        <v>12</v>
      </c>
      <c r="D1933" s="11">
        <v>1</v>
      </c>
      <c r="E1933" s="12">
        <v>4999.98</v>
      </c>
      <c r="F1933" s="3" t="str">
        <f t="shared" si="150"/>
        <v>借呗</v>
      </c>
      <c r="G1933" s="3" t="str">
        <f t="shared" si="151"/>
        <v>18期</v>
      </c>
      <c r="H1933" s="21" t="str">
        <f>VLOOKUP(B1933*1,[1]Sheet1!$A:$G,7,FALSE)</f>
        <v>华东</v>
      </c>
      <c r="I1933" s="21" t="str">
        <f>VLOOKUP(B1933*1,[1]Sheet1!$A:$G,6,FALSE)</f>
        <v>上海</v>
      </c>
      <c r="J1933" s="21" t="str">
        <f>VLOOKUP(B1933*1,[1]Sheet1!$A:$G,5,FALSE)</f>
        <v>三组</v>
      </c>
      <c r="K1933" s="3" t="str">
        <f>I1933&amp;VLOOKUP(B1933*1,[1]Sheet1!$A:$G,5,FALSE)</f>
        <v>上海三组</v>
      </c>
      <c r="L1933" s="3" t="str">
        <f>IF(VLOOKUP(B1933*1,[1]Sheet1!$A:$G,4,FALSE)=1,"普通员工","管理人员")</f>
        <v>普通员工</v>
      </c>
      <c r="M1933" s="3">
        <f t="shared" si="152"/>
        <v>4999.98</v>
      </c>
      <c r="N1933" s="3">
        <f t="shared" si="153"/>
        <v>2020</v>
      </c>
      <c r="O1933" s="3">
        <f t="shared" si="154"/>
        <v>6</v>
      </c>
    </row>
    <row r="1934" spans="1:15">
      <c r="A1934" s="8">
        <f>A1933</f>
        <v>44008</v>
      </c>
      <c r="B1934" s="20" t="s">
        <v>102</v>
      </c>
      <c r="C1934" s="18" t="s">
        <v>7</v>
      </c>
      <c r="D1934" s="11">
        <v>1</v>
      </c>
      <c r="E1934" s="12">
        <v>15000.02</v>
      </c>
      <c r="F1934" s="3" t="str">
        <f t="shared" si="150"/>
        <v>借呗</v>
      </c>
      <c r="G1934" s="3" t="str">
        <f t="shared" si="151"/>
        <v>6期</v>
      </c>
      <c r="H1934" s="21" t="str">
        <f>VLOOKUP(B1934*1,[1]Sheet1!$A:$G,7,FALSE)</f>
        <v>华南</v>
      </c>
      <c r="I1934" s="21" t="str">
        <f>VLOOKUP(B1934*1,[1]Sheet1!$A:$G,6,FALSE)</f>
        <v>南宁</v>
      </c>
      <c r="J1934" s="21" t="str">
        <f>VLOOKUP(B1934*1,[1]Sheet1!$A:$G,5,FALSE)</f>
        <v>一组</v>
      </c>
      <c r="K1934" s="3" t="str">
        <f>I1934&amp;VLOOKUP(B1934*1,[1]Sheet1!$A:$G,5,FALSE)</f>
        <v>南宁一组</v>
      </c>
      <c r="L1934" s="3" t="str">
        <f>IF(VLOOKUP(B1934*1,[1]Sheet1!$A:$G,4,FALSE)=1,"普通员工","管理人员")</f>
        <v>普通员工</v>
      </c>
      <c r="M1934" s="3">
        <f t="shared" si="152"/>
        <v>15000.02</v>
      </c>
      <c r="N1934" s="3">
        <f t="shared" si="153"/>
        <v>2020</v>
      </c>
      <c r="O1934" s="3">
        <f t="shared" si="154"/>
        <v>6</v>
      </c>
    </row>
    <row r="1935" spans="1:15">
      <c r="A1935" s="8">
        <f>A1934</f>
        <v>44008</v>
      </c>
      <c r="B1935" s="20" t="str">
        <f>B1934</f>
        <v>1000014530</v>
      </c>
      <c r="C1935" s="18" t="s">
        <v>8</v>
      </c>
      <c r="D1935" s="11">
        <v>2</v>
      </c>
      <c r="E1935" s="12">
        <v>17501.33</v>
      </c>
      <c r="F1935" s="3" t="str">
        <f t="shared" si="150"/>
        <v>借呗</v>
      </c>
      <c r="G1935" s="3" t="str">
        <f t="shared" si="151"/>
        <v>12期</v>
      </c>
      <c r="H1935" s="21" t="str">
        <f>VLOOKUP(B1935*1,[1]Sheet1!$A:$G,7,FALSE)</f>
        <v>华南</v>
      </c>
      <c r="I1935" s="21" t="str">
        <f>VLOOKUP(B1935*1,[1]Sheet1!$A:$G,6,FALSE)</f>
        <v>南宁</v>
      </c>
      <c r="J1935" s="21" t="str">
        <f>VLOOKUP(B1935*1,[1]Sheet1!$A:$G,5,FALSE)</f>
        <v>一组</v>
      </c>
      <c r="K1935" s="3" t="str">
        <f>I1935&amp;VLOOKUP(B1935*1,[1]Sheet1!$A:$G,5,FALSE)</f>
        <v>南宁一组</v>
      </c>
      <c r="L1935" s="3" t="str">
        <f>IF(VLOOKUP(B1935*1,[1]Sheet1!$A:$G,4,FALSE)=1,"普通员工","管理人员")</f>
        <v>普通员工</v>
      </c>
      <c r="M1935" s="3">
        <f t="shared" si="152"/>
        <v>8750.665</v>
      </c>
      <c r="N1935" s="3">
        <f t="shared" si="153"/>
        <v>2020</v>
      </c>
      <c r="O1935" s="3">
        <f t="shared" si="154"/>
        <v>6</v>
      </c>
    </row>
    <row r="1936" spans="1:15">
      <c r="A1936" s="8">
        <f>A1935</f>
        <v>44008</v>
      </c>
      <c r="B1936" s="20" t="str">
        <f>B1935</f>
        <v>1000014530</v>
      </c>
      <c r="C1936" s="18" t="s">
        <v>12</v>
      </c>
      <c r="D1936" s="11">
        <v>1</v>
      </c>
      <c r="E1936" s="12">
        <v>30000.69</v>
      </c>
      <c r="F1936" s="3" t="str">
        <f t="shared" si="150"/>
        <v>借呗</v>
      </c>
      <c r="G1936" s="3" t="str">
        <f t="shared" si="151"/>
        <v>18期</v>
      </c>
      <c r="H1936" s="21" t="str">
        <f>VLOOKUP(B1936*1,[1]Sheet1!$A:$G,7,FALSE)</f>
        <v>华南</v>
      </c>
      <c r="I1936" s="21" t="str">
        <f>VLOOKUP(B1936*1,[1]Sheet1!$A:$G,6,FALSE)</f>
        <v>南宁</v>
      </c>
      <c r="J1936" s="21" t="str">
        <f>VLOOKUP(B1936*1,[1]Sheet1!$A:$G,5,FALSE)</f>
        <v>一组</v>
      </c>
      <c r="K1936" s="3" t="str">
        <f>I1936&amp;VLOOKUP(B1936*1,[1]Sheet1!$A:$G,5,FALSE)</f>
        <v>南宁一组</v>
      </c>
      <c r="L1936" s="3" t="str">
        <f>IF(VLOOKUP(B1936*1,[1]Sheet1!$A:$G,4,FALSE)=1,"普通员工","管理人员")</f>
        <v>普通员工</v>
      </c>
      <c r="M1936" s="3">
        <f t="shared" si="152"/>
        <v>30000.69</v>
      </c>
      <c r="N1936" s="3">
        <f t="shared" si="153"/>
        <v>2020</v>
      </c>
      <c r="O1936" s="3">
        <f t="shared" si="154"/>
        <v>6</v>
      </c>
    </row>
    <row r="1937" spans="1:15">
      <c r="A1937" s="8">
        <f>A1936</f>
        <v>44008</v>
      </c>
      <c r="B1937" s="20" t="s">
        <v>113</v>
      </c>
      <c r="C1937" s="18" t="s">
        <v>12</v>
      </c>
      <c r="D1937" s="11">
        <v>1</v>
      </c>
      <c r="E1937" s="12">
        <v>6000.49</v>
      </c>
      <c r="F1937" s="3" t="str">
        <f t="shared" si="150"/>
        <v>借呗</v>
      </c>
      <c r="G1937" s="3" t="str">
        <f t="shared" si="151"/>
        <v>18期</v>
      </c>
      <c r="H1937" s="21" t="str">
        <f>VLOOKUP(B1937*1,[1]Sheet1!$A:$G,7,FALSE)</f>
        <v>华东</v>
      </c>
      <c r="I1937" s="21" t="str">
        <f>VLOOKUP(B1937*1,[1]Sheet1!$A:$G,6,FALSE)</f>
        <v>合肥</v>
      </c>
      <c r="J1937" s="21" t="str">
        <f>VLOOKUP(B1937*1,[1]Sheet1!$A:$G,5,FALSE)</f>
        <v>二组</v>
      </c>
      <c r="K1937" s="3" t="str">
        <f>I1937&amp;VLOOKUP(B1937*1,[1]Sheet1!$A:$G,5,FALSE)</f>
        <v>合肥二组</v>
      </c>
      <c r="L1937" s="3" t="str">
        <f>IF(VLOOKUP(B1937*1,[1]Sheet1!$A:$G,4,FALSE)=1,"普通员工","管理人员")</f>
        <v>普通员工</v>
      </c>
      <c r="M1937" s="3">
        <f t="shared" si="152"/>
        <v>6000.49</v>
      </c>
      <c r="N1937" s="3">
        <f t="shared" si="153"/>
        <v>2020</v>
      </c>
      <c r="O1937" s="3">
        <f t="shared" si="154"/>
        <v>6</v>
      </c>
    </row>
    <row r="1938" spans="1:15">
      <c r="A1938" s="8">
        <f>A1937</f>
        <v>44008</v>
      </c>
      <c r="B1938" s="20" t="s">
        <v>107</v>
      </c>
      <c r="C1938" s="18" t="s">
        <v>7</v>
      </c>
      <c r="D1938" s="11">
        <v>1</v>
      </c>
      <c r="E1938" s="12">
        <v>7500.32</v>
      </c>
      <c r="F1938" s="3" t="str">
        <f t="shared" si="150"/>
        <v>借呗</v>
      </c>
      <c r="G1938" s="3" t="str">
        <f t="shared" si="151"/>
        <v>6期</v>
      </c>
      <c r="H1938" s="21" t="str">
        <f>VLOOKUP(B1938*1,[1]Sheet1!$A:$G,7,FALSE)</f>
        <v>华西北</v>
      </c>
      <c r="I1938" s="21" t="str">
        <f>VLOOKUP(B1938*1,[1]Sheet1!$A:$G,6,FALSE)</f>
        <v>西安</v>
      </c>
      <c r="J1938" s="21" t="str">
        <f>VLOOKUP(B1938*1,[1]Sheet1!$A:$G,5,FALSE)</f>
        <v>一组</v>
      </c>
      <c r="K1938" s="3" t="str">
        <f>I1938&amp;VLOOKUP(B1938*1,[1]Sheet1!$A:$G,5,FALSE)</f>
        <v>西安一组</v>
      </c>
      <c r="L1938" s="3" t="str">
        <f>IF(VLOOKUP(B1938*1,[1]Sheet1!$A:$G,4,FALSE)=1,"普通员工","管理人员")</f>
        <v>普通员工</v>
      </c>
      <c r="M1938" s="3">
        <f t="shared" si="152"/>
        <v>7500.32</v>
      </c>
      <c r="N1938" s="3">
        <f t="shared" si="153"/>
        <v>2020</v>
      </c>
      <c r="O1938" s="3">
        <f t="shared" si="154"/>
        <v>6</v>
      </c>
    </row>
    <row r="1939" spans="1:15">
      <c r="A1939" s="8">
        <f>A1938</f>
        <v>44008</v>
      </c>
      <c r="B1939" s="20" t="s">
        <v>108</v>
      </c>
      <c r="C1939" s="18" t="s">
        <v>7</v>
      </c>
      <c r="D1939" s="11">
        <v>1</v>
      </c>
      <c r="E1939" s="12">
        <v>3000.53</v>
      </c>
      <c r="F1939" s="3" t="str">
        <f t="shared" si="150"/>
        <v>借呗</v>
      </c>
      <c r="G1939" s="3" t="str">
        <f t="shared" si="151"/>
        <v>6期</v>
      </c>
      <c r="H1939" s="21" t="str">
        <f>VLOOKUP(B1939*1,[1]Sheet1!$A:$G,7,FALSE)</f>
        <v>华东</v>
      </c>
      <c r="I1939" s="21" t="str">
        <f>VLOOKUP(B1939*1,[1]Sheet1!$A:$G,6,FALSE)</f>
        <v>杭州</v>
      </c>
      <c r="J1939" s="21" t="str">
        <f>VLOOKUP(B1939*1,[1]Sheet1!$A:$G,5,FALSE)</f>
        <v>一组</v>
      </c>
      <c r="K1939" s="3" t="str">
        <f>I1939&amp;VLOOKUP(B1939*1,[1]Sheet1!$A:$G,5,FALSE)</f>
        <v>杭州一组</v>
      </c>
      <c r="L1939" s="3" t="str">
        <f>IF(VLOOKUP(B1939*1,[1]Sheet1!$A:$G,4,FALSE)=1,"普通员工","管理人员")</f>
        <v>普通员工</v>
      </c>
      <c r="M1939" s="3">
        <f t="shared" si="152"/>
        <v>3000.53</v>
      </c>
      <c r="N1939" s="3">
        <f t="shared" si="153"/>
        <v>2020</v>
      </c>
      <c r="O1939" s="3">
        <f t="shared" si="154"/>
        <v>6</v>
      </c>
    </row>
    <row r="1940" spans="1:15">
      <c r="A1940" s="8">
        <f>A1939</f>
        <v>44008</v>
      </c>
      <c r="B1940" s="20" t="s">
        <v>115</v>
      </c>
      <c r="C1940" s="18" t="s">
        <v>8</v>
      </c>
      <c r="D1940" s="11">
        <v>1</v>
      </c>
      <c r="E1940" s="12">
        <v>3000.07</v>
      </c>
      <c r="F1940" s="3" t="str">
        <f t="shared" si="150"/>
        <v>借呗</v>
      </c>
      <c r="G1940" s="3" t="str">
        <f t="shared" si="151"/>
        <v>12期</v>
      </c>
      <c r="H1940" s="21" t="str">
        <f>VLOOKUP(B1940*1,[1]Sheet1!$A:$G,7,FALSE)</f>
        <v>华东</v>
      </c>
      <c r="I1940" s="21" t="str">
        <f>VLOOKUP(B1940*1,[1]Sheet1!$A:$G,6,FALSE)</f>
        <v>南京</v>
      </c>
      <c r="J1940" s="21" t="str">
        <f>VLOOKUP(B1940*1,[1]Sheet1!$A:$G,5,FALSE)</f>
        <v>一组</v>
      </c>
      <c r="K1940" s="3" t="str">
        <f>I1940&amp;VLOOKUP(B1940*1,[1]Sheet1!$A:$G,5,FALSE)</f>
        <v>南京一组</v>
      </c>
      <c r="L1940" s="3" t="str">
        <f>IF(VLOOKUP(B1940*1,[1]Sheet1!$A:$G,4,FALSE)=1,"普通员工","管理人员")</f>
        <v>普通员工</v>
      </c>
      <c r="M1940" s="3">
        <f t="shared" si="152"/>
        <v>3000.07</v>
      </c>
      <c r="N1940" s="3">
        <f t="shared" si="153"/>
        <v>2020</v>
      </c>
      <c r="O1940" s="3">
        <f t="shared" si="154"/>
        <v>6</v>
      </c>
    </row>
    <row r="1941" spans="1:15">
      <c r="A1941" s="8">
        <f>A1940</f>
        <v>44008</v>
      </c>
      <c r="B1941" s="20" t="s">
        <v>116</v>
      </c>
      <c r="C1941" s="18" t="s">
        <v>7</v>
      </c>
      <c r="D1941" s="11">
        <v>2</v>
      </c>
      <c r="E1941" s="12">
        <v>27999.96</v>
      </c>
      <c r="F1941" s="3" t="str">
        <f t="shared" si="150"/>
        <v>借呗</v>
      </c>
      <c r="G1941" s="3" t="str">
        <f t="shared" si="151"/>
        <v>6期</v>
      </c>
      <c r="H1941" s="21" t="str">
        <f>VLOOKUP(B1941*1,[1]Sheet1!$A:$G,7,FALSE)</f>
        <v>华西北</v>
      </c>
      <c r="I1941" s="21" t="str">
        <f>VLOOKUP(B1941*1,[1]Sheet1!$A:$G,6,FALSE)</f>
        <v>北京</v>
      </c>
      <c r="J1941" s="21" t="str">
        <f>VLOOKUP(B1941*1,[1]Sheet1!$A:$G,5,FALSE)</f>
        <v>三组</v>
      </c>
      <c r="K1941" s="3" t="str">
        <f>I1941&amp;VLOOKUP(B1941*1,[1]Sheet1!$A:$G,5,FALSE)</f>
        <v>北京三组</v>
      </c>
      <c r="L1941" s="3" t="str">
        <f>IF(VLOOKUP(B1941*1,[1]Sheet1!$A:$G,4,FALSE)=1,"普通员工","管理人员")</f>
        <v>普通员工</v>
      </c>
      <c r="M1941" s="3">
        <f t="shared" si="152"/>
        <v>13999.98</v>
      </c>
      <c r="N1941" s="3">
        <f t="shared" si="153"/>
        <v>2020</v>
      </c>
      <c r="O1941" s="3">
        <f t="shared" si="154"/>
        <v>6</v>
      </c>
    </row>
    <row r="1942" spans="1:15">
      <c r="A1942" s="8">
        <f>A1941</f>
        <v>44008</v>
      </c>
      <c r="B1942" s="20" t="str">
        <f>B1941</f>
        <v>1000015133</v>
      </c>
      <c r="C1942" s="18" t="s">
        <v>8</v>
      </c>
      <c r="D1942" s="11">
        <v>1</v>
      </c>
      <c r="E1942" s="12">
        <v>13000.47</v>
      </c>
      <c r="F1942" s="3" t="str">
        <f t="shared" si="150"/>
        <v>借呗</v>
      </c>
      <c r="G1942" s="3" t="str">
        <f t="shared" si="151"/>
        <v>12期</v>
      </c>
      <c r="H1942" s="21" t="str">
        <f>VLOOKUP(B1942*1,[1]Sheet1!$A:$G,7,FALSE)</f>
        <v>华西北</v>
      </c>
      <c r="I1942" s="21" t="str">
        <f>VLOOKUP(B1942*1,[1]Sheet1!$A:$G,6,FALSE)</f>
        <v>北京</v>
      </c>
      <c r="J1942" s="21" t="str">
        <f>VLOOKUP(B1942*1,[1]Sheet1!$A:$G,5,FALSE)</f>
        <v>三组</v>
      </c>
      <c r="K1942" s="3" t="str">
        <f>I1942&amp;VLOOKUP(B1942*1,[1]Sheet1!$A:$G,5,FALSE)</f>
        <v>北京三组</v>
      </c>
      <c r="L1942" s="3" t="str">
        <f>IF(VLOOKUP(B1942*1,[1]Sheet1!$A:$G,4,FALSE)=1,"普通员工","管理人员")</f>
        <v>普通员工</v>
      </c>
      <c r="M1942" s="3">
        <f t="shared" si="152"/>
        <v>13000.47</v>
      </c>
      <c r="N1942" s="3">
        <f t="shared" si="153"/>
        <v>2020</v>
      </c>
      <c r="O1942" s="3">
        <f t="shared" si="154"/>
        <v>6</v>
      </c>
    </row>
    <row r="1943" spans="1:15">
      <c r="A1943" s="8">
        <f>A1942</f>
        <v>44008</v>
      </c>
      <c r="B1943" s="20" t="s">
        <v>117</v>
      </c>
      <c r="C1943" s="18" t="s">
        <v>7</v>
      </c>
      <c r="D1943" s="11">
        <v>1</v>
      </c>
      <c r="E1943" s="12">
        <v>15000.6</v>
      </c>
      <c r="F1943" s="3" t="str">
        <f t="shared" si="150"/>
        <v>借呗</v>
      </c>
      <c r="G1943" s="3" t="str">
        <f t="shared" si="151"/>
        <v>6期</v>
      </c>
      <c r="H1943" s="21" t="str">
        <f>VLOOKUP(B1943*1,[1]Sheet1!$A:$G,7,FALSE)</f>
        <v>华南</v>
      </c>
      <c r="I1943" s="21" t="str">
        <f>VLOOKUP(B1943*1,[1]Sheet1!$A:$G,6,FALSE)</f>
        <v>南宁</v>
      </c>
      <c r="J1943" s="21" t="str">
        <f>VLOOKUP(B1943*1,[1]Sheet1!$A:$G,5,FALSE)</f>
        <v>一组</v>
      </c>
      <c r="K1943" s="3" t="str">
        <f>I1943&amp;VLOOKUP(B1943*1,[1]Sheet1!$A:$G,5,FALSE)</f>
        <v>南宁一组</v>
      </c>
      <c r="L1943" s="3" t="str">
        <f>IF(VLOOKUP(B1943*1,[1]Sheet1!$A:$G,4,FALSE)=1,"普通员工","管理人员")</f>
        <v>普通员工</v>
      </c>
      <c r="M1943" s="3">
        <f t="shared" si="152"/>
        <v>15000.6</v>
      </c>
      <c r="N1943" s="3">
        <f t="shared" si="153"/>
        <v>2020</v>
      </c>
      <c r="O1943" s="3">
        <f t="shared" si="154"/>
        <v>6</v>
      </c>
    </row>
    <row r="1944" spans="1:15">
      <c r="A1944" s="8">
        <f>A1943</f>
        <v>44008</v>
      </c>
      <c r="B1944" s="20" t="str">
        <f>B1943</f>
        <v>1000015203</v>
      </c>
      <c r="C1944" s="18" t="s">
        <v>12</v>
      </c>
      <c r="D1944" s="11">
        <v>1</v>
      </c>
      <c r="E1944" s="12">
        <v>18000.4</v>
      </c>
      <c r="F1944" s="3" t="str">
        <f t="shared" si="150"/>
        <v>借呗</v>
      </c>
      <c r="G1944" s="3" t="str">
        <f t="shared" si="151"/>
        <v>18期</v>
      </c>
      <c r="H1944" s="21" t="str">
        <f>VLOOKUP(B1944*1,[1]Sheet1!$A:$G,7,FALSE)</f>
        <v>华南</v>
      </c>
      <c r="I1944" s="21" t="str">
        <f>VLOOKUP(B1944*1,[1]Sheet1!$A:$G,6,FALSE)</f>
        <v>南宁</v>
      </c>
      <c r="J1944" s="21" t="str">
        <f>VLOOKUP(B1944*1,[1]Sheet1!$A:$G,5,FALSE)</f>
        <v>一组</v>
      </c>
      <c r="K1944" s="3" t="str">
        <f>I1944&amp;VLOOKUP(B1944*1,[1]Sheet1!$A:$G,5,FALSE)</f>
        <v>南宁一组</v>
      </c>
      <c r="L1944" s="3" t="str">
        <f>IF(VLOOKUP(B1944*1,[1]Sheet1!$A:$G,4,FALSE)=1,"普通员工","管理人员")</f>
        <v>普通员工</v>
      </c>
      <c r="M1944" s="3">
        <f t="shared" si="152"/>
        <v>18000.4</v>
      </c>
      <c r="N1944" s="3">
        <f t="shared" si="153"/>
        <v>2020</v>
      </c>
      <c r="O1944" s="3">
        <f t="shared" si="154"/>
        <v>6</v>
      </c>
    </row>
    <row r="1945" spans="1:15">
      <c r="A1945" s="8">
        <f>A1944</f>
        <v>44008</v>
      </c>
      <c r="B1945" s="20" t="s">
        <v>131</v>
      </c>
      <c r="C1945" s="18" t="s">
        <v>7</v>
      </c>
      <c r="D1945" s="11">
        <v>1</v>
      </c>
      <c r="E1945" s="12">
        <v>5500.27</v>
      </c>
      <c r="F1945" s="3" t="str">
        <f t="shared" si="150"/>
        <v>借呗</v>
      </c>
      <c r="G1945" s="3" t="str">
        <f t="shared" si="151"/>
        <v>6期</v>
      </c>
      <c r="H1945" s="21" t="str">
        <f>VLOOKUP(B1945*1,[1]Sheet1!$A:$G,7,FALSE)</f>
        <v>华东</v>
      </c>
      <c r="I1945" s="21" t="str">
        <f>VLOOKUP(B1945*1,[1]Sheet1!$A:$G,6,FALSE)</f>
        <v>杭州</v>
      </c>
      <c r="J1945" s="21" t="str">
        <f>VLOOKUP(B1945*1,[1]Sheet1!$A:$G,5,FALSE)</f>
        <v>三组</v>
      </c>
      <c r="K1945" s="3" t="str">
        <f>I1945&amp;VLOOKUP(B1945*1,[1]Sheet1!$A:$G,5,FALSE)</f>
        <v>杭州三组</v>
      </c>
      <c r="L1945" s="3" t="str">
        <f>IF(VLOOKUP(B1945*1,[1]Sheet1!$A:$G,4,FALSE)=1,"普通员工","管理人员")</f>
        <v>普通员工</v>
      </c>
      <c r="M1945" s="3">
        <f t="shared" si="152"/>
        <v>5500.27</v>
      </c>
      <c r="N1945" s="3">
        <f t="shared" si="153"/>
        <v>2020</v>
      </c>
      <c r="O1945" s="3">
        <f t="shared" si="154"/>
        <v>6</v>
      </c>
    </row>
    <row r="1946" spans="1:15">
      <c r="A1946" s="8">
        <f>A1945</f>
        <v>44008</v>
      </c>
      <c r="B1946" s="20" t="str">
        <f>B1945</f>
        <v>1000017576</v>
      </c>
      <c r="C1946" s="18" t="s">
        <v>8</v>
      </c>
      <c r="D1946" s="11">
        <v>3</v>
      </c>
      <c r="E1946" s="12">
        <v>47001.32</v>
      </c>
      <c r="F1946" s="3" t="str">
        <f t="shared" si="150"/>
        <v>借呗</v>
      </c>
      <c r="G1946" s="3" t="str">
        <f t="shared" si="151"/>
        <v>12期</v>
      </c>
      <c r="H1946" s="21" t="str">
        <f>VLOOKUP(B1946*1,[1]Sheet1!$A:$G,7,FALSE)</f>
        <v>华东</v>
      </c>
      <c r="I1946" s="21" t="str">
        <f>VLOOKUP(B1946*1,[1]Sheet1!$A:$G,6,FALSE)</f>
        <v>杭州</v>
      </c>
      <c r="J1946" s="21" t="str">
        <f>VLOOKUP(B1946*1,[1]Sheet1!$A:$G,5,FALSE)</f>
        <v>三组</v>
      </c>
      <c r="K1946" s="3" t="str">
        <f>I1946&amp;VLOOKUP(B1946*1,[1]Sheet1!$A:$G,5,FALSE)</f>
        <v>杭州三组</v>
      </c>
      <c r="L1946" s="3" t="str">
        <f>IF(VLOOKUP(B1946*1,[1]Sheet1!$A:$G,4,FALSE)=1,"普通员工","管理人员")</f>
        <v>普通员工</v>
      </c>
      <c r="M1946" s="3">
        <f t="shared" si="152"/>
        <v>15667.1066666667</v>
      </c>
      <c r="N1946" s="3">
        <f t="shared" si="153"/>
        <v>2020</v>
      </c>
      <c r="O1946" s="3">
        <f t="shared" si="154"/>
        <v>6</v>
      </c>
    </row>
    <row r="1947" spans="1:15">
      <c r="A1947" s="8">
        <f>A1946</f>
        <v>44008</v>
      </c>
      <c r="B1947" s="20" t="str">
        <f>B1946</f>
        <v>1000017576</v>
      </c>
      <c r="C1947" s="18" t="s">
        <v>12</v>
      </c>
      <c r="D1947" s="11">
        <v>1</v>
      </c>
      <c r="E1947" s="12">
        <v>18000.41</v>
      </c>
      <c r="F1947" s="3" t="str">
        <f t="shared" si="150"/>
        <v>借呗</v>
      </c>
      <c r="G1947" s="3" t="str">
        <f t="shared" si="151"/>
        <v>18期</v>
      </c>
      <c r="H1947" s="21" t="str">
        <f>VLOOKUP(B1947*1,[1]Sheet1!$A:$G,7,FALSE)</f>
        <v>华东</v>
      </c>
      <c r="I1947" s="21" t="str">
        <f>VLOOKUP(B1947*1,[1]Sheet1!$A:$G,6,FALSE)</f>
        <v>杭州</v>
      </c>
      <c r="J1947" s="21" t="str">
        <f>VLOOKUP(B1947*1,[1]Sheet1!$A:$G,5,FALSE)</f>
        <v>三组</v>
      </c>
      <c r="K1947" s="3" t="str">
        <f>I1947&amp;VLOOKUP(B1947*1,[1]Sheet1!$A:$G,5,FALSE)</f>
        <v>杭州三组</v>
      </c>
      <c r="L1947" s="3" t="str">
        <f>IF(VLOOKUP(B1947*1,[1]Sheet1!$A:$G,4,FALSE)=1,"普通员工","管理人员")</f>
        <v>普通员工</v>
      </c>
      <c r="M1947" s="3">
        <f t="shared" si="152"/>
        <v>18000.41</v>
      </c>
      <c r="N1947" s="3">
        <f t="shared" si="153"/>
        <v>2020</v>
      </c>
      <c r="O1947" s="3">
        <f t="shared" si="154"/>
        <v>6</v>
      </c>
    </row>
    <row r="1948" spans="1:15">
      <c r="A1948" s="8">
        <f>A1947</f>
        <v>44008</v>
      </c>
      <c r="B1948" s="20" t="s">
        <v>132</v>
      </c>
      <c r="C1948" s="18" t="s">
        <v>7</v>
      </c>
      <c r="D1948" s="11">
        <v>3</v>
      </c>
      <c r="E1948" s="12">
        <v>37001.18</v>
      </c>
      <c r="F1948" s="3" t="str">
        <f t="shared" si="150"/>
        <v>借呗</v>
      </c>
      <c r="G1948" s="3" t="str">
        <f t="shared" si="151"/>
        <v>6期</v>
      </c>
      <c r="H1948" s="21" t="str">
        <f>VLOOKUP(B1948*1,[1]Sheet1!$A:$G,7,FALSE)</f>
        <v>华南</v>
      </c>
      <c r="I1948" s="21" t="str">
        <f>VLOOKUP(B1948*1,[1]Sheet1!$A:$G,6,FALSE)</f>
        <v>广州</v>
      </c>
      <c r="J1948" s="21" t="str">
        <f>VLOOKUP(B1948*1,[1]Sheet1!$A:$G,5,FALSE)</f>
        <v>三组</v>
      </c>
      <c r="K1948" s="3" t="str">
        <f>I1948&amp;VLOOKUP(B1948*1,[1]Sheet1!$A:$G,5,FALSE)</f>
        <v>广州三组</v>
      </c>
      <c r="L1948" s="3" t="str">
        <f>IF(VLOOKUP(B1948*1,[1]Sheet1!$A:$G,4,FALSE)=1,"普通员工","管理人员")</f>
        <v>普通员工</v>
      </c>
      <c r="M1948" s="3">
        <f t="shared" si="152"/>
        <v>12333.7266666667</v>
      </c>
      <c r="N1948" s="3">
        <f t="shared" si="153"/>
        <v>2020</v>
      </c>
      <c r="O1948" s="3">
        <f t="shared" si="154"/>
        <v>6</v>
      </c>
    </row>
    <row r="1949" spans="1:15">
      <c r="A1949" s="8">
        <f>A1948</f>
        <v>44008</v>
      </c>
      <c r="B1949" s="20" t="s">
        <v>133</v>
      </c>
      <c r="C1949" s="18" t="s">
        <v>8</v>
      </c>
      <c r="D1949" s="11">
        <v>2</v>
      </c>
      <c r="E1949" s="12">
        <v>31000.13</v>
      </c>
      <c r="F1949" s="3" t="str">
        <f t="shared" si="150"/>
        <v>借呗</v>
      </c>
      <c r="G1949" s="3" t="str">
        <f t="shared" si="151"/>
        <v>12期</v>
      </c>
      <c r="H1949" s="21" t="str">
        <f>VLOOKUP(B1949*1,[1]Sheet1!$A:$G,7,FALSE)</f>
        <v>华南</v>
      </c>
      <c r="I1949" s="21" t="str">
        <f>VLOOKUP(B1949*1,[1]Sheet1!$A:$G,6,FALSE)</f>
        <v>南宁</v>
      </c>
      <c r="J1949" s="21" t="str">
        <f>VLOOKUP(B1949*1,[1]Sheet1!$A:$G,5,FALSE)</f>
        <v>一组</v>
      </c>
      <c r="K1949" s="3" t="str">
        <f>I1949&amp;VLOOKUP(B1949*1,[1]Sheet1!$A:$G,5,FALSE)</f>
        <v>南宁一组</v>
      </c>
      <c r="L1949" s="3" t="str">
        <f>IF(VLOOKUP(B1949*1,[1]Sheet1!$A:$G,4,FALSE)=1,"普通员工","管理人员")</f>
        <v>普通员工</v>
      </c>
      <c r="M1949" s="3">
        <f t="shared" si="152"/>
        <v>15500.065</v>
      </c>
      <c r="N1949" s="3">
        <f t="shared" si="153"/>
        <v>2020</v>
      </c>
      <c r="O1949" s="3">
        <f t="shared" si="154"/>
        <v>6</v>
      </c>
    </row>
    <row r="1950" spans="1:15">
      <c r="A1950" s="8">
        <f>A1949</f>
        <v>44008</v>
      </c>
      <c r="B1950" s="20" t="str">
        <f>B1949</f>
        <v>1000017700</v>
      </c>
      <c r="C1950" s="18" t="s">
        <v>12</v>
      </c>
      <c r="D1950" s="11">
        <v>1</v>
      </c>
      <c r="E1950" s="12">
        <v>12000.58</v>
      </c>
      <c r="F1950" s="3" t="str">
        <f t="shared" si="150"/>
        <v>借呗</v>
      </c>
      <c r="G1950" s="3" t="str">
        <f t="shared" si="151"/>
        <v>18期</v>
      </c>
      <c r="H1950" s="21" t="str">
        <f>VLOOKUP(B1950*1,[1]Sheet1!$A:$G,7,FALSE)</f>
        <v>华南</v>
      </c>
      <c r="I1950" s="21" t="str">
        <f>VLOOKUP(B1950*1,[1]Sheet1!$A:$G,6,FALSE)</f>
        <v>南宁</v>
      </c>
      <c r="J1950" s="21" t="str">
        <f>VLOOKUP(B1950*1,[1]Sheet1!$A:$G,5,FALSE)</f>
        <v>一组</v>
      </c>
      <c r="K1950" s="3" t="str">
        <f>I1950&amp;VLOOKUP(B1950*1,[1]Sheet1!$A:$G,5,FALSE)</f>
        <v>南宁一组</v>
      </c>
      <c r="L1950" s="3" t="str">
        <f>IF(VLOOKUP(B1950*1,[1]Sheet1!$A:$G,4,FALSE)=1,"普通员工","管理人员")</f>
        <v>普通员工</v>
      </c>
      <c r="M1950" s="3">
        <f t="shared" si="152"/>
        <v>12000.58</v>
      </c>
      <c r="N1950" s="3">
        <f t="shared" si="153"/>
        <v>2020</v>
      </c>
      <c r="O1950" s="3">
        <f t="shared" si="154"/>
        <v>6</v>
      </c>
    </row>
    <row r="1951" spans="1:15">
      <c r="A1951" s="8">
        <f>A1950</f>
        <v>44008</v>
      </c>
      <c r="B1951" s="20" t="s">
        <v>137</v>
      </c>
      <c r="C1951" s="18" t="s">
        <v>8</v>
      </c>
      <c r="D1951" s="11">
        <v>1</v>
      </c>
      <c r="E1951" s="12">
        <v>8000.02</v>
      </c>
      <c r="F1951" s="3" t="str">
        <f t="shared" si="150"/>
        <v>借呗</v>
      </c>
      <c r="G1951" s="3" t="str">
        <f t="shared" si="151"/>
        <v>12期</v>
      </c>
      <c r="H1951" s="21" t="str">
        <f>VLOOKUP(B1951*1,[1]Sheet1!$A:$G,7,FALSE)</f>
        <v>华南</v>
      </c>
      <c r="I1951" s="21" t="str">
        <f>VLOOKUP(B1951*1,[1]Sheet1!$A:$G,6,FALSE)</f>
        <v>南宁</v>
      </c>
      <c r="J1951" s="21" t="str">
        <f>VLOOKUP(B1951*1,[1]Sheet1!$A:$G,5,FALSE)</f>
        <v>一组</v>
      </c>
      <c r="K1951" s="3" t="str">
        <f>I1951&amp;VLOOKUP(B1951*1,[1]Sheet1!$A:$G,5,FALSE)</f>
        <v>南宁一组</v>
      </c>
      <c r="L1951" s="3" t="str">
        <f>IF(VLOOKUP(B1951*1,[1]Sheet1!$A:$G,4,FALSE)=1,"普通员工","管理人员")</f>
        <v>普通员工</v>
      </c>
      <c r="M1951" s="3">
        <f t="shared" si="152"/>
        <v>8000.02</v>
      </c>
      <c r="N1951" s="3">
        <f t="shared" si="153"/>
        <v>2020</v>
      </c>
      <c r="O1951" s="3">
        <f t="shared" si="154"/>
        <v>6</v>
      </c>
    </row>
    <row r="1952" spans="1:15">
      <c r="A1952" s="8">
        <f>A1951</f>
        <v>44008</v>
      </c>
      <c r="B1952" s="20" t="s">
        <v>138</v>
      </c>
      <c r="C1952" s="18" t="s">
        <v>7</v>
      </c>
      <c r="D1952" s="11">
        <v>1</v>
      </c>
      <c r="E1952" s="12">
        <v>16000.14</v>
      </c>
      <c r="F1952" s="3" t="str">
        <f t="shared" si="150"/>
        <v>借呗</v>
      </c>
      <c r="G1952" s="3" t="str">
        <f t="shared" si="151"/>
        <v>6期</v>
      </c>
      <c r="H1952" s="21" t="str">
        <f>VLOOKUP(B1952*1,[1]Sheet1!$A:$G,7,FALSE)</f>
        <v>华东</v>
      </c>
      <c r="I1952" s="21" t="str">
        <f>VLOOKUP(B1952*1,[1]Sheet1!$A:$G,6,FALSE)</f>
        <v>合肥</v>
      </c>
      <c r="J1952" s="21" t="str">
        <f>VLOOKUP(B1952*1,[1]Sheet1!$A:$G,5,FALSE)</f>
        <v>一组</v>
      </c>
      <c r="K1952" s="3" t="str">
        <f>I1952&amp;VLOOKUP(B1952*1,[1]Sheet1!$A:$G,5,FALSE)</f>
        <v>合肥一组</v>
      </c>
      <c r="L1952" s="3" t="str">
        <f>IF(VLOOKUP(B1952*1,[1]Sheet1!$A:$G,4,FALSE)=1,"普通员工","管理人员")</f>
        <v>普通员工</v>
      </c>
      <c r="M1952" s="3">
        <f t="shared" si="152"/>
        <v>16000.14</v>
      </c>
      <c r="N1952" s="3">
        <f t="shared" si="153"/>
        <v>2020</v>
      </c>
      <c r="O1952" s="3">
        <f t="shared" si="154"/>
        <v>6</v>
      </c>
    </row>
    <row r="1953" spans="1:15">
      <c r="A1953" s="8">
        <f>A1952</f>
        <v>44008</v>
      </c>
      <c r="B1953" s="20" t="s">
        <v>141</v>
      </c>
      <c r="C1953" s="18" t="s">
        <v>7</v>
      </c>
      <c r="D1953" s="11">
        <v>1</v>
      </c>
      <c r="E1953" s="12">
        <v>14000.18</v>
      </c>
      <c r="F1953" s="3" t="str">
        <f t="shared" si="150"/>
        <v>借呗</v>
      </c>
      <c r="G1953" s="3" t="str">
        <f t="shared" si="151"/>
        <v>6期</v>
      </c>
      <c r="H1953" s="21" t="str">
        <f>VLOOKUP(B1953*1,[1]Sheet1!$A:$G,7,FALSE)</f>
        <v>华南</v>
      </c>
      <c r="I1953" s="21" t="str">
        <f>VLOOKUP(B1953*1,[1]Sheet1!$A:$G,6,FALSE)</f>
        <v>深圳</v>
      </c>
      <c r="J1953" s="21" t="str">
        <f>VLOOKUP(B1953*1,[1]Sheet1!$A:$G,5,FALSE)</f>
        <v>一组</v>
      </c>
      <c r="K1953" s="3" t="str">
        <f>I1953&amp;VLOOKUP(B1953*1,[1]Sheet1!$A:$G,5,FALSE)</f>
        <v>深圳一组</v>
      </c>
      <c r="L1953" s="3" t="str">
        <f>IF(VLOOKUP(B1953*1,[1]Sheet1!$A:$G,4,FALSE)=1,"普通员工","管理人员")</f>
        <v>普通员工</v>
      </c>
      <c r="M1953" s="3">
        <f t="shared" si="152"/>
        <v>14000.18</v>
      </c>
      <c r="N1953" s="3">
        <f t="shared" si="153"/>
        <v>2020</v>
      </c>
      <c r="O1953" s="3">
        <f t="shared" si="154"/>
        <v>6</v>
      </c>
    </row>
    <row r="1954" spans="1:15">
      <c r="A1954" s="8">
        <f>A1953</f>
        <v>44008</v>
      </c>
      <c r="B1954" s="20" t="s">
        <v>150</v>
      </c>
      <c r="C1954" s="18" t="s">
        <v>7</v>
      </c>
      <c r="D1954" s="11">
        <v>4</v>
      </c>
      <c r="E1954" s="12">
        <v>49000.69</v>
      </c>
      <c r="F1954" s="3" t="str">
        <f t="shared" si="150"/>
        <v>借呗</v>
      </c>
      <c r="G1954" s="3" t="str">
        <f t="shared" si="151"/>
        <v>6期</v>
      </c>
      <c r="H1954" s="21" t="str">
        <f>VLOOKUP(B1954*1,[1]Sheet1!$A:$G,7,FALSE)</f>
        <v>华南</v>
      </c>
      <c r="I1954" s="21" t="str">
        <f>VLOOKUP(B1954*1,[1]Sheet1!$A:$G,6,FALSE)</f>
        <v>广州</v>
      </c>
      <c r="J1954" s="21" t="str">
        <f>VLOOKUP(B1954*1,[1]Sheet1!$A:$G,5,FALSE)</f>
        <v>一组</v>
      </c>
      <c r="K1954" s="3" t="str">
        <f>I1954&amp;VLOOKUP(B1954*1,[1]Sheet1!$A:$G,5,FALSE)</f>
        <v>广州一组</v>
      </c>
      <c r="L1954" s="3" t="str">
        <f>IF(VLOOKUP(B1954*1,[1]Sheet1!$A:$G,4,FALSE)=1,"普通员工","管理人员")</f>
        <v>普通员工</v>
      </c>
      <c r="M1954" s="3">
        <f t="shared" si="152"/>
        <v>12250.1725</v>
      </c>
      <c r="N1954" s="3">
        <f t="shared" si="153"/>
        <v>2020</v>
      </c>
      <c r="O1954" s="3">
        <f t="shared" si="154"/>
        <v>6</v>
      </c>
    </row>
    <row r="1955" spans="1:15">
      <c r="A1955" s="8">
        <f>A1954</f>
        <v>44008</v>
      </c>
      <c r="B1955" s="20" t="s">
        <v>145</v>
      </c>
      <c r="C1955" s="18" t="s">
        <v>8</v>
      </c>
      <c r="D1955" s="11">
        <v>1</v>
      </c>
      <c r="E1955" s="12">
        <v>30000.7</v>
      </c>
      <c r="F1955" s="3" t="str">
        <f t="shared" si="150"/>
        <v>借呗</v>
      </c>
      <c r="G1955" s="3" t="str">
        <f t="shared" si="151"/>
        <v>12期</v>
      </c>
      <c r="H1955" s="21" t="str">
        <f>VLOOKUP(B1955*1,[1]Sheet1!$A:$G,7,FALSE)</f>
        <v>华西北</v>
      </c>
      <c r="I1955" s="21" t="str">
        <f>VLOOKUP(B1955*1,[1]Sheet1!$A:$G,6,FALSE)</f>
        <v>西安</v>
      </c>
      <c r="J1955" s="21" t="str">
        <f>VLOOKUP(B1955*1,[1]Sheet1!$A:$G,5,FALSE)</f>
        <v>一组</v>
      </c>
      <c r="K1955" s="3" t="str">
        <f>I1955&amp;VLOOKUP(B1955*1,[1]Sheet1!$A:$G,5,FALSE)</f>
        <v>西安一组</v>
      </c>
      <c r="L1955" s="3" t="str">
        <f>IF(VLOOKUP(B1955*1,[1]Sheet1!$A:$G,4,FALSE)=1,"普通员工","管理人员")</f>
        <v>管理人员</v>
      </c>
      <c r="M1955" s="3">
        <f t="shared" si="152"/>
        <v>30000.7</v>
      </c>
      <c r="N1955" s="3">
        <f t="shared" si="153"/>
        <v>2020</v>
      </c>
      <c r="O1955" s="3">
        <f t="shared" si="154"/>
        <v>6</v>
      </c>
    </row>
    <row r="1956" spans="1:15">
      <c r="A1956" s="8">
        <f>A1955</f>
        <v>44008</v>
      </c>
      <c r="B1956" s="20" t="s">
        <v>151</v>
      </c>
      <c r="C1956" s="18" t="s">
        <v>8</v>
      </c>
      <c r="D1956" s="11">
        <v>2</v>
      </c>
      <c r="E1956" s="12">
        <v>21000.18</v>
      </c>
      <c r="F1956" s="3" t="str">
        <f t="shared" si="150"/>
        <v>借呗</v>
      </c>
      <c r="G1956" s="3" t="str">
        <f t="shared" si="151"/>
        <v>12期</v>
      </c>
      <c r="H1956" s="21" t="str">
        <f>VLOOKUP(B1956*1,[1]Sheet1!$A:$G,7,FALSE)</f>
        <v>华南</v>
      </c>
      <c r="I1956" s="21" t="str">
        <f>VLOOKUP(B1956*1,[1]Sheet1!$A:$G,6,FALSE)</f>
        <v>南宁</v>
      </c>
      <c r="J1956" s="21" t="str">
        <f>VLOOKUP(B1956*1,[1]Sheet1!$A:$G,5,FALSE)</f>
        <v>一组</v>
      </c>
      <c r="K1956" s="3" t="str">
        <f>I1956&amp;VLOOKUP(B1956*1,[1]Sheet1!$A:$G,5,FALSE)</f>
        <v>南宁一组</v>
      </c>
      <c r="L1956" s="3" t="str">
        <f>IF(VLOOKUP(B1956*1,[1]Sheet1!$A:$G,4,FALSE)=1,"普通员工","管理人员")</f>
        <v>普通员工</v>
      </c>
      <c r="M1956" s="3">
        <f t="shared" si="152"/>
        <v>10500.09</v>
      </c>
      <c r="N1956" s="3">
        <f t="shared" si="153"/>
        <v>2020</v>
      </c>
      <c r="O1956" s="3">
        <f t="shared" si="154"/>
        <v>6</v>
      </c>
    </row>
    <row r="1957" spans="1:15">
      <c r="A1957" s="8">
        <v>44009</v>
      </c>
      <c r="B1957" s="20" t="s">
        <v>59</v>
      </c>
      <c r="C1957" s="18" t="s">
        <v>147</v>
      </c>
      <c r="D1957" s="11">
        <v>1</v>
      </c>
      <c r="E1957" s="12">
        <v>3177.36</v>
      </c>
      <c r="F1957" s="3" t="str">
        <f t="shared" si="150"/>
        <v>借呗</v>
      </c>
      <c r="G1957" s="3" t="str">
        <f t="shared" si="151"/>
        <v>1期</v>
      </c>
      <c r="H1957" s="21" t="str">
        <f>VLOOKUP(B1957*1,[1]Sheet1!$A:$G,7,FALSE)</f>
        <v>华东</v>
      </c>
      <c r="I1957" s="21" t="str">
        <f>VLOOKUP(B1957*1,[1]Sheet1!$A:$G,6,FALSE)</f>
        <v>杭州</v>
      </c>
      <c r="J1957" s="21" t="str">
        <f>VLOOKUP(B1957*1,[1]Sheet1!$A:$G,5,FALSE)</f>
        <v>二组</v>
      </c>
      <c r="K1957" s="3" t="str">
        <f>I1957&amp;VLOOKUP(B1957*1,[1]Sheet1!$A:$G,5,FALSE)</f>
        <v>杭州二组</v>
      </c>
      <c r="L1957" s="3" t="str">
        <f>IF(VLOOKUP(B1957*1,[1]Sheet1!$A:$G,4,FALSE)=1,"普通员工","管理人员")</f>
        <v>普通员工</v>
      </c>
      <c r="M1957" s="3">
        <f t="shared" si="152"/>
        <v>3177.36</v>
      </c>
      <c r="N1957" s="3">
        <f t="shared" si="153"/>
        <v>2020</v>
      </c>
      <c r="O1957" s="3">
        <f t="shared" si="154"/>
        <v>6</v>
      </c>
    </row>
    <row r="1958" spans="1:15">
      <c r="A1958" s="8">
        <f>A1957</f>
        <v>44009</v>
      </c>
      <c r="B1958" s="20" t="s">
        <v>6</v>
      </c>
      <c r="C1958" s="18" t="s">
        <v>7</v>
      </c>
      <c r="D1958" s="11">
        <v>1</v>
      </c>
      <c r="E1958" s="12">
        <v>25000.01</v>
      </c>
      <c r="F1958" s="3" t="str">
        <f t="shared" si="150"/>
        <v>借呗</v>
      </c>
      <c r="G1958" s="3" t="str">
        <f t="shared" si="151"/>
        <v>6期</v>
      </c>
      <c r="H1958" s="21" t="str">
        <f>VLOOKUP(B1958*1,[1]Sheet1!$A:$G,7,FALSE)</f>
        <v>华东</v>
      </c>
      <c r="I1958" s="21" t="str">
        <f>VLOOKUP(B1958*1,[1]Sheet1!$A:$G,6,FALSE)</f>
        <v>杭州</v>
      </c>
      <c r="J1958" s="21" t="str">
        <f>VLOOKUP(B1958*1,[1]Sheet1!$A:$G,5,FALSE)</f>
        <v>二组</v>
      </c>
      <c r="K1958" s="3" t="str">
        <f>I1958&amp;VLOOKUP(B1958*1,[1]Sheet1!$A:$G,5,FALSE)</f>
        <v>杭州二组</v>
      </c>
      <c r="L1958" s="3" t="str">
        <f>IF(VLOOKUP(B1958*1,[1]Sheet1!$A:$G,4,FALSE)=1,"普通员工","管理人员")</f>
        <v>普通员工</v>
      </c>
      <c r="M1958" s="3">
        <f t="shared" si="152"/>
        <v>25000.01</v>
      </c>
      <c r="N1958" s="3">
        <f t="shared" si="153"/>
        <v>2020</v>
      </c>
      <c r="O1958" s="3">
        <f t="shared" si="154"/>
        <v>6</v>
      </c>
    </row>
    <row r="1959" spans="1:15">
      <c r="A1959" s="8">
        <f>A1958</f>
        <v>44009</v>
      </c>
      <c r="B1959" s="20" t="str">
        <f>B1958</f>
        <v>1000000029</v>
      </c>
      <c r="C1959" s="18" t="s">
        <v>8</v>
      </c>
      <c r="D1959" s="11">
        <v>1</v>
      </c>
      <c r="E1959" s="12">
        <v>3000.14</v>
      </c>
      <c r="F1959" s="3" t="str">
        <f t="shared" si="150"/>
        <v>借呗</v>
      </c>
      <c r="G1959" s="3" t="str">
        <f t="shared" si="151"/>
        <v>12期</v>
      </c>
      <c r="H1959" s="21" t="str">
        <f>VLOOKUP(B1959*1,[1]Sheet1!$A:$G,7,FALSE)</f>
        <v>华东</v>
      </c>
      <c r="I1959" s="21" t="str">
        <f>VLOOKUP(B1959*1,[1]Sheet1!$A:$G,6,FALSE)</f>
        <v>杭州</v>
      </c>
      <c r="J1959" s="21" t="str">
        <f>VLOOKUP(B1959*1,[1]Sheet1!$A:$G,5,FALSE)</f>
        <v>二组</v>
      </c>
      <c r="K1959" s="3" t="str">
        <f>I1959&amp;VLOOKUP(B1959*1,[1]Sheet1!$A:$G,5,FALSE)</f>
        <v>杭州二组</v>
      </c>
      <c r="L1959" s="3" t="str">
        <f>IF(VLOOKUP(B1959*1,[1]Sheet1!$A:$G,4,FALSE)=1,"普通员工","管理人员")</f>
        <v>普通员工</v>
      </c>
      <c r="M1959" s="3">
        <f t="shared" si="152"/>
        <v>3000.14</v>
      </c>
      <c r="N1959" s="3">
        <f t="shared" si="153"/>
        <v>2020</v>
      </c>
      <c r="O1959" s="3">
        <f t="shared" si="154"/>
        <v>6</v>
      </c>
    </row>
    <row r="1960" spans="1:15">
      <c r="A1960" s="8">
        <f>A1959</f>
        <v>44009</v>
      </c>
      <c r="B1960" s="20" t="str">
        <f>B1959</f>
        <v>1000000029</v>
      </c>
      <c r="C1960" s="18" t="s">
        <v>12</v>
      </c>
      <c r="D1960" s="11">
        <v>1</v>
      </c>
      <c r="E1960" s="12">
        <v>22000.44</v>
      </c>
      <c r="F1960" s="3" t="str">
        <f t="shared" si="150"/>
        <v>借呗</v>
      </c>
      <c r="G1960" s="3" t="str">
        <f t="shared" si="151"/>
        <v>18期</v>
      </c>
      <c r="H1960" s="21" t="str">
        <f>VLOOKUP(B1960*1,[1]Sheet1!$A:$G,7,FALSE)</f>
        <v>华东</v>
      </c>
      <c r="I1960" s="21" t="str">
        <f>VLOOKUP(B1960*1,[1]Sheet1!$A:$G,6,FALSE)</f>
        <v>杭州</v>
      </c>
      <c r="J1960" s="21" t="str">
        <f>VLOOKUP(B1960*1,[1]Sheet1!$A:$G,5,FALSE)</f>
        <v>二组</v>
      </c>
      <c r="K1960" s="3" t="str">
        <f>I1960&amp;VLOOKUP(B1960*1,[1]Sheet1!$A:$G,5,FALSE)</f>
        <v>杭州二组</v>
      </c>
      <c r="L1960" s="3" t="str">
        <f>IF(VLOOKUP(B1960*1,[1]Sheet1!$A:$G,4,FALSE)=1,"普通员工","管理人员")</f>
        <v>普通员工</v>
      </c>
      <c r="M1960" s="3">
        <f t="shared" si="152"/>
        <v>22000.44</v>
      </c>
      <c r="N1960" s="3">
        <f t="shared" si="153"/>
        <v>2020</v>
      </c>
      <c r="O1960" s="3">
        <f t="shared" si="154"/>
        <v>6</v>
      </c>
    </row>
    <row r="1961" spans="1:15">
      <c r="A1961" s="8">
        <f>A1960</f>
        <v>44009</v>
      </c>
      <c r="B1961" s="20" t="s">
        <v>9</v>
      </c>
      <c r="C1961" s="18" t="s">
        <v>7</v>
      </c>
      <c r="D1961" s="11">
        <v>1</v>
      </c>
      <c r="E1961" s="12">
        <v>10000.54</v>
      </c>
      <c r="F1961" s="3" t="str">
        <f t="shared" si="150"/>
        <v>借呗</v>
      </c>
      <c r="G1961" s="3" t="str">
        <f t="shared" si="151"/>
        <v>6期</v>
      </c>
      <c r="H1961" s="21" t="str">
        <f>VLOOKUP(B1961*1,[1]Sheet1!$A:$G,7,FALSE)</f>
        <v>华南</v>
      </c>
      <c r="I1961" s="21" t="str">
        <f>VLOOKUP(B1961*1,[1]Sheet1!$A:$G,6,FALSE)</f>
        <v>广州</v>
      </c>
      <c r="J1961" s="21" t="str">
        <f>VLOOKUP(B1961*1,[1]Sheet1!$A:$G,5,FALSE)</f>
        <v>三组</v>
      </c>
      <c r="K1961" s="3" t="str">
        <f>I1961&amp;VLOOKUP(B1961*1,[1]Sheet1!$A:$G,5,FALSE)</f>
        <v>广州三组</v>
      </c>
      <c r="L1961" s="3" t="str">
        <f>IF(VLOOKUP(B1961*1,[1]Sheet1!$A:$G,4,FALSE)=1,"普通员工","管理人员")</f>
        <v>普通员工</v>
      </c>
      <c r="M1961" s="3">
        <f t="shared" si="152"/>
        <v>10000.54</v>
      </c>
      <c r="N1961" s="3">
        <f t="shared" si="153"/>
        <v>2020</v>
      </c>
      <c r="O1961" s="3">
        <f t="shared" si="154"/>
        <v>6</v>
      </c>
    </row>
    <row r="1962" spans="1:15">
      <c r="A1962" s="8">
        <f>A1961</f>
        <v>44009</v>
      </c>
      <c r="B1962" s="20" t="str">
        <f>B1961</f>
        <v>1000000030</v>
      </c>
      <c r="C1962" s="18" t="s">
        <v>8</v>
      </c>
      <c r="D1962" s="11">
        <v>1</v>
      </c>
      <c r="E1962" s="12">
        <v>11000.03</v>
      </c>
      <c r="F1962" s="3" t="str">
        <f t="shared" si="150"/>
        <v>借呗</v>
      </c>
      <c r="G1962" s="3" t="str">
        <f t="shared" si="151"/>
        <v>12期</v>
      </c>
      <c r="H1962" s="21" t="str">
        <f>VLOOKUP(B1962*1,[1]Sheet1!$A:$G,7,FALSE)</f>
        <v>华南</v>
      </c>
      <c r="I1962" s="21" t="str">
        <f>VLOOKUP(B1962*1,[1]Sheet1!$A:$G,6,FALSE)</f>
        <v>广州</v>
      </c>
      <c r="J1962" s="21" t="str">
        <f>VLOOKUP(B1962*1,[1]Sheet1!$A:$G,5,FALSE)</f>
        <v>三组</v>
      </c>
      <c r="K1962" s="3" t="str">
        <f>I1962&amp;VLOOKUP(B1962*1,[1]Sheet1!$A:$G,5,FALSE)</f>
        <v>广州三组</v>
      </c>
      <c r="L1962" s="3" t="str">
        <f>IF(VLOOKUP(B1962*1,[1]Sheet1!$A:$G,4,FALSE)=1,"普通员工","管理人员")</f>
        <v>普通员工</v>
      </c>
      <c r="M1962" s="3">
        <f t="shared" si="152"/>
        <v>11000.03</v>
      </c>
      <c r="N1962" s="3">
        <f t="shared" si="153"/>
        <v>2020</v>
      </c>
      <c r="O1962" s="3">
        <f t="shared" si="154"/>
        <v>6</v>
      </c>
    </row>
    <row r="1963" spans="1:15">
      <c r="A1963" s="8">
        <f>A1962</f>
        <v>44009</v>
      </c>
      <c r="B1963" s="20" t="str">
        <f>B1962</f>
        <v>1000000030</v>
      </c>
      <c r="C1963" s="18" t="s">
        <v>12</v>
      </c>
      <c r="D1963" s="11">
        <v>1</v>
      </c>
      <c r="E1963" s="12">
        <v>5000.4</v>
      </c>
      <c r="F1963" s="3" t="str">
        <f t="shared" si="150"/>
        <v>借呗</v>
      </c>
      <c r="G1963" s="3" t="str">
        <f t="shared" si="151"/>
        <v>18期</v>
      </c>
      <c r="H1963" s="21" t="str">
        <f>VLOOKUP(B1963*1,[1]Sheet1!$A:$G,7,FALSE)</f>
        <v>华南</v>
      </c>
      <c r="I1963" s="21" t="str">
        <f>VLOOKUP(B1963*1,[1]Sheet1!$A:$G,6,FALSE)</f>
        <v>广州</v>
      </c>
      <c r="J1963" s="21" t="str">
        <f>VLOOKUP(B1963*1,[1]Sheet1!$A:$G,5,FALSE)</f>
        <v>三组</v>
      </c>
      <c r="K1963" s="3" t="str">
        <f>I1963&amp;VLOOKUP(B1963*1,[1]Sheet1!$A:$G,5,FALSE)</f>
        <v>广州三组</v>
      </c>
      <c r="L1963" s="3" t="str">
        <f>IF(VLOOKUP(B1963*1,[1]Sheet1!$A:$G,4,FALSE)=1,"普通员工","管理人员")</f>
        <v>普通员工</v>
      </c>
      <c r="M1963" s="3">
        <f t="shared" si="152"/>
        <v>5000.4</v>
      </c>
      <c r="N1963" s="3">
        <f t="shared" si="153"/>
        <v>2020</v>
      </c>
      <c r="O1963" s="3">
        <f t="shared" si="154"/>
        <v>6</v>
      </c>
    </row>
    <row r="1964" spans="1:15">
      <c r="A1964" s="8">
        <f>A1963</f>
        <v>44009</v>
      </c>
      <c r="B1964" s="20" t="s">
        <v>10</v>
      </c>
      <c r="C1964" s="18" t="s">
        <v>7</v>
      </c>
      <c r="D1964" s="11">
        <v>2</v>
      </c>
      <c r="E1964" s="12">
        <v>37001.3</v>
      </c>
      <c r="F1964" s="3" t="str">
        <f t="shared" si="150"/>
        <v>借呗</v>
      </c>
      <c r="G1964" s="3" t="str">
        <f t="shared" si="151"/>
        <v>6期</v>
      </c>
      <c r="H1964" s="21" t="str">
        <f>VLOOKUP(B1964*1,[1]Sheet1!$A:$G,7,FALSE)</f>
        <v>华东</v>
      </c>
      <c r="I1964" s="21" t="str">
        <f>VLOOKUP(B1964*1,[1]Sheet1!$A:$G,6,FALSE)</f>
        <v>杭州</v>
      </c>
      <c r="J1964" s="21" t="str">
        <f>VLOOKUP(B1964*1,[1]Sheet1!$A:$G,5,FALSE)</f>
        <v>一组</v>
      </c>
      <c r="K1964" s="3" t="str">
        <f>I1964&amp;VLOOKUP(B1964*1,[1]Sheet1!$A:$G,5,FALSE)</f>
        <v>杭州一组</v>
      </c>
      <c r="L1964" s="3" t="str">
        <f>IF(VLOOKUP(B1964*1,[1]Sheet1!$A:$G,4,FALSE)=1,"普通员工","管理人员")</f>
        <v>管理人员</v>
      </c>
      <c r="M1964" s="3">
        <f t="shared" si="152"/>
        <v>18500.65</v>
      </c>
      <c r="N1964" s="3">
        <f t="shared" si="153"/>
        <v>2020</v>
      </c>
      <c r="O1964" s="3">
        <f t="shared" si="154"/>
        <v>6</v>
      </c>
    </row>
    <row r="1965" spans="1:15">
      <c r="A1965" s="8">
        <f>A1964</f>
        <v>44009</v>
      </c>
      <c r="B1965" s="20" t="str">
        <f>B1964</f>
        <v>1000000031</v>
      </c>
      <c r="C1965" s="18" t="s">
        <v>8</v>
      </c>
      <c r="D1965" s="11">
        <v>3</v>
      </c>
      <c r="E1965" s="12">
        <v>41501.23</v>
      </c>
      <c r="F1965" s="3" t="str">
        <f t="shared" si="150"/>
        <v>借呗</v>
      </c>
      <c r="G1965" s="3" t="str">
        <f t="shared" si="151"/>
        <v>12期</v>
      </c>
      <c r="H1965" s="21" t="str">
        <f>VLOOKUP(B1965*1,[1]Sheet1!$A:$G,7,FALSE)</f>
        <v>华东</v>
      </c>
      <c r="I1965" s="21" t="str">
        <f>VLOOKUP(B1965*1,[1]Sheet1!$A:$G,6,FALSE)</f>
        <v>杭州</v>
      </c>
      <c r="J1965" s="21" t="str">
        <f>VLOOKUP(B1965*1,[1]Sheet1!$A:$G,5,FALSE)</f>
        <v>一组</v>
      </c>
      <c r="K1965" s="3" t="str">
        <f>I1965&amp;VLOOKUP(B1965*1,[1]Sheet1!$A:$G,5,FALSE)</f>
        <v>杭州一组</v>
      </c>
      <c r="L1965" s="3" t="str">
        <f>IF(VLOOKUP(B1965*1,[1]Sheet1!$A:$G,4,FALSE)=1,"普通员工","管理人员")</f>
        <v>管理人员</v>
      </c>
      <c r="M1965" s="3">
        <f t="shared" si="152"/>
        <v>13833.7433333333</v>
      </c>
      <c r="N1965" s="3">
        <f t="shared" si="153"/>
        <v>2020</v>
      </c>
      <c r="O1965" s="3">
        <f t="shared" si="154"/>
        <v>6</v>
      </c>
    </row>
    <row r="1966" spans="1:15">
      <c r="A1966" s="8">
        <f>A1965</f>
        <v>44009</v>
      </c>
      <c r="B1966" s="20" t="s">
        <v>11</v>
      </c>
      <c r="C1966" s="18" t="s">
        <v>7</v>
      </c>
      <c r="D1966" s="11">
        <v>1</v>
      </c>
      <c r="E1966" s="12">
        <v>500.45</v>
      </c>
      <c r="F1966" s="3" t="str">
        <f t="shared" si="150"/>
        <v>借呗</v>
      </c>
      <c r="G1966" s="3" t="str">
        <f t="shared" si="151"/>
        <v>6期</v>
      </c>
      <c r="H1966" s="21" t="str">
        <f>VLOOKUP(B1966*1,[1]Sheet1!$A:$G,7,FALSE)</f>
        <v>华东</v>
      </c>
      <c r="I1966" s="21" t="str">
        <f>VLOOKUP(B1966*1,[1]Sheet1!$A:$G,6,FALSE)</f>
        <v>苏州</v>
      </c>
      <c r="J1966" s="21" t="str">
        <f>VLOOKUP(B1966*1,[1]Sheet1!$A:$G,5,FALSE)</f>
        <v>一组</v>
      </c>
      <c r="K1966" s="3" t="str">
        <f>I1966&amp;VLOOKUP(B1966*1,[1]Sheet1!$A:$G,5,FALSE)</f>
        <v>苏州一组</v>
      </c>
      <c r="L1966" s="3" t="str">
        <f>IF(VLOOKUP(B1966*1,[1]Sheet1!$A:$G,4,FALSE)=1,"普通员工","管理人员")</f>
        <v>管理人员</v>
      </c>
      <c r="M1966" s="3">
        <f t="shared" si="152"/>
        <v>500.45</v>
      </c>
      <c r="N1966" s="3">
        <f t="shared" si="153"/>
        <v>2020</v>
      </c>
      <c r="O1966" s="3">
        <f t="shared" si="154"/>
        <v>6</v>
      </c>
    </row>
    <row r="1967" spans="1:15">
      <c r="A1967" s="8">
        <f>A1966</f>
        <v>44009</v>
      </c>
      <c r="B1967" s="20" t="str">
        <f>B1966</f>
        <v>1000000032</v>
      </c>
      <c r="C1967" s="18" t="s">
        <v>8</v>
      </c>
      <c r="D1967" s="11">
        <v>1</v>
      </c>
      <c r="E1967" s="12">
        <v>17000.3</v>
      </c>
      <c r="F1967" s="3" t="str">
        <f t="shared" si="150"/>
        <v>借呗</v>
      </c>
      <c r="G1967" s="3" t="str">
        <f t="shared" si="151"/>
        <v>12期</v>
      </c>
      <c r="H1967" s="21" t="str">
        <f>VLOOKUP(B1967*1,[1]Sheet1!$A:$G,7,FALSE)</f>
        <v>华东</v>
      </c>
      <c r="I1967" s="21" t="str">
        <f>VLOOKUP(B1967*1,[1]Sheet1!$A:$G,6,FALSE)</f>
        <v>苏州</v>
      </c>
      <c r="J1967" s="21" t="str">
        <f>VLOOKUP(B1967*1,[1]Sheet1!$A:$G,5,FALSE)</f>
        <v>一组</v>
      </c>
      <c r="K1967" s="3" t="str">
        <f>I1967&amp;VLOOKUP(B1967*1,[1]Sheet1!$A:$G,5,FALSE)</f>
        <v>苏州一组</v>
      </c>
      <c r="L1967" s="3" t="str">
        <f>IF(VLOOKUP(B1967*1,[1]Sheet1!$A:$G,4,FALSE)=1,"普通员工","管理人员")</f>
        <v>管理人员</v>
      </c>
      <c r="M1967" s="3">
        <f t="shared" si="152"/>
        <v>17000.3</v>
      </c>
      <c r="N1967" s="3">
        <f t="shared" si="153"/>
        <v>2020</v>
      </c>
      <c r="O1967" s="3">
        <f t="shared" si="154"/>
        <v>6</v>
      </c>
    </row>
    <row r="1968" spans="1:15">
      <c r="A1968" s="8">
        <f>A1967</f>
        <v>44009</v>
      </c>
      <c r="B1968" s="20" t="s">
        <v>38</v>
      </c>
      <c r="C1968" s="18" t="s">
        <v>8</v>
      </c>
      <c r="D1968" s="11">
        <v>1</v>
      </c>
      <c r="E1968" s="12">
        <v>9000.26</v>
      </c>
      <c r="F1968" s="3" t="str">
        <f t="shared" si="150"/>
        <v>借呗</v>
      </c>
      <c r="G1968" s="3" t="str">
        <f t="shared" si="151"/>
        <v>12期</v>
      </c>
      <c r="H1968" s="21" t="str">
        <f>VLOOKUP(B1968*1,[1]Sheet1!$A:$G,7,FALSE)</f>
        <v>华东</v>
      </c>
      <c r="I1968" s="21" t="str">
        <f>VLOOKUP(B1968*1,[1]Sheet1!$A:$G,6,FALSE)</f>
        <v>苏州</v>
      </c>
      <c r="J1968" s="21" t="str">
        <f>VLOOKUP(B1968*1,[1]Sheet1!$A:$G,5,FALSE)</f>
        <v>一组</v>
      </c>
      <c r="K1968" s="3" t="str">
        <f>I1968&amp;VLOOKUP(B1968*1,[1]Sheet1!$A:$G,5,FALSE)</f>
        <v>苏州一组</v>
      </c>
      <c r="L1968" s="3" t="str">
        <f>IF(VLOOKUP(B1968*1,[1]Sheet1!$A:$G,4,FALSE)=1,"普通员工","管理人员")</f>
        <v>普通员工</v>
      </c>
      <c r="M1968" s="3">
        <f t="shared" si="152"/>
        <v>9000.26</v>
      </c>
      <c r="N1968" s="3">
        <f t="shared" si="153"/>
        <v>2020</v>
      </c>
      <c r="O1968" s="3">
        <f t="shared" si="154"/>
        <v>6</v>
      </c>
    </row>
    <row r="1969" spans="1:15">
      <c r="A1969" s="8">
        <f>A1968</f>
        <v>44009</v>
      </c>
      <c r="B1969" s="20" t="s">
        <v>39</v>
      </c>
      <c r="C1969" s="18" t="s">
        <v>8</v>
      </c>
      <c r="D1969" s="11">
        <v>2</v>
      </c>
      <c r="E1969" s="12">
        <v>30500.77</v>
      </c>
      <c r="F1969" s="3" t="str">
        <f t="shared" si="150"/>
        <v>借呗</v>
      </c>
      <c r="G1969" s="3" t="str">
        <f t="shared" si="151"/>
        <v>12期</v>
      </c>
      <c r="H1969" s="21" t="str">
        <f>VLOOKUP(B1969*1,[1]Sheet1!$A:$G,7,FALSE)</f>
        <v>华东</v>
      </c>
      <c r="I1969" s="21" t="str">
        <f>VLOOKUP(B1969*1,[1]Sheet1!$A:$G,6,FALSE)</f>
        <v>苏州</v>
      </c>
      <c r="J1969" s="21" t="str">
        <f>VLOOKUP(B1969*1,[1]Sheet1!$A:$G,5,FALSE)</f>
        <v>一组</v>
      </c>
      <c r="K1969" s="3" t="str">
        <f>I1969&amp;VLOOKUP(B1969*1,[1]Sheet1!$A:$G,5,FALSE)</f>
        <v>苏州一组</v>
      </c>
      <c r="L1969" s="3" t="str">
        <f>IF(VLOOKUP(B1969*1,[1]Sheet1!$A:$G,4,FALSE)=1,"普通员工","管理人员")</f>
        <v>普通员工</v>
      </c>
      <c r="M1969" s="3">
        <f t="shared" si="152"/>
        <v>15250.385</v>
      </c>
      <c r="N1969" s="3">
        <f t="shared" si="153"/>
        <v>2020</v>
      </c>
      <c r="O1969" s="3">
        <f t="shared" si="154"/>
        <v>6</v>
      </c>
    </row>
    <row r="1970" spans="1:15">
      <c r="A1970" s="8">
        <f>A1969</f>
        <v>44009</v>
      </c>
      <c r="B1970" s="20" t="s">
        <v>14</v>
      </c>
      <c r="C1970" s="18" t="s">
        <v>7</v>
      </c>
      <c r="D1970" s="11">
        <v>1</v>
      </c>
      <c r="E1970" s="12">
        <v>8000.27</v>
      </c>
      <c r="F1970" s="3" t="str">
        <f t="shared" si="150"/>
        <v>借呗</v>
      </c>
      <c r="G1970" s="3" t="str">
        <f t="shared" si="151"/>
        <v>6期</v>
      </c>
      <c r="H1970" s="21" t="str">
        <f>VLOOKUP(B1970*1,[1]Sheet1!$A:$G,7,FALSE)</f>
        <v>华南</v>
      </c>
      <c r="I1970" s="21" t="str">
        <f>VLOOKUP(B1970*1,[1]Sheet1!$A:$G,6,FALSE)</f>
        <v>广州</v>
      </c>
      <c r="J1970" s="21" t="str">
        <f>VLOOKUP(B1970*1,[1]Sheet1!$A:$G,5,FALSE)</f>
        <v>三组</v>
      </c>
      <c r="K1970" s="3" t="str">
        <f>I1970&amp;VLOOKUP(B1970*1,[1]Sheet1!$A:$G,5,FALSE)</f>
        <v>广州三组</v>
      </c>
      <c r="L1970" s="3" t="str">
        <f>IF(VLOOKUP(B1970*1,[1]Sheet1!$A:$G,4,FALSE)=1,"普通员工","管理人员")</f>
        <v>管理人员</v>
      </c>
      <c r="M1970" s="3">
        <f t="shared" si="152"/>
        <v>8000.27</v>
      </c>
      <c r="N1970" s="3">
        <f t="shared" si="153"/>
        <v>2020</v>
      </c>
      <c r="O1970" s="3">
        <f t="shared" si="154"/>
        <v>6</v>
      </c>
    </row>
    <row r="1971" spans="1:15">
      <c r="A1971" s="8">
        <f>A1970</f>
        <v>44009</v>
      </c>
      <c r="B1971" s="20" t="str">
        <f>B1970</f>
        <v>1000000036</v>
      </c>
      <c r="C1971" s="18" t="s">
        <v>8</v>
      </c>
      <c r="D1971" s="11">
        <v>1</v>
      </c>
      <c r="E1971" s="12">
        <v>4001.11</v>
      </c>
      <c r="F1971" s="3" t="str">
        <f t="shared" si="150"/>
        <v>借呗</v>
      </c>
      <c r="G1971" s="3" t="str">
        <f t="shared" si="151"/>
        <v>12期</v>
      </c>
      <c r="H1971" s="21" t="str">
        <f>VLOOKUP(B1971*1,[1]Sheet1!$A:$G,7,FALSE)</f>
        <v>华南</v>
      </c>
      <c r="I1971" s="21" t="str">
        <f>VLOOKUP(B1971*1,[1]Sheet1!$A:$G,6,FALSE)</f>
        <v>广州</v>
      </c>
      <c r="J1971" s="21" t="str">
        <f>VLOOKUP(B1971*1,[1]Sheet1!$A:$G,5,FALSE)</f>
        <v>三组</v>
      </c>
      <c r="K1971" s="3" t="str">
        <f>I1971&amp;VLOOKUP(B1971*1,[1]Sheet1!$A:$G,5,FALSE)</f>
        <v>广州三组</v>
      </c>
      <c r="L1971" s="3" t="str">
        <f>IF(VLOOKUP(B1971*1,[1]Sheet1!$A:$G,4,FALSE)=1,"普通员工","管理人员")</f>
        <v>管理人员</v>
      </c>
      <c r="M1971" s="3">
        <f t="shared" si="152"/>
        <v>4001.11</v>
      </c>
      <c r="N1971" s="3">
        <f t="shared" si="153"/>
        <v>2020</v>
      </c>
      <c r="O1971" s="3">
        <f t="shared" si="154"/>
        <v>6</v>
      </c>
    </row>
    <row r="1972" spans="1:15">
      <c r="A1972" s="8">
        <f>A1971</f>
        <v>44009</v>
      </c>
      <c r="B1972" s="20" t="s">
        <v>15</v>
      </c>
      <c r="C1972" s="18" t="s">
        <v>7</v>
      </c>
      <c r="D1972" s="11">
        <v>2</v>
      </c>
      <c r="E1972" s="12">
        <v>7143.68</v>
      </c>
      <c r="F1972" s="3" t="str">
        <f t="shared" si="150"/>
        <v>借呗</v>
      </c>
      <c r="G1972" s="3" t="str">
        <f t="shared" si="151"/>
        <v>6期</v>
      </c>
      <c r="H1972" s="21" t="str">
        <f>VLOOKUP(B1972*1,[1]Sheet1!$A:$G,7,FALSE)</f>
        <v>华东</v>
      </c>
      <c r="I1972" s="21" t="str">
        <f>VLOOKUP(B1972*1,[1]Sheet1!$A:$G,6,FALSE)</f>
        <v>杭州</v>
      </c>
      <c r="J1972" s="21" t="str">
        <f>VLOOKUP(B1972*1,[1]Sheet1!$A:$G,5,FALSE)</f>
        <v>二组</v>
      </c>
      <c r="K1972" s="3" t="str">
        <f>I1972&amp;VLOOKUP(B1972*1,[1]Sheet1!$A:$G,5,FALSE)</f>
        <v>杭州二组</v>
      </c>
      <c r="L1972" s="3" t="str">
        <f>IF(VLOOKUP(B1972*1,[1]Sheet1!$A:$G,4,FALSE)=1,"普通员工","管理人员")</f>
        <v>普通员工</v>
      </c>
      <c r="M1972" s="3">
        <f t="shared" si="152"/>
        <v>3571.84</v>
      </c>
      <c r="N1972" s="3">
        <f t="shared" si="153"/>
        <v>2020</v>
      </c>
      <c r="O1972" s="3">
        <f t="shared" si="154"/>
        <v>6</v>
      </c>
    </row>
    <row r="1973" spans="1:15">
      <c r="A1973" s="8">
        <f>A1972</f>
        <v>44009</v>
      </c>
      <c r="B1973" s="20" t="str">
        <f>B1972</f>
        <v>1000000037</v>
      </c>
      <c r="C1973" s="18" t="s">
        <v>8</v>
      </c>
      <c r="D1973" s="11">
        <v>1</v>
      </c>
      <c r="E1973" s="12">
        <v>17000.15</v>
      </c>
      <c r="F1973" s="3" t="str">
        <f t="shared" si="150"/>
        <v>借呗</v>
      </c>
      <c r="G1973" s="3" t="str">
        <f t="shared" si="151"/>
        <v>12期</v>
      </c>
      <c r="H1973" s="21" t="str">
        <f>VLOOKUP(B1973*1,[1]Sheet1!$A:$G,7,FALSE)</f>
        <v>华东</v>
      </c>
      <c r="I1973" s="21" t="str">
        <f>VLOOKUP(B1973*1,[1]Sheet1!$A:$G,6,FALSE)</f>
        <v>杭州</v>
      </c>
      <c r="J1973" s="21" t="str">
        <f>VLOOKUP(B1973*1,[1]Sheet1!$A:$G,5,FALSE)</f>
        <v>二组</v>
      </c>
      <c r="K1973" s="3" t="str">
        <f>I1973&amp;VLOOKUP(B1973*1,[1]Sheet1!$A:$G,5,FALSE)</f>
        <v>杭州二组</v>
      </c>
      <c r="L1973" s="3" t="str">
        <f>IF(VLOOKUP(B1973*1,[1]Sheet1!$A:$G,4,FALSE)=1,"普通员工","管理人员")</f>
        <v>普通员工</v>
      </c>
      <c r="M1973" s="3">
        <f t="shared" si="152"/>
        <v>17000.15</v>
      </c>
      <c r="N1973" s="3">
        <f t="shared" si="153"/>
        <v>2020</v>
      </c>
      <c r="O1973" s="3">
        <f t="shared" si="154"/>
        <v>6</v>
      </c>
    </row>
    <row r="1974" spans="1:15">
      <c r="A1974" s="8">
        <f>A1973</f>
        <v>44009</v>
      </c>
      <c r="B1974" s="20" t="str">
        <f>B1973</f>
        <v>1000000037</v>
      </c>
      <c r="C1974" s="18" t="s">
        <v>12</v>
      </c>
      <c r="D1974" s="11">
        <v>1</v>
      </c>
      <c r="E1974" s="12">
        <v>13000.12</v>
      </c>
      <c r="F1974" s="3" t="str">
        <f t="shared" si="150"/>
        <v>借呗</v>
      </c>
      <c r="G1974" s="3" t="str">
        <f t="shared" si="151"/>
        <v>18期</v>
      </c>
      <c r="H1974" s="21" t="str">
        <f>VLOOKUP(B1974*1,[1]Sheet1!$A:$G,7,FALSE)</f>
        <v>华东</v>
      </c>
      <c r="I1974" s="21" t="str">
        <f>VLOOKUP(B1974*1,[1]Sheet1!$A:$G,6,FALSE)</f>
        <v>杭州</v>
      </c>
      <c r="J1974" s="21" t="str">
        <f>VLOOKUP(B1974*1,[1]Sheet1!$A:$G,5,FALSE)</f>
        <v>二组</v>
      </c>
      <c r="K1974" s="3" t="str">
        <f>I1974&amp;VLOOKUP(B1974*1,[1]Sheet1!$A:$G,5,FALSE)</f>
        <v>杭州二组</v>
      </c>
      <c r="L1974" s="3" t="str">
        <f>IF(VLOOKUP(B1974*1,[1]Sheet1!$A:$G,4,FALSE)=1,"普通员工","管理人员")</f>
        <v>普通员工</v>
      </c>
      <c r="M1974" s="3">
        <f t="shared" si="152"/>
        <v>13000.12</v>
      </c>
      <c r="N1974" s="3">
        <f t="shared" si="153"/>
        <v>2020</v>
      </c>
      <c r="O1974" s="3">
        <f t="shared" si="154"/>
        <v>6</v>
      </c>
    </row>
    <row r="1975" spans="1:15">
      <c r="A1975" s="8">
        <f>A1974</f>
        <v>44009</v>
      </c>
      <c r="B1975" s="20" t="s">
        <v>16</v>
      </c>
      <c r="C1975" s="18" t="s">
        <v>7</v>
      </c>
      <c r="D1975" s="11">
        <v>1</v>
      </c>
      <c r="E1975" s="12">
        <v>10000.29</v>
      </c>
      <c r="F1975" s="3" t="str">
        <f t="shared" si="150"/>
        <v>借呗</v>
      </c>
      <c r="G1975" s="3" t="str">
        <f t="shared" si="151"/>
        <v>6期</v>
      </c>
      <c r="H1975" s="21" t="str">
        <f>VLOOKUP(B1975*1,[1]Sheet1!$A:$G,7,FALSE)</f>
        <v>华东</v>
      </c>
      <c r="I1975" s="21" t="str">
        <f>VLOOKUP(B1975*1,[1]Sheet1!$A:$G,6,FALSE)</f>
        <v>苏州</v>
      </c>
      <c r="J1975" s="21" t="str">
        <f>VLOOKUP(B1975*1,[1]Sheet1!$A:$G,5,FALSE)</f>
        <v>二组</v>
      </c>
      <c r="K1975" s="3" t="str">
        <f>I1975&amp;VLOOKUP(B1975*1,[1]Sheet1!$A:$G,5,FALSE)</f>
        <v>苏州二组</v>
      </c>
      <c r="L1975" s="3" t="str">
        <f>IF(VLOOKUP(B1975*1,[1]Sheet1!$A:$G,4,FALSE)=1,"普通员工","管理人员")</f>
        <v>管理人员</v>
      </c>
      <c r="M1975" s="3">
        <f t="shared" si="152"/>
        <v>10000.29</v>
      </c>
      <c r="N1975" s="3">
        <f t="shared" si="153"/>
        <v>2020</v>
      </c>
      <c r="O1975" s="3">
        <f t="shared" si="154"/>
        <v>6</v>
      </c>
    </row>
    <row r="1976" spans="1:15">
      <c r="A1976" s="8">
        <f>A1975</f>
        <v>44009</v>
      </c>
      <c r="B1976" s="20" t="str">
        <f>B1975</f>
        <v>1000000039</v>
      </c>
      <c r="C1976" s="18" t="s">
        <v>8</v>
      </c>
      <c r="D1976" s="11">
        <v>1</v>
      </c>
      <c r="E1976" s="12">
        <v>2446.47</v>
      </c>
      <c r="F1976" s="3" t="str">
        <f t="shared" si="150"/>
        <v>借呗</v>
      </c>
      <c r="G1976" s="3" t="str">
        <f t="shared" si="151"/>
        <v>12期</v>
      </c>
      <c r="H1976" s="21" t="str">
        <f>VLOOKUP(B1976*1,[1]Sheet1!$A:$G,7,FALSE)</f>
        <v>华东</v>
      </c>
      <c r="I1976" s="21" t="str">
        <f>VLOOKUP(B1976*1,[1]Sheet1!$A:$G,6,FALSE)</f>
        <v>苏州</v>
      </c>
      <c r="J1976" s="21" t="str">
        <f>VLOOKUP(B1976*1,[1]Sheet1!$A:$G,5,FALSE)</f>
        <v>二组</v>
      </c>
      <c r="K1976" s="3" t="str">
        <f>I1976&amp;VLOOKUP(B1976*1,[1]Sheet1!$A:$G,5,FALSE)</f>
        <v>苏州二组</v>
      </c>
      <c r="L1976" s="3" t="str">
        <f>IF(VLOOKUP(B1976*1,[1]Sheet1!$A:$G,4,FALSE)=1,"普通员工","管理人员")</f>
        <v>管理人员</v>
      </c>
      <c r="M1976" s="3">
        <f t="shared" si="152"/>
        <v>2446.47</v>
      </c>
      <c r="N1976" s="3">
        <f t="shared" si="153"/>
        <v>2020</v>
      </c>
      <c r="O1976" s="3">
        <f t="shared" si="154"/>
        <v>6</v>
      </c>
    </row>
    <row r="1977" spans="1:15">
      <c r="A1977" s="8">
        <f>A1976</f>
        <v>44009</v>
      </c>
      <c r="B1977" s="20" t="s">
        <v>17</v>
      </c>
      <c r="C1977" s="18" t="s">
        <v>7</v>
      </c>
      <c r="D1977" s="11">
        <v>1</v>
      </c>
      <c r="E1977" s="12">
        <v>7500.59</v>
      </c>
      <c r="F1977" s="3" t="str">
        <f t="shared" si="150"/>
        <v>借呗</v>
      </c>
      <c r="G1977" s="3" t="str">
        <f t="shared" si="151"/>
        <v>6期</v>
      </c>
      <c r="H1977" s="21" t="str">
        <f>VLOOKUP(B1977*1,[1]Sheet1!$A:$G,7,FALSE)</f>
        <v>华西北</v>
      </c>
      <c r="I1977" s="21" t="str">
        <f>VLOOKUP(B1977*1,[1]Sheet1!$A:$G,6,FALSE)</f>
        <v>北京</v>
      </c>
      <c r="J1977" s="21" t="str">
        <f>VLOOKUP(B1977*1,[1]Sheet1!$A:$G,5,FALSE)</f>
        <v>四组</v>
      </c>
      <c r="K1977" s="3" t="str">
        <f>I1977&amp;VLOOKUP(B1977*1,[1]Sheet1!$A:$G,5,FALSE)</f>
        <v>北京四组</v>
      </c>
      <c r="L1977" s="3" t="str">
        <f>IF(VLOOKUP(B1977*1,[1]Sheet1!$A:$G,4,FALSE)=1,"普通员工","管理人员")</f>
        <v>管理人员</v>
      </c>
      <c r="M1977" s="3">
        <f t="shared" si="152"/>
        <v>7500.59</v>
      </c>
      <c r="N1977" s="3">
        <f t="shared" si="153"/>
        <v>2020</v>
      </c>
      <c r="O1977" s="3">
        <f t="shared" si="154"/>
        <v>6</v>
      </c>
    </row>
    <row r="1978" spans="1:15">
      <c r="A1978" s="8">
        <f>A1977</f>
        <v>44009</v>
      </c>
      <c r="B1978" s="20" t="s">
        <v>40</v>
      </c>
      <c r="C1978" s="18" t="s">
        <v>12</v>
      </c>
      <c r="D1978" s="11">
        <v>1</v>
      </c>
      <c r="E1978" s="12">
        <v>3280.08</v>
      </c>
      <c r="F1978" s="3" t="str">
        <f t="shared" si="150"/>
        <v>借呗</v>
      </c>
      <c r="G1978" s="3" t="str">
        <f t="shared" si="151"/>
        <v>18期</v>
      </c>
      <c r="H1978" s="21" t="str">
        <f>VLOOKUP(B1978*1,[1]Sheet1!$A:$G,7,FALSE)</f>
        <v>华西北</v>
      </c>
      <c r="I1978" s="21" t="str">
        <f>VLOOKUP(B1978*1,[1]Sheet1!$A:$G,6,FALSE)</f>
        <v>北京</v>
      </c>
      <c r="J1978" s="21" t="str">
        <f>VLOOKUP(B1978*1,[1]Sheet1!$A:$G,5,FALSE)</f>
        <v>四组</v>
      </c>
      <c r="K1978" s="3" t="str">
        <f>I1978&amp;VLOOKUP(B1978*1,[1]Sheet1!$A:$G,5,FALSE)</f>
        <v>北京四组</v>
      </c>
      <c r="L1978" s="3" t="str">
        <f>IF(VLOOKUP(B1978*1,[1]Sheet1!$A:$G,4,FALSE)=1,"普通员工","管理人员")</f>
        <v>普通员工</v>
      </c>
      <c r="M1978" s="3">
        <f t="shared" si="152"/>
        <v>3280.08</v>
      </c>
      <c r="N1978" s="3">
        <f t="shared" si="153"/>
        <v>2020</v>
      </c>
      <c r="O1978" s="3">
        <f t="shared" si="154"/>
        <v>6</v>
      </c>
    </row>
    <row r="1979" spans="1:15">
      <c r="A1979" s="8">
        <f>A1978</f>
        <v>44009</v>
      </c>
      <c r="B1979" s="20" t="s">
        <v>18</v>
      </c>
      <c r="C1979" s="18" t="s">
        <v>144</v>
      </c>
      <c r="D1979" s="11">
        <v>1</v>
      </c>
      <c r="E1979" s="12">
        <v>1994.41</v>
      </c>
      <c r="F1979" s="3" t="str">
        <f t="shared" si="150"/>
        <v>借呗</v>
      </c>
      <c r="G1979" s="3" t="str">
        <f t="shared" si="151"/>
        <v>3期</v>
      </c>
      <c r="H1979" s="21" t="str">
        <f>VLOOKUP(B1979*1,[1]Sheet1!$A:$G,7,FALSE)</f>
        <v>华西北</v>
      </c>
      <c r="I1979" s="21" t="str">
        <f>VLOOKUP(B1979*1,[1]Sheet1!$A:$G,6,FALSE)</f>
        <v>北京</v>
      </c>
      <c r="J1979" s="21" t="str">
        <f>VLOOKUP(B1979*1,[1]Sheet1!$A:$G,5,FALSE)</f>
        <v>三组</v>
      </c>
      <c r="K1979" s="3" t="str">
        <f>I1979&amp;VLOOKUP(B1979*1,[1]Sheet1!$A:$G,5,FALSE)</f>
        <v>北京三组</v>
      </c>
      <c r="L1979" s="3" t="str">
        <f>IF(VLOOKUP(B1979*1,[1]Sheet1!$A:$G,4,FALSE)=1,"普通员工","管理人员")</f>
        <v>管理人员</v>
      </c>
      <c r="M1979" s="3">
        <f t="shared" si="152"/>
        <v>1994.41</v>
      </c>
      <c r="N1979" s="3">
        <f t="shared" si="153"/>
        <v>2020</v>
      </c>
      <c r="O1979" s="3">
        <f t="shared" si="154"/>
        <v>6</v>
      </c>
    </row>
    <row r="1980" spans="1:15">
      <c r="A1980" s="8">
        <f>A1979</f>
        <v>44009</v>
      </c>
      <c r="B1980" s="20" t="str">
        <f>B1979</f>
        <v>1000000044</v>
      </c>
      <c r="C1980" s="18" t="s">
        <v>143</v>
      </c>
      <c r="D1980" s="11">
        <v>1</v>
      </c>
      <c r="E1980" s="12">
        <v>2000.02</v>
      </c>
      <c r="F1980" s="3" t="str">
        <f t="shared" si="150"/>
        <v>借呗</v>
      </c>
      <c r="G1980" s="3" t="str">
        <f t="shared" si="151"/>
        <v>9期</v>
      </c>
      <c r="H1980" s="21" t="str">
        <f>VLOOKUP(B1980*1,[1]Sheet1!$A:$G,7,FALSE)</f>
        <v>华西北</v>
      </c>
      <c r="I1980" s="21" t="str">
        <f>VLOOKUP(B1980*1,[1]Sheet1!$A:$G,6,FALSE)</f>
        <v>北京</v>
      </c>
      <c r="J1980" s="21" t="str">
        <f>VLOOKUP(B1980*1,[1]Sheet1!$A:$G,5,FALSE)</f>
        <v>三组</v>
      </c>
      <c r="K1980" s="3" t="str">
        <f>I1980&amp;VLOOKUP(B1980*1,[1]Sheet1!$A:$G,5,FALSE)</f>
        <v>北京三组</v>
      </c>
      <c r="L1980" s="3" t="str">
        <f>IF(VLOOKUP(B1980*1,[1]Sheet1!$A:$G,4,FALSE)=1,"普通员工","管理人员")</f>
        <v>管理人员</v>
      </c>
      <c r="M1980" s="3">
        <f t="shared" si="152"/>
        <v>2000.02</v>
      </c>
      <c r="N1980" s="3">
        <f t="shared" si="153"/>
        <v>2020</v>
      </c>
      <c r="O1980" s="3">
        <f t="shared" si="154"/>
        <v>6</v>
      </c>
    </row>
    <row r="1981" spans="1:15">
      <c r="A1981" s="8">
        <f>A1980</f>
        <v>44009</v>
      </c>
      <c r="B1981" s="20" t="str">
        <f>B1980</f>
        <v>1000000044</v>
      </c>
      <c r="C1981" s="18" t="s">
        <v>8</v>
      </c>
      <c r="D1981" s="11">
        <v>1</v>
      </c>
      <c r="E1981" s="12">
        <v>12000.36</v>
      </c>
      <c r="F1981" s="3" t="str">
        <f t="shared" si="150"/>
        <v>借呗</v>
      </c>
      <c r="G1981" s="3" t="str">
        <f t="shared" si="151"/>
        <v>12期</v>
      </c>
      <c r="H1981" s="21" t="str">
        <f>VLOOKUP(B1981*1,[1]Sheet1!$A:$G,7,FALSE)</f>
        <v>华西北</v>
      </c>
      <c r="I1981" s="21" t="str">
        <f>VLOOKUP(B1981*1,[1]Sheet1!$A:$G,6,FALSE)</f>
        <v>北京</v>
      </c>
      <c r="J1981" s="21" t="str">
        <f>VLOOKUP(B1981*1,[1]Sheet1!$A:$G,5,FALSE)</f>
        <v>三组</v>
      </c>
      <c r="K1981" s="3" t="str">
        <f>I1981&amp;VLOOKUP(B1981*1,[1]Sheet1!$A:$G,5,FALSE)</f>
        <v>北京三组</v>
      </c>
      <c r="L1981" s="3" t="str">
        <f>IF(VLOOKUP(B1981*1,[1]Sheet1!$A:$G,4,FALSE)=1,"普通员工","管理人员")</f>
        <v>管理人员</v>
      </c>
      <c r="M1981" s="3">
        <f t="shared" si="152"/>
        <v>12000.36</v>
      </c>
      <c r="N1981" s="3">
        <f t="shared" si="153"/>
        <v>2020</v>
      </c>
      <c r="O1981" s="3">
        <f t="shared" si="154"/>
        <v>6</v>
      </c>
    </row>
    <row r="1982" spans="1:15">
      <c r="A1982" s="8">
        <f>A1981</f>
        <v>44009</v>
      </c>
      <c r="B1982" s="20" t="s">
        <v>19</v>
      </c>
      <c r="C1982" s="18" t="s">
        <v>147</v>
      </c>
      <c r="D1982" s="11">
        <v>1</v>
      </c>
      <c r="E1982" s="12">
        <v>3700.58</v>
      </c>
      <c r="F1982" s="3" t="str">
        <f t="shared" si="150"/>
        <v>借呗</v>
      </c>
      <c r="G1982" s="3" t="str">
        <f t="shared" si="151"/>
        <v>1期</v>
      </c>
      <c r="H1982" s="21" t="str">
        <f>VLOOKUP(B1982*1,[1]Sheet1!$A:$G,7,FALSE)</f>
        <v>华南</v>
      </c>
      <c r="I1982" s="21" t="str">
        <f>VLOOKUP(B1982*1,[1]Sheet1!$A:$G,6,FALSE)</f>
        <v>深圳</v>
      </c>
      <c r="J1982" s="21" t="str">
        <f>VLOOKUP(B1982*1,[1]Sheet1!$A:$G,5,FALSE)</f>
        <v>一组</v>
      </c>
      <c r="K1982" s="3" t="str">
        <f>I1982&amp;VLOOKUP(B1982*1,[1]Sheet1!$A:$G,5,FALSE)</f>
        <v>深圳一组</v>
      </c>
      <c r="L1982" s="3" t="str">
        <f>IF(VLOOKUP(B1982*1,[1]Sheet1!$A:$G,4,FALSE)=1,"普通员工","管理人员")</f>
        <v>普通员工</v>
      </c>
      <c r="M1982" s="3">
        <f t="shared" si="152"/>
        <v>3700.58</v>
      </c>
      <c r="N1982" s="3">
        <f t="shared" si="153"/>
        <v>2020</v>
      </c>
      <c r="O1982" s="3">
        <f t="shared" si="154"/>
        <v>6</v>
      </c>
    </row>
    <row r="1983" spans="1:15">
      <c r="A1983" s="8">
        <f>A1982</f>
        <v>44009</v>
      </c>
      <c r="B1983" s="20" t="str">
        <f>B1982</f>
        <v>1000000045</v>
      </c>
      <c r="C1983" s="18" t="s">
        <v>7</v>
      </c>
      <c r="D1983" s="11">
        <v>2</v>
      </c>
      <c r="E1983" s="12">
        <v>1501.05</v>
      </c>
      <c r="F1983" s="3" t="str">
        <f t="shared" si="150"/>
        <v>借呗</v>
      </c>
      <c r="G1983" s="3" t="str">
        <f t="shared" si="151"/>
        <v>6期</v>
      </c>
      <c r="H1983" s="21" t="str">
        <f>VLOOKUP(B1983*1,[1]Sheet1!$A:$G,7,FALSE)</f>
        <v>华南</v>
      </c>
      <c r="I1983" s="21" t="str">
        <f>VLOOKUP(B1983*1,[1]Sheet1!$A:$G,6,FALSE)</f>
        <v>深圳</v>
      </c>
      <c r="J1983" s="21" t="str">
        <f>VLOOKUP(B1983*1,[1]Sheet1!$A:$G,5,FALSE)</f>
        <v>一组</v>
      </c>
      <c r="K1983" s="3" t="str">
        <f>I1983&amp;VLOOKUP(B1983*1,[1]Sheet1!$A:$G,5,FALSE)</f>
        <v>深圳一组</v>
      </c>
      <c r="L1983" s="3" t="str">
        <f>IF(VLOOKUP(B1983*1,[1]Sheet1!$A:$G,4,FALSE)=1,"普通员工","管理人员")</f>
        <v>普通员工</v>
      </c>
      <c r="M1983" s="3">
        <f t="shared" si="152"/>
        <v>750.525</v>
      </c>
      <c r="N1983" s="3">
        <f t="shared" si="153"/>
        <v>2020</v>
      </c>
      <c r="O1983" s="3">
        <f t="shared" si="154"/>
        <v>6</v>
      </c>
    </row>
    <row r="1984" spans="1:15">
      <c r="A1984" s="8">
        <f>A1983</f>
        <v>44009</v>
      </c>
      <c r="B1984" s="20" t="str">
        <f>B1983</f>
        <v>1000000045</v>
      </c>
      <c r="C1984" s="18" t="s">
        <v>8</v>
      </c>
      <c r="D1984" s="11">
        <v>1</v>
      </c>
      <c r="E1984" s="12">
        <v>999.99</v>
      </c>
      <c r="F1984" s="3" t="str">
        <f t="shared" si="150"/>
        <v>借呗</v>
      </c>
      <c r="G1984" s="3" t="str">
        <f t="shared" si="151"/>
        <v>12期</v>
      </c>
      <c r="H1984" s="21" t="str">
        <f>VLOOKUP(B1984*1,[1]Sheet1!$A:$G,7,FALSE)</f>
        <v>华南</v>
      </c>
      <c r="I1984" s="21" t="str">
        <f>VLOOKUP(B1984*1,[1]Sheet1!$A:$G,6,FALSE)</f>
        <v>深圳</v>
      </c>
      <c r="J1984" s="21" t="str">
        <f>VLOOKUP(B1984*1,[1]Sheet1!$A:$G,5,FALSE)</f>
        <v>一组</v>
      </c>
      <c r="K1984" s="3" t="str">
        <f>I1984&amp;VLOOKUP(B1984*1,[1]Sheet1!$A:$G,5,FALSE)</f>
        <v>深圳一组</v>
      </c>
      <c r="L1984" s="3" t="str">
        <f>IF(VLOOKUP(B1984*1,[1]Sheet1!$A:$G,4,FALSE)=1,"普通员工","管理人员")</f>
        <v>普通员工</v>
      </c>
      <c r="M1984" s="3">
        <f t="shared" si="152"/>
        <v>999.99</v>
      </c>
      <c r="N1984" s="3">
        <f t="shared" si="153"/>
        <v>2020</v>
      </c>
      <c r="O1984" s="3">
        <f t="shared" si="154"/>
        <v>6</v>
      </c>
    </row>
    <row r="1985" spans="1:15">
      <c r="A1985" s="8">
        <f>A1984</f>
        <v>44009</v>
      </c>
      <c r="B1985" s="20" t="s">
        <v>21</v>
      </c>
      <c r="C1985" s="18" t="s">
        <v>147</v>
      </c>
      <c r="D1985" s="11">
        <v>1</v>
      </c>
      <c r="E1985" s="12">
        <v>800.43</v>
      </c>
      <c r="F1985" s="3" t="str">
        <f t="shared" si="150"/>
        <v>借呗</v>
      </c>
      <c r="G1985" s="3" t="str">
        <f t="shared" si="151"/>
        <v>1期</v>
      </c>
      <c r="H1985" s="21" t="str">
        <f>VLOOKUP(B1985*1,[1]Sheet1!$A:$G,7,FALSE)</f>
        <v>华东</v>
      </c>
      <c r="I1985" s="21" t="str">
        <f>VLOOKUP(B1985*1,[1]Sheet1!$A:$G,6,FALSE)</f>
        <v>上海</v>
      </c>
      <c r="J1985" s="21" t="str">
        <f>VLOOKUP(B1985*1,[1]Sheet1!$A:$G,5,FALSE)</f>
        <v>一组</v>
      </c>
      <c r="K1985" s="3" t="str">
        <f>I1985&amp;VLOOKUP(B1985*1,[1]Sheet1!$A:$G,5,FALSE)</f>
        <v>上海一组</v>
      </c>
      <c r="L1985" s="3" t="str">
        <f>IF(VLOOKUP(B1985*1,[1]Sheet1!$A:$G,4,FALSE)=1,"普通员工","管理人员")</f>
        <v>管理人员</v>
      </c>
      <c r="M1985" s="3">
        <f t="shared" si="152"/>
        <v>800.43</v>
      </c>
      <c r="N1985" s="3">
        <f t="shared" si="153"/>
        <v>2020</v>
      </c>
      <c r="O1985" s="3">
        <f t="shared" si="154"/>
        <v>6</v>
      </c>
    </row>
    <row r="1986" spans="1:15">
      <c r="A1986" s="8">
        <f>A1985</f>
        <v>44009</v>
      </c>
      <c r="B1986" s="20" t="str">
        <f>B1985</f>
        <v>1000000056</v>
      </c>
      <c r="C1986" s="18" t="s">
        <v>143</v>
      </c>
      <c r="D1986" s="11">
        <v>1</v>
      </c>
      <c r="E1986" s="12">
        <v>962.56</v>
      </c>
      <c r="F1986" s="3" t="str">
        <f t="shared" si="150"/>
        <v>借呗</v>
      </c>
      <c r="G1986" s="3" t="str">
        <f t="shared" si="151"/>
        <v>9期</v>
      </c>
      <c r="H1986" s="21" t="str">
        <f>VLOOKUP(B1986*1,[1]Sheet1!$A:$G,7,FALSE)</f>
        <v>华东</v>
      </c>
      <c r="I1986" s="21" t="str">
        <f>VLOOKUP(B1986*1,[1]Sheet1!$A:$G,6,FALSE)</f>
        <v>上海</v>
      </c>
      <c r="J1986" s="21" t="str">
        <f>VLOOKUP(B1986*1,[1]Sheet1!$A:$G,5,FALSE)</f>
        <v>一组</v>
      </c>
      <c r="K1986" s="3" t="str">
        <f>I1986&amp;VLOOKUP(B1986*1,[1]Sheet1!$A:$G,5,FALSE)</f>
        <v>上海一组</v>
      </c>
      <c r="L1986" s="3" t="str">
        <f>IF(VLOOKUP(B1986*1,[1]Sheet1!$A:$G,4,FALSE)=1,"普通员工","管理人员")</f>
        <v>管理人员</v>
      </c>
      <c r="M1986" s="3">
        <f t="shared" si="152"/>
        <v>962.56</v>
      </c>
      <c r="N1986" s="3">
        <f t="shared" si="153"/>
        <v>2020</v>
      </c>
      <c r="O1986" s="3">
        <f t="shared" si="154"/>
        <v>6</v>
      </c>
    </row>
    <row r="1987" spans="1:15">
      <c r="A1987" s="8">
        <f>A1986</f>
        <v>44009</v>
      </c>
      <c r="B1987" s="20" t="str">
        <f>B1986</f>
        <v>1000000056</v>
      </c>
      <c r="C1987" s="18" t="s">
        <v>8</v>
      </c>
      <c r="D1987" s="11">
        <v>1</v>
      </c>
      <c r="E1987" s="12">
        <v>20000.2</v>
      </c>
      <c r="F1987" s="3" t="str">
        <f t="shared" ref="F1987:F2050" si="155">LEFT(C1987,2)</f>
        <v>借呗</v>
      </c>
      <c r="G1987" s="3" t="str">
        <f t="shared" ref="G1987:G2050" si="156">MID(C1987,3,LEN((C1987)))</f>
        <v>12期</v>
      </c>
      <c r="H1987" s="21" t="str">
        <f>VLOOKUP(B1987*1,[1]Sheet1!$A:$G,7,FALSE)</f>
        <v>华东</v>
      </c>
      <c r="I1987" s="21" t="str">
        <f>VLOOKUP(B1987*1,[1]Sheet1!$A:$G,6,FALSE)</f>
        <v>上海</v>
      </c>
      <c r="J1987" s="21" t="str">
        <f>VLOOKUP(B1987*1,[1]Sheet1!$A:$G,5,FALSE)</f>
        <v>一组</v>
      </c>
      <c r="K1987" s="3" t="str">
        <f>I1987&amp;VLOOKUP(B1987*1,[1]Sheet1!$A:$G,5,FALSE)</f>
        <v>上海一组</v>
      </c>
      <c r="L1987" s="3" t="str">
        <f>IF(VLOOKUP(B1987*1,[1]Sheet1!$A:$G,4,FALSE)=1,"普通员工","管理人员")</f>
        <v>管理人员</v>
      </c>
      <c r="M1987" s="3">
        <f t="shared" ref="M1987:M2050" si="157">E1987/D1987</f>
        <v>20000.2</v>
      </c>
      <c r="N1987" s="3">
        <f t="shared" ref="N1987:N2050" si="158">YEAR(A1987)</f>
        <v>2020</v>
      </c>
      <c r="O1987" s="3">
        <f t="shared" ref="O1987:O2050" si="159">MONTH(A1987)</f>
        <v>6</v>
      </c>
    </row>
    <row r="1988" spans="1:15">
      <c r="A1988" s="8">
        <f>A1987</f>
        <v>44009</v>
      </c>
      <c r="B1988" s="20" t="s">
        <v>23</v>
      </c>
      <c r="C1988" s="18" t="s">
        <v>147</v>
      </c>
      <c r="D1988" s="11">
        <v>1</v>
      </c>
      <c r="E1988" s="12">
        <v>1600.31</v>
      </c>
      <c r="F1988" s="3" t="str">
        <f t="shared" si="155"/>
        <v>借呗</v>
      </c>
      <c r="G1988" s="3" t="str">
        <f t="shared" si="156"/>
        <v>1期</v>
      </c>
      <c r="H1988" s="21" t="str">
        <f>VLOOKUP(B1988*1,[1]Sheet1!$A:$G,7,FALSE)</f>
        <v>华东</v>
      </c>
      <c r="I1988" s="21" t="str">
        <f>VLOOKUP(B1988*1,[1]Sheet1!$A:$G,6,FALSE)</f>
        <v>苏州</v>
      </c>
      <c r="J1988" s="21" t="str">
        <f>VLOOKUP(B1988*1,[1]Sheet1!$A:$G,5,FALSE)</f>
        <v>二组</v>
      </c>
      <c r="K1988" s="3" t="str">
        <f>I1988&amp;VLOOKUP(B1988*1,[1]Sheet1!$A:$G,5,FALSE)</f>
        <v>苏州二组</v>
      </c>
      <c r="L1988" s="3" t="str">
        <f>IF(VLOOKUP(B1988*1,[1]Sheet1!$A:$G,4,FALSE)=1,"普通员工","管理人员")</f>
        <v>普通员工</v>
      </c>
      <c r="M1988" s="3">
        <f t="shared" si="157"/>
        <v>1600.31</v>
      </c>
      <c r="N1988" s="3">
        <f t="shared" si="158"/>
        <v>2020</v>
      </c>
      <c r="O1988" s="3">
        <f t="shared" si="159"/>
        <v>6</v>
      </c>
    </row>
    <row r="1989" spans="1:15">
      <c r="A1989" s="8">
        <f>A1988</f>
        <v>44009</v>
      </c>
      <c r="B1989" s="20" t="str">
        <f>B1988</f>
        <v>1000000067</v>
      </c>
      <c r="C1989" s="18" t="s">
        <v>8</v>
      </c>
      <c r="D1989" s="11">
        <v>1</v>
      </c>
      <c r="E1989" s="12">
        <v>20000.41</v>
      </c>
      <c r="F1989" s="3" t="str">
        <f t="shared" si="155"/>
        <v>借呗</v>
      </c>
      <c r="G1989" s="3" t="str">
        <f t="shared" si="156"/>
        <v>12期</v>
      </c>
      <c r="H1989" s="21" t="str">
        <f>VLOOKUP(B1989*1,[1]Sheet1!$A:$G,7,FALSE)</f>
        <v>华东</v>
      </c>
      <c r="I1989" s="21" t="str">
        <f>VLOOKUP(B1989*1,[1]Sheet1!$A:$G,6,FALSE)</f>
        <v>苏州</v>
      </c>
      <c r="J1989" s="21" t="str">
        <f>VLOOKUP(B1989*1,[1]Sheet1!$A:$G,5,FALSE)</f>
        <v>二组</v>
      </c>
      <c r="K1989" s="3" t="str">
        <f>I1989&amp;VLOOKUP(B1989*1,[1]Sheet1!$A:$G,5,FALSE)</f>
        <v>苏州二组</v>
      </c>
      <c r="L1989" s="3" t="str">
        <f>IF(VLOOKUP(B1989*1,[1]Sheet1!$A:$G,4,FALSE)=1,"普通员工","管理人员")</f>
        <v>普通员工</v>
      </c>
      <c r="M1989" s="3">
        <f t="shared" si="157"/>
        <v>20000.41</v>
      </c>
      <c r="N1989" s="3">
        <f t="shared" si="158"/>
        <v>2020</v>
      </c>
      <c r="O1989" s="3">
        <f t="shared" si="159"/>
        <v>6</v>
      </c>
    </row>
    <row r="1990" spans="1:15">
      <c r="A1990" s="8">
        <f>A1989</f>
        <v>44009</v>
      </c>
      <c r="B1990" s="20" t="s">
        <v>24</v>
      </c>
      <c r="C1990" s="18" t="s">
        <v>7</v>
      </c>
      <c r="D1990" s="11">
        <v>1</v>
      </c>
      <c r="E1990" s="12">
        <v>21000.24</v>
      </c>
      <c r="F1990" s="3" t="str">
        <f t="shared" si="155"/>
        <v>借呗</v>
      </c>
      <c r="G1990" s="3" t="str">
        <f t="shared" si="156"/>
        <v>6期</v>
      </c>
      <c r="H1990" s="21" t="str">
        <f>VLOOKUP(B1990*1,[1]Sheet1!$A:$G,7,FALSE)</f>
        <v>华西北</v>
      </c>
      <c r="I1990" s="21" t="str">
        <f>VLOOKUP(B1990*1,[1]Sheet1!$A:$G,6,FALSE)</f>
        <v>重庆</v>
      </c>
      <c r="J1990" s="21" t="str">
        <f>VLOOKUP(B1990*1,[1]Sheet1!$A:$G,5,FALSE)</f>
        <v>一组</v>
      </c>
      <c r="K1990" s="3" t="str">
        <f>I1990&amp;VLOOKUP(B1990*1,[1]Sheet1!$A:$G,5,FALSE)</f>
        <v>重庆一组</v>
      </c>
      <c r="L1990" s="3" t="str">
        <f>IF(VLOOKUP(B1990*1,[1]Sheet1!$A:$G,4,FALSE)=1,"普通员工","管理人员")</f>
        <v>管理人员</v>
      </c>
      <c r="M1990" s="3">
        <f t="shared" si="157"/>
        <v>21000.24</v>
      </c>
      <c r="N1990" s="3">
        <f t="shared" si="158"/>
        <v>2020</v>
      </c>
      <c r="O1990" s="3">
        <f t="shared" si="159"/>
        <v>6</v>
      </c>
    </row>
    <row r="1991" spans="1:15">
      <c r="A1991" s="8">
        <f>A1990</f>
        <v>44009</v>
      </c>
      <c r="B1991" s="20" t="s">
        <v>62</v>
      </c>
      <c r="C1991" s="18" t="s">
        <v>8</v>
      </c>
      <c r="D1991" s="11">
        <v>1</v>
      </c>
      <c r="E1991" s="12">
        <v>5999.93</v>
      </c>
      <c r="F1991" s="3" t="str">
        <f t="shared" si="155"/>
        <v>借呗</v>
      </c>
      <c r="G1991" s="3" t="str">
        <f t="shared" si="156"/>
        <v>12期</v>
      </c>
      <c r="H1991" s="21" t="str">
        <f>VLOOKUP(B1991*1,[1]Sheet1!$A:$G,7,FALSE)</f>
        <v>华东</v>
      </c>
      <c r="I1991" s="21" t="str">
        <f>VLOOKUP(B1991*1,[1]Sheet1!$A:$G,6,FALSE)</f>
        <v>合肥</v>
      </c>
      <c r="J1991" s="21" t="str">
        <f>VLOOKUP(B1991*1,[1]Sheet1!$A:$G,5,FALSE)</f>
        <v>一组</v>
      </c>
      <c r="K1991" s="3" t="str">
        <f>I1991&amp;VLOOKUP(B1991*1,[1]Sheet1!$A:$G,5,FALSE)</f>
        <v>合肥一组</v>
      </c>
      <c r="L1991" s="3" t="str">
        <f>IF(VLOOKUP(B1991*1,[1]Sheet1!$A:$G,4,FALSE)=1,"普通员工","管理人员")</f>
        <v>普通员工</v>
      </c>
      <c r="M1991" s="3">
        <f t="shared" si="157"/>
        <v>5999.93</v>
      </c>
      <c r="N1991" s="3">
        <f t="shared" si="158"/>
        <v>2020</v>
      </c>
      <c r="O1991" s="3">
        <f t="shared" si="159"/>
        <v>6</v>
      </c>
    </row>
    <row r="1992" spans="1:15">
      <c r="A1992" s="8">
        <f>A1991</f>
        <v>44009</v>
      </c>
      <c r="B1992" s="20" t="str">
        <f>B1991</f>
        <v>1000000104</v>
      </c>
      <c r="C1992" s="18" t="s">
        <v>12</v>
      </c>
      <c r="D1992" s="11">
        <v>1</v>
      </c>
      <c r="E1992" s="12">
        <v>2000.52</v>
      </c>
      <c r="F1992" s="3" t="str">
        <f t="shared" si="155"/>
        <v>借呗</v>
      </c>
      <c r="G1992" s="3" t="str">
        <f t="shared" si="156"/>
        <v>18期</v>
      </c>
      <c r="H1992" s="21" t="str">
        <f>VLOOKUP(B1992*1,[1]Sheet1!$A:$G,7,FALSE)</f>
        <v>华东</v>
      </c>
      <c r="I1992" s="21" t="str">
        <f>VLOOKUP(B1992*1,[1]Sheet1!$A:$G,6,FALSE)</f>
        <v>合肥</v>
      </c>
      <c r="J1992" s="21" t="str">
        <f>VLOOKUP(B1992*1,[1]Sheet1!$A:$G,5,FALSE)</f>
        <v>一组</v>
      </c>
      <c r="K1992" s="3" t="str">
        <f>I1992&amp;VLOOKUP(B1992*1,[1]Sheet1!$A:$G,5,FALSE)</f>
        <v>合肥一组</v>
      </c>
      <c r="L1992" s="3" t="str">
        <f>IF(VLOOKUP(B1992*1,[1]Sheet1!$A:$G,4,FALSE)=1,"普通员工","管理人员")</f>
        <v>普通员工</v>
      </c>
      <c r="M1992" s="3">
        <f t="shared" si="157"/>
        <v>2000.52</v>
      </c>
      <c r="N1992" s="3">
        <f t="shared" si="158"/>
        <v>2020</v>
      </c>
      <c r="O1992" s="3">
        <f t="shared" si="159"/>
        <v>6</v>
      </c>
    </row>
    <row r="1993" spans="1:15">
      <c r="A1993" s="8">
        <f>A1992</f>
        <v>44009</v>
      </c>
      <c r="B1993" s="20" t="s">
        <v>25</v>
      </c>
      <c r="C1993" s="18" t="s">
        <v>12</v>
      </c>
      <c r="D1993" s="11">
        <v>1</v>
      </c>
      <c r="E1993" s="12">
        <v>5000.6</v>
      </c>
      <c r="F1993" s="3" t="str">
        <f t="shared" si="155"/>
        <v>借呗</v>
      </c>
      <c r="G1993" s="3" t="str">
        <f t="shared" si="156"/>
        <v>18期</v>
      </c>
      <c r="H1993" s="21" t="str">
        <f>VLOOKUP(B1993*1,[1]Sheet1!$A:$G,7,FALSE)</f>
        <v>华东</v>
      </c>
      <c r="I1993" s="21" t="str">
        <f>VLOOKUP(B1993*1,[1]Sheet1!$A:$G,6,FALSE)</f>
        <v>合肥</v>
      </c>
      <c r="J1993" s="21" t="str">
        <f>VLOOKUP(B1993*1,[1]Sheet1!$A:$G,5,FALSE)</f>
        <v>一组</v>
      </c>
      <c r="K1993" s="3" t="str">
        <f>I1993&amp;VLOOKUP(B1993*1,[1]Sheet1!$A:$G,5,FALSE)</f>
        <v>合肥一组</v>
      </c>
      <c r="L1993" s="3" t="str">
        <f>IF(VLOOKUP(B1993*1,[1]Sheet1!$A:$G,4,FALSE)=1,"普通员工","管理人员")</f>
        <v>普通员工</v>
      </c>
      <c r="M1993" s="3">
        <f t="shared" si="157"/>
        <v>5000.6</v>
      </c>
      <c r="N1993" s="3">
        <f t="shared" si="158"/>
        <v>2020</v>
      </c>
      <c r="O1993" s="3">
        <f t="shared" si="159"/>
        <v>6</v>
      </c>
    </row>
    <row r="1994" spans="1:15">
      <c r="A1994" s="8">
        <f>A1993</f>
        <v>44009</v>
      </c>
      <c r="B1994" s="20" t="s">
        <v>26</v>
      </c>
      <c r="C1994" s="18" t="s">
        <v>7</v>
      </c>
      <c r="D1994" s="11">
        <v>2</v>
      </c>
      <c r="E1994" s="12">
        <v>2000.73</v>
      </c>
      <c r="F1994" s="3" t="str">
        <f t="shared" si="155"/>
        <v>借呗</v>
      </c>
      <c r="G1994" s="3" t="str">
        <f t="shared" si="156"/>
        <v>6期</v>
      </c>
      <c r="H1994" s="21" t="str">
        <f>VLOOKUP(B1994*1,[1]Sheet1!$A:$G,7,FALSE)</f>
        <v>华南</v>
      </c>
      <c r="I1994" s="21" t="str">
        <f>VLOOKUP(B1994*1,[1]Sheet1!$A:$G,6,FALSE)</f>
        <v>广州</v>
      </c>
      <c r="J1994" s="21" t="str">
        <f>VLOOKUP(B1994*1,[1]Sheet1!$A:$G,5,FALSE)</f>
        <v>三组</v>
      </c>
      <c r="K1994" s="3" t="str">
        <f>I1994&amp;VLOOKUP(B1994*1,[1]Sheet1!$A:$G,5,FALSE)</f>
        <v>广州三组</v>
      </c>
      <c r="L1994" s="3" t="str">
        <f>IF(VLOOKUP(B1994*1,[1]Sheet1!$A:$G,4,FALSE)=1,"普通员工","管理人员")</f>
        <v>普通员工</v>
      </c>
      <c r="M1994" s="3">
        <f t="shared" si="157"/>
        <v>1000.365</v>
      </c>
      <c r="N1994" s="3">
        <f t="shared" si="158"/>
        <v>2020</v>
      </c>
      <c r="O1994" s="3">
        <f t="shared" si="159"/>
        <v>6</v>
      </c>
    </row>
    <row r="1995" spans="1:15">
      <c r="A1995" s="8">
        <f>A1994</f>
        <v>44009</v>
      </c>
      <c r="B1995" s="20" t="str">
        <f>B1994</f>
        <v>1000000566</v>
      </c>
      <c r="C1995" s="18" t="s">
        <v>8</v>
      </c>
      <c r="D1995" s="11">
        <v>1</v>
      </c>
      <c r="E1995" s="12">
        <v>500.18</v>
      </c>
      <c r="F1995" s="3" t="str">
        <f t="shared" si="155"/>
        <v>借呗</v>
      </c>
      <c r="G1995" s="3" t="str">
        <f t="shared" si="156"/>
        <v>12期</v>
      </c>
      <c r="H1995" s="21" t="str">
        <f>VLOOKUP(B1995*1,[1]Sheet1!$A:$G,7,FALSE)</f>
        <v>华南</v>
      </c>
      <c r="I1995" s="21" t="str">
        <f>VLOOKUP(B1995*1,[1]Sheet1!$A:$G,6,FALSE)</f>
        <v>广州</v>
      </c>
      <c r="J1995" s="21" t="str">
        <f>VLOOKUP(B1995*1,[1]Sheet1!$A:$G,5,FALSE)</f>
        <v>三组</v>
      </c>
      <c r="K1995" s="3" t="str">
        <f>I1995&amp;VLOOKUP(B1995*1,[1]Sheet1!$A:$G,5,FALSE)</f>
        <v>广州三组</v>
      </c>
      <c r="L1995" s="3" t="str">
        <f>IF(VLOOKUP(B1995*1,[1]Sheet1!$A:$G,4,FALSE)=1,"普通员工","管理人员")</f>
        <v>普通员工</v>
      </c>
      <c r="M1995" s="3">
        <f t="shared" si="157"/>
        <v>500.18</v>
      </c>
      <c r="N1995" s="3">
        <f t="shared" si="158"/>
        <v>2020</v>
      </c>
      <c r="O1995" s="3">
        <f t="shared" si="159"/>
        <v>6</v>
      </c>
    </row>
    <row r="1996" spans="1:15">
      <c r="A1996" s="8">
        <f>A1995</f>
        <v>44009</v>
      </c>
      <c r="B1996" s="20" t="str">
        <f>B1995</f>
        <v>1000000566</v>
      </c>
      <c r="C1996" s="18" t="s">
        <v>12</v>
      </c>
      <c r="D1996" s="11">
        <v>1</v>
      </c>
      <c r="E1996" s="12">
        <v>25000.2</v>
      </c>
      <c r="F1996" s="3" t="str">
        <f t="shared" si="155"/>
        <v>借呗</v>
      </c>
      <c r="G1996" s="3" t="str">
        <f t="shared" si="156"/>
        <v>18期</v>
      </c>
      <c r="H1996" s="21" t="str">
        <f>VLOOKUP(B1996*1,[1]Sheet1!$A:$G,7,FALSE)</f>
        <v>华南</v>
      </c>
      <c r="I1996" s="21" t="str">
        <f>VLOOKUP(B1996*1,[1]Sheet1!$A:$G,6,FALSE)</f>
        <v>广州</v>
      </c>
      <c r="J1996" s="21" t="str">
        <f>VLOOKUP(B1996*1,[1]Sheet1!$A:$G,5,FALSE)</f>
        <v>三组</v>
      </c>
      <c r="K1996" s="3" t="str">
        <f>I1996&amp;VLOOKUP(B1996*1,[1]Sheet1!$A:$G,5,FALSE)</f>
        <v>广州三组</v>
      </c>
      <c r="L1996" s="3" t="str">
        <f>IF(VLOOKUP(B1996*1,[1]Sheet1!$A:$G,4,FALSE)=1,"普通员工","管理人员")</f>
        <v>普通员工</v>
      </c>
      <c r="M1996" s="3">
        <f t="shared" si="157"/>
        <v>25000.2</v>
      </c>
      <c r="N1996" s="3">
        <f t="shared" si="158"/>
        <v>2020</v>
      </c>
      <c r="O1996" s="3">
        <f t="shared" si="159"/>
        <v>6</v>
      </c>
    </row>
    <row r="1997" spans="1:15">
      <c r="A1997" s="8">
        <f>A1996</f>
        <v>44009</v>
      </c>
      <c r="B1997" s="20" t="s">
        <v>65</v>
      </c>
      <c r="C1997" s="18" t="s">
        <v>8</v>
      </c>
      <c r="D1997" s="11">
        <v>1</v>
      </c>
      <c r="E1997" s="12">
        <v>1000.01</v>
      </c>
      <c r="F1997" s="3" t="str">
        <f t="shared" si="155"/>
        <v>借呗</v>
      </c>
      <c r="G1997" s="3" t="str">
        <f t="shared" si="156"/>
        <v>12期</v>
      </c>
      <c r="H1997" s="21" t="str">
        <f>VLOOKUP(B1997*1,[1]Sheet1!$A:$G,7,FALSE)</f>
        <v>华东</v>
      </c>
      <c r="I1997" s="21" t="str">
        <f>VLOOKUP(B1997*1,[1]Sheet1!$A:$G,6,FALSE)</f>
        <v>苏州</v>
      </c>
      <c r="J1997" s="21" t="str">
        <f>VLOOKUP(B1997*1,[1]Sheet1!$A:$G,5,FALSE)</f>
        <v>二组</v>
      </c>
      <c r="K1997" s="3" t="str">
        <f>I1997&amp;VLOOKUP(B1997*1,[1]Sheet1!$A:$G,5,FALSE)</f>
        <v>苏州二组</v>
      </c>
      <c r="L1997" s="3" t="str">
        <f>IF(VLOOKUP(B1997*1,[1]Sheet1!$A:$G,4,FALSE)=1,"普通员工","管理人员")</f>
        <v>普通员工</v>
      </c>
      <c r="M1997" s="3">
        <f t="shared" si="157"/>
        <v>1000.01</v>
      </c>
      <c r="N1997" s="3">
        <f t="shared" si="158"/>
        <v>2020</v>
      </c>
      <c r="O1997" s="3">
        <f t="shared" si="159"/>
        <v>6</v>
      </c>
    </row>
    <row r="1998" spans="1:15">
      <c r="A1998" s="8">
        <f>A1997</f>
        <v>44009</v>
      </c>
      <c r="B1998" s="20" t="s">
        <v>46</v>
      </c>
      <c r="C1998" s="18" t="s">
        <v>143</v>
      </c>
      <c r="D1998" s="11">
        <v>1</v>
      </c>
      <c r="E1998" s="12">
        <v>4000.16</v>
      </c>
      <c r="F1998" s="3" t="str">
        <f t="shared" si="155"/>
        <v>借呗</v>
      </c>
      <c r="G1998" s="3" t="str">
        <f t="shared" si="156"/>
        <v>9期</v>
      </c>
      <c r="H1998" s="21" t="str">
        <f>VLOOKUP(B1998*1,[1]Sheet1!$A:$G,7,FALSE)</f>
        <v>华东</v>
      </c>
      <c r="I1998" s="21" t="str">
        <f>VLOOKUP(B1998*1,[1]Sheet1!$A:$G,6,FALSE)</f>
        <v>苏州</v>
      </c>
      <c r="J1998" s="21" t="str">
        <f>VLOOKUP(B1998*1,[1]Sheet1!$A:$G,5,FALSE)</f>
        <v>二组</v>
      </c>
      <c r="K1998" s="3" t="str">
        <f>I1998&amp;VLOOKUP(B1998*1,[1]Sheet1!$A:$G,5,FALSE)</f>
        <v>苏州二组</v>
      </c>
      <c r="L1998" s="3" t="str">
        <f>IF(VLOOKUP(B1998*1,[1]Sheet1!$A:$G,4,FALSE)=1,"普通员工","管理人员")</f>
        <v>普通员工</v>
      </c>
      <c r="M1998" s="3">
        <f t="shared" si="157"/>
        <v>4000.16</v>
      </c>
      <c r="N1998" s="3">
        <f t="shared" si="158"/>
        <v>2020</v>
      </c>
      <c r="O1998" s="3">
        <f t="shared" si="159"/>
        <v>6</v>
      </c>
    </row>
    <row r="1999" spans="1:15">
      <c r="A1999" s="8">
        <f>A1998</f>
        <v>44009</v>
      </c>
      <c r="B1999" s="20" t="str">
        <f>B1998</f>
        <v>1000001524</v>
      </c>
      <c r="C1999" s="18" t="s">
        <v>12</v>
      </c>
      <c r="D1999" s="11">
        <v>2</v>
      </c>
      <c r="E1999" s="12">
        <v>18940.79</v>
      </c>
      <c r="F1999" s="3" t="str">
        <f t="shared" si="155"/>
        <v>借呗</v>
      </c>
      <c r="G1999" s="3" t="str">
        <f t="shared" si="156"/>
        <v>18期</v>
      </c>
      <c r="H1999" s="21" t="str">
        <f>VLOOKUP(B1999*1,[1]Sheet1!$A:$G,7,FALSE)</f>
        <v>华东</v>
      </c>
      <c r="I1999" s="21" t="str">
        <f>VLOOKUP(B1999*1,[1]Sheet1!$A:$G,6,FALSE)</f>
        <v>苏州</v>
      </c>
      <c r="J1999" s="21" t="str">
        <f>VLOOKUP(B1999*1,[1]Sheet1!$A:$G,5,FALSE)</f>
        <v>二组</v>
      </c>
      <c r="K1999" s="3" t="str">
        <f>I1999&amp;VLOOKUP(B1999*1,[1]Sheet1!$A:$G,5,FALSE)</f>
        <v>苏州二组</v>
      </c>
      <c r="L1999" s="3" t="str">
        <f>IF(VLOOKUP(B1999*1,[1]Sheet1!$A:$G,4,FALSE)=1,"普通员工","管理人员")</f>
        <v>普通员工</v>
      </c>
      <c r="M1999" s="3">
        <f t="shared" si="157"/>
        <v>9470.395</v>
      </c>
      <c r="N1999" s="3">
        <f t="shared" si="158"/>
        <v>2020</v>
      </c>
      <c r="O1999" s="3">
        <f t="shared" si="159"/>
        <v>6</v>
      </c>
    </row>
    <row r="2000" spans="1:15">
      <c r="A2000" s="8">
        <f>A1999</f>
        <v>44009</v>
      </c>
      <c r="B2000" s="20" t="s">
        <v>96</v>
      </c>
      <c r="C2000" s="18" t="s">
        <v>8</v>
      </c>
      <c r="D2000" s="11">
        <v>1</v>
      </c>
      <c r="E2000" s="12">
        <v>6500.24</v>
      </c>
      <c r="F2000" s="3" t="str">
        <f t="shared" si="155"/>
        <v>借呗</v>
      </c>
      <c r="G2000" s="3" t="str">
        <f t="shared" si="156"/>
        <v>12期</v>
      </c>
      <c r="H2000" s="21" t="str">
        <f>VLOOKUP(B2000*1,[1]Sheet1!$A:$G,7,FALSE)</f>
        <v>华南</v>
      </c>
      <c r="I2000" s="21" t="str">
        <f>VLOOKUP(B2000*1,[1]Sheet1!$A:$G,6,FALSE)</f>
        <v>广州</v>
      </c>
      <c r="J2000" s="21" t="str">
        <f>VLOOKUP(B2000*1,[1]Sheet1!$A:$G,5,FALSE)</f>
        <v>三组</v>
      </c>
      <c r="K2000" s="3" t="str">
        <f>I2000&amp;VLOOKUP(B2000*1,[1]Sheet1!$A:$G,5,FALSE)</f>
        <v>广州三组</v>
      </c>
      <c r="L2000" s="3" t="str">
        <f>IF(VLOOKUP(B2000*1,[1]Sheet1!$A:$G,4,FALSE)=1,"普通员工","管理人员")</f>
        <v>普通员工</v>
      </c>
      <c r="M2000" s="3">
        <f t="shared" si="157"/>
        <v>6500.24</v>
      </c>
      <c r="N2000" s="3">
        <f t="shared" si="158"/>
        <v>2020</v>
      </c>
      <c r="O2000" s="3">
        <f t="shared" si="159"/>
        <v>6</v>
      </c>
    </row>
    <row r="2001" spans="1:15">
      <c r="A2001" s="8">
        <f>A2000</f>
        <v>44009</v>
      </c>
      <c r="B2001" s="20" t="str">
        <f>B2000</f>
        <v>1000002861</v>
      </c>
      <c r="C2001" s="18" t="s">
        <v>12</v>
      </c>
      <c r="D2001" s="11">
        <v>1</v>
      </c>
      <c r="E2001" s="12">
        <v>10000.66</v>
      </c>
      <c r="F2001" s="3" t="str">
        <f t="shared" si="155"/>
        <v>借呗</v>
      </c>
      <c r="G2001" s="3" t="str">
        <f t="shared" si="156"/>
        <v>18期</v>
      </c>
      <c r="H2001" s="21" t="str">
        <f>VLOOKUP(B2001*1,[1]Sheet1!$A:$G,7,FALSE)</f>
        <v>华南</v>
      </c>
      <c r="I2001" s="21" t="str">
        <f>VLOOKUP(B2001*1,[1]Sheet1!$A:$G,6,FALSE)</f>
        <v>广州</v>
      </c>
      <c r="J2001" s="21" t="str">
        <f>VLOOKUP(B2001*1,[1]Sheet1!$A:$G,5,FALSE)</f>
        <v>三组</v>
      </c>
      <c r="K2001" s="3" t="str">
        <f>I2001&amp;VLOOKUP(B2001*1,[1]Sheet1!$A:$G,5,FALSE)</f>
        <v>广州三组</v>
      </c>
      <c r="L2001" s="3" t="str">
        <f>IF(VLOOKUP(B2001*1,[1]Sheet1!$A:$G,4,FALSE)=1,"普通员工","管理人员")</f>
        <v>普通员工</v>
      </c>
      <c r="M2001" s="3">
        <f t="shared" si="157"/>
        <v>10000.66</v>
      </c>
      <c r="N2001" s="3">
        <f t="shared" si="158"/>
        <v>2020</v>
      </c>
      <c r="O2001" s="3">
        <f t="shared" si="159"/>
        <v>6</v>
      </c>
    </row>
    <row r="2002" spans="1:15">
      <c r="A2002" s="8">
        <f>A2001</f>
        <v>44009</v>
      </c>
      <c r="B2002" s="20" t="s">
        <v>27</v>
      </c>
      <c r="C2002" s="18" t="s">
        <v>8</v>
      </c>
      <c r="D2002" s="11">
        <v>1</v>
      </c>
      <c r="E2002" s="12">
        <v>6500.3</v>
      </c>
      <c r="F2002" s="3" t="str">
        <f t="shared" si="155"/>
        <v>借呗</v>
      </c>
      <c r="G2002" s="3" t="str">
        <f t="shared" si="156"/>
        <v>12期</v>
      </c>
      <c r="H2002" s="21" t="str">
        <f>VLOOKUP(B2002*1,[1]Sheet1!$A:$G,7,FALSE)</f>
        <v>华西北</v>
      </c>
      <c r="I2002" s="21" t="str">
        <f>VLOOKUP(B2002*1,[1]Sheet1!$A:$G,6,FALSE)</f>
        <v>北京</v>
      </c>
      <c r="J2002" s="21" t="str">
        <f>VLOOKUP(B2002*1,[1]Sheet1!$A:$G,5,FALSE)</f>
        <v>三组</v>
      </c>
      <c r="K2002" s="3" t="str">
        <f>I2002&amp;VLOOKUP(B2002*1,[1]Sheet1!$A:$G,5,FALSE)</f>
        <v>北京三组</v>
      </c>
      <c r="L2002" s="3" t="str">
        <f>IF(VLOOKUP(B2002*1,[1]Sheet1!$A:$G,4,FALSE)=1,"普通员工","管理人员")</f>
        <v>普通员工</v>
      </c>
      <c r="M2002" s="3">
        <f t="shared" si="157"/>
        <v>6500.3</v>
      </c>
      <c r="N2002" s="3">
        <f t="shared" si="158"/>
        <v>2020</v>
      </c>
      <c r="O2002" s="3">
        <f t="shared" si="159"/>
        <v>6</v>
      </c>
    </row>
    <row r="2003" spans="1:15">
      <c r="A2003" s="8">
        <f>A2002</f>
        <v>44009</v>
      </c>
      <c r="B2003" s="20" t="s">
        <v>70</v>
      </c>
      <c r="C2003" s="18" t="s">
        <v>143</v>
      </c>
      <c r="D2003" s="11">
        <v>1</v>
      </c>
      <c r="E2003" s="12">
        <v>1182.43</v>
      </c>
      <c r="F2003" s="3" t="str">
        <f t="shared" si="155"/>
        <v>借呗</v>
      </c>
      <c r="G2003" s="3" t="str">
        <f t="shared" si="156"/>
        <v>9期</v>
      </c>
      <c r="H2003" s="21" t="str">
        <f>VLOOKUP(B2003*1,[1]Sheet1!$A:$G,7,FALSE)</f>
        <v>华西北</v>
      </c>
      <c r="I2003" s="21" t="str">
        <f>VLOOKUP(B2003*1,[1]Sheet1!$A:$G,6,FALSE)</f>
        <v>北京</v>
      </c>
      <c r="J2003" s="21" t="str">
        <f>VLOOKUP(B2003*1,[1]Sheet1!$A:$G,5,FALSE)</f>
        <v>三组</v>
      </c>
      <c r="K2003" s="3" t="str">
        <f>I2003&amp;VLOOKUP(B2003*1,[1]Sheet1!$A:$G,5,FALSE)</f>
        <v>北京三组</v>
      </c>
      <c r="L2003" s="3" t="str">
        <f>IF(VLOOKUP(B2003*1,[1]Sheet1!$A:$G,4,FALSE)=1,"普通员工","管理人员")</f>
        <v>普通员工</v>
      </c>
      <c r="M2003" s="3">
        <f t="shared" si="157"/>
        <v>1182.43</v>
      </c>
      <c r="N2003" s="3">
        <f t="shared" si="158"/>
        <v>2020</v>
      </c>
      <c r="O2003" s="3">
        <f t="shared" si="159"/>
        <v>6</v>
      </c>
    </row>
    <row r="2004" spans="1:15">
      <c r="A2004" s="8">
        <f>A2003</f>
        <v>44009</v>
      </c>
      <c r="B2004" s="20" t="s">
        <v>29</v>
      </c>
      <c r="C2004" s="18" t="s">
        <v>7</v>
      </c>
      <c r="D2004" s="11">
        <v>2</v>
      </c>
      <c r="E2004" s="12">
        <v>25000.24</v>
      </c>
      <c r="F2004" s="3" t="str">
        <f t="shared" si="155"/>
        <v>借呗</v>
      </c>
      <c r="G2004" s="3" t="str">
        <f t="shared" si="156"/>
        <v>6期</v>
      </c>
      <c r="H2004" s="21" t="str">
        <f>VLOOKUP(B2004*1,[1]Sheet1!$A:$G,7,FALSE)</f>
        <v>华东</v>
      </c>
      <c r="I2004" s="21" t="str">
        <f>VLOOKUP(B2004*1,[1]Sheet1!$A:$G,6,FALSE)</f>
        <v>上海</v>
      </c>
      <c r="J2004" s="21" t="str">
        <f>VLOOKUP(B2004*1,[1]Sheet1!$A:$G,5,FALSE)</f>
        <v>二组</v>
      </c>
      <c r="K2004" s="3" t="str">
        <f>I2004&amp;VLOOKUP(B2004*1,[1]Sheet1!$A:$G,5,FALSE)</f>
        <v>上海二组</v>
      </c>
      <c r="L2004" s="3" t="str">
        <f>IF(VLOOKUP(B2004*1,[1]Sheet1!$A:$G,4,FALSE)=1,"普通员工","管理人员")</f>
        <v>管理人员</v>
      </c>
      <c r="M2004" s="3">
        <f t="shared" si="157"/>
        <v>12500.12</v>
      </c>
      <c r="N2004" s="3">
        <f t="shared" si="158"/>
        <v>2020</v>
      </c>
      <c r="O2004" s="3">
        <f t="shared" si="159"/>
        <v>6</v>
      </c>
    </row>
    <row r="2005" spans="1:15">
      <c r="A2005" s="8">
        <f>A2004</f>
        <v>44009</v>
      </c>
      <c r="B2005" s="20" t="s">
        <v>30</v>
      </c>
      <c r="C2005" s="18" t="s">
        <v>12</v>
      </c>
      <c r="D2005" s="11">
        <v>1</v>
      </c>
      <c r="E2005" s="12">
        <v>17000.57</v>
      </c>
      <c r="F2005" s="3" t="str">
        <f t="shared" si="155"/>
        <v>借呗</v>
      </c>
      <c r="G2005" s="3" t="str">
        <f t="shared" si="156"/>
        <v>18期</v>
      </c>
      <c r="H2005" s="21" t="str">
        <f>VLOOKUP(B2005*1,[1]Sheet1!$A:$G,7,FALSE)</f>
        <v>华东</v>
      </c>
      <c r="I2005" s="21" t="str">
        <f>VLOOKUP(B2005*1,[1]Sheet1!$A:$G,6,FALSE)</f>
        <v>合肥</v>
      </c>
      <c r="J2005" s="21" t="str">
        <f>VLOOKUP(B2005*1,[1]Sheet1!$A:$G,5,FALSE)</f>
        <v>一组</v>
      </c>
      <c r="K2005" s="3" t="str">
        <f>I2005&amp;VLOOKUP(B2005*1,[1]Sheet1!$A:$G,5,FALSE)</f>
        <v>合肥一组</v>
      </c>
      <c r="L2005" s="3" t="str">
        <f>IF(VLOOKUP(B2005*1,[1]Sheet1!$A:$G,4,FALSE)=1,"普通员工","管理人员")</f>
        <v>普通员工</v>
      </c>
      <c r="M2005" s="3">
        <f t="shared" si="157"/>
        <v>17000.57</v>
      </c>
      <c r="N2005" s="3">
        <f t="shared" si="158"/>
        <v>2020</v>
      </c>
      <c r="O2005" s="3">
        <f t="shared" si="159"/>
        <v>6</v>
      </c>
    </row>
    <row r="2006" spans="1:15">
      <c r="A2006" s="8">
        <f>A2005</f>
        <v>44009</v>
      </c>
      <c r="B2006" s="20" t="s">
        <v>48</v>
      </c>
      <c r="C2006" s="18" t="s">
        <v>7</v>
      </c>
      <c r="D2006" s="11">
        <v>2</v>
      </c>
      <c r="E2006" s="12">
        <v>27001.03</v>
      </c>
      <c r="F2006" s="3" t="str">
        <f t="shared" si="155"/>
        <v>借呗</v>
      </c>
      <c r="G2006" s="3" t="str">
        <f t="shared" si="156"/>
        <v>6期</v>
      </c>
      <c r="H2006" s="21" t="str">
        <f>VLOOKUP(B2006*1,[1]Sheet1!$A:$G,7,FALSE)</f>
        <v>华东</v>
      </c>
      <c r="I2006" s="21" t="str">
        <f>VLOOKUP(B2006*1,[1]Sheet1!$A:$G,6,FALSE)</f>
        <v>杭州</v>
      </c>
      <c r="J2006" s="21" t="str">
        <f>VLOOKUP(B2006*1,[1]Sheet1!$A:$G,5,FALSE)</f>
        <v>二组</v>
      </c>
      <c r="K2006" s="3" t="str">
        <f>I2006&amp;VLOOKUP(B2006*1,[1]Sheet1!$A:$G,5,FALSE)</f>
        <v>杭州二组</v>
      </c>
      <c r="L2006" s="3" t="str">
        <f>IF(VLOOKUP(B2006*1,[1]Sheet1!$A:$G,4,FALSE)=1,"普通员工","管理人员")</f>
        <v>管理人员</v>
      </c>
      <c r="M2006" s="3">
        <f t="shared" si="157"/>
        <v>13500.515</v>
      </c>
      <c r="N2006" s="3">
        <f t="shared" si="158"/>
        <v>2020</v>
      </c>
      <c r="O2006" s="3">
        <f t="shared" si="159"/>
        <v>6</v>
      </c>
    </row>
    <row r="2007" spans="1:15">
      <c r="A2007" s="8">
        <f>A2006</f>
        <v>44009</v>
      </c>
      <c r="B2007" s="20" t="s">
        <v>31</v>
      </c>
      <c r="C2007" s="18" t="s">
        <v>12</v>
      </c>
      <c r="D2007" s="11">
        <v>4</v>
      </c>
      <c r="E2007" s="12">
        <v>34500.81</v>
      </c>
      <c r="F2007" s="3" t="str">
        <f t="shared" si="155"/>
        <v>借呗</v>
      </c>
      <c r="G2007" s="3" t="str">
        <f t="shared" si="156"/>
        <v>18期</v>
      </c>
      <c r="H2007" s="21" t="str">
        <f>VLOOKUP(B2007*1,[1]Sheet1!$A:$G,7,FALSE)</f>
        <v>华东</v>
      </c>
      <c r="I2007" s="21" t="str">
        <f>VLOOKUP(B2007*1,[1]Sheet1!$A:$G,6,FALSE)</f>
        <v>合肥</v>
      </c>
      <c r="J2007" s="21" t="str">
        <f>VLOOKUP(B2007*1,[1]Sheet1!$A:$G,5,FALSE)</f>
        <v>一组</v>
      </c>
      <c r="K2007" s="3" t="str">
        <f>I2007&amp;VLOOKUP(B2007*1,[1]Sheet1!$A:$G,5,FALSE)</f>
        <v>合肥一组</v>
      </c>
      <c r="L2007" s="3" t="str">
        <f>IF(VLOOKUP(B2007*1,[1]Sheet1!$A:$G,4,FALSE)=1,"普通员工","管理人员")</f>
        <v>普通员工</v>
      </c>
      <c r="M2007" s="3">
        <f t="shared" si="157"/>
        <v>8625.2025</v>
      </c>
      <c r="N2007" s="3">
        <f t="shared" si="158"/>
        <v>2020</v>
      </c>
      <c r="O2007" s="3">
        <f t="shared" si="159"/>
        <v>6</v>
      </c>
    </row>
    <row r="2008" spans="1:15">
      <c r="A2008" s="8">
        <f>A2007</f>
        <v>44009</v>
      </c>
      <c r="B2008" s="20" t="s">
        <v>49</v>
      </c>
      <c r="C2008" s="18" t="s">
        <v>12</v>
      </c>
      <c r="D2008" s="11">
        <v>1</v>
      </c>
      <c r="E2008" s="12">
        <v>27000.12</v>
      </c>
      <c r="F2008" s="3" t="str">
        <f t="shared" si="155"/>
        <v>借呗</v>
      </c>
      <c r="G2008" s="3" t="str">
        <f t="shared" si="156"/>
        <v>18期</v>
      </c>
      <c r="H2008" s="21" t="str">
        <f>VLOOKUP(B2008*1,[1]Sheet1!$A:$G,7,FALSE)</f>
        <v>华西北</v>
      </c>
      <c r="I2008" s="21" t="str">
        <f>VLOOKUP(B2008*1,[1]Sheet1!$A:$G,6,FALSE)</f>
        <v>成都</v>
      </c>
      <c r="J2008" s="21" t="str">
        <f>VLOOKUP(B2008*1,[1]Sheet1!$A:$G,5,FALSE)</f>
        <v>一组</v>
      </c>
      <c r="K2008" s="3" t="str">
        <f>I2008&amp;VLOOKUP(B2008*1,[1]Sheet1!$A:$G,5,FALSE)</f>
        <v>成都一组</v>
      </c>
      <c r="L2008" s="3" t="str">
        <f>IF(VLOOKUP(B2008*1,[1]Sheet1!$A:$G,4,FALSE)=1,"普通员工","管理人员")</f>
        <v>管理人员</v>
      </c>
      <c r="M2008" s="3">
        <f t="shared" si="157"/>
        <v>27000.12</v>
      </c>
      <c r="N2008" s="3">
        <f t="shared" si="158"/>
        <v>2020</v>
      </c>
      <c r="O2008" s="3">
        <f t="shared" si="159"/>
        <v>6</v>
      </c>
    </row>
    <row r="2009" spans="1:15">
      <c r="A2009" s="8">
        <f>A2008</f>
        <v>44009</v>
      </c>
      <c r="B2009" s="20" t="s">
        <v>50</v>
      </c>
      <c r="C2009" s="18" t="s">
        <v>8</v>
      </c>
      <c r="D2009" s="11">
        <v>1</v>
      </c>
      <c r="E2009" s="12">
        <v>1499.95</v>
      </c>
      <c r="F2009" s="3" t="str">
        <f t="shared" si="155"/>
        <v>借呗</v>
      </c>
      <c r="G2009" s="3" t="str">
        <f t="shared" si="156"/>
        <v>12期</v>
      </c>
      <c r="H2009" s="21" t="str">
        <f>VLOOKUP(B2009*1,[1]Sheet1!$A:$G,7,FALSE)</f>
        <v>华东</v>
      </c>
      <c r="I2009" s="21" t="str">
        <f>VLOOKUP(B2009*1,[1]Sheet1!$A:$G,6,FALSE)</f>
        <v>南京</v>
      </c>
      <c r="J2009" s="21" t="str">
        <f>VLOOKUP(B2009*1,[1]Sheet1!$A:$G,5,FALSE)</f>
        <v>一组</v>
      </c>
      <c r="K2009" s="3" t="str">
        <f>I2009&amp;VLOOKUP(B2009*1,[1]Sheet1!$A:$G,5,FALSE)</f>
        <v>南京一组</v>
      </c>
      <c r="L2009" s="3" t="str">
        <f>IF(VLOOKUP(B2009*1,[1]Sheet1!$A:$G,4,FALSE)=1,"普通员工","管理人员")</f>
        <v>普通员工</v>
      </c>
      <c r="M2009" s="3">
        <f t="shared" si="157"/>
        <v>1499.95</v>
      </c>
      <c r="N2009" s="3">
        <f t="shared" si="158"/>
        <v>2020</v>
      </c>
      <c r="O2009" s="3">
        <f t="shared" si="159"/>
        <v>6</v>
      </c>
    </row>
    <row r="2010" spans="1:15">
      <c r="A2010" s="8">
        <f>A2009</f>
        <v>44009</v>
      </c>
      <c r="B2010" s="20" t="s">
        <v>153</v>
      </c>
      <c r="C2010" s="18" t="s">
        <v>144</v>
      </c>
      <c r="D2010" s="11">
        <v>2</v>
      </c>
      <c r="E2010" s="12">
        <v>2087.33</v>
      </c>
      <c r="F2010" s="3" t="str">
        <f t="shared" si="155"/>
        <v>借呗</v>
      </c>
      <c r="G2010" s="3" t="str">
        <f t="shared" si="156"/>
        <v>3期</v>
      </c>
      <c r="H2010" s="21" t="str">
        <f>VLOOKUP(B2010*1,[1]Sheet1!$A:$G,7,FALSE)</f>
        <v>华东</v>
      </c>
      <c r="I2010" s="21" t="str">
        <f>VLOOKUP(B2010*1,[1]Sheet1!$A:$G,6,FALSE)</f>
        <v>南京</v>
      </c>
      <c r="J2010" s="21" t="str">
        <f>VLOOKUP(B2010*1,[1]Sheet1!$A:$G,5,FALSE)</f>
        <v>一组</v>
      </c>
      <c r="K2010" s="3" t="str">
        <f>I2010&amp;VLOOKUP(B2010*1,[1]Sheet1!$A:$G,5,FALSE)</f>
        <v>南京一组</v>
      </c>
      <c r="L2010" s="3" t="str">
        <f>IF(VLOOKUP(B2010*1,[1]Sheet1!$A:$G,4,FALSE)=1,"普通员工","管理人员")</f>
        <v>普通员工</v>
      </c>
      <c r="M2010" s="3">
        <f t="shared" si="157"/>
        <v>1043.665</v>
      </c>
      <c r="N2010" s="3">
        <f t="shared" si="158"/>
        <v>2020</v>
      </c>
      <c r="O2010" s="3">
        <f t="shared" si="159"/>
        <v>6</v>
      </c>
    </row>
    <row r="2011" spans="1:15">
      <c r="A2011" s="8">
        <f>A2010</f>
        <v>44009</v>
      </c>
      <c r="B2011" s="20" t="s">
        <v>67</v>
      </c>
      <c r="C2011" s="18" t="s">
        <v>7</v>
      </c>
      <c r="D2011" s="11">
        <v>1</v>
      </c>
      <c r="E2011" s="12">
        <v>9000.55</v>
      </c>
      <c r="F2011" s="3" t="str">
        <f t="shared" si="155"/>
        <v>借呗</v>
      </c>
      <c r="G2011" s="3" t="str">
        <f t="shared" si="156"/>
        <v>6期</v>
      </c>
      <c r="H2011" s="21" t="str">
        <f>VLOOKUP(B2011*1,[1]Sheet1!$A:$G,7,FALSE)</f>
        <v>华东</v>
      </c>
      <c r="I2011" s="21" t="str">
        <f>VLOOKUP(B2011*1,[1]Sheet1!$A:$G,6,FALSE)</f>
        <v>南京</v>
      </c>
      <c r="J2011" s="21" t="str">
        <f>VLOOKUP(B2011*1,[1]Sheet1!$A:$G,5,FALSE)</f>
        <v>一组</v>
      </c>
      <c r="K2011" s="3" t="str">
        <f>I2011&amp;VLOOKUP(B2011*1,[1]Sheet1!$A:$G,5,FALSE)</f>
        <v>南京一组</v>
      </c>
      <c r="L2011" s="3" t="str">
        <f>IF(VLOOKUP(B2011*1,[1]Sheet1!$A:$G,4,FALSE)=1,"普通员工","管理人员")</f>
        <v>普通员工</v>
      </c>
      <c r="M2011" s="3">
        <f t="shared" si="157"/>
        <v>9000.55</v>
      </c>
      <c r="N2011" s="3">
        <f t="shared" si="158"/>
        <v>2020</v>
      </c>
      <c r="O2011" s="3">
        <f t="shared" si="159"/>
        <v>6</v>
      </c>
    </row>
    <row r="2012" spans="1:15">
      <c r="A2012" s="8">
        <f>A2011</f>
        <v>44009</v>
      </c>
      <c r="B2012" s="20" t="str">
        <f>B2011</f>
        <v>1000006869</v>
      </c>
      <c r="C2012" s="18" t="s">
        <v>8</v>
      </c>
      <c r="D2012" s="11">
        <v>2</v>
      </c>
      <c r="E2012" s="12">
        <v>16001.07</v>
      </c>
      <c r="F2012" s="3" t="str">
        <f t="shared" si="155"/>
        <v>借呗</v>
      </c>
      <c r="G2012" s="3" t="str">
        <f t="shared" si="156"/>
        <v>12期</v>
      </c>
      <c r="H2012" s="21" t="str">
        <f>VLOOKUP(B2012*1,[1]Sheet1!$A:$G,7,FALSE)</f>
        <v>华东</v>
      </c>
      <c r="I2012" s="21" t="str">
        <f>VLOOKUP(B2012*1,[1]Sheet1!$A:$G,6,FALSE)</f>
        <v>南京</v>
      </c>
      <c r="J2012" s="21" t="str">
        <f>VLOOKUP(B2012*1,[1]Sheet1!$A:$G,5,FALSE)</f>
        <v>一组</v>
      </c>
      <c r="K2012" s="3" t="str">
        <f>I2012&amp;VLOOKUP(B2012*1,[1]Sheet1!$A:$G,5,FALSE)</f>
        <v>南京一组</v>
      </c>
      <c r="L2012" s="3" t="str">
        <f>IF(VLOOKUP(B2012*1,[1]Sheet1!$A:$G,4,FALSE)=1,"普通员工","管理人员")</f>
        <v>普通员工</v>
      </c>
      <c r="M2012" s="3">
        <f t="shared" si="157"/>
        <v>8000.535</v>
      </c>
      <c r="N2012" s="3">
        <f t="shared" si="158"/>
        <v>2020</v>
      </c>
      <c r="O2012" s="3">
        <f t="shared" si="159"/>
        <v>6</v>
      </c>
    </row>
    <row r="2013" spans="1:15">
      <c r="A2013" s="8">
        <f>A2012</f>
        <v>44009</v>
      </c>
      <c r="B2013" s="20" t="s">
        <v>52</v>
      </c>
      <c r="C2013" s="18" t="s">
        <v>147</v>
      </c>
      <c r="D2013" s="11">
        <v>1</v>
      </c>
      <c r="E2013" s="12">
        <v>4000.22</v>
      </c>
      <c r="F2013" s="3" t="str">
        <f t="shared" si="155"/>
        <v>借呗</v>
      </c>
      <c r="G2013" s="3" t="str">
        <f t="shared" si="156"/>
        <v>1期</v>
      </c>
      <c r="H2013" s="21" t="str">
        <f>VLOOKUP(B2013*1,[1]Sheet1!$A:$G,7,FALSE)</f>
        <v>华东</v>
      </c>
      <c r="I2013" s="21" t="str">
        <f>VLOOKUP(B2013*1,[1]Sheet1!$A:$G,6,FALSE)</f>
        <v>上海</v>
      </c>
      <c r="J2013" s="21" t="str">
        <f>VLOOKUP(B2013*1,[1]Sheet1!$A:$G,5,FALSE)</f>
        <v>一组</v>
      </c>
      <c r="K2013" s="3" t="str">
        <f>I2013&amp;VLOOKUP(B2013*1,[1]Sheet1!$A:$G,5,FALSE)</f>
        <v>上海一组</v>
      </c>
      <c r="L2013" s="3" t="str">
        <f>IF(VLOOKUP(B2013*1,[1]Sheet1!$A:$G,4,FALSE)=1,"普通员工","管理人员")</f>
        <v>普通员工</v>
      </c>
      <c r="M2013" s="3">
        <f t="shared" si="157"/>
        <v>4000.22</v>
      </c>
      <c r="N2013" s="3">
        <f t="shared" si="158"/>
        <v>2020</v>
      </c>
      <c r="O2013" s="3">
        <f t="shared" si="159"/>
        <v>6</v>
      </c>
    </row>
    <row r="2014" spans="1:15">
      <c r="A2014" s="8">
        <f>A2013</f>
        <v>44009</v>
      </c>
      <c r="B2014" s="20" t="str">
        <f>B2013</f>
        <v>1000007320</v>
      </c>
      <c r="C2014" s="18" t="s">
        <v>8</v>
      </c>
      <c r="D2014" s="11">
        <v>1</v>
      </c>
      <c r="E2014" s="12">
        <v>14000.17</v>
      </c>
      <c r="F2014" s="3" t="str">
        <f t="shared" si="155"/>
        <v>借呗</v>
      </c>
      <c r="G2014" s="3" t="str">
        <f t="shared" si="156"/>
        <v>12期</v>
      </c>
      <c r="H2014" s="21" t="str">
        <f>VLOOKUP(B2014*1,[1]Sheet1!$A:$G,7,FALSE)</f>
        <v>华东</v>
      </c>
      <c r="I2014" s="21" t="str">
        <f>VLOOKUP(B2014*1,[1]Sheet1!$A:$G,6,FALSE)</f>
        <v>上海</v>
      </c>
      <c r="J2014" s="21" t="str">
        <f>VLOOKUP(B2014*1,[1]Sheet1!$A:$G,5,FALSE)</f>
        <v>一组</v>
      </c>
      <c r="K2014" s="3" t="str">
        <f>I2014&amp;VLOOKUP(B2014*1,[1]Sheet1!$A:$G,5,FALSE)</f>
        <v>上海一组</v>
      </c>
      <c r="L2014" s="3" t="str">
        <f>IF(VLOOKUP(B2014*1,[1]Sheet1!$A:$G,4,FALSE)=1,"普通员工","管理人员")</f>
        <v>普通员工</v>
      </c>
      <c r="M2014" s="3">
        <f t="shared" si="157"/>
        <v>14000.17</v>
      </c>
      <c r="N2014" s="3">
        <f t="shared" si="158"/>
        <v>2020</v>
      </c>
      <c r="O2014" s="3">
        <f t="shared" si="159"/>
        <v>6</v>
      </c>
    </row>
    <row r="2015" spans="1:15">
      <c r="A2015" s="8">
        <f>A2014</f>
        <v>44009</v>
      </c>
      <c r="B2015" s="20" t="str">
        <f>B2014</f>
        <v>1000007320</v>
      </c>
      <c r="C2015" s="18" t="s">
        <v>12</v>
      </c>
      <c r="D2015" s="11">
        <v>1</v>
      </c>
      <c r="E2015" s="12">
        <v>15000.1</v>
      </c>
      <c r="F2015" s="3" t="str">
        <f t="shared" si="155"/>
        <v>借呗</v>
      </c>
      <c r="G2015" s="3" t="str">
        <f t="shared" si="156"/>
        <v>18期</v>
      </c>
      <c r="H2015" s="21" t="str">
        <f>VLOOKUP(B2015*1,[1]Sheet1!$A:$G,7,FALSE)</f>
        <v>华东</v>
      </c>
      <c r="I2015" s="21" t="str">
        <f>VLOOKUP(B2015*1,[1]Sheet1!$A:$G,6,FALSE)</f>
        <v>上海</v>
      </c>
      <c r="J2015" s="21" t="str">
        <f>VLOOKUP(B2015*1,[1]Sheet1!$A:$G,5,FALSE)</f>
        <v>一组</v>
      </c>
      <c r="K2015" s="3" t="str">
        <f>I2015&amp;VLOOKUP(B2015*1,[1]Sheet1!$A:$G,5,FALSE)</f>
        <v>上海一组</v>
      </c>
      <c r="L2015" s="3" t="str">
        <f>IF(VLOOKUP(B2015*1,[1]Sheet1!$A:$G,4,FALSE)=1,"普通员工","管理人员")</f>
        <v>普通员工</v>
      </c>
      <c r="M2015" s="3">
        <f t="shared" si="157"/>
        <v>15000.1</v>
      </c>
      <c r="N2015" s="3">
        <f t="shared" si="158"/>
        <v>2020</v>
      </c>
      <c r="O2015" s="3">
        <f t="shared" si="159"/>
        <v>6</v>
      </c>
    </row>
    <row r="2016" spans="1:15">
      <c r="A2016" s="8">
        <f>A2015</f>
        <v>44009</v>
      </c>
      <c r="B2016" s="20" t="s">
        <v>33</v>
      </c>
      <c r="C2016" s="18" t="s">
        <v>7</v>
      </c>
      <c r="D2016" s="11">
        <v>1</v>
      </c>
      <c r="E2016" s="12">
        <v>16000.57</v>
      </c>
      <c r="F2016" s="3" t="str">
        <f t="shared" si="155"/>
        <v>借呗</v>
      </c>
      <c r="G2016" s="3" t="str">
        <f t="shared" si="156"/>
        <v>6期</v>
      </c>
      <c r="H2016" s="21" t="str">
        <f>VLOOKUP(B2016*1,[1]Sheet1!$A:$G,7,FALSE)</f>
        <v>华西北</v>
      </c>
      <c r="I2016" s="21" t="str">
        <f>VLOOKUP(B2016*1,[1]Sheet1!$A:$G,6,FALSE)</f>
        <v>北京</v>
      </c>
      <c r="J2016" s="21" t="str">
        <f>VLOOKUP(B2016*1,[1]Sheet1!$A:$G,5,FALSE)</f>
        <v>三组</v>
      </c>
      <c r="K2016" s="3" t="str">
        <f>I2016&amp;VLOOKUP(B2016*1,[1]Sheet1!$A:$G,5,FALSE)</f>
        <v>北京三组</v>
      </c>
      <c r="L2016" s="3" t="str">
        <f>IF(VLOOKUP(B2016*1,[1]Sheet1!$A:$G,4,FALSE)=1,"普通员工","管理人员")</f>
        <v>普通员工</v>
      </c>
      <c r="M2016" s="3">
        <f t="shared" si="157"/>
        <v>16000.57</v>
      </c>
      <c r="N2016" s="3">
        <f t="shared" si="158"/>
        <v>2020</v>
      </c>
      <c r="O2016" s="3">
        <f t="shared" si="159"/>
        <v>6</v>
      </c>
    </row>
    <row r="2017" spans="1:15">
      <c r="A2017" s="8">
        <f>A2016</f>
        <v>44009</v>
      </c>
      <c r="B2017" s="20" t="s">
        <v>71</v>
      </c>
      <c r="C2017" s="18" t="s">
        <v>7</v>
      </c>
      <c r="D2017" s="11">
        <v>1</v>
      </c>
      <c r="E2017" s="12">
        <v>3000.51</v>
      </c>
      <c r="F2017" s="3" t="str">
        <f t="shared" si="155"/>
        <v>借呗</v>
      </c>
      <c r="G2017" s="3" t="str">
        <f t="shared" si="156"/>
        <v>6期</v>
      </c>
      <c r="H2017" s="21" t="str">
        <f>VLOOKUP(B2017*1,[1]Sheet1!$A:$G,7,FALSE)</f>
        <v>华东</v>
      </c>
      <c r="I2017" s="21" t="str">
        <f>VLOOKUP(B2017*1,[1]Sheet1!$A:$G,6,FALSE)</f>
        <v>合肥</v>
      </c>
      <c r="J2017" s="21" t="str">
        <f>VLOOKUP(B2017*1,[1]Sheet1!$A:$G,5,FALSE)</f>
        <v>一组</v>
      </c>
      <c r="K2017" s="3" t="str">
        <f>I2017&amp;VLOOKUP(B2017*1,[1]Sheet1!$A:$G,5,FALSE)</f>
        <v>合肥一组</v>
      </c>
      <c r="L2017" s="3" t="str">
        <f>IF(VLOOKUP(B2017*1,[1]Sheet1!$A:$G,4,FALSE)=1,"普通员工","管理人员")</f>
        <v>普通员工</v>
      </c>
      <c r="M2017" s="3">
        <f t="shared" si="157"/>
        <v>3000.51</v>
      </c>
      <c r="N2017" s="3">
        <f t="shared" si="158"/>
        <v>2020</v>
      </c>
      <c r="O2017" s="3">
        <f t="shared" si="159"/>
        <v>6</v>
      </c>
    </row>
    <row r="2018" spans="1:15">
      <c r="A2018" s="8">
        <f>A2017</f>
        <v>44009</v>
      </c>
      <c r="B2018" s="20" t="str">
        <f>B2017</f>
        <v>1000008542</v>
      </c>
      <c r="C2018" s="18" t="s">
        <v>8</v>
      </c>
      <c r="D2018" s="11">
        <v>1</v>
      </c>
      <c r="E2018" s="12">
        <v>12999.97</v>
      </c>
      <c r="F2018" s="3" t="str">
        <f t="shared" si="155"/>
        <v>借呗</v>
      </c>
      <c r="G2018" s="3" t="str">
        <f t="shared" si="156"/>
        <v>12期</v>
      </c>
      <c r="H2018" s="21" t="str">
        <f>VLOOKUP(B2018*1,[1]Sheet1!$A:$G,7,FALSE)</f>
        <v>华东</v>
      </c>
      <c r="I2018" s="21" t="str">
        <f>VLOOKUP(B2018*1,[1]Sheet1!$A:$G,6,FALSE)</f>
        <v>合肥</v>
      </c>
      <c r="J2018" s="21" t="str">
        <f>VLOOKUP(B2018*1,[1]Sheet1!$A:$G,5,FALSE)</f>
        <v>一组</v>
      </c>
      <c r="K2018" s="3" t="str">
        <f>I2018&amp;VLOOKUP(B2018*1,[1]Sheet1!$A:$G,5,FALSE)</f>
        <v>合肥一组</v>
      </c>
      <c r="L2018" s="3" t="str">
        <f>IF(VLOOKUP(B2018*1,[1]Sheet1!$A:$G,4,FALSE)=1,"普通员工","管理人员")</f>
        <v>普通员工</v>
      </c>
      <c r="M2018" s="3">
        <f t="shared" si="157"/>
        <v>12999.97</v>
      </c>
      <c r="N2018" s="3">
        <f t="shared" si="158"/>
        <v>2020</v>
      </c>
      <c r="O2018" s="3">
        <f t="shared" si="159"/>
        <v>6</v>
      </c>
    </row>
    <row r="2019" spans="1:15">
      <c r="A2019" s="8">
        <f>A2018</f>
        <v>44009</v>
      </c>
      <c r="B2019" s="20" t="str">
        <f>B2018</f>
        <v>1000008542</v>
      </c>
      <c r="C2019" s="18" t="s">
        <v>12</v>
      </c>
      <c r="D2019" s="11">
        <v>2</v>
      </c>
      <c r="E2019" s="12">
        <v>26500.73</v>
      </c>
      <c r="F2019" s="3" t="str">
        <f t="shared" si="155"/>
        <v>借呗</v>
      </c>
      <c r="G2019" s="3" t="str">
        <f t="shared" si="156"/>
        <v>18期</v>
      </c>
      <c r="H2019" s="21" t="str">
        <f>VLOOKUP(B2019*1,[1]Sheet1!$A:$G,7,FALSE)</f>
        <v>华东</v>
      </c>
      <c r="I2019" s="21" t="str">
        <f>VLOOKUP(B2019*1,[1]Sheet1!$A:$G,6,FALSE)</f>
        <v>合肥</v>
      </c>
      <c r="J2019" s="21" t="str">
        <f>VLOOKUP(B2019*1,[1]Sheet1!$A:$G,5,FALSE)</f>
        <v>一组</v>
      </c>
      <c r="K2019" s="3" t="str">
        <f>I2019&amp;VLOOKUP(B2019*1,[1]Sheet1!$A:$G,5,FALSE)</f>
        <v>合肥一组</v>
      </c>
      <c r="L2019" s="3" t="str">
        <f>IF(VLOOKUP(B2019*1,[1]Sheet1!$A:$G,4,FALSE)=1,"普通员工","管理人员")</f>
        <v>普通员工</v>
      </c>
      <c r="M2019" s="3">
        <f t="shared" si="157"/>
        <v>13250.365</v>
      </c>
      <c r="N2019" s="3">
        <f t="shared" si="158"/>
        <v>2020</v>
      </c>
      <c r="O2019" s="3">
        <f t="shared" si="159"/>
        <v>6</v>
      </c>
    </row>
    <row r="2020" spans="1:15">
      <c r="A2020" s="8">
        <f>A2019</f>
        <v>44009</v>
      </c>
      <c r="B2020" s="20" t="s">
        <v>34</v>
      </c>
      <c r="C2020" s="18" t="s">
        <v>147</v>
      </c>
      <c r="D2020" s="11">
        <v>1</v>
      </c>
      <c r="E2020" s="12">
        <v>2399.96</v>
      </c>
      <c r="F2020" s="3" t="str">
        <f t="shared" si="155"/>
        <v>借呗</v>
      </c>
      <c r="G2020" s="3" t="str">
        <f t="shared" si="156"/>
        <v>1期</v>
      </c>
      <c r="H2020" s="21" t="str">
        <f>VLOOKUP(B2020*1,[1]Sheet1!$A:$G,7,FALSE)</f>
        <v>华东</v>
      </c>
      <c r="I2020" s="21" t="str">
        <f>VLOOKUP(B2020*1,[1]Sheet1!$A:$G,6,FALSE)</f>
        <v>上海</v>
      </c>
      <c r="J2020" s="21" t="str">
        <f>VLOOKUP(B2020*1,[1]Sheet1!$A:$G,5,FALSE)</f>
        <v>二组</v>
      </c>
      <c r="K2020" s="3" t="str">
        <f>I2020&amp;VLOOKUP(B2020*1,[1]Sheet1!$A:$G,5,FALSE)</f>
        <v>上海二组</v>
      </c>
      <c r="L2020" s="3" t="str">
        <f>IF(VLOOKUP(B2020*1,[1]Sheet1!$A:$G,4,FALSE)=1,"普通员工","管理人员")</f>
        <v>普通员工</v>
      </c>
      <c r="M2020" s="3">
        <f t="shared" si="157"/>
        <v>2399.96</v>
      </c>
      <c r="N2020" s="3">
        <f t="shared" si="158"/>
        <v>2020</v>
      </c>
      <c r="O2020" s="3">
        <f t="shared" si="159"/>
        <v>6</v>
      </c>
    </row>
    <row r="2021" spans="1:15">
      <c r="A2021" s="8">
        <f>A2020</f>
        <v>44009</v>
      </c>
      <c r="B2021" s="20" t="str">
        <f>B2020</f>
        <v>1000008957</v>
      </c>
      <c r="C2021" s="18" t="s">
        <v>8</v>
      </c>
      <c r="D2021" s="11">
        <v>2</v>
      </c>
      <c r="E2021" s="12">
        <v>30500.36</v>
      </c>
      <c r="F2021" s="3" t="str">
        <f t="shared" si="155"/>
        <v>借呗</v>
      </c>
      <c r="G2021" s="3" t="str">
        <f t="shared" si="156"/>
        <v>12期</v>
      </c>
      <c r="H2021" s="21" t="str">
        <f>VLOOKUP(B2021*1,[1]Sheet1!$A:$G,7,FALSE)</f>
        <v>华东</v>
      </c>
      <c r="I2021" s="21" t="str">
        <f>VLOOKUP(B2021*1,[1]Sheet1!$A:$G,6,FALSE)</f>
        <v>上海</v>
      </c>
      <c r="J2021" s="21" t="str">
        <f>VLOOKUP(B2021*1,[1]Sheet1!$A:$G,5,FALSE)</f>
        <v>二组</v>
      </c>
      <c r="K2021" s="3" t="str">
        <f>I2021&amp;VLOOKUP(B2021*1,[1]Sheet1!$A:$G,5,FALSE)</f>
        <v>上海二组</v>
      </c>
      <c r="L2021" s="3" t="str">
        <f>IF(VLOOKUP(B2021*1,[1]Sheet1!$A:$G,4,FALSE)=1,"普通员工","管理人员")</f>
        <v>普通员工</v>
      </c>
      <c r="M2021" s="3">
        <f t="shared" si="157"/>
        <v>15250.18</v>
      </c>
      <c r="N2021" s="3">
        <f t="shared" si="158"/>
        <v>2020</v>
      </c>
      <c r="O2021" s="3">
        <f t="shared" si="159"/>
        <v>6</v>
      </c>
    </row>
    <row r="2022" spans="1:15">
      <c r="A2022" s="8">
        <f>A2021</f>
        <v>44009</v>
      </c>
      <c r="B2022" s="20" t="s">
        <v>54</v>
      </c>
      <c r="C2022" s="18" t="s">
        <v>7</v>
      </c>
      <c r="D2022" s="11">
        <v>1</v>
      </c>
      <c r="E2022" s="12">
        <v>5000.21</v>
      </c>
      <c r="F2022" s="3" t="str">
        <f t="shared" si="155"/>
        <v>借呗</v>
      </c>
      <c r="G2022" s="3" t="str">
        <f t="shared" si="156"/>
        <v>6期</v>
      </c>
      <c r="H2022" s="21" t="str">
        <f>VLOOKUP(B2022*1,[1]Sheet1!$A:$G,7,FALSE)</f>
        <v>华东</v>
      </c>
      <c r="I2022" s="21" t="str">
        <f>VLOOKUP(B2022*1,[1]Sheet1!$A:$G,6,FALSE)</f>
        <v>苏州</v>
      </c>
      <c r="J2022" s="21" t="str">
        <f>VLOOKUP(B2022*1,[1]Sheet1!$A:$G,5,FALSE)</f>
        <v>二组</v>
      </c>
      <c r="K2022" s="3" t="str">
        <f>I2022&amp;VLOOKUP(B2022*1,[1]Sheet1!$A:$G,5,FALSE)</f>
        <v>苏州二组</v>
      </c>
      <c r="L2022" s="3" t="str">
        <f>IF(VLOOKUP(B2022*1,[1]Sheet1!$A:$G,4,FALSE)=1,"普通员工","管理人员")</f>
        <v>普通员工</v>
      </c>
      <c r="M2022" s="3">
        <f t="shared" si="157"/>
        <v>5000.21</v>
      </c>
      <c r="N2022" s="3">
        <f t="shared" si="158"/>
        <v>2020</v>
      </c>
      <c r="O2022" s="3">
        <f t="shared" si="159"/>
        <v>6</v>
      </c>
    </row>
    <row r="2023" spans="1:15">
      <c r="A2023" s="8">
        <f>A2022</f>
        <v>44009</v>
      </c>
      <c r="B2023" s="20" t="str">
        <f>B2022</f>
        <v>1000009288</v>
      </c>
      <c r="C2023" s="18" t="s">
        <v>8</v>
      </c>
      <c r="D2023" s="11">
        <v>1</v>
      </c>
      <c r="E2023" s="12">
        <v>22000.52</v>
      </c>
      <c r="F2023" s="3" t="str">
        <f t="shared" si="155"/>
        <v>借呗</v>
      </c>
      <c r="G2023" s="3" t="str">
        <f t="shared" si="156"/>
        <v>12期</v>
      </c>
      <c r="H2023" s="21" t="str">
        <f>VLOOKUP(B2023*1,[1]Sheet1!$A:$G,7,FALSE)</f>
        <v>华东</v>
      </c>
      <c r="I2023" s="21" t="str">
        <f>VLOOKUP(B2023*1,[1]Sheet1!$A:$G,6,FALSE)</f>
        <v>苏州</v>
      </c>
      <c r="J2023" s="21" t="str">
        <f>VLOOKUP(B2023*1,[1]Sheet1!$A:$G,5,FALSE)</f>
        <v>二组</v>
      </c>
      <c r="K2023" s="3" t="str">
        <f>I2023&amp;VLOOKUP(B2023*1,[1]Sheet1!$A:$G,5,FALSE)</f>
        <v>苏州二组</v>
      </c>
      <c r="L2023" s="3" t="str">
        <f>IF(VLOOKUP(B2023*1,[1]Sheet1!$A:$G,4,FALSE)=1,"普通员工","管理人员")</f>
        <v>普通员工</v>
      </c>
      <c r="M2023" s="3">
        <f t="shared" si="157"/>
        <v>22000.52</v>
      </c>
      <c r="N2023" s="3">
        <f t="shared" si="158"/>
        <v>2020</v>
      </c>
      <c r="O2023" s="3">
        <f t="shared" si="159"/>
        <v>6</v>
      </c>
    </row>
    <row r="2024" spans="1:15">
      <c r="A2024" s="8">
        <f>A2023</f>
        <v>44009</v>
      </c>
      <c r="B2024" s="20" t="s">
        <v>55</v>
      </c>
      <c r="C2024" s="18" t="s">
        <v>143</v>
      </c>
      <c r="D2024" s="11">
        <v>1</v>
      </c>
      <c r="E2024" s="12">
        <v>2500.33</v>
      </c>
      <c r="F2024" s="3" t="str">
        <f t="shared" si="155"/>
        <v>借呗</v>
      </c>
      <c r="G2024" s="3" t="str">
        <f t="shared" si="156"/>
        <v>9期</v>
      </c>
      <c r="H2024" s="21" t="str">
        <f>VLOOKUP(B2024*1,[1]Sheet1!$A:$G,7,FALSE)</f>
        <v>华东</v>
      </c>
      <c r="I2024" s="21" t="str">
        <f>VLOOKUP(B2024*1,[1]Sheet1!$A:$G,6,FALSE)</f>
        <v>南京</v>
      </c>
      <c r="J2024" s="21" t="str">
        <f>VLOOKUP(B2024*1,[1]Sheet1!$A:$G,5,FALSE)</f>
        <v>四组</v>
      </c>
      <c r="K2024" s="3" t="str">
        <f>I2024&amp;VLOOKUP(B2024*1,[1]Sheet1!$A:$G,5,FALSE)</f>
        <v>南京四组</v>
      </c>
      <c r="L2024" s="3" t="str">
        <f>IF(VLOOKUP(B2024*1,[1]Sheet1!$A:$G,4,FALSE)=1,"普通员工","管理人员")</f>
        <v>普通员工</v>
      </c>
      <c r="M2024" s="3">
        <f t="shared" si="157"/>
        <v>2500.33</v>
      </c>
      <c r="N2024" s="3">
        <f t="shared" si="158"/>
        <v>2020</v>
      </c>
      <c r="O2024" s="3">
        <f t="shared" si="159"/>
        <v>6</v>
      </c>
    </row>
    <row r="2025" spans="1:15">
      <c r="A2025" s="8">
        <f>A2024</f>
        <v>44009</v>
      </c>
      <c r="B2025" s="20" t="s">
        <v>56</v>
      </c>
      <c r="C2025" s="18" t="s">
        <v>7</v>
      </c>
      <c r="D2025" s="11">
        <v>1</v>
      </c>
      <c r="E2025" s="12">
        <v>4999.99</v>
      </c>
      <c r="F2025" s="3" t="str">
        <f t="shared" si="155"/>
        <v>借呗</v>
      </c>
      <c r="G2025" s="3" t="str">
        <f t="shared" si="156"/>
        <v>6期</v>
      </c>
      <c r="H2025" s="21" t="str">
        <f>VLOOKUP(B2025*1,[1]Sheet1!$A:$G,7,FALSE)</f>
        <v>华东</v>
      </c>
      <c r="I2025" s="21" t="str">
        <f>VLOOKUP(B2025*1,[1]Sheet1!$A:$G,6,FALSE)</f>
        <v>南京</v>
      </c>
      <c r="J2025" s="21" t="str">
        <f>VLOOKUP(B2025*1,[1]Sheet1!$A:$G,5,FALSE)</f>
        <v>一组</v>
      </c>
      <c r="K2025" s="3" t="str">
        <f>I2025&amp;VLOOKUP(B2025*1,[1]Sheet1!$A:$G,5,FALSE)</f>
        <v>南京一组</v>
      </c>
      <c r="L2025" s="3" t="str">
        <f>IF(VLOOKUP(B2025*1,[1]Sheet1!$A:$G,4,FALSE)=1,"普通员工","管理人员")</f>
        <v>普通员工</v>
      </c>
      <c r="M2025" s="3">
        <f t="shared" si="157"/>
        <v>4999.99</v>
      </c>
      <c r="N2025" s="3">
        <f t="shared" si="158"/>
        <v>2020</v>
      </c>
      <c r="O2025" s="3">
        <f t="shared" si="159"/>
        <v>6</v>
      </c>
    </row>
    <row r="2026" spans="1:15">
      <c r="A2026" s="8">
        <f>A2025</f>
        <v>44009</v>
      </c>
      <c r="B2026" s="20" t="s">
        <v>82</v>
      </c>
      <c r="C2026" s="18" t="s">
        <v>7</v>
      </c>
      <c r="D2026" s="11">
        <v>1</v>
      </c>
      <c r="E2026" s="12">
        <v>14000.58</v>
      </c>
      <c r="F2026" s="3" t="str">
        <f t="shared" si="155"/>
        <v>借呗</v>
      </c>
      <c r="G2026" s="3" t="str">
        <f t="shared" si="156"/>
        <v>6期</v>
      </c>
      <c r="H2026" s="21" t="str">
        <f>VLOOKUP(B2026*1,[1]Sheet1!$A:$G,7,FALSE)</f>
        <v>华东</v>
      </c>
      <c r="I2026" s="21" t="str">
        <f>VLOOKUP(B2026*1,[1]Sheet1!$A:$G,6,FALSE)</f>
        <v>上海</v>
      </c>
      <c r="J2026" s="21" t="str">
        <f>VLOOKUP(B2026*1,[1]Sheet1!$A:$G,5,FALSE)</f>
        <v>二组</v>
      </c>
      <c r="K2026" s="3" t="str">
        <f>I2026&amp;VLOOKUP(B2026*1,[1]Sheet1!$A:$G,5,FALSE)</f>
        <v>上海二组</v>
      </c>
      <c r="L2026" s="3" t="str">
        <f>IF(VLOOKUP(B2026*1,[1]Sheet1!$A:$G,4,FALSE)=1,"普通员工","管理人员")</f>
        <v>普通员工</v>
      </c>
      <c r="M2026" s="3">
        <f t="shared" si="157"/>
        <v>14000.58</v>
      </c>
      <c r="N2026" s="3">
        <f t="shared" si="158"/>
        <v>2020</v>
      </c>
      <c r="O2026" s="3">
        <f t="shared" si="159"/>
        <v>6</v>
      </c>
    </row>
    <row r="2027" spans="1:15">
      <c r="A2027" s="8">
        <f>A2026</f>
        <v>44009</v>
      </c>
      <c r="B2027" s="20" t="str">
        <f>B2026</f>
        <v>1000011697</v>
      </c>
      <c r="C2027" s="18" t="s">
        <v>8</v>
      </c>
      <c r="D2027" s="11">
        <v>2</v>
      </c>
      <c r="E2027" s="12">
        <v>24000.51</v>
      </c>
      <c r="F2027" s="3" t="str">
        <f t="shared" si="155"/>
        <v>借呗</v>
      </c>
      <c r="G2027" s="3" t="str">
        <f t="shared" si="156"/>
        <v>12期</v>
      </c>
      <c r="H2027" s="21" t="str">
        <f>VLOOKUP(B2027*1,[1]Sheet1!$A:$G,7,FALSE)</f>
        <v>华东</v>
      </c>
      <c r="I2027" s="21" t="str">
        <f>VLOOKUP(B2027*1,[1]Sheet1!$A:$G,6,FALSE)</f>
        <v>上海</v>
      </c>
      <c r="J2027" s="21" t="str">
        <f>VLOOKUP(B2027*1,[1]Sheet1!$A:$G,5,FALSE)</f>
        <v>二组</v>
      </c>
      <c r="K2027" s="3" t="str">
        <f>I2027&amp;VLOOKUP(B2027*1,[1]Sheet1!$A:$G,5,FALSE)</f>
        <v>上海二组</v>
      </c>
      <c r="L2027" s="3" t="str">
        <f>IF(VLOOKUP(B2027*1,[1]Sheet1!$A:$G,4,FALSE)=1,"普通员工","管理人员")</f>
        <v>普通员工</v>
      </c>
      <c r="M2027" s="3">
        <f t="shared" si="157"/>
        <v>12000.255</v>
      </c>
      <c r="N2027" s="3">
        <f t="shared" si="158"/>
        <v>2020</v>
      </c>
      <c r="O2027" s="3">
        <f t="shared" si="159"/>
        <v>6</v>
      </c>
    </row>
    <row r="2028" spans="1:15">
      <c r="A2028" s="8">
        <f>A2027</f>
        <v>44009</v>
      </c>
      <c r="B2028" s="20" t="s">
        <v>75</v>
      </c>
      <c r="C2028" s="18" t="s">
        <v>8</v>
      </c>
      <c r="D2028" s="11">
        <v>1</v>
      </c>
      <c r="E2028" s="12">
        <v>6000.68</v>
      </c>
      <c r="F2028" s="3" t="str">
        <f t="shared" si="155"/>
        <v>借呗</v>
      </c>
      <c r="G2028" s="3" t="str">
        <f t="shared" si="156"/>
        <v>12期</v>
      </c>
      <c r="H2028" s="21" t="str">
        <f>VLOOKUP(B2028*1,[1]Sheet1!$A:$G,7,FALSE)</f>
        <v>华东</v>
      </c>
      <c r="I2028" s="21" t="str">
        <f>VLOOKUP(B2028*1,[1]Sheet1!$A:$G,6,FALSE)</f>
        <v>上海</v>
      </c>
      <c r="J2028" s="21" t="str">
        <f>VLOOKUP(B2028*1,[1]Sheet1!$A:$G,5,FALSE)</f>
        <v>二组</v>
      </c>
      <c r="K2028" s="3" t="str">
        <f>I2028&amp;VLOOKUP(B2028*1,[1]Sheet1!$A:$G,5,FALSE)</f>
        <v>上海二组</v>
      </c>
      <c r="L2028" s="3" t="str">
        <f>IF(VLOOKUP(B2028*1,[1]Sheet1!$A:$G,4,FALSE)=1,"普通员工","管理人员")</f>
        <v>普通员工</v>
      </c>
      <c r="M2028" s="3">
        <f t="shared" si="157"/>
        <v>6000.68</v>
      </c>
      <c r="N2028" s="3">
        <f t="shared" si="158"/>
        <v>2020</v>
      </c>
      <c r="O2028" s="3">
        <f t="shared" si="159"/>
        <v>6</v>
      </c>
    </row>
    <row r="2029" spans="1:15">
      <c r="A2029" s="8">
        <f>A2028</f>
        <v>44009</v>
      </c>
      <c r="B2029" s="20" t="s">
        <v>121</v>
      </c>
      <c r="C2029" s="18" t="s">
        <v>7</v>
      </c>
      <c r="D2029" s="11">
        <v>2</v>
      </c>
      <c r="E2029" s="12">
        <v>19500.19</v>
      </c>
      <c r="F2029" s="3" t="str">
        <f t="shared" si="155"/>
        <v>借呗</v>
      </c>
      <c r="G2029" s="3" t="str">
        <f t="shared" si="156"/>
        <v>6期</v>
      </c>
      <c r="H2029" s="21" t="str">
        <f>VLOOKUP(B2029*1,[1]Sheet1!$A:$G,7,FALSE)</f>
        <v>华东</v>
      </c>
      <c r="I2029" s="21" t="str">
        <f>VLOOKUP(B2029*1,[1]Sheet1!$A:$G,6,FALSE)</f>
        <v>杭州</v>
      </c>
      <c r="J2029" s="21" t="str">
        <f>VLOOKUP(B2029*1,[1]Sheet1!$A:$G,5,FALSE)</f>
        <v>二组</v>
      </c>
      <c r="K2029" s="3" t="str">
        <f>I2029&amp;VLOOKUP(B2029*1,[1]Sheet1!$A:$G,5,FALSE)</f>
        <v>杭州二组</v>
      </c>
      <c r="L2029" s="3" t="str">
        <f>IF(VLOOKUP(B2029*1,[1]Sheet1!$A:$G,4,FALSE)=1,"普通员工","管理人员")</f>
        <v>普通员工</v>
      </c>
      <c r="M2029" s="3">
        <f t="shared" si="157"/>
        <v>9750.095</v>
      </c>
      <c r="N2029" s="3">
        <f t="shared" si="158"/>
        <v>2020</v>
      </c>
      <c r="O2029" s="3">
        <f t="shared" si="159"/>
        <v>6</v>
      </c>
    </row>
    <row r="2030" spans="1:15">
      <c r="A2030" s="8">
        <f>A2029</f>
        <v>44009</v>
      </c>
      <c r="B2030" s="20" t="str">
        <f>B2029</f>
        <v>1000011828</v>
      </c>
      <c r="C2030" s="18" t="s">
        <v>8</v>
      </c>
      <c r="D2030" s="11">
        <v>3</v>
      </c>
      <c r="E2030" s="12">
        <v>28000.48</v>
      </c>
      <c r="F2030" s="3" t="str">
        <f t="shared" si="155"/>
        <v>借呗</v>
      </c>
      <c r="G2030" s="3" t="str">
        <f t="shared" si="156"/>
        <v>12期</v>
      </c>
      <c r="H2030" s="21" t="str">
        <f>VLOOKUP(B2030*1,[1]Sheet1!$A:$G,7,FALSE)</f>
        <v>华东</v>
      </c>
      <c r="I2030" s="21" t="str">
        <f>VLOOKUP(B2030*1,[1]Sheet1!$A:$G,6,FALSE)</f>
        <v>杭州</v>
      </c>
      <c r="J2030" s="21" t="str">
        <f>VLOOKUP(B2030*1,[1]Sheet1!$A:$G,5,FALSE)</f>
        <v>二组</v>
      </c>
      <c r="K2030" s="3" t="str">
        <f>I2030&amp;VLOOKUP(B2030*1,[1]Sheet1!$A:$G,5,FALSE)</f>
        <v>杭州二组</v>
      </c>
      <c r="L2030" s="3" t="str">
        <f>IF(VLOOKUP(B2030*1,[1]Sheet1!$A:$G,4,FALSE)=1,"普通员工","管理人员")</f>
        <v>普通员工</v>
      </c>
      <c r="M2030" s="3">
        <f t="shared" si="157"/>
        <v>9333.49333333333</v>
      </c>
      <c r="N2030" s="3">
        <f t="shared" si="158"/>
        <v>2020</v>
      </c>
      <c r="O2030" s="3">
        <f t="shared" si="159"/>
        <v>6</v>
      </c>
    </row>
    <row r="2031" spans="1:15">
      <c r="A2031" s="8">
        <f>A2030</f>
        <v>44009</v>
      </c>
      <c r="B2031" s="20" t="s">
        <v>77</v>
      </c>
      <c r="C2031" s="18" t="s">
        <v>7</v>
      </c>
      <c r="D2031" s="11">
        <v>2</v>
      </c>
      <c r="E2031" s="12">
        <v>42000.86</v>
      </c>
      <c r="F2031" s="3" t="str">
        <f t="shared" si="155"/>
        <v>借呗</v>
      </c>
      <c r="G2031" s="3" t="str">
        <f t="shared" si="156"/>
        <v>6期</v>
      </c>
      <c r="H2031" s="21" t="str">
        <f>VLOOKUP(B2031*1,[1]Sheet1!$A:$G,7,FALSE)</f>
        <v>华东</v>
      </c>
      <c r="I2031" s="21" t="str">
        <f>VLOOKUP(B2031*1,[1]Sheet1!$A:$G,6,FALSE)</f>
        <v>杭州</v>
      </c>
      <c r="J2031" s="21" t="str">
        <f>VLOOKUP(B2031*1,[1]Sheet1!$A:$G,5,FALSE)</f>
        <v>一组</v>
      </c>
      <c r="K2031" s="3" t="str">
        <f>I2031&amp;VLOOKUP(B2031*1,[1]Sheet1!$A:$G,5,FALSE)</f>
        <v>杭州一组</v>
      </c>
      <c r="L2031" s="3" t="str">
        <f>IF(VLOOKUP(B2031*1,[1]Sheet1!$A:$G,4,FALSE)=1,"普通员工","管理人员")</f>
        <v>普通员工</v>
      </c>
      <c r="M2031" s="3">
        <f t="shared" si="157"/>
        <v>21000.43</v>
      </c>
      <c r="N2031" s="3">
        <f t="shared" si="158"/>
        <v>2020</v>
      </c>
      <c r="O2031" s="3">
        <f t="shared" si="159"/>
        <v>6</v>
      </c>
    </row>
    <row r="2032" spans="1:15">
      <c r="A2032" s="8">
        <f>A2031</f>
        <v>44009</v>
      </c>
      <c r="B2032" s="20" t="s">
        <v>78</v>
      </c>
      <c r="C2032" s="18" t="s">
        <v>7</v>
      </c>
      <c r="D2032" s="11">
        <v>2</v>
      </c>
      <c r="E2032" s="12">
        <v>42000.08</v>
      </c>
      <c r="F2032" s="3" t="str">
        <f t="shared" si="155"/>
        <v>借呗</v>
      </c>
      <c r="G2032" s="3" t="str">
        <f t="shared" si="156"/>
        <v>6期</v>
      </c>
      <c r="H2032" s="21" t="str">
        <f>VLOOKUP(B2032*1,[1]Sheet1!$A:$G,7,FALSE)</f>
        <v>华东</v>
      </c>
      <c r="I2032" s="21" t="str">
        <f>VLOOKUP(B2032*1,[1]Sheet1!$A:$G,6,FALSE)</f>
        <v>杭州</v>
      </c>
      <c r="J2032" s="21" t="str">
        <f>VLOOKUP(B2032*1,[1]Sheet1!$A:$G,5,FALSE)</f>
        <v>二组</v>
      </c>
      <c r="K2032" s="3" t="str">
        <f>I2032&amp;VLOOKUP(B2032*1,[1]Sheet1!$A:$G,5,FALSE)</f>
        <v>杭州二组</v>
      </c>
      <c r="L2032" s="3" t="str">
        <f>IF(VLOOKUP(B2032*1,[1]Sheet1!$A:$G,4,FALSE)=1,"普通员工","管理人员")</f>
        <v>普通员工</v>
      </c>
      <c r="M2032" s="3">
        <f t="shared" si="157"/>
        <v>21000.04</v>
      </c>
      <c r="N2032" s="3">
        <f t="shared" si="158"/>
        <v>2020</v>
      </c>
      <c r="O2032" s="3">
        <f t="shared" si="159"/>
        <v>6</v>
      </c>
    </row>
    <row r="2033" spans="1:15">
      <c r="A2033" s="8">
        <f>A2032</f>
        <v>44009</v>
      </c>
      <c r="B2033" s="20" t="str">
        <f>B2032</f>
        <v>1000012099</v>
      </c>
      <c r="C2033" s="18" t="s">
        <v>8</v>
      </c>
      <c r="D2033" s="11">
        <v>2</v>
      </c>
      <c r="E2033" s="12">
        <v>33001.32</v>
      </c>
      <c r="F2033" s="3" t="str">
        <f t="shared" si="155"/>
        <v>借呗</v>
      </c>
      <c r="G2033" s="3" t="str">
        <f t="shared" si="156"/>
        <v>12期</v>
      </c>
      <c r="H2033" s="21" t="str">
        <f>VLOOKUP(B2033*1,[1]Sheet1!$A:$G,7,FALSE)</f>
        <v>华东</v>
      </c>
      <c r="I2033" s="21" t="str">
        <f>VLOOKUP(B2033*1,[1]Sheet1!$A:$G,6,FALSE)</f>
        <v>杭州</v>
      </c>
      <c r="J2033" s="21" t="str">
        <f>VLOOKUP(B2033*1,[1]Sheet1!$A:$G,5,FALSE)</f>
        <v>二组</v>
      </c>
      <c r="K2033" s="3" t="str">
        <f>I2033&amp;VLOOKUP(B2033*1,[1]Sheet1!$A:$G,5,FALSE)</f>
        <v>杭州二组</v>
      </c>
      <c r="L2033" s="3" t="str">
        <f>IF(VLOOKUP(B2033*1,[1]Sheet1!$A:$G,4,FALSE)=1,"普通员工","管理人员")</f>
        <v>普通员工</v>
      </c>
      <c r="M2033" s="3">
        <f t="shared" si="157"/>
        <v>16500.66</v>
      </c>
      <c r="N2033" s="3">
        <f t="shared" si="158"/>
        <v>2020</v>
      </c>
      <c r="O2033" s="3">
        <f t="shared" si="159"/>
        <v>6</v>
      </c>
    </row>
    <row r="2034" spans="1:15">
      <c r="A2034" s="8">
        <f>A2033</f>
        <v>44009</v>
      </c>
      <c r="B2034" s="20" t="str">
        <f>B2033</f>
        <v>1000012099</v>
      </c>
      <c r="C2034" s="18" t="s">
        <v>12</v>
      </c>
      <c r="D2034" s="11">
        <v>1</v>
      </c>
      <c r="E2034" s="12">
        <v>25000.26</v>
      </c>
      <c r="F2034" s="3" t="str">
        <f t="shared" si="155"/>
        <v>借呗</v>
      </c>
      <c r="G2034" s="3" t="str">
        <f t="shared" si="156"/>
        <v>18期</v>
      </c>
      <c r="H2034" s="21" t="str">
        <f>VLOOKUP(B2034*1,[1]Sheet1!$A:$G,7,FALSE)</f>
        <v>华东</v>
      </c>
      <c r="I2034" s="21" t="str">
        <f>VLOOKUP(B2034*1,[1]Sheet1!$A:$G,6,FALSE)</f>
        <v>杭州</v>
      </c>
      <c r="J2034" s="21" t="str">
        <f>VLOOKUP(B2034*1,[1]Sheet1!$A:$G,5,FALSE)</f>
        <v>二组</v>
      </c>
      <c r="K2034" s="3" t="str">
        <f>I2034&amp;VLOOKUP(B2034*1,[1]Sheet1!$A:$G,5,FALSE)</f>
        <v>杭州二组</v>
      </c>
      <c r="L2034" s="3" t="str">
        <f>IF(VLOOKUP(B2034*1,[1]Sheet1!$A:$G,4,FALSE)=1,"普通员工","管理人员")</f>
        <v>普通员工</v>
      </c>
      <c r="M2034" s="3">
        <f t="shared" si="157"/>
        <v>25000.26</v>
      </c>
      <c r="N2034" s="3">
        <f t="shared" si="158"/>
        <v>2020</v>
      </c>
      <c r="O2034" s="3">
        <f t="shared" si="159"/>
        <v>6</v>
      </c>
    </row>
    <row r="2035" spans="1:15">
      <c r="A2035" s="8">
        <f>A2034</f>
        <v>44009</v>
      </c>
      <c r="B2035" s="20" t="s">
        <v>79</v>
      </c>
      <c r="C2035" s="18" t="s">
        <v>8</v>
      </c>
      <c r="D2035" s="11">
        <v>1</v>
      </c>
      <c r="E2035" s="12">
        <v>20000.18</v>
      </c>
      <c r="F2035" s="3" t="str">
        <f t="shared" si="155"/>
        <v>借呗</v>
      </c>
      <c r="G2035" s="3" t="str">
        <f t="shared" si="156"/>
        <v>12期</v>
      </c>
      <c r="H2035" s="21" t="str">
        <f>VLOOKUP(B2035*1,[1]Sheet1!$A:$G,7,FALSE)</f>
        <v>华东</v>
      </c>
      <c r="I2035" s="21" t="str">
        <f>VLOOKUP(B2035*1,[1]Sheet1!$A:$G,6,FALSE)</f>
        <v>杭州</v>
      </c>
      <c r="J2035" s="21" t="str">
        <f>VLOOKUP(B2035*1,[1]Sheet1!$A:$G,5,FALSE)</f>
        <v>三组</v>
      </c>
      <c r="K2035" s="3" t="str">
        <f>I2035&amp;VLOOKUP(B2035*1,[1]Sheet1!$A:$G,5,FALSE)</f>
        <v>杭州三组</v>
      </c>
      <c r="L2035" s="3" t="str">
        <f>IF(VLOOKUP(B2035*1,[1]Sheet1!$A:$G,4,FALSE)=1,"普通员工","管理人员")</f>
        <v>管理人员</v>
      </c>
      <c r="M2035" s="3">
        <f t="shared" si="157"/>
        <v>20000.18</v>
      </c>
      <c r="N2035" s="3">
        <f t="shared" si="158"/>
        <v>2020</v>
      </c>
      <c r="O2035" s="3">
        <f t="shared" si="159"/>
        <v>6</v>
      </c>
    </row>
    <row r="2036" spans="1:15">
      <c r="A2036" s="8">
        <f>A2035</f>
        <v>44009</v>
      </c>
      <c r="B2036" s="20" t="s">
        <v>80</v>
      </c>
      <c r="C2036" s="18" t="s">
        <v>7</v>
      </c>
      <c r="D2036" s="11">
        <v>1</v>
      </c>
      <c r="E2036" s="12">
        <v>12000.36</v>
      </c>
      <c r="F2036" s="3" t="str">
        <f t="shared" si="155"/>
        <v>借呗</v>
      </c>
      <c r="G2036" s="3" t="str">
        <f t="shared" si="156"/>
        <v>6期</v>
      </c>
      <c r="H2036" s="21" t="str">
        <f>VLOOKUP(B2036*1,[1]Sheet1!$A:$G,7,FALSE)</f>
        <v>华东</v>
      </c>
      <c r="I2036" s="21" t="str">
        <f>VLOOKUP(B2036*1,[1]Sheet1!$A:$G,6,FALSE)</f>
        <v>杭州</v>
      </c>
      <c r="J2036" s="21" t="str">
        <f>VLOOKUP(B2036*1,[1]Sheet1!$A:$G,5,FALSE)</f>
        <v>一组</v>
      </c>
      <c r="K2036" s="3" t="str">
        <f>I2036&amp;VLOOKUP(B2036*1,[1]Sheet1!$A:$G,5,FALSE)</f>
        <v>杭州一组</v>
      </c>
      <c r="L2036" s="3" t="str">
        <f>IF(VLOOKUP(B2036*1,[1]Sheet1!$A:$G,4,FALSE)=1,"普通员工","管理人员")</f>
        <v>普通员工</v>
      </c>
      <c r="M2036" s="3">
        <f t="shared" si="157"/>
        <v>12000.36</v>
      </c>
      <c r="N2036" s="3">
        <f t="shared" si="158"/>
        <v>2020</v>
      </c>
      <c r="O2036" s="3">
        <f t="shared" si="159"/>
        <v>6</v>
      </c>
    </row>
    <row r="2037" spans="1:15">
      <c r="A2037" s="8">
        <f>A2036</f>
        <v>44009</v>
      </c>
      <c r="B2037" s="20" t="s">
        <v>104</v>
      </c>
      <c r="C2037" s="18" t="s">
        <v>147</v>
      </c>
      <c r="D2037" s="11">
        <v>1</v>
      </c>
      <c r="E2037" s="12">
        <v>12000.44</v>
      </c>
      <c r="F2037" s="3" t="str">
        <f t="shared" si="155"/>
        <v>借呗</v>
      </c>
      <c r="G2037" s="3" t="str">
        <f t="shared" si="156"/>
        <v>1期</v>
      </c>
      <c r="H2037" s="21" t="str">
        <f>VLOOKUP(B2037*1,[1]Sheet1!$A:$G,7,FALSE)</f>
        <v>华东</v>
      </c>
      <c r="I2037" s="21" t="str">
        <f>VLOOKUP(B2037*1,[1]Sheet1!$A:$G,6,FALSE)</f>
        <v>杭州</v>
      </c>
      <c r="J2037" s="21" t="str">
        <f>VLOOKUP(B2037*1,[1]Sheet1!$A:$G,5,FALSE)</f>
        <v>一组</v>
      </c>
      <c r="K2037" s="3" t="str">
        <f>I2037&amp;VLOOKUP(B2037*1,[1]Sheet1!$A:$G,5,FALSE)</f>
        <v>杭州一组</v>
      </c>
      <c r="L2037" s="3" t="str">
        <f>IF(VLOOKUP(B2037*1,[1]Sheet1!$A:$G,4,FALSE)=1,"普通员工","管理人员")</f>
        <v>普通员工</v>
      </c>
      <c r="M2037" s="3">
        <f t="shared" si="157"/>
        <v>12000.44</v>
      </c>
      <c r="N2037" s="3">
        <f t="shared" si="158"/>
        <v>2020</v>
      </c>
      <c r="O2037" s="3">
        <f t="shared" si="159"/>
        <v>6</v>
      </c>
    </row>
    <row r="2038" spans="1:15">
      <c r="A2038" s="8">
        <f>A2037</f>
        <v>44009</v>
      </c>
      <c r="B2038" s="20" t="str">
        <f>B2037</f>
        <v>1000012126</v>
      </c>
      <c r="C2038" s="18" t="s">
        <v>8</v>
      </c>
      <c r="D2038" s="11">
        <v>3</v>
      </c>
      <c r="E2038" s="12">
        <v>62001.3</v>
      </c>
      <c r="F2038" s="3" t="str">
        <f t="shared" si="155"/>
        <v>借呗</v>
      </c>
      <c r="G2038" s="3" t="str">
        <f t="shared" si="156"/>
        <v>12期</v>
      </c>
      <c r="H2038" s="21" t="str">
        <f>VLOOKUP(B2038*1,[1]Sheet1!$A:$G,7,FALSE)</f>
        <v>华东</v>
      </c>
      <c r="I2038" s="21" t="str">
        <f>VLOOKUP(B2038*1,[1]Sheet1!$A:$G,6,FALSE)</f>
        <v>杭州</v>
      </c>
      <c r="J2038" s="21" t="str">
        <f>VLOOKUP(B2038*1,[1]Sheet1!$A:$G,5,FALSE)</f>
        <v>一组</v>
      </c>
      <c r="K2038" s="3" t="str">
        <f>I2038&amp;VLOOKUP(B2038*1,[1]Sheet1!$A:$G,5,FALSE)</f>
        <v>杭州一组</v>
      </c>
      <c r="L2038" s="3" t="str">
        <f>IF(VLOOKUP(B2038*1,[1]Sheet1!$A:$G,4,FALSE)=1,"普通员工","管理人员")</f>
        <v>普通员工</v>
      </c>
      <c r="M2038" s="3">
        <f t="shared" si="157"/>
        <v>20667.1</v>
      </c>
      <c r="N2038" s="3">
        <f t="shared" si="158"/>
        <v>2020</v>
      </c>
      <c r="O2038" s="3">
        <f t="shared" si="159"/>
        <v>6</v>
      </c>
    </row>
    <row r="2039" spans="1:15">
      <c r="A2039" s="8">
        <f>A2038</f>
        <v>44009</v>
      </c>
      <c r="B2039" s="20" t="s">
        <v>88</v>
      </c>
      <c r="C2039" s="18" t="s">
        <v>7</v>
      </c>
      <c r="D2039" s="11">
        <v>3</v>
      </c>
      <c r="E2039" s="12">
        <v>34001.63</v>
      </c>
      <c r="F2039" s="3" t="str">
        <f t="shared" si="155"/>
        <v>借呗</v>
      </c>
      <c r="G2039" s="3" t="str">
        <f t="shared" si="156"/>
        <v>6期</v>
      </c>
      <c r="H2039" s="21" t="str">
        <f>VLOOKUP(B2039*1,[1]Sheet1!$A:$G,7,FALSE)</f>
        <v>华东</v>
      </c>
      <c r="I2039" s="21" t="str">
        <f>VLOOKUP(B2039*1,[1]Sheet1!$A:$G,6,FALSE)</f>
        <v>苏州</v>
      </c>
      <c r="J2039" s="21" t="str">
        <f>VLOOKUP(B2039*1,[1]Sheet1!$A:$G,5,FALSE)</f>
        <v>一组</v>
      </c>
      <c r="K2039" s="3" t="str">
        <f>I2039&amp;VLOOKUP(B2039*1,[1]Sheet1!$A:$G,5,FALSE)</f>
        <v>苏州一组</v>
      </c>
      <c r="L2039" s="3" t="str">
        <f>IF(VLOOKUP(B2039*1,[1]Sheet1!$A:$G,4,FALSE)=1,"普通员工","管理人员")</f>
        <v>普通员工</v>
      </c>
      <c r="M2039" s="3">
        <f t="shared" si="157"/>
        <v>11333.8766666667</v>
      </c>
      <c r="N2039" s="3">
        <f t="shared" si="158"/>
        <v>2020</v>
      </c>
      <c r="O2039" s="3">
        <f t="shared" si="159"/>
        <v>6</v>
      </c>
    </row>
    <row r="2040" spans="1:15">
      <c r="A2040" s="8">
        <f>A2039</f>
        <v>44009</v>
      </c>
      <c r="B2040" s="20" t="s">
        <v>83</v>
      </c>
      <c r="C2040" s="18" t="s">
        <v>147</v>
      </c>
      <c r="D2040" s="11">
        <v>1</v>
      </c>
      <c r="E2040" s="12">
        <v>6000.36</v>
      </c>
      <c r="F2040" s="3" t="str">
        <f t="shared" si="155"/>
        <v>借呗</v>
      </c>
      <c r="G2040" s="3" t="str">
        <f t="shared" si="156"/>
        <v>1期</v>
      </c>
      <c r="H2040" s="21" t="str">
        <f>VLOOKUP(B2040*1,[1]Sheet1!$A:$G,7,FALSE)</f>
        <v>华南</v>
      </c>
      <c r="I2040" s="21" t="str">
        <f>VLOOKUP(B2040*1,[1]Sheet1!$A:$G,6,FALSE)</f>
        <v>南宁</v>
      </c>
      <c r="J2040" s="21" t="str">
        <f>VLOOKUP(B2040*1,[1]Sheet1!$A:$G,5,FALSE)</f>
        <v>一组</v>
      </c>
      <c r="K2040" s="3" t="str">
        <f>I2040&amp;VLOOKUP(B2040*1,[1]Sheet1!$A:$G,5,FALSE)</f>
        <v>南宁一组</v>
      </c>
      <c r="L2040" s="3" t="str">
        <f>IF(VLOOKUP(B2040*1,[1]Sheet1!$A:$G,4,FALSE)=1,"普通员工","管理人员")</f>
        <v>普通员工</v>
      </c>
      <c r="M2040" s="3">
        <f t="shared" si="157"/>
        <v>6000.36</v>
      </c>
      <c r="N2040" s="3">
        <f t="shared" si="158"/>
        <v>2020</v>
      </c>
      <c r="O2040" s="3">
        <f t="shared" si="159"/>
        <v>6</v>
      </c>
    </row>
    <row r="2041" spans="1:15">
      <c r="A2041" s="8">
        <f>A2040</f>
        <v>44009</v>
      </c>
      <c r="B2041" s="20" t="s">
        <v>84</v>
      </c>
      <c r="C2041" s="18" t="s">
        <v>7</v>
      </c>
      <c r="D2041" s="11">
        <v>1</v>
      </c>
      <c r="E2041" s="12">
        <v>13000.37</v>
      </c>
      <c r="F2041" s="3" t="str">
        <f t="shared" si="155"/>
        <v>借呗</v>
      </c>
      <c r="G2041" s="3" t="str">
        <f t="shared" si="156"/>
        <v>6期</v>
      </c>
      <c r="H2041" s="21" t="str">
        <f>VLOOKUP(B2041*1,[1]Sheet1!$A:$G,7,FALSE)</f>
        <v>华西北</v>
      </c>
      <c r="I2041" s="21" t="str">
        <f>VLOOKUP(B2041*1,[1]Sheet1!$A:$G,6,FALSE)</f>
        <v>北京</v>
      </c>
      <c r="J2041" s="21" t="str">
        <f>VLOOKUP(B2041*1,[1]Sheet1!$A:$G,5,FALSE)</f>
        <v>三组</v>
      </c>
      <c r="K2041" s="3" t="str">
        <f>I2041&amp;VLOOKUP(B2041*1,[1]Sheet1!$A:$G,5,FALSE)</f>
        <v>北京三组</v>
      </c>
      <c r="L2041" s="3" t="str">
        <f>IF(VLOOKUP(B2041*1,[1]Sheet1!$A:$G,4,FALSE)=1,"普通员工","管理人员")</f>
        <v>普通员工</v>
      </c>
      <c r="M2041" s="3">
        <f t="shared" si="157"/>
        <v>13000.37</v>
      </c>
      <c r="N2041" s="3">
        <f t="shared" si="158"/>
        <v>2020</v>
      </c>
      <c r="O2041" s="3">
        <f t="shared" si="159"/>
        <v>6</v>
      </c>
    </row>
    <row r="2042" spans="1:15">
      <c r="A2042" s="8">
        <f>A2041</f>
        <v>44009</v>
      </c>
      <c r="B2042" s="20" t="s">
        <v>90</v>
      </c>
      <c r="C2042" s="18" t="s">
        <v>7</v>
      </c>
      <c r="D2042" s="11">
        <v>1</v>
      </c>
      <c r="E2042" s="12">
        <v>18000.63</v>
      </c>
      <c r="F2042" s="3" t="str">
        <f t="shared" si="155"/>
        <v>借呗</v>
      </c>
      <c r="G2042" s="3" t="str">
        <f t="shared" si="156"/>
        <v>6期</v>
      </c>
      <c r="H2042" s="21" t="str">
        <f>VLOOKUP(B2042*1,[1]Sheet1!$A:$G,7,FALSE)</f>
        <v>华东</v>
      </c>
      <c r="I2042" s="21" t="str">
        <f>VLOOKUP(B2042*1,[1]Sheet1!$A:$G,6,FALSE)</f>
        <v>上海</v>
      </c>
      <c r="J2042" s="21" t="str">
        <f>VLOOKUP(B2042*1,[1]Sheet1!$A:$G,5,FALSE)</f>
        <v>一组</v>
      </c>
      <c r="K2042" s="3" t="str">
        <f>I2042&amp;VLOOKUP(B2042*1,[1]Sheet1!$A:$G,5,FALSE)</f>
        <v>上海一组</v>
      </c>
      <c r="L2042" s="3" t="str">
        <f>IF(VLOOKUP(B2042*1,[1]Sheet1!$A:$G,4,FALSE)=1,"普通员工","管理人员")</f>
        <v>普通员工</v>
      </c>
      <c r="M2042" s="3">
        <f t="shared" si="157"/>
        <v>18000.63</v>
      </c>
      <c r="N2042" s="3">
        <f t="shared" si="158"/>
        <v>2020</v>
      </c>
      <c r="O2042" s="3">
        <f t="shared" si="159"/>
        <v>6</v>
      </c>
    </row>
    <row r="2043" spans="1:15">
      <c r="A2043" s="8">
        <f>A2042</f>
        <v>44009</v>
      </c>
      <c r="B2043" s="20" t="str">
        <f>B2042</f>
        <v>1000012675</v>
      </c>
      <c r="C2043" s="18" t="s">
        <v>8</v>
      </c>
      <c r="D2043" s="11">
        <v>1</v>
      </c>
      <c r="E2043" s="12">
        <v>1999.96</v>
      </c>
      <c r="F2043" s="3" t="str">
        <f t="shared" si="155"/>
        <v>借呗</v>
      </c>
      <c r="G2043" s="3" t="str">
        <f t="shared" si="156"/>
        <v>12期</v>
      </c>
      <c r="H2043" s="21" t="str">
        <f>VLOOKUP(B2043*1,[1]Sheet1!$A:$G,7,FALSE)</f>
        <v>华东</v>
      </c>
      <c r="I2043" s="21" t="str">
        <f>VLOOKUP(B2043*1,[1]Sheet1!$A:$G,6,FALSE)</f>
        <v>上海</v>
      </c>
      <c r="J2043" s="21" t="str">
        <f>VLOOKUP(B2043*1,[1]Sheet1!$A:$G,5,FALSE)</f>
        <v>一组</v>
      </c>
      <c r="K2043" s="3" t="str">
        <f>I2043&amp;VLOOKUP(B2043*1,[1]Sheet1!$A:$G,5,FALSE)</f>
        <v>上海一组</v>
      </c>
      <c r="L2043" s="3" t="str">
        <f>IF(VLOOKUP(B2043*1,[1]Sheet1!$A:$G,4,FALSE)=1,"普通员工","管理人员")</f>
        <v>普通员工</v>
      </c>
      <c r="M2043" s="3">
        <f t="shared" si="157"/>
        <v>1999.96</v>
      </c>
      <c r="N2043" s="3">
        <f t="shared" si="158"/>
        <v>2020</v>
      </c>
      <c r="O2043" s="3">
        <f t="shared" si="159"/>
        <v>6</v>
      </c>
    </row>
    <row r="2044" spans="1:15">
      <c r="A2044" s="8">
        <f>A2043</f>
        <v>44009</v>
      </c>
      <c r="B2044" s="20" t="s">
        <v>112</v>
      </c>
      <c r="C2044" s="18" t="s">
        <v>7</v>
      </c>
      <c r="D2044" s="11">
        <v>2</v>
      </c>
      <c r="E2044" s="12">
        <v>3000.85</v>
      </c>
      <c r="F2044" s="3" t="str">
        <f t="shared" si="155"/>
        <v>借呗</v>
      </c>
      <c r="G2044" s="3" t="str">
        <f t="shared" si="156"/>
        <v>6期</v>
      </c>
      <c r="H2044" s="21" t="str">
        <f>VLOOKUP(B2044*1,[1]Sheet1!$A:$G,7,FALSE)</f>
        <v>华东</v>
      </c>
      <c r="I2044" s="21" t="str">
        <f>VLOOKUP(B2044*1,[1]Sheet1!$A:$G,6,FALSE)</f>
        <v>苏州</v>
      </c>
      <c r="J2044" s="21" t="str">
        <f>VLOOKUP(B2044*1,[1]Sheet1!$A:$G,5,FALSE)</f>
        <v>一组</v>
      </c>
      <c r="K2044" s="3" t="str">
        <f>I2044&amp;VLOOKUP(B2044*1,[1]Sheet1!$A:$G,5,FALSE)</f>
        <v>苏州一组</v>
      </c>
      <c r="L2044" s="3" t="str">
        <f>IF(VLOOKUP(B2044*1,[1]Sheet1!$A:$G,4,FALSE)=1,"普通员工","管理人员")</f>
        <v>普通员工</v>
      </c>
      <c r="M2044" s="3">
        <f t="shared" si="157"/>
        <v>1500.425</v>
      </c>
      <c r="N2044" s="3">
        <f t="shared" si="158"/>
        <v>2020</v>
      </c>
      <c r="O2044" s="3">
        <f t="shared" si="159"/>
        <v>6</v>
      </c>
    </row>
    <row r="2045" spans="1:15">
      <c r="A2045" s="8">
        <f>A2044</f>
        <v>44009</v>
      </c>
      <c r="B2045" s="20" t="s">
        <v>99</v>
      </c>
      <c r="C2045" s="18" t="s">
        <v>7</v>
      </c>
      <c r="D2045" s="11">
        <v>1</v>
      </c>
      <c r="E2045" s="12">
        <v>6000.24</v>
      </c>
      <c r="F2045" s="3" t="str">
        <f t="shared" si="155"/>
        <v>借呗</v>
      </c>
      <c r="G2045" s="3" t="str">
        <f t="shared" si="156"/>
        <v>6期</v>
      </c>
      <c r="H2045" s="21" t="str">
        <f>VLOOKUP(B2045*1,[1]Sheet1!$A:$G,7,FALSE)</f>
        <v>华东</v>
      </c>
      <c r="I2045" s="21" t="str">
        <f>VLOOKUP(B2045*1,[1]Sheet1!$A:$G,6,FALSE)</f>
        <v>苏州</v>
      </c>
      <c r="J2045" s="21" t="str">
        <f>VLOOKUP(B2045*1,[1]Sheet1!$A:$G,5,FALSE)</f>
        <v>三组</v>
      </c>
      <c r="K2045" s="3" t="str">
        <f>I2045&amp;VLOOKUP(B2045*1,[1]Sheet1!$A:$G,5,FALSE)</f>
        <v>苏州三组</v>
      </c>
      <c r="L2045" s="3" t="str">
        <f>IF(VLOOKUP(B2045*1,[1]Sheet1!$A:$G,4,FALSE)=1,"普通员工","管理人员")</f>
        <v>普通员工</v>
      </c>
      <c r="M2045" s="3">
        <f t="shared" si="157"/>
        <v>6000.24</v>
      </c>
      <c r="N2045" s="3">
        <f t="shared" si="158"/>
        <v>2020</v>
      </c>
      <c r="O2045" s="3">
        <f t="shared" si="159"/>
        <v>6</v>
      </c>
    </row>
    <row r="2046" spans="1:15">
      <c r="A2046" s="8">
        <f>A2045</f>
        <v>44009</v>
      </c>
      <c r="B2046" s="20" t="s">
        <v>101</v>
      </c>
      <c r="C2046" s="18" t="s">
        <v>7</v>
      </c>
      <c r="D2046" s="11">
        <v>1</v>
      </c>
      <c r="E2046" s="12">
        <v>17000.76</v>
      </c>
      <c r="F2046" s="3" t="str">
        <f t="shared" si="155"/>
        <v>借呗</v>
      </c>
      <c r="G2046" s="3" t="str">
        <f t="shared" si="156"/>
        <v>6期</v>
      </c>
      <c r="H2046" s="21" t="str">
        <f>VLOOKUP(B2046*1,[1]Sheet1!$A:$G,7,FALSE)</f>
        <v>华南</v>
      </c>
      <c r="I2046" s="21" t="str">
        <f>VLOOKUP(B2046*1,[1]Sheet1!$A:$G,6,FALSE)</f>
        <v>广州</v>
      </c>
      <c r="J2046" s="21" t="str">
        <f>VLOOKUP(B2046*1,[1]Sheet1!$A:$G,5,FALSE)</f>
        <v>二组</v>
      </c>
      <c r="K2046" s="3" t="str">
        <f>I2046&amp;VLOOKUP(B2046*1,[1]Sheet1!$A:$G,5,FALSE)</f>
        <v>广州二组</v>
      </c>
      <c r="L2046" s="3" t="str">
        <f>IF(VLOOKUP(B2046*1,[1]Sheet1!$A:$G,4,FALSE)=1,"普通员工","管理人员")</f>
        <v>管理人员</v>
      </c>
      <c r="M2046" s="3">
        <f t="shared" si="157"/>
        <v>17000.76</v>
      </c>
      <c r="N2046" s="3">
        <f t="shared" si="158"/>
        <v>2020</v>
      </c>
      <c r="O2046" s="3">
        <f t="shared" si="159"/>
        <v>6</v>
      </c>
    </row>
    <row r="2047" spans="1:15">
      <c r="A2047" s="8">
        <f>A2046</f>
        <v>44009</v>
      </c>
      <c r="B2047" s="20" t="s">
        <v>130</v>
      </c>
      <c r="C2047" s="18" t="s">
        <v>7</v>
      </c>
      <c r="D2047" s="11">
        <v>1</v>
      </c>
      <c r="E2047" s="12">
        <v>9000.4</v>
      </c>
      <c r="F2047" s="3" t="str">
        <f t="shared" si="155"/>
        <v>借呗</v>
      </c>
      <c r="G2047" s="3" t="str">
        <f t="shared" si="156"/>
        <v>6期</v>
      </c>
      <c r="H2047" s="21" t="str">
        <f>VLOOKUP(B2047*1,[1]Sheet1!$A:$G,7,FALSE)</f>
        <v>华东</v>
      </c>
      <c r="I2047" s="21" t="str">
        <f>VLOOKUP(B2047*1,[1]Sheet1!$A:$G,6,FALSE)</f>
        <v>上海</v>
      </c>
      <c r="J2047" s="21" t="str">
        <f>VLOOKUP(B2047*1,[1]Sheet1!$A:$G,5,FALSE)</f>
        <v>三组</v>
      </c>
      <c r="K2047" s="3" t="str">
        <f>I2047&amp;VLOOKUP(B2047*1,[1]Sheet1!$A:$G,5,FALSE)</f>
        <v>上海三组</v>
      </c>
      <c r="L2047" s="3" t="str">
        <f>IF(VLOOKUP(B2047*1,[1]Sheet1!$A:$G,4,FALSE)=1,"普通员工","管理人员")</f>
        <v>普通员工</v>
      </c>
      <c r="M2047" s="3">
        <f t="shared" si="157"/>
        <v>9000.4</v>
      </c>
      <c r="N2047" s="3">
        <f t="shared" si="158"/>
        <v>2020</v>
      </c>
      <c r="O2047" s="3">
        <f t="shared" si="159"/>
        <v>6</v>
      </c>
    </row>
    <row r="2048" spans="1:15">
      <c r="A2048" s="8">
        <f>A2047</f>
        <v>44009</v>
      </c>
      <c r="B2048" s="20" t="s">
        <v>106</v>
      </c>
      <c r="C2048" s="18" t="s">
        <v>7</v>
      </c>
      <c r="D2048" s="11">
        <v>1</v>
      </c>
      <c r="E2048" s="12">
        <v>10000.09</v>
      </c>
      <c r="F2048" s="3" t="str">
        <f t="shared" si="155"/>
        <v>借呗</v>
      </c>
      <c r="G2048" s="3" t="str">
        <f t="shared" si="156"/>
        <v>6期</v>
      </c>
      <c r="H2048" s="21" t="str">
        <f>VLOOKUP(B2048*1,[1]Sheet1!$A:$G,7,FALSE)</f>
        <v>华东</v>
      </c>
      <c r="I2048" s="21" t="str">
        <f>VLOOKUP(B2048*1,[1]Sheet1!$A:$G,6,FALSE)</f>
        <v>上海</v>
      </c>
      <c r="J2048" s="21" t="str">
        <f>VLOOKUP(B2048*1,[1]Sheet1!$A:$G,5,FALSE)</f>
        <v>一组</v>
      </c>
      <c r="K2048" s="3" t="str">
        <f>I2048&amp;VLOOKUP(B2048*1,[1]Sheet1!$A:$G,5,FALSE)</f>
        <v>上海一组</v>
      </c>
      <c r="L2048" s="3" t="str">
        <f>IF(VLOOKUP(B2048*1,[1]Sheet1!$A:$G,4,FALSE)=1,"普通员工","管理人员")</f>
        <v>普通员工</v>
      </c>
      <c r="M2048" s="3">
        <f t="shared" si="157"/>
        <v>10000.09</v>
      </c>
      <c r="N2048" s="3">
        <f t="shared" si="158"/>
        <v>2020</v>
      </c>
      <c r="O2048" s="3">
        <f t="shared" si="159"/>
        <v>6</v>
      </c>
    </row>
    <row r="2049" spans="1:15">
      <c r="A2049" s="8">
        <f>A2048</f>
        <v>44009</v>
      </c>
      <c r="B2049" s="20" t="str">
        <f>B2048</f>
        <v>1000014572</v>
      </c>
      <c r="C2049" s="18" t="s">
        <v>8</v>
      </c>
      <c r="D2049" s="11">
        <v>1</v>
      </c>
      <c r="E2049" s="12">
        <v>13000.13</v>
      </c>
      <c r="F2049" s="3" t="str">
        <f t="shared" si="155"/>
        <v>借呗</v>
      </c>
      <c r="G2049" s="3" t="str">
        <f t="shared" si="156"/>
        <v>12期</v>
      </c>
      <c r="H2049" s="21" t="str">
        <f>VLOOKUP(B2049*1,[1]Sheet1!$A:$G,7,FALSE)</f>
        <v>华东</v>
      </c>
      <c r="I2049" s="21" t="str">
        <f>VLOOKUP(B2049*1,[1]Sheet1!$A:$G,6,FALSE)</f>
        <v>上海</v>
      </c>
      <c r="J2049" s="21" t="str">
        <f>VLOOKUP(B2049*1,[1]Sheet1!$A:$G,5,FALSE)</f>
        <v>一组</v>
      </c>
      <c r="K2049" s="3" t="str">
        <f>I2049&amp;VLOOKUP(B2049*1,[1]Sheet1!$A:$G,5,FALSE)</f>
        <v>上海一组</v>
      </c>
      <c r="L2049" s="3" t="str">
        <f>IF(VLOOKUP(B2049*1,[1]Sheet1!$A:$G,4,FALSE)=1,"普通员工","管理人员")</f>
        <v>普通员工</v>
      </c>
      <c r="M2049" s="3">
        <f t="shared" si="157"/>
        <v>13000.13</v>
      </c>
      <c r="N2049" s="3">
        <f t="shared" si="158"/>
        <v>2020</v>
      </c>
      <c r="O2049" s="3">
        <f t="shared" si="159"/>
        <v>6</v>
      </c>
    </row>
    <row r="2050" spans="1:15">
      <c r="A2050" s="8">
        <f>A2049</f>
        <v>44009</v>
      </c>
      <c r="B2050" s="20" t="s">
        <v>113</v>
      </c>
      <c r="C2050" s="18" t="s">
        <v>12</v>
      </c>
      <c r="D2050" s="11">
        <v>1</v>
      </c>
      <c r="E2050" s="12">
        <v>15000.53</v>
      </c>
      <c r="F2050" s="3" t="str">
        <f t="shared" si="155"/>
        <v>借呗</v>
      </c>
      <c r="G2050" s="3" t="str">
        <f t="shared" si="156"/>
        <v>18期</v>
      </c>
      <c r="H2050" s="21" t="str">
        <f>VLOOKUP(B2050*1,[1]Sheet1!$A:$G,7,FALSE)</f>
        <v>华东</v>
      </c>
      <c r="I2050" s="21" t="str">
        <f>VLOOKUP(B2050*1,[1]Sheet1!$A:$G,6,FALSE)</f>
        <v>合肥</v>
      </c>
      <c r="J2050" s="21" t="str">
        <f>VLOOKUP(B2050*1,[1]Sheet1!$A:$G,5,FALSE)</f>
        <v>二组</v>
      </c>
      <c r="K2050" s="3" t="str">
        <f>I2050&amp;VLOOKUP(B2050*1,[1]Sheet1!$A:$G,5,FALSE)</f>
        <v>合肥二组</v>
      </c>
      <c r="L2050" s="3" t="str">
        <f>IF(VLOOKUP(B2050*1,[1]Sheet1!$A:$G,4,FALSE)=1,"普通员工","管理人员")</f>
        <v>普通员工</v>
      </c>
      <c r="M2050" s="3">
        <f t="shared" si="157"/>
        <v>15000.53</v>
      </c>
      <c r="N2050" s="3">
        <f t="shared" si="158"/>
        <v>2020</v>
      </c>
      <c r="O2050" s="3">
        <f t="shared" si="159"/>
        <v>6</v>
      </c>
    </row>
    <row r="2051" spans="1:15">
      <c r="A2051" s="8">
        <f>A2050</f>
        <v>44009</v>
      </c>
      <c r="B2051" s="20" t="s">
        <v>114</v>
      </c>
      <c r="C2051" s="18" t="s">
        <v>7</v>
      </c>
      <c r="D2051" s="11">
        <v>2</v>
      </c>
      <c r="E2051" s="12">
        <v>32000.31</v>
      </c>
      <c r="F2051" s="3" t="str">
        <f t="shared" ref="F2051:F2114" si="160">LEFT(C2051,2)</f>
        <v>借呗</v>
      </c>
      <c r="G2051" s="3" t="str">
        <f t="shared" ref="G2051:G2114" si="161">MID(C2051,3,LEN((C2051)))</f>
        <v>6期</v>
      </c>
      <c r="H2051" s="21" t="str">
        <f>VLOOKUP(B2051*1,[1]Sheet1!$A:$G,7,FALSE)</f>
        <v>华东</v>
      </c>
      <c r="I2051" s="21" t="str">
        <f>VLOOKUP(B2051*1,[1]Sheet1!$A:$G,6,FALSE)</f>
        <v>合肥</v>
      </c>
      <c r="J2051" s="21" t="str">
        <f>VLOOKUP(B2051*1,[1]Sheet1!$A:$G,5,FALSE)</f>
        <v>一组</v>
      </c>
      <c r="K2051" s="3" t="str">
        <f>I2051&amp;VLOOKUP(B2051*1,[1]Sheet1!$A:$G,5,FALSE)</f>
        <v>合肥一组</v>
      </c>
      <c r="L2051" s="3" t="str">
        <f>IF(VLOOKUP(B2051*1,[1]Sheet1!$A:$G,4,FALSE)=1,"普通员工","管理人员")</f>
        <v>普通员工</v>
      </c>
      <c r="M2051" s="3">
        <f t="shared" ref="M2051:M2114" si="162">E2051/D2051</f>
        <v>16000.155</v>
      </c>
      <c r="N2051" s="3">
        <f t="shared" ref="N2051:N2114" si="163">YEAR(A2051)</f>
        <v>2020</v>
      </c>
      <c r="O2051" s="3">
        <f t="shared" ref="O2051:O2114" si="164">MONTH(A2051)</f>
        <v>6</v>
      </c>
    </row>
    <row r="2052" spans="1:15">
      <c r="A2052" s="8">
        <f>A2051</f>
        <v>44009</v>
      </c>
      <c r="B2052" s="20" t="str">
        <f>B2051</f>
        <v>1000014879</v>
      </c>
      <c r="C2052" s="18" t="s">
        <v>8</v>
      </c>
      <c r="D2052" s="11">
        <v>1</v>
      </c>
      <c r="E2052" s="12">
        <v>9000.07</v>
      </c>
      <c r="F2052" s="3" t="str">
        <f t="shared" si="160"/>
        <v>借呗</v>
      </c>
      <c r="G2052" s="3" t="str">
        <f t="shared" si="161"/>
        <v>12期</v>
      </c>
      <c r="H2052" s="21" t="str">
        <f>VLOOKUP(B2052*1,[1]Sheet1!$A:$G,7,FALSE)</f>
        <v>华东</v>
      </c>
      <c r="I2052" s="21" t="str">
        <f>VLOOKUP(B2052*1,[1]Sheet1!$A:$G,6,FALSE)</f>
        <v>合肥</v>
      </c>
      <c r="J2052" s="21" t="str">
        <f>VLOOKUP(B2052*1,[1]Sheet1!$A:$G,5,FALSE)</f>
        <v>一组</v>
      </c>
      <c r="K2052" s="3" t="str">
        <f>I2052&amp;VLOOKUP(B2052*1,[1]Sheet1!$A:$G,5,FALSE)</f>
        <v>合肥一组</v>
      </c>
      <c r="L2052" s="3" t="str">
        <f>IF(VLOOKUP(B2052*1,[1]Sheet1!$A:$G,4,FALSE)=1,"普通员工","管理人员")</f>
        <v>普通员工</v>
      </c>
      <c r="M2052" s="3">
        <f t="shared" si="162"/>
        <v>9000.07</v>
      </c>
      <c r="N2052" s="3">
        <f t="shared" si="163"/>
        <v>2020</v>
      </c>
      <c r="O2052" s="3">
        <f t="shared" si="164"/>
        <v>6</v>
      </c>
    </row>
    <row r="2053" spans="1:15">
      <c r="A2053" s="8">
        <f>A2052</f>
        <v>44009</v>
      </c>
      <c r="B2053" s="20" t="s">
        <v>107</v>
      </c>
      <c r="C2053" s="18" t="s">
        <v>7</v>
      </c>
      <c r="D2053" s="11">
        <v>1</v>
      </c>
      <c r="E2053" s="12">
        <v>16000.68</v>
      </c>
      <c r="F2053" s="3" t="str">
        <f t="shared" si="160"/>
        <v>借呗</v>
      </c>
      <c r="G2053" s="3" t="str">
        <f t="shared" si="161"/>
        <v>6期</v>
      </c>
      <c r="H2053" s="21" t="str">
        <f>VLOOKUP(B2053*1,[1]Sheet1!$A:$G,7,FALSE)</f>
        <v>华西北</v>
      </c>
      <c r="I2053" s="21" t="str">
        <f>VLOOKUP(B2053*1,[1]Sheet1!$A:$G,6,FALSE)</f>
        <v>西安</v>
      </c>
      <c r="J2053" s="21" t="str">
        <f>VLOOKUP(B2053*1,[1]Sheet1!$A:$G,5,FALSE)</f>
        <v>一组</v>
      </c>
      <c r="K2053" s="3" t="str">
        <f>I2053&amp;VLOOKUP(B2053*1,[1]Sheet1!$A:$G,5,FALSE)</f>
        <v>西安一组</v>
      </c>
      <c r="L2053" s="3" t="str">
        <f>IF(VLOOKUP(B2053*1,[1]Sheet1!$A:$G,4,FALSE)=1,"普通员工","管理人员")</f>
        <v>普通员工</v>
      </c>
      <c r="M2053" s="3">
        <f t="shared" si="162"/>
        <v>16000.68</v>
      </c>
      <c r="N2053" s="3">
        <f t="shared" si="163"/>
        <v>2020</v>
      </c>
      <c r="O2053" s="3">
        <f t="shared" si="164"/>
        <v>6</v>
      </c>
    </row>
    <row r="2054" spans="1:15">
      <c r="A2054" s="8">
        <f>A2053</f>
        <v>44009</v>
      </c>
      <c r="B2054" s="20" t="s">
        <v>108</v>
      </c>
      <c r="C2054" s="18" t="s">
        <v>8</v>
      </c>
      <c r="D2054" s="11">
        <v>1</v>
      </c>
      <c r="E2054" s="12">
        <v>1220.38</v>
      </c>
      <c r="F2054" s="3" t="str">
        <f t="shared" si="160"/>
        <v>借呗</v>
      </c>
      <c r="G2054" s="3" t="str">
        <f t="shared" si="161"/>
        <v>12期</v>
      </c>
      <c r="H2054" s="21" t="str">
        <f>VLOOKUP(B2054*1,[1]Sheet1!$A:$G,7,FALSE)</f>
        <v>华东</v>
      </c>
      <c r="I2054" s="21" t="str">
        <f>VLOOKUP(B2054*1,[1]Sheet1!$A:$G,6,FALSE)</f>
        <v>杭州</v>
      </c>
      <c r="J2054" s="21" t="str">
        <f>VLOOKUP(B2054*1,[1]Sheet1!$A:$G,5,FALSE)</f>
        <v>一组</v>
      </c>
      <c r="K2054" s="3" t="str">
        <f>I2054&amp;VLOOKUP(B2054*1,[1]Sheet1!$A:$G,5,FALSE)</f>
        <v>杭州一组</v>
      </c>
      <c r="L2054" s="3" t="str">
        <f>IF(VLOOKUP(B2054*1,[1]Sheet1!$A:$G,4,FALSE)=1,"普通员工","管理人员")</f>
        <v>普通员工</v>
      </c>
      <c r="M2054" s="3">
        <f t="shared" si="162"/>
        <v>1220.38</v>
      </c>
      <c r="N2054" s="3">
        <f t="shared" si="163"/>
        <v>2020</v>
      </c>
      <c r="O2054" s="3">
        <f t="shared" si="164"/>
        <v>6</v>
      </c>
    </row>
    <row r="2055" spans="1:15">
      <c r="A2055" s="8">
        <f>A2054</f>
        <v>44009</v>
      </c>
      <c r="B2055" s="20" t="s">
        <v>115</v>
      </c>
      <c r="C2055" s="18" t="s">
        <v>8</v>
      </c>
      <c r="D2055" s="11">
        <v>2</v>
      </c>
      <c r="E2055" s="12">
        <v>15500.58</v>
      </c>
      <c r="F2055" s="3" t="str">
        <f t="shared" si="160"/>
        <v>借呗</v>
      </c>
      <c r="G2055" s="3" t="str">
        <f t="shared" si="161"/>
        <v>12期</v>
      </c>
      <c r="H2055" s="21" t="str">
        <f>VLOOKUP(B2055*1,[1]Sheet1!$A:$G,7,FALSE)</f>
        <v>华东</v>
      </c>
      <c r="I2055" s="21" t="str">
        <f>VLOOKUP(B2055*1,[1]Sheet1!$A:$G,6,FALSE)</f>
        <v>南京</v>
      </c>
      <c r="J2055" s="21" t="str">
        <f>VLOOKUP(B2055*1,[1]Sheet1!$A:$G,5,FALSE)</f>
        <v>一组</v>
      </c>
      <c r="K2055" s="3" t="str">
        <f>I2055&amp;VLOOKUP(B2055*1,[1]Sheet1!$A:$G,5,FALSE)</f>
        <v>南京一组</v>
      </c>
      <c r="L2055" s="3" t="str">
        <f>IF(VLOOKUP(B2055*1,[1]Sheet1!$A:$G,4,FALSE)=1,"普通员工","管理人员")</f>
        <v>普通员工</v>
      </c>
      <c r="M2055" s="3">
        <f t="shared" si="162"/>
        <v>7750.29</v>
      </c>
      <c r="N2055" s="3">
        <f t="shared" si="163"/>
        <v>2020</v>
      </c>
      <c r="O2055" s="3">
        <f t="shared" si="164"/>
        <v>6</v>
      </c>
    </row>
    <row r="2056" spans="1:15">
      <c r="A2056" s="8">
        <f>A2055</f>
        <v>44009</v>
      </c>
      <c r="B2056" s="20" t="str">
        <f>B2055</f>
        <v>1000015015</v>
      </c>
      <c r="C2056" s="18" t="s">
        <v>12</v>
      </c>
      <c r="D2056" s="11">
        <v>1</v>
      </c>
      <c r="E2056" s="12">
        <v>25000.68</v>
      </c>
      <c r="F2056" s="3" t="str">
        <f t="shared" si="160"/>
        <v>借呗</v>
      </c>
      <c r="G2056" s="3" t="str">
        <f t="shared" si="161"/>
        <v>18期</v>
      </c>
      <c r="H2056" s="21" t="str">
        <f>VLOOKUP(B2056*1,[1]Sheet1!$A:$G,7,FALSE)</f>
        <v>华东</v>
      </c>
      <c r="I2056" s="21" t="str">
        <f>VLOOKUP(B2056*1,[1]Sheet1!$A:$G,6,FALSE)</f>
        <v>南京</v>
      </c>
      <c r="J2056" s="21" t="str">
        <f>VLOOKUP(B2056*1,[1]Sheet1!$A:$G,5,FALSE)</f>
        <v>一组</v>
      </c>
      <c r="K2056" s="3" t="str">
        <f>I2056&amp;VLOOKUP(B2056*1,[1]Sheet1!$A:$G,5,FALSE)</f>
        <v>南京一组</v>
      </c>
      <c r="L2056" s="3" t="str">
        <f>IF(VLOOKUP(B2056*1,[1]Sheet1!$A:$G,4,FALSE)=1,"普通员工","管理人员")</f>
        <v>普通员工</v>
      </c>
      <c r="M2056" s="3">
        <f t="shared" si="162"/>
        <v>25000.68</v>
      </c>
      <c r="N2056" s="3">
        <f t="shared" si="163"/>
        <v>2020</v>
      </c>
      <c r="O2056" s="3">
        <f t="shared" si="164"/>
        <v>6</v>
      </c>
    </row>
    <row r="2057" spans="1:15">
      <c r="A2057" s="8">
        <f>A2056</f>
        <v>44009</v>
      </c>
      <c r="B2057" s="20" t="s">
        <v>116</v>
      </c>
      <c r="C2057" s="18" t="s">
        <v>7</v>
      </c>
      <c r="D2057" s="11">
        <v>1</v>
      </c>
      <c r="E2057" s="12">
        <v>5000.45</v>
      </c>
      <c r="F2057" s="3" t="str">
        <f t="shared" si="160"/>
        <v>借呗</v>
      </c>
      <c r="G2057" s="3" t="str">
        <f t="shared" si="161"/>
        <v>6期</v>
      </c>
      <c r="H2057" s="21" t="str">
        <f>VLOOKUP(B2057*1,[1]Sheet1!$A:$G,7,FALSE)</f>
        <v>华西北</v>
      </c>
      <c r="I2057" s="21" t="str">
        <f>VLOOKUP(B2057*1,[1]Sheet1!$A:$G,6,FALSE)</f>
        <v>北京</v>
      </c>
      <c r="J2057" s="21" t="str">
        <f>VLOOKUP(B2057*1,[1]Sheet1!$A:$G,5,FALSE)</f>
        <v>三组</v>
      </c>
      <c r="K2057" s="3" t="str">
        <f>I2057&amp;VLOOKUP(B2057*1,[1]Sheet1!$A:$G,5,FALSE)</f>
        <v>北京三组</v>
      </c>
      <c r="L2057" s="3" t="str">
        <f>IF(VLOOKUP(B2057*1,[1]Sheet1!$A:$G,4,FALSE)=1,"普通员工","管理人员")</f>
        <v>普通员工</v>
      </c>
      <c r="M2057" s="3">
        <f t="shared" si="162"/>
        <v>5000.45</v>
      </c>
      <c r="N2057" s="3">
        <f t="shared" si="163"/>
        <v>2020</v>
      </c>
      <c r="O2057" s="3">
        <f t="shared" si="164"/>
        <v>6</v>
      </c>
    </row>
    <row r="2058" spans="1:15">
      <c r="A2058" s="8">
        <f>A2057</f>
        <v>44009</v>
      </c>
      <c r="B2058" s="20" t="str">
        <f>B2057</f>
        <v>1000015133</v>
      </c>
      <c r="C2058" s="18" t="s">
        <v>8</v>
      </c>
      <c r="D2058" s="11">
        <v>2</v>
      </c>
      <c r="E2058" s="12">
        <v>25000.77</v>
      </c>
      <c r="F2058" s="3" t="str">
        <f t="shared" si="160"/>
        <v>借呗</v>
      </c>
      <c r="G2058" s="3" t="str">
        <f t="shared" si="161"/>
        <v>12期</v>
      </c>
      <c r="H2058" s="21" t="str">
        <f>VLOOKUP(B2058*1,[1]Sheet1!$A:$G,7,FALSE)</f>
        <v>华西北</v>
      </c>
      <c r="I2058" s="21" t="str">
        <f>VLOOKUP(B2058*1,[1]Sheet1!$A:$G,6,FALSE)</f>
        <v>北京</v>
      </c>
      <c r="J2058" s="21" t="str">
        <f>VLOOKUP(B2058*1,[1]Sheet1!$A:$G,5,FALSE)</f>
        <v>三组</v>
      </c>
      <c r="K2058" s="3" t="str">
        <f>I2058&amp;VLOOKUP(B2058*1,[1]Sheet1!$A:$G,5,FALSE)</f>
        <v>北京三组</v>
      </c>
      <c r="L2058" s="3" t="str">
        <f>IF(VLOOKUP(B2058*1,[1]Sheet1!$A:$G,4,FALSE)=1,"普通员工","管理人员")</f>
        <v>普通员工</v>
      </c>
      <c r="M2058" s="3">
        <f t="shared" si="162"/>
        <v>12500.385</v>
      </c>
      <c r="N2058" s="3">
        <f t="shared" si="163"/>
        <v>2020</v>
      </c>
      <c r="O2058" s="3">
        <f t="shared" si="164"/>
        <v>6</v>
      </c>
    </row>
    <row r="2059" spans="1:15">
      <c r="A2059" s="8">
        <f>A2058</f>
        <v>44009</v>
      </c>
      <c r="B2059" s="20" t="s">
        <v>117</v>
      </c>
      <c r="C2059" s="18" t="s">
        <v>7</v>
      </c>
      <c r="D2059" s="11">
        <v>1</v>
      </c>
      <c r="E2059" s="12">
        <v>5000.62</v>
      </c>
      <c r="F2059" s="3" t="str">
        <f t="shared" si="160"/>
        <v>借呗</v>
      </c>
      <c r="G2059" s="3" t="str">
        <f t="shared" si="161"/>
        <v>6期</v>
      </c>
      <c r="H2059" s="21" t="str">
        <f>VLOOKUP(B2059*1,[1]Sheet1!$A:$G,7,FALSE)</f>
        <v>华南</v>
      </c>
      <c r="I2059" s="21" t="str">
        <f>VLOOKUP(B2059*1,[1]Sheet1!$A:$G,6,FALSE)</f>
        <v>南宁</v>
      </c>
      <c r="J2059" s="21" t="str">
        <f>VLOOKUP(B2059*1,[1]Sheet1!$A:$G,5,FALSE)</f>
        <v>一组</v>
      </c>
      <c r="K2059" s="3" t="str">
        <f>I2059&amp;VLOOKUP(B2059*1,[1]Sheet1!$A:$G,5,FALSE)</f>
        <v>南宁一组</v>
      </c>
      <c r="L2059" s="3" t="str">
        <f>IF(VLOOKUP(B2059*1,[1]Sheet1!$A:$G,4,FALSE)=1,"普通员工","管理人员")</f>
        <v>普通员工</v>
      </c>
      <c r="M2059" s="3">
        <f t="shared" si="162"/>
        <v>5000.62</v>
      </c>
      <c r="N2059" s="3">
        <f t="shared" si="163"/>
        <v>2020</v>
      </c>
      <c r="O2059" s="3">
        <f t="shared" si="164"/>
        <v>6</v>
      </c>
    </row>
    <row r="2060" spans="1:15">
      <c r="A2060" s="8">
        <f>A2059</f>
        <v>44009</v>
      </c>
      <c r="B2060" s="20" t="s">
        <v>136</v>
      </c>
      <c r="C2060" s="18" t="s">
        <v>12</v>
      </c>
      <c r="D2060" s="11">
        <v>1</v>
      </c>
      <c r="E2060" s="12">
        <v>16000.63</v>
      </c>
      <c r="F2060" s="3" t="str">
        <f t="shared" si="160"/>
        <v>借呗</v>
      </c>
      <c r="G2060" s="3" t="str">
        <f t="shared" si="161"/>
        <v>18期</v>
      </c>
      <c r="H2060" s="21" t="str">
        <f>VLOOKUP(B2060*1,[1]Sheet1!$A:$G,7,FALSE)</f>
        <v>华西北</v>
      </c>
      <c r="I2060" s="21" t="str">
        <f>VLOOKUP(B2060*1,[1]Sheet1!$A:$G,6,FALSE)</f>
        <v>北京</v>
      </c>
      <c r="J2060" s="21" t="str">
        <f>VLOOKUP(B2060*1,[1]Sheet1!$A:$G,5,FALSE)</f>
        <v>三组</v>
      </c>
      <c r="K2060" s="3" t="str">
        <f>I2060&amp;VLOOKUP(B2060*1,[1]Sheet1!$A:$G,5,FALSE)</f>
        <v>北京三组</v>
      </c>
      <c r="L2060" s="3" t="str">
        <f>IF(VLOOKUP(B2060*1,[1]Sheet1!$A:$G,4,FALSE)=1,"普通员工","管理人员")</f>
        <v>普通员工</v>
      </c>
      <c r="M2060" s="3">
        <f t="shared" si="162"/>
        <v>16000.63</v>
      </c>
      <c r="N2060" s="3">
        <f t="shared" si="163"/>
        <v>2020</v>
      </c>
      <c r="O2060" s="3">
        <f t="shared" si="164"/>
        <v>6</v>
      </c>
    </row>
    <row r="2061" spans="1:15">
      <c r="A2061" s="8">
        <f>A2060</f>
        <v>44009</v>
      </c>
      <c r="B2061" s="20" t="s">
        <v>131</v>
      </c>
      <c r="C2061" s="18" t="s">
        <v>8</v>
      </c>
      <c r="D2061" s="11">
        <v>1</v>
      </c>
      <c r="E2061" s="12">
        <v>6999.97</v>
      </c>
      <c r="F2061" s="3" t="str">
        <f t="shared" si="160"/>
        <v>借呗</v>
      </c>
      <c r="G2061" s="3" t="str">
        <f t="shared" si="161"/>
        <v>12期</v>
      </c>
      <c r="H2061" s="21" t="str">
        <f>VLOOKUP(B2061*1,[1]Sheet1!$A:$G,7,FALSE)</f>
        <v>华东</v>
      </c>
      <c r="I2061" s="21" t="str">
        <f>VLOOKUP(B2061*1,[1]Sheet1!$A:$G,6,FALSE)</f>
        <v>杭州</v>
      </c>
      <c r="J2061" s="21" t="str">
        <f>VLOOKUP(B2061*1,[1]Sheet1!$A:$G,5,FALSE)</f>
        <v>三组</v>
      </c>
      <c r="K2061" s="3" t="str">
        <f>I2061&amp;VLOOKUP(B2061*1,[1]Sheet1!$A:$G,5,FALSE)</f>
        <v>杭州三组</v>
      </c>
      <c r="L2061" s="3" t="str">
        <f>IF(VLOOKUP(B2061*1,[1]Sheet1!$A:$G,4,FALSE)=1,"普通员工","管理人员")</f>
        <v>普通员工</v>
      </c>
      <c r="M2061" s="3">
        <f t="shared" si="162"/>
        <v>6999.97</v>
      </c>
      <c r="N2061" s="3">
        <f t="shared" si="163"/>
        <v>2020</v>
      </c>
      <c r="O2061" s="3">
        <f t="shared" si="164"/>
        <v>6</v>
      </c>
    </row>
    <row r="2062" spans="1:15">
      <c r="A2062" s="8">
        <f>A2061</f>
        <v>44009</v>
      </c>
      <c r="B2062" s="20" t="s">
        <v>133</v>
      </c>
      <c r="C2062" s="18" t="s">
        <v>12</v>
      </c>
      <c r="D2062" s="11">
        <v>2</v>
      </c>
      <c r="E2062" s="12">
        <v>13500.75</v>
      </c>
      <c r="F2062" s="3" t="str">
        <f t="shared" si="160"/>
        <v>借呗</v>
      </c>
      <c r="G2062" s="3" t="str">
        <f t="shared" si="161"/>
        <v>18期</v>
      </c>
      <c r="H2062" s="21" t="str">
        <f>VLOOKUP(B2062*1,[1]Sheet1!$A:$G,7,FALSE)</f>
        <v>华南</v>
      </c>
      <c r="I2062" s="21" t="str">
        <f>VLOOKUP(B2062*1,[1]Sheet1!$A:$G,6,FALSE)</f>
        <v>南宁</v>
      </c>
      <c r="J2062" s="21" t="str">
        <f>VLOOKUP(B2062*1,[1]Sheet1!$A:$G,5,FALSE)</f>
        <v>一组</v>
      </c>
      <c r="K2062" s="3" t="str">
        <f>I2062&amp;VLOOKUP(B2062*1,[1]Sheet1!$A:$G,5,FALSE)</f>
        <v>南宁一组</v>
      </c>
      <c r="L2062" s="3" t="str">
        <f>IF(VLOOKUP(B2062*1,[1]Sheet1!$A:$G,4,FALSE)=1,"普通员工","管理人员")</f>
        <v>普通员工</v>
      </c>
      <c r="M2062" s="3">
        <f t="shared" si="162"/>
        <v>6750.375</v>
      </c>
      <c r="N2062" s="3">
        <f t="shared" si="163"/>
        <v>2020</v>
      </c>
      <c r="O2062" s="3">
        <f t="shared" si="164"/>
        <v>6</v>
      </c>
    </row>
    <row r="2063" spans="1:15">
      <c r="A2063" s="8">
        <f>A2062</f>
        <v>44009</v>
      </c>
      <c r="B2063" s="20" t="s">
        <v>137</v>
      </c>
      <c r="C2063" s="18" t="s">
        <v>12</v>
      </c>
      <c r="D2063" s="11">
        <v>1</v>
      </c>
      <c r="E2063" s="12">
        <v>6500.54</v>
      </c>
      <c r="F2063" s="3" t="str">
        <f t="shared" si="160"/>
        <v>借呗</v>
      </c>
      <c r="G2063" s="3" t="str">
        <f t="shared" si="161"/>
        <v>18期</v>
      </c>
      <c r="H2063" s="21" t="str">
        <f>VLOOKUP(B2063*1,[1]Sheet1!$A:$G,7,FALSE)</f>
        <v>华南</v>
      </c>
      <c r="I2063" s="21" t="str">
        <f>VLOOKUP(B2063*1,[1]Sheet1!$A:$G,6,FALSE)</f>
        <v>南宁</v>
      </c>
      <c r="J2063" s="21" t="str">
        <f>VLOOKUP(B2063*1,[1]Sheet1!$A:$G,5,FALSE)</f>
        <v>一组</v>
      </c>
      <c r="K2063" s="3" t="str">
        <f>I2063&amp;VLOOKUP(B2063*1,[1]Sheet1!$A:$G,5,FALSE)</f>
        <v>南宁一组</v>
      </c>
      <c r="L2063" s="3" t="str">
        <f>IF(VLOOKUP(B2063*1,[1]Sheet1!$A:$G,4,FALSE)=1,"普通员工","管理人员")</f>
        <v>普通员工</v>
      </c>
      <c r="M2063" s="3">
        <f t="shared" si="162"/>
        <v>6500.54</v>
      </c>
      <c r="N2063" s="3">
        <f t="shared" si="163"/>
        <v>2020</v>
      </c>
      <c r="O2063" s="3">
        <f t="shared" si="164"/>
        <v>6</v>
      </c>
    </row>
    <row r="2064" spans="1:15">
      <c r="A2064" s="8">
        <f>A2063</f>
        <v>44009</v>
      </c>
      <c r="B2064" s="20" t="s">
        <v>154</v>
      </c>
      <c r="C2064" s="18" t="s">
        <v>7</v>
      </c>
      <c r="D2064" s="11">
        <v>1</v>
      </c>
      <c r="E2064" s="12">
        <v>2500.35</v>
      </c>
      <c r="F2064" s="3" t="str">
        <f t="shared" si="160"/>
        <v>借呗</v>
      </c>
      <c r="G2064" s="3" t="str">
        <f t="shared" si="161"/>
        <v>6期</v>
      </c>
      <c r="H2064" s="21" t="str">
        <f>VLOOKUP(B2064*1,[1]Sheet1!$A:$G,7,FALSE)</f>
        <v>华东</v>
      </c>
      <c r="I2064" s="21" t="str">
        <f>VLOOKUP(B2064*1,[1]Sheet1!$A:$G,6,FALSE)</f>
        <v>上海</v>
      </c>
      <c r="J2064" s="21" t="str">
        <f>VLOOKUP(B2064*1,[1]Sheet1!$A:$G,5,FALSE)</f>
        <v>二组</v>
      </c>
      <c r="K2064" s="3" t="str">
        <f>I2064&amp;VLOOKUP(B2064*1,[1]Sheet1!$A:$G,5,FALSE)</f>
        <v>上海二组</v>
      </c>
      <c r="L2064" s="3" t="str">
        <f>IF(VLOOKUP(B2064*1,[1]Sheet1!$A:$G,4,FALSE)=1,"普通员工","管理人员")</f>
        <v>普通员工</v>
      </c>
      <c r="M2064" s="3">
        <f t="shared" si="162"/>
        <v>2500.35</v>
      </c>
      <c r="N2064" s="3">
        <f t="shared" si="163"/>
        <v>2020</v>
      </c>
      <c r="O2064" s="3">
        <f t="shared" si="164"/>
        <v>6</v>
      </c>
    </row>
    <row r="2065" spans="1:15">
      <c r="A2065" s="8">
        <f>A2064</f>
        <v>44009</v>
      </c>
      <c r="B2065" s="20" t="str">
        <f>B2064</f>
        <v>1000018298</v>
      </c>
      <c r="C2065" s="18" t="s">
        <v>8</v>
      </c>
      <c r="D2065" s="11">
        <v>1</v>
      </c>
      <c r="E2065" s="12">
        <v>5000.5</v>
      </c>
      <c r="F2065" s="3" t="str">
        <f t="shared" si="160"/>
        <v>借呗</v>
      </c>
      <c r="G2065" s="3" t="str">
        <f t="shared" si="161"/>
        <v>12期</v>
      </c>
      <c r="H2065" s="21" t="str">
        <f>VLOOKUP(B2065*1,[1]Sheet1!$A:$G,7,FALSE)</f>
        <v>华东</v>
      </c>
      <c r="I2065" s="21" t="str">
        <f>VLOOKUP(B2065*1,[1]Sheet1!$A:$G,6,FALSE)</f>
        <v>上海</v>
      </c>
      <c r="J2065" s="21" t="str">
        <f>VLOOKUP(B2065*1,[1]Sheet1!$A:$G,5,FALSE)</f>
        <v>二组</v>
      </c>
      <c r="K2065" s="3" t="str">
        <f>I2065&amp;VLOOKUP(B2065*1,[1]Sheet1!$A:$G,5,FALSE)</f>
        <v>上海二组</v>
      </c>
      <c r="L2065" s="3" t="str">
        <f>IF(VLOOKUP(B2065*1,[1]Sheet1!$A:$G,4,FALSE)=1,"普通员工","管理人员")</f>
        <v>普通员工</v>
      </c>
      <c r="M2065" s="3">
        <f t="shared" si="162"/>
        <v>5000.5</v>
      </c>
      <c r="N2065" s="3">
        <f t="shared" si="163"/>
        <v>2020</v>
      </c>
      <c r="O2065" s="3">
        <f t="shared" si="164"/>
        <v>6</v>
      </c>
    </row>
    <row r="2066" spans="1:15">
      <c r="A2066" s="8">
        <f>A2065</f>
        <v>44009</v>
      </c>
      <c r="B2066" s="20" t="s">
        <v>155</v>
      </c>
      <c r="C2066" s="18" t="s">
        <v>7</v>
      </c>
      <c r="D2066" s="11">
        <v>1</v>
      </c>
      <c r="E2066" s="12">
        <v>15000.31</v>
      </c>
      <c r="F2066" s="3" t="str">
        <f t="shared" si="160"/>
        <v>借呗</v>
      </c>
      <c r="G2066" s="3" t="str">
        <f t="shared" si="161"/>
        <v>6期</v>
      </c>
      <c r="H2066" s="21" t="str">
        <f>VLOOKUP(B2066*1,[1]Sheet1!$A:$G,7,FALSE)</f>
        <v>华东</v>
      </c>
      <c r="I2066" s="21" t="str">
        <f>VLOOKUP(B2066*1,[1]Sheet1!$A:$G,6,FALSE)</f>
        <v>合肥</v>
      </c>
      <c r="J2066" s="21" t="str">
        <f>VLOOKUP(B2066*1,[1]Sheet1!$A:$G,5,FALSE)</f>
        <v>一组</v>
      </c>
      <c r="K2066" s="3" t="str">
        <f>I2066&amp;VLOOKUP(B2066*1,[1]Sheet1!$A:$G,5,FALSE)</f>
        <v>合肥一组</v>
      </c>
      <c r="L2066" s="3" t="str">
        <f>IF(VLOOKUP(B2066*1,[1]Sheet1!$A:$G,4,FALSE)=1,"普通员工","管理人员")</f>
        <v>管理人员</v>
      </c>
      <c r="M2066" s="3">
        <f t="shared" si="162"/>
        <v>15000.31</v>
      </c>
      <c r="N2066" s="3">
        <f t="shared" si="163"/>
        <v>2020</v>
      </c>
      <c r="O2066" s="3">
        <f t="shared" si="164"/>
        <v>6</v>
      </c>
    </row>
    <row r="2067" spans="1:15">
      <c r="A2067" s="8">
        <f>A2066</f>
        <v>44009</v>
      </c>
      <c r="B2067" s="20" t="s">
        <v>141</v>
      </c>
      <c r="C2067" s="18" t="s">
        <v>7</v>
      </c>
      <c r="D2067" s="11">
        <v>2</v>
      </c>
      <c r="E2067" s="12">
        <v>21001.1</v>
      </c>
      <c r="F2067" s="3" t="str">
        <f t="shared" si="160"/>
        <v>借呗</v>
      </c>
      <c r="G2067" s="3" t="str">
        <f t="shared" si="161"/>
        <v>6期</v>
      </c>
      <c r="H2067" s="21" t="str">
        <f>VLOOKUP(B2067*1,[1]Sheet1!$A:$G,7,FALSE)</f>
        <v>华南</v>
      </c>
      <c r="I2067" s="21" t="str">
        <f>VLOOKUP(B2067*1,[1]Sheet1!$A:$G,6,FALSE)</f>
        <v>深圳</v>
      </c>
      <c r="J2067" s="21" t="str">
        <f>VLOOKUP(B2067*1,[1]Sheet1!$A:$G,5,FALSE)</f>
        <v>一组</v>
      </c>
      <c r="K2067" s="3" t="str">
        <f>I2067&amp;VLOOKUP(B2067*1,[1]Sheet1!$A:$G,5,FALSE)</f>
        <v>深圳一组</v>
      </c>
      <c r="L2067" s="3" t="str">
        <f>IF(VLOOKUP(B2067*1,[1]Sheet1!$A:$G,4,FALSE)=1,"普通员工","管理人员")</f>
        <v>普通员工</v>
      </c>
      <c r="M2067" s="3">
        <f t="shared" si="162"/>
        <v>10500.55</v>
      </c>
      <c r="N2067" s="3">
        <f t="shared" si="163"/>
        <v>2020</v>
      </c>
      <c r="O2067" s="3">
        <f t="shared" si="164"/>
        <v>6</v>
      </c>
    </row>
    <row r="2068" spans="1:15">
      <c r="A2068" s="8">
        <f>A2067</f>
        <v>44009</v>
      </c>
      <c r="B2068" s="20" t="str">
        <f>B2067</f>
        <v>1000020084</v>
      </c>
      <c r="C2068" s="18" t="s">
        <v>8</v>
      </c>
      <c r="D2068" s="11">
        <v>2</v>
      </c>
      <c r="E2068" s="12">
        <v>24000.43</v>
      </c>
      <c r="F2068" s="3" t="str">
        <f t="shared" si="160"/>
        <v>借呗</v>
      </c>
      <c r="G2068" s="3" t="str">
        <f t="shared" si="161"/>
        <v>12期</v>
      </c>
      <c r="H2068" s="21" t="str">
        <f>VLOOKUP(B2068*1,[1]Sheet1!$A:$G,7,FALSE)</f>
        <v>华南</v>
      </c>
      <c r="I2068" s="21" t="str">
        <f>VLOOKUP(B2068*1,[1]Sheet1!$A:$G,6,FALSE)</f>
        <v>深圳</v>
      </c>
      <c r="J2068" s="21" t="str">
        <f>VLOOKUP(B2068*1,[1]Sheet1!$A:$G,5,FALSE)</f>
        <v>一组</v>
      </c>
      <c r="K2068" s="3" t="str">
        <f>I2068&amp;VLOOKUP(B2068*1,[1]Sheet1!$A:$G,5,FALSE)</f>
        <v>深圳一组</v>
      </c>
      <c r="L2068" s="3" t="str">
        <f>IF(VLOOKUP(B2068*1,[1]Sheet1!$A:$G,4,FALSE)=1,"普通员工","管理人员")</f>
        <v>普通员工</v>
      </c>
      <c r="M2068" s="3">
        <f t="shared" si="162"/>
        <v>12000.215</v>
      </c>
      <c r="N2068" s="3">
        <f t="shared" si="163"/>
        <v>2020</v>
      </c>
      <c r="O2068" s="3">
        <f t="shared" si="164"/>
        <v>6</v>
      </c>
    </row>
    <row r="2069" spans="1:15">
      <c r="A2069" s="8">
        <f>A2068</f>
        <v>44009</v>
      </c>
      <c r="B2069" s="20" t="s">
        <v>145</v>
      </c>
      <c r="C2069" s="18" t="s">
        <v>7</v>
      </c>
      <c r="D2069" s="11">
        <v>1</v>
      </c>
      <c r="E2069" s="12">
        <v>7499.99</v>
      </c>
      <c r="F2069" s="3" t="str">
        <f t="shared" si="160"/>
        <v>借呗</v>
      </c>
      <c r="G2069" s="3" t="str">
        <f t="shared" si="161"/>
        <v>6期</v>
      </c>
      <c r="H2069" s="21" t="str">
        <f>VLOOKUP(B2069*1,[1]Sheet1!$A:$G,7,FALSE)</f>
        <v>华西北</v>
      </c>
      <c r="I2069" s="21" t="str">
        <f>VLOOKUP(B2069*1,[1]Sheet1!$A:$G,6,FALSE)</f>
        <v>西安</v>
      </c>
      <c r="J2069" s="21" t="str">
        <f>VLOOKUP(B2069*1,[1]Sheet1!$A:$G,5,FALSE)</f>
        <v>一组</v>
      </c>
      <c r="K2069" s="3" t="str">
        <f>I2069&amp;VLOOKUP(B2069*1,[1]Sheet1!$A:$G,5,FALSE)</f>
        <v>西安一组</v>
      </c>
      <c r="L2069" s="3" t="str">
        <f>IF(VLOOKUP(B2069*1,[1]Sheet1!$A:$G,4,FALSE)=1,"普通员工","管理人员")</f>
        <v>管理人员</v>
      </c>
      <c r="M2069" s="3">
        <f t="shared" si="162"/>
        <v>7499.99</v>
      </c>
      <c r="N2069" s="3">
        <f t="shared" si="163"/>
        <v>2020</v>
      </c>
      <c r="O2069" s="3">
        <f t="shared" si="164"/>
        <v>6</v>
      </c>
    </row>
    <row r="2070" spans="1:15">
      <c r="A2070" s="8">
        <f>A2069</f>
        <v>44009</v>
      </c>
      <c r="B2070" s="20" t="str">
        <f>B2069</f>
        <v>1000020128</v>
      </c>
      <c r="C2070" s="18" t="s">
        <v>8</v>
      </c>
      <c r="D2070" s="11">
        <v>2</v>
      </c>
      <c r="E2070" s="12">
        <v>37000.81</v>
      </c>
      <c r="F2070" s="3" t="str">
        <f t="shared" si="160"/>
        <v>借呗</v>
      </c>
      <c r="G2070" s="3" t="str">
        <f t="shared" si="161"/>
        <v>12期</v>
      </c>
      <c r="H2070" s="21" t="str">
        <f>VLOOKUP(B2070*1,[1]Sheet1!$A:$G,7,FALSE)</f>
        <v>华西北</v>
      </c>
      <c r="I2070" s="21" t="str">
        <f>VLOOKUP(B2070*1,[1]Sheet1!$A:$G,6,FALSE)</f>
        <v>西安</v>
      </c>
      <c r="J2070" s="21" t="str">
        <f>VLOOKUP(B2070*1,[1]Sheet1!$A:$G,5,FALSE)</f>
        <v>一组</v>
      </c>
      <c r="K2070" s="3" t="str">
        <f>I2070&amp;VLOOKUP(B2070*1,[1]Sheet1!$A:$G,5,FALSE)</f>
        <v>西安一组</v>
      </c>
      <c r="L2070" s="3" t="str">
        <f>IF(VLOOKUP(B2070*1,[1]Sheet1!$A:$G,4,FALSE)=1,"普通员工","管理人员")</f>
        <v>管理人员</v>
      </c>
      <c r="M2070" s="3">
        <f t="shared" si="162"/>
        <v>18500.405</v>
      </c>
      <c r="N2070" s="3">
        <f t="shared" si="163"/>
        <v>2020</v>
      </c>
      <c r="O2070" s="3">
        <f t="shared" si="164"/>
        <v>6</v>
      </c>
    </row>
    <row r="2071" spans="1:15">
      <c r="A2071" s="8">
        <f>A2070</f>
        <v>44009</v>
      </c>
      <c r="B2071" s="20" t="s">
        <v>156</v>
      </c>
      <c r="C2071" s="18" t="s">
        <v>7</v>
      </c>
      <c r="D2071" s="11">
        <v>1</v>
      </c>
      <c r="E2071" s="12">
        <v>6000.6</v>
      </c>
      <c r="F2071" s="3" t="str">
        <f t="shared" si="160"/>
        <v>借呗</v>
      </c>
      <c r="G2071" s="3" t="str">
        <f t="shared" si="161"/>
        <v>6期</v>
      </c>
      <c r="H2071" s="21" t="str">
        <f>VLOOKUP(B2071*1,[1]Sheet1!$A:$G,7,FALSE)</f>
        <v>华东</v>
      </c>
      <c r="I2071" s="21" t="str">
        <f>VLOOKUP(B2071*1,[1]Sheet1!$A:$G,6,FALSE)</f>
        <v>南京</v>
      </c>
      <c r="J2071" s="21" t="str">
        <f>VLOOKUP(B2071*1,[1]Sheet1!$A:$G,5,FALSE)</f>
        <v>四组</v>
      </c>
      <c r="K2071" s="3" t="str">
        <f>I2071&amp;VLOOKUP(B2071*1,[1]Sheet1!$A:$G,5,FALSE)</f>
        <v>南京四组</v>
      </c>
      <c r="L2071" s="3" t="str">
        <f>IF(VLOOKUP(B2071*1,[1]Sheet1!$A:$G,4,FALSE)=1,"普通员工","管理人员")</f>
        <v>普通员工</v>
      </c>
      <c r="M2071" s="3">
        <f t="shared" si="162"/>
        <v>6000.6</v>
      </c>
      <c r="N2071" s="3">
        <f t="shared" si="163"/>
        <v>2020</v>
      </c>
      <c r="O2071" s="3">
        <f t="shared" si="164"/>
        <v>6</v>
      </c>
    </row>
    <row r="2072" spans="1:15">
      <c r="A2072" s="8">
        <f>A2071</f>
        <v>44009</v>
      </c>
      <c r="B2072" s="20" t="s">
        <v>151</v>
      </c>
      <c r="C2072" s="18" t="s">
        <v>8</v>
      </c>
      <c r="D2072" s="11">
        <v>1</v>
      </c>
      <c r="E2072" s="12">
        <v>9000.22</v>
      </c>
      <c r="F2072" s="3" t="str">
        <f t="shared" si="160"/>
        <v>借呗</v>
      </c>
      <c r="G2072" s="3" t="str">
        <f t="shared" si="161"/>
        <v>12期</v>
      </c>
      <c r="H2072" s="21" t="str">
        <f>VLOOKUP(B2072*1,[1]Sheet1!$A:$G,7,FALSE)</f>
        <v>华南</v>
      </c>
      <c r="I2072" s="21" t="str">
        <f>VLOOKUP(B2072*1,[1]Sheet1!$A:$G,6,FALSE)</f>
        <v>南宁</v>
      </c>
      <c r="J2072" s="21" t="str">
        <f>VLOOKUP(B2072*1,[1]Sheet1!$A:$G,5,FALSE)</f>
        <v>一组</v>
      </c>
      <c r="K2072" s="3" t="str">
        <f>I2072&amp;VLOOKUP(B2072*1,[1]Sheet1!$A:$G,5,FALSE)</f>
        <v>南宁一组</v>
      </c>
      <c r="L2072" s="3" t="str">
        <f>IF(VLOOKUP(B2072*1,[1]Sheet1!$A:$G,4,FALSE)=1,"普通员工","管理人员")</f>
        <v>普通员工</v>
      </c>
      <c r="M2072" s="3">
        <f t="shared" si="162"/>
        <v>9000.22</v>
      </c>
      <c r="N2072" s="3">
        <f t="shared" si="163"/>
        <v>2020</v>
      </c>
      <c r="O2072" s="3">
        <f t="shared" si="164"/>
        <v>6</v>
      </c>
    </row>
    <row r="2073" spans="1:15">
      <c r="A2073" s="8">
        <f>A2072</f>
        <v>44009</v>
      </c>
      <c r="B2073" s="20" t="str">
        <f>B2072</f>
        <v>1000020921</v>
      </c>
      <c r="C2073" s="18" t="s">
        <v>12</v>
      </c>
      <c r="D2073" s="11">
        <v>1</v>
      </c>
      <c r="E2073" s="12">
        <v>20000.56</v>
      </c>
      <c r="F2073" s="3" t="str">
        <f t="shared" si="160"/>
        <v>借呗</v>
      </c>
      <c r="G2073" s="3" t="str">
        <f t="shared" si="161"/>
        <v>18期</v>
      </c>
      <c r="H2073" s="21" t="str">
        <f>VLOOKUP(B2073*1,[1]Sheet1!$A:$G,7,FALSE)</f>
        <v>华南</v>
      </c>
      <c r="I2073" s="21" t="str">
        <f>VLOOKUP(B2073*1,[1]Sheet1!$A:$G,6,FALSE)</f>
        <v>南宁</v>
      </c>
      <c r="J2073" s="21" t="str">
        <f>VLOOKUP(B2073*1,[1]Sheet1!$A:$G,5,FALSE)</f>
        <v>一组</v>
      </c>
      <c r="K2073" s="3" t="str">
        <f>I2073&amp;VLOOKUP(B2073*1,[1]Sheet1!$A:$G,5,FALSE)</f>
        <v>南宁一组</v>
      </c>
      <c r="L2073" s="3" t="str">
        <f>IF(VLOOKUP(B2073*1,[1]Sheet1!$A:$G,4,FALSE)=1,"普通员工","管理人员")</f>
        <v>普通员工</v>
      </c>
      <c r="M2073" s="3">
        <f t="shared" si="162"/>
        <v>20000.56</v>
      </c>
      <c r="N2073" s="3">
        <f t="shared" si="163"/>
        <v>2020</v>
      </c>
      <c r="O2073" s="3">
        <f t="shared" si="164"/>
        <v>6</v>
      </c>
    </row>
    <row r="2074" spans="1:15">
      <c r="A2074" s="8">
        <f>A2073</f>
        <v>44009</v>
      </c>
      <c r="B2074" s="20" t="s">
        <v>157</v>
      </c>
      <c r="C2074" s="18" t="s">
        <v>7</v>
      </c>
      <c r="D2074" s="11">
        <v>1</v>
      </c>
      <c r="E2074" s="12">
        <v>500.26</v>
      </c>
      <c r="F2074" s="3" t="str">
        <f t="shared" si="160"/>
        <v>借呗</v>
      </c>
      <c r="G2074" s="3" t="str">
        <f t="shared" si="161"/>
        <v>6期</v>
      </c>
      <c r="H2074" s="21" t="str">
        <f>VLOOKUP(B2074*1,[1]Sheet1!$A:$G,7,FALSE)</f>
        <v>华南</v>
      </c>
      <c r="I2074" s="21" t="str">
        <f>VLOOKUP(B2074*1,[1]Sheet1!$A:$G,6,FALSE)</f>
        <v>深圳</v>
      </c>
      <c r="J2074" s="21" t="str">
        <f>VLOOKUP(B2074*1,[1]Sheet1!$A:$G,5,FALSE)</f>
        <v>一组</v>
      </c>
      <c r="K2074" s="3" t="str">
        <f>I2074&amp;VLOOKUP(B2074*1,[1]Sheet1!$A:$G,5,FALSE)</f>
        <v>深圳一组</v>
      </c>
      <c r="L2074" s="3" t="str">
        <f>IF(VLOOKUP(B2074*1,[1]Sheet1!$A:$G,4,FALSE)=1,"普通员工","管理人员")</f>
        <v>管理人员</v>
      </c>
      <c r="M2074" s="3">
        <f t="shared" si="162"/>
        <v>500.26</v>
      </c>
      <c r="N2074" s="3">
        <f t="shared" si="163"/>
        <v>2020</v>
      </c>
      <c r="O2074" s="3">
        <f t="shared" si="164"/>
        <v>6</v>
      </c>
    </row>
    <row r="2075" spans="1:15">
      <c r="A2075" s="8">
        <v>44010</v>
      </c>
      <c r="B2075" s="20" t="s">
        <v>6</v>
      </c>
      <c r="C2075" s="18" t="s">
        <v>147</v>
      </c>
      <c r="D2075" s="11">
        <v>1</v>
      </c>
      <c r="E2075" s="12">
        <v>500.37</v>
      </c>
      <c r="F2075" s="3" t="str">
        <f t="shared" si="160"/>
        <v>借呗</v>
      </c>
      <c r="G2075" s="3" t="str">
        <f t="shared" si="161"/>
        <v>1期</v>
      </c>
      <c r="H2075" s="21" t="str">
        <f>VLOOKUP(B2075*1,[1]Sheet1!$A:$G,7,FALSE)</f>
        <v>华东</v>
      </c>
      <c r="I2075" s="21" t="str">
        <f>VLOOKUP(B2075*1,[1]Sheet1!$A:$G,6,FALSE)</f>
        <v>杭州</v>
      </c>
      <c r="J2075" s="21" t="str">
        <f>VLOOKUP(B2075*1,[1]Sheet1!$A:$G,5,FALSE)</f>
        <v>二组</v>
      </c>
      <c r="K2075" s="3" t="str">
        <f>I2075&amp;VLOOKUP(B2075*1,[1]Sheet1!$A:$G,5,FALSE)</f>
        <v>杭州二组</v>
      </c>
      <c r="L2075" s="3" t="str">
        <f>IF(VLOOKUP(B2075*1,[1]Sheet1!$A:$G,4,FALSE)=1,"普通员工","管理人员")</f>
        <v>普通员工</v>
      </c>
      <c r="M2075" s="3">
        <f t="shared" si="162"/>
        <v>500.37</v>
      </c>
      <c r="N2075" s="3">
        <f t="shared" si="163"/>
        <v>2020</v>
      </c>
      <c r="O2075" s="3">
        <f t="shared" si="164"/>
        <v>6</v>
      </c>
    </row>
    <row r="2076" spans="1:15">
      <c r="A2076" s="8">
        <f>A2075</f>
        <v>44010</v>
      </c>
      <c r="B2076" s="20" t="str">
        <f>B2075</f>
        <v>1000000029</v>
      </c>
      <c r="C2076" s="18" t="s">
        <v>144</v>
      </c>
      <c r="D2076" s="11">
        <v>1</v>
      </c>
      <c r="E2076" s="12">
        <v>1000.74</v>
      </c>
      <c r="F2076" s="3" t="str">
        <f t="shared" si="160"/>
        <v>借呗</v>
      </c>
      <c r="G2076" s="3" t="str">
        <f t="shared" si="161"/>
        <v>3期</v>
      </c>
      <c r="H2076" s="21" t="str">
        <f>VLOOKUP(B2076*1,[1]Sheet1!$A:$G,7,FALSE)</f>
        <v>华东</v>
      </c>
      <c r="I2076" s="21" t="str">
        <f>VLOOKUP(B2076*1,[1]Sheet1!$A:$G,6,FALSE)</f>
        <v>杭州</v>
      </c>
      <c r="J2076" s="21" t="str">
        <f>VLOOKUP(B2076*1,[1]Sheet1!$A:$G,5,FALSE)</f>
        <v>二组</v>
      </c>
      <c r="K2076" s="3" t="str">
        <f>I2076&amp;VLOOKUP(B2076*1,[1]Sheet1!$A:$G,5,FALSE)</f>
        <v>杭州二组</v>
      </c>
      <c r="L2076" s="3" t="str">
        <f>IF(VLOOKUP(B2076*1,[1]Sheet1!$A:$G,4,FALSE)=1,"普通员工","管理人员")</f>
        <v>普通员工</v>
      </c>
      <c r="M2076" s="3">
        <f t="shared" si="162"/>
        <v>1000.74</v>
      </c>
      <c r="N2076" s="3">
        <f t="shared" si="163"/>
        <v>2020</v>
      </c>
      <c r="O2076" s="3">
        <f t="shared" si="164"/>
        <v>6</v>
      </c>
    </row>
    <row r="2077" spans="1:15">
      <c r="A2077" s="8">
        <f>A2076</f>
        <v>44010</v>
      </c>
      <c r="B2077" s="20" t="str">
        <f>B2076</f>
        <v>1000000029</v>
      </c>
      <c r="C2077" s="18" t="s">
        <v>7</v>
      </c>
      <c r="D2077" s="11">
        <v>2</v>
      </c>
      <c r="E2077" s="12">
        <v>7000.07</v>
      </c>
      <c r="F2077" s="3" t="str">
        <f t="shared" si="160"/>
        <v>借呗</v>
      </c>
      <c r="G2077" s="3" t="str">
        <f t="shared" si="161"/>
        <v>6期</v>
      </c>
      <c r="H2077" s="21" t="str">
        <f>VLOOKUP(B2077*1,[1]Sheet1!$A:$G,7,FALSE)</f>
        <v>华东</v>
      </c>
      <c r="I2077" s="21" t="str">
        <f>VLOOKUP(B2077*1,[1]Sheet1!$A:$G,6,FALSE)</f>
        <v>杭州</v>
      </c>
      <c r="J2077" s="21" t="str">
        <f>VLOOKUP(B2077*1,[1]Sheet1!$A:$G,5,FALSE)</f>
        <v>二组</v>
      </c>
      <c r="K2077" s="3" t="str">
        <f>I2077&amp;VLOOKUP(B2077*1,[1]Sheet1!$A:$G,5,FALSE)</f>
        <v>杭州二组</v>
      </c>
      <c r="L2077" s="3" t="str">
        <f>IF(VLOOKUP(B2077*1,[1]Sheet1!$A:$G,4,FALSE)=1,"普通员工","管理人员")</f>
        <v>普通员工</v>
      </c>
      <c r="M2077" s="3">
        <f t="shared" si="162"/>
        <v>3500.035</v>
      </c>
      <c r="N2077" s="3">
        <f t="shared" si="163"/>
        <v>2020</v>
      </c>
      <c r="O2077" s="3">
        <f t="shared" si="164"/>
        <v>6</v>
      </c>
    </row>
    <row r="2078" spans="1:15">
      <c r="A2078" s="8">
        <f>A2077</f>
        <v>44010</v>
      </c>
      <c r="B2078" s="20" t="str">
        <f>B2077</f>
        <v>1000000029</v>
      </c>
      <c r="C2078" s="18" t="s">
        <v>8</v>
      </c>
      <c r="D2078" s="11">
        <v>1</v>
      </c>
      <c r="E2078" s="12">
        <v>6000.54</v>
      </c>
      <c r="F2078" s="3" t="str">
        <f t="shared" si="160"/>
        <v>借呗</v>
      </c>
      <c r="G2078" s="3" t="str">
        <f t="shared" si="161"/>
        <v>12期</v>
      </c>
      <c r="H2078" s="21" t="str">
        <f>VLOOKUP(B2078*1,[1]Sheet1!$A:$G,7,FALSE)</f>
        <v>华东</v>
      </c>
      <c r="I2078" s="21" t="str">
        <f>VLOOKUP(B2078*1,[1]Sheet1!$A:$G,6,FALSE)</f>
        <v>杭州</v>
      </c>
      <c r="J2078" s="21" t="str">
        <f>VLOOKUP(B2078*1,[1]Sheet1!$A:$G,5,FALSE)</f>
        <v>二组</v>
      </c>
      <c r="K2078" s="3" t="str">
        <f>I2078&amp;VLOOKUP(B2078*1,[1]Sheet1!$A:$G,5,FALSE)</f>
        <v>杭州二组</v>
      </c>
      <c r="L2078" s="3" t="str">
        <f>IF(VLOOKUP(B2078*1,[1]Sheet1!$A:$G,4,FALSE)=1,"普通员工","管理人员")</f>
        <v>普通员工</v>
      </c>
      <c r="M2078" s="3">
        <f t="shared" si="162"/>
        <v>6000.54</v>
      </c>
      <c r="N2078" s="3">
        <f t="shared" si="163"/>
        <v>2020</v>
      </c>
      <c r="O2078" s="3">
        <f t="shared" si="164"/>
        <v>6</v>
      </c>
    </row>
    <row r="2079" spans="1:15">
      <c r="A2079" s="8">
        <f>A2078</f>
        <v>44010</v>
      </c>
      <c r="B2079" s="20" t="s">
        <v>9</v>
      </c>
      <c r="C2079" s="18" t="s">
        <v>8</v>
      </c>
      <c r="D2079" s="11">
        <v>1</v>
      </c>
      <c r="E2079" s="12">
        <v>11000.26</v>
      </c>
      <c r="F2079" s="3" t="str">
        <f t="shared" si="160"/>
        <v>借呗</v>
      </c>
      <c r="G2079" s="3" t="str">
        <f t="shared" si="161"/>
        <v>12期</v>
      </c>
      <c r="H2079" s="21" t="str">
        <f>VLOOKUP(B2079*1,[1]Sheet1!$A:$G,7,FALSE)</f>
        <v>华南</v>
      </c>
      <c r="I2079" s="21" t="str">
        <f>VLOOKUP(B2079*1,[1]Sheet1!$A:$G,6,FALSE)</f>
        <v>广州</v>
      </c>
      <c r="J2079" s="21" t="str">
        <f>VLOOKUP(B2079*1,[1]Sheet1!$A:$G,5,FALSE)</f>
        <v>三组</v>
      </c>
      <c r="K2079" s="3" t="str">
        <f>I2079&amp;VLOOKUP(B2079*1,[1]Sheet1!$A:$G,5,FALSE)</f>
        <v>广州三组</v>
      </c>
      <c r="L2079" s="3" t="str">
        <f>IF(VLOOKUP(B2079*1,[1]Sheet1!$A:$G,4,FALSE)=1,"普通员工","管理人员")</f>
        <v>普通员工</v>
      </c>
      <c r="M2079" s="3">
        <f t="shared" si="162"/>
        <v>11000.26</v>
      </c>
      <c r="N2079" s="3">
        <f t="shared" si="163"/>
        <v>2020</v>
      </c>
      <c r="O2079" s="3">
        <f t="shared" si="164"/>
        <v>6</v>
      </c>
    </row>
    <row r="2080" spans="1:15">
      <c r="A2080" s="8">
        <f>A2079</f>
        <v>44010</v>
      </c>
      <c r="B2080" s="20" t="s">
        <v>10</v>
      </c>
      <c r="C2080" s="18" t="s">
        <v>144</v>
      </c>
      <c r="D2080" s="11">
        <v>1</v>
      </c>
      <c r="E2080" s="12">
        <v>2624.29</v>
      </c>
      <c r="F2080" s="3" t="str">
        <f t="shared" si="160"/>
        <v>借呗</v>
      </c>
      <c r="G2080" s="3" t="str">
        <f t="shared" si="161"/>
        <v>3期</v>
      </c>
      <c r="H2080" s="21" t="str">
        <f>VLOOKUP(B2080*1,[1]Sheet1!$A:$G,7,FALSE)</f>
        <v>华东</v>
      </c>
      <c r="I2080" s="21" t="str">
        <f>VLOOKUP(B2080*1,[1]Sheet1!$A:$G,6,FALSE)</f>
        <v>杭州</v>
      </c>
      <c r="J2080" s="21" t="str">
        <f>VLOOKUP(B2080*1,[1]Sheet1!$A:$G,5,FALSE)</f>
        <v>一组</v>
      </c>
      <c r="K2080" s="3" t="str">
        <f>I2080&amp;VLOOKUP(B2080*1,[1]Sheet1!$A:$G,5,FALSE)</f>
        <v>杭州一组</v>
      </c>
      <c r="L2080" s="3" t="str">
        <f>IF(VLOOKUP(B2080*1,[1]Sheet1!$A:$G,4,FALSE)=1,"普通员工","管理人员")</f>
        <v>管理人员</v>
      </c>
      <c r="M2080" s="3">
        <f t="shared" si="162"/>
        <v>2624.29</v>
      </c>
      <c r="N2080" s="3">
        <f t="shared" si="163"/>
        <v>2020</v>
      </c>
      <c r="O2080" s="3">
        <f t="shared" si="164"/>
        <v>6</v>
      </c>
    </row>
    <row r="2081" spans="1:15">
      <c r="A2081" s="8">
        <f>A2080</f>
        <v>44010</v>
      </c>
      <c r="B2081" s="20" t="str">
        <f>B2080</f>
        <v>1000000031</v>
      </c>
      <c r="C2081" s="18" t="s">
        <v>8</v>
      </c>
      <c r="D2081" s="11">
        <v>3</v>
      </c>
      <c r="E2081" s="12">
        <v>28500.79</v>
      </c>
      <c r="F2081" s="3" t="str">
        <f t="shared" si="160"/>
        <v>借呗</v>
      </c>
      <c r="G2081" s="3" t="str">
        <f t="shared" si="161"/>
        <v>12期</v>
      </c>
      <c r="H2081" s="21" t="str">
        <f>VLOOKUP(B2081*1,[1]Sheet1!$A:$G,7,FALSE)</f>
        <v>华东</v>
      </c>
      <c r="I2081" s="21" t="str">
        <f>VLOOKUP(B2081*1,[1]Sheet1!$A:$G,6,FALSE)</f>
        <v>杭州</v>
      </c>
      <c r="J2081" s="21" t="str">
        <f>VLOOKUP(B2081*1,[1]Sheet1!$A:$G,5,FALSE)</f>
        <v>一组</v>
      </c>
      <c r="K2081" s="3" t="str">
        <f>I2081&amp;VLOOKUP(B2081*1,[1]Sheet1!$A:$G,5,FALSE)</f>
        <v>杭州一组</v>
      </c>
      <c r="L2081" s="3" t="str">
        <f>IF(VLOOKUP(B2081*1,[1]Sheet1!$A:$G,4,FALSE)=1,"普通员工","管理人员")</f>
        <v>管理人员</v>
      </c>
      <c r="M2081" s="3">
        <f t="shared" si="162"/>
        <v>9500.26333333333</v>
      </c>
      <c r="N2081" s="3">
        <f t="shared" si="163"/>
        <v>2020</v>
      </c>
      <c r="O2081" s="3">
        <f t="shared" si="164"/>
        <v>6</v>
      </c>
    </row>
    <row r="2082" spans="1:15">
      <c r="A2082" s="8">
        <f>A2081</f>
        <v>44010</v>
      </c>
      <c r="B2082" s="20" t="s">
        <v>11</v>
      </c>
      <c r="C2082" s="18" t="s">
        <v>7</v>
      </c>
      <c r="D2082" s="11">
        <v>1</v>
      </c>
      <c r="E2082" s="12">
        <v>500.65</v>
      </c>
      <c r="F2082" s="3" t="str">
        <f t="shared" si="160"/>
        <v>借呗</v>
      </c>
      <c r="G2082" s="3" t="str">
        <f t="shared" si="161"/>
        <v>6期</v>
      </c>
      <c r="H2082" s="21" t="str">
        <f>VLOOKUP(B2082*1,[1]Sheet1!$A:$G,7,FALSE)</f>
        <v>华东</v>
      </c>
      <c r="I2082" s="21" t="str">
        <f>VLOOKUP(B2082*1,[1]Sheet1!$A:$G,6,FALSE)</f>
        <v>苏州</v>
      </c>
      <c r="J2082" s="21" t="str">
        <f>VLOOKUP(B2082*1,[1]Sheet1!$A:$G,5,FALSE)</f>
        <v>一组</v>
      </c>
      <c r="K2082" s="3" t="str">
        <f>I2082&amp;VLOOKUP(B2082*1,[1]Sheet1!$A:$G,5,FALSE)</f>
        <v>苏州一组</v>
      </c>
      <c r="L2082" s="3" t="str">
        <f>IF(VLOOKUP(B2082*1,[1]Sheet1!$A:$G,4,FALSE)=1,"普通员工","管理人员")</f>
        <v>管理人员</v>
      </c>
      <c r="M2082" s="3">
        <f t="shared" si="162"/>
        <v>500.65</v>
      </c>
      <c r="N2082" s="3">
        <f t="shared" si="163"/>
        <v>2020</v>
      </c>
      <c r="O2082" s="3">
        <f t="shared" si="164"/>
        <v>6</v>
      </c>
    </row>
    <row r="2083" spans="1:15">
      <c r="A2083" s="8">
        <f>A2082</f>
        <v>44010</v>
      </c>
      <c r="B2083" s="20" t="str">
        <f>B2082</f>
        <v>1000000032</v>
      </c>
      <c r="C2083" s="18" t="s">
        <v>8</v>
      </c>
      <c r="D2083" s="11">
        <v>1</v>
      </c>
      <c r="E2083" s="12">
        <v>13000.52</v>
      </c>
      <c r="F2083" s="3" t="str">
        <f t="shared" si="160"/>
        <v>借呗</v>
      </c>
      <c r="G2083" s="3" t="str">
        <f t="shared" si="161"/>
        <v>12期</v>
      </c>
      <c r="H2083" s="21" t="str">
        <f>VLOOKUP(B2083*1,[1]Sheet1!$A:$G,7,FALSE)</f>
        <v>华东</v>
      </c>
      <c r="I2083" s="21" t="str">
        <f>VLOOKUP(B2083*1,[1]Sheet1!$A:$G,6,FALSE)</f>
        <v>苏州</v>
      </c>
      <c r="J2083" s="21" t="str">
        <f>VLOOKUP(B2083*1,[1]Sheet1!$A:$G,5,FALSE)</f>
        <v>一组</v>
      </c>
      <c r="K2083" s="3" t="str">
        <f>I2083&amp;VLOOKUP(B2083*1,[1]Sheet1!$A:$G,5,FALSE)</f>
        <v>苏州一组</v>
      </c>
      <c r="L2083" s="3" t="str">
        <f>IF(VLOOKUP(B2083*1,[1]Sheet1!$A:$G,4,FALSE)=1,"普通员工","管理人员")</f>
        <v>管理人员</v>
      </c>
      <c r="M2083" s="3">
        <f t="shared" si="162"/>
        <v>13000.52</v>
      </c>
      <c r="N2083" s="3">
        <f t="shared" si="163"/>
        <v>2020</v>
      </c>
      <c r="O2083" s="3">
        <f t="shared" si="164"/>
        <v>6</v>
      </c>
    </row>
    <row r="2084" spans="1:15">
      <c r="A2084" s="8">
        <f>A2083</f>
        <v>44010</v>
      </c>
      <c r="B2084" s="20" t="str">
        <f>B2083</f>
        <v>1000000032</v>
      </c>
      <c r="C2084" s="18" t="s">
        <v>12</v>
      </c>
      <c r="D2084" s="11">
        <v>2</v>
      </c>
      <c r="E2084" s="12">
        <v>35000.85</v>
      </c>
      <c r="F2084" s="3" t="str">
        <f t="shared" si="160"/>
        <v>借呗</v>
      </c>
      <c r="G2084" s="3" t="str">
        <f t="shared" si="161"/>
        <v>18期</v>
      </c>
      <c r="H2084" s="21" t="str">
        <f>VLOOKUP(B2084*1,[1]Sheet1!$A:$G,7,FALSE)</f>
        <v>华东</v>
      </c>
      <c r="I2084" s="21" t="str">
        <f>VLOOKUP(B2084*1,[1]Sheet1!$A:$G,6,FALSE)</f>
        <v>苏州</v>
      </c>
      <c r="J2084" s="21" t="str">
        <f>VLOOKUP(B2084*1,[1]Sheet1!$A:$G,5,FALSE)</f>
        <v>一组</v>
      </c>
      <c r="K2084" s="3" t="str">
        <f>I2084&amp;VLOOKUP(B2084*1,[1]Sheet1!$A:$G,5,FALSE)</f>
        <v>苏州一组</v>
      </c>
      <c r="L2084" s="3" t="str">
        <f>IF(VLOOKUP(B2084*1,[1]Sheet1!$A:$G,4,FALSE)=1,"普通员工","管理人员")</f>
        <v>管理人员</v>
      </c>
      <c r="M2084" s="3">
        <f t="shared" si="162"/>
        <v>17500.425</v>
      </c>
      <c r="N2084" s="3">
        <f t="shared" si="163"/>
        <v>2020</v>
      </c>
      <c r="O2084" s="3">
        <f t="shared" si="164"/>
        <v>6</v>
      </c>
    </row>
    <row r="2085" spans="1:15">
      <c r="A2085" s="8">
        <f>A2084</f>
        <v>44010</v>
      </c>
      <c r="B2085" s="20" t="s">
        <v>14</v>
      </c>
      <c r="C2085" s="18" t="s">
        <v>7</v>
      </c>
      <c r="D2085" s="11">
        <v>1</v>
      </c>
      <c r="E2085" s="12">
        <v>17000.63</v>
      </c>
      <c r="F2085" s="3" t="str">
        <f t="shared" si="160"/>
        <v>借呗</v>
      </c>
      <c r="G2085" s="3" t="str">
        <f t="shared" si="161"/>
        <v>6期</v>
      </c>
      <c r="H2085" s="21" t="str">
        <f>VLOOKUP(B2085*1,[1]Sheet1!$A:$G,7,FALSE)</f>
        <v>华南</v>
      </c>
      <c r="I2085" s="21" t="str">
        <f>VLOOKUP(B2085*1,[1]Sheet1!$A:$G,6,FALSE)</f>
        <v>广州</v>
      </c>
      <c r="J2085" s="21" t="str">
        <f>VLOOKUP(B2085*1,[1]Sheet1!$A:$G,5,FALSE)</f>
        <v>三组</v>
      </c>
      <c r="K2085" s="3" t="str">
        <f>I2085&amp;VLOOKUP(B2085*1,[1]Sheet1!$A:$G,5,FALSE)</f>
        <v>广州三组</v>
      </c>
      <c r="L2085" s="3" t="str">
        <f>IF(VLOOKUP(B2085*1,[1]Sheet1!$A:$G,4,FALSE)=1,"普通员工","管理人员")</f>
        <v>管理人员</v>
      </c>
      <c r="M2085" s="3">
        <f t="shared" si="162"/>
        <v>17000.63</v>
      </c>
      <c r="N2085" s="3">
        <f t="shared" si="163"/>
        <v>2020</v>
      </c>
      <c r="O2085" s="3">
        <f t="shared" si="164"/>
        <v>6</v>
      </c>
    </row>
    <row r="2086" spans="1:15">
      <c r="A2086" s="8">
        <f>A2085</f>
        <v>44010</v>
      </c>
      <c r="B2086" s="20" t="s">
        <v>16</v>
      </c>
      <c r="C2086" s="18" t="s">
        <v>144</v>
      </c>
      <c r="D2086" s="11">
        <v>1</v>
      </c>
      <c r="E2086" s="12">
        <v>500.11</v>
      </c>
      <c r="F2086" s="3" t="str">
        <f t="shared" si="160"/>
        <v>借呗</v>
      </c>
      <c r="G2086" s="3" t="str">
        <f t="shared" si="161"/>
        <v>3期</v>
      </c>
      <c r="H2086" s="21" t="str">
        <f>VLOOKUP(B2086*1,[1]Sheet1!$A:$G,7,FALSE)</f>
        <v>华东</v>
      </c>
      <c r="I2086" s="21" t="str">
        <f>VLOOKUP(B2086*1,[1]Sheet1!$A:$G,6,FALSE)</f>
        <v>苏州</v>
      </c>
      <c r="J2086" s="21" t="str">
        <f>VLOOKUP(B2086*1,[1]Sheet1!$A:$G,5,FALSE)</f>
        <v>二组</v>
      </c>
      <c r="K2086" s="3" t="str">
        <f>I2086&amp;VLOOKUP(B2086*1,[1]Sheet1!$A:$G,5,FALSE)</f>
        <v>苏州二组</v>
      </c>
      <c r="L2086" s="3" t="str">
        <f>IF(VLOOKUP(B2086*1,[1]Sheet1!$A:$G,4,FALSE)=1,"普通员工","管理人员")</f>
        <v>管理人员</v>
      </c>
      <c r="M2086" s="3">
        <f t="shared" si="162"/>
        <v>500.11</v>
      </c>
      <c r="N2086" s="3">
        <f t="shared" si="163"/>
        <v>2020</v>
      </c>
      <c r="O2086" s="3">
        <f t="shared" si="164"/>
        <v>6</v>
      </c>
    </row>
    <row r="2087" spans="1:15">
      <c r="A2087" s="8">
        <f>A2086</f>
        <v>44010</v>
      </c>
      <c r="B2087" s="20" t="str">
        <f>B2086</f>
        <v>1000000039</v>
      </c>
      <c r="C2087" s="18" t="s">
        <v>7</v>
      </c>
      <c r="D2087" s="11">
        <v>1</v>
      </c>
      <c r="E2087" s="12">
        <v>14000.47</v>
      </c>
      <c r="F2087" s="3" t="str">
        <f t="shared" si="160"/>
        <v>借呗</v>
      </c>
      <c r="G2087" s="3" t="str">
        <f t="shared" si="161"/>
        <v>6期</v>
      </c>
      <c r="H2087" s="21" t="str">
        <f>VLOOKUP(B2087*1,[1]Sheet1!$A:$G,7,FALSE)</f>
        <v>华东</v>
      </c>
      <c r="I2087" s="21" t="str">
        <f>VLOOKUP(B2087*1,[1]Sheet1!$A:$G,6,FALSE)</f>
        <v>苏州</v>
      </c>
      <c r="J2087" s="21" t="str">
        <f>VLOOKUP(B2087*1,[1]Sheet1!$A:$G,5,FALSE)</f>
        <v>二组</v>
      </c>
      <c r="K2087" s="3" t="str">
        <f>I2087&amp;VLOOKUP(B2087*1,[1]Sheet1!$A:$G,5,FALSE)</f>
        <v>苏州二组</v>
      </c>
      <c r="L2087" s="3" t="str">
        <f>IF(VLOOKUP(B2087*1,[1]Sheet1!$A:$G,4,FALSE)=1,"普通员工","管理人员")</f>
        <v>管理人员</v>
      </c>
      <c r="M2087" s="3">
        <f t="shared" si="162"/>
        <v>14000.47</v>
      </c>
      <c r="N2087" s="3">
        <f t="shared" si="163"/>
        <v>2020</v>
      </c>
      <c r="O2087" s="3">
        <f t="shared" si="164"/>
        <v>6</v>
      </c>
    </row>
    <row r="2088" spans="1:15">
      <c r="A2088" s="8">
        <f>A2087</f>
        <v>44010</v>
      </c>
      <c r="B2088" s="20" t="s">
        <v>17</v>
      </c>
      <c r="C2088" s="18" t="s">
        <v>143</v>
      </c>
      <c r="D2088" s="11">
        <v>1</v>
      </c>
      <c r="E2088" s="12">
        <v>3386.98</v>
      </c>
      <c r="F2088" s="3" t="str">
        <f t="shared" si="160"/>
        <v>借呗</v>
      </c>
      <c r="G2088" s="3" t="str">
        <f t="shared" si="161"/>
        <v>9期</v>
      </c>
      <c r="H2088" s="21" t="str">
        <f>VLOOKUP(B2088*1,[1]Sheet1!$A:$G,7,FALSE)</f>
        <v>华西北</v>
      </c>
      <c r="I2088" s="21" t="str">
        <f>VLOOKUP(B2088*1,[1]Sheet1!$A:$G,6,FALSE)</f>
        <v>北京</v>
      </c>
      <c r="J2088" s="21" t="str">
        <f>VLOOKUP(B2088*1,[1]Sheet1!$A:$G,5,FALSE)</f>
        <v>四组</v>
      </c>
      <c r="K2088" s="3" t="str">
        <f>I2088&amp;VLOOKUP(B2088*1,[1]Sheet1!$A:$G,5,FALSE)</f>
        <v>北京四组</v>
      </c>
      <c r="L2088" s="3" t="str">
        <f>IF(VLOOKUP(B2088*1,[1]Sheet1!$A:$G,4,FALSE)=1,"普通员工","管理人员")</f>
        <v>管理人员</v>
      </c>
      <c r="M2088" s="3">
        <f t="shared" si="162"/>
        <v>3386.98</v>
      </c>
      <c r="N2088" s="3">
        <f t="shared" si="163"/>
        <v>2020</v>
      </c>
      <c r="O2088" s="3">
        <f t="shared" si="164"/>
        <v>6</v>
      </c>
    </row>
    <row r="2089" spans="1:15">
      <c r="A2089" s="8">
        <f>A2088</f>
        <v>44010</v>
      </c>
      <c r="B2089" s="20" t="str">
        <f>B2088</f>
        <v>1000000040</v>
      </c>
      <c r="C2089" s="18" t="s">
        <v>8</v>
      </c>
      <c r="D2089" s="11">
        <v>2</v>
      </c>
      <c r="E2089" s="12">
        <v>47000.49</v>
      </c>
      <c r="F2089" s="3" t="str">
        <f t="shared" si="160"/>
        <v>借呗</v>
      </c>
      <c r="G2089" s="3" t="str">
        <f t="shared" si="161"/>
        <v>12期</v>
      </c>
      <c r="H2089" s="21" t="str">
        <f>VLOOKUP(B2089*1,[1]Sheet1!$A:$G,7,FALSE)</f>
        <v>华西北</v>
      </c>
      <c r="I2089" s="21" t="str">
        <f>VLOOKUP(B2089*1,[1]Sheet1!$A:$G,6,FALSE)</f>
        <v>北京</v>
      </c>
      <c r="J2089" s="21" t="str">
        <f>VLOOKUP(B2089*1,[1]Sheet1!$A:$G,5,FALSE)</f>
        <v>四组</v>
      </c>
      <c r="K2089" s="3" t="str">
        <f>I2089&amp;VLOOKUP(B2089*1,[1]Sheet1!$A:$G,5,FALSE)</f>
        <v>北京四组</v>
      </c>
      <c r="L2089" s="3" t="str">
        <f>IF(VLOOKUP(B2089*1,[1]Sheet1!$A:$G,4,FALSE)=1,"普通员工","管理人员")</f>
        <v>管理人员</v>
      </c>
      <c r="M2089" s="3">
        <f t="shared" si="162"/>
        <v>23500.245</v>
      </c>
      <c r="N2089" s="3">
        <f t="shared" si="163"/>
        <v>2020</v>
      </c>
      <c r="O2089" s="3">
        <f t="shared" si="164"/>
        <v>6</v>
      </c>
    </row>
    <row r="2090" spans="1:15">
      <c r="A2090" s="8">
        <f>A2089</f>
        <v>44010</v>
      </c>
      <c r="B2090" s="20" t="s">
        <v>40</v>
      </c>
      <c r="C2090" s="18" t="s">
        <v>7</v>
      </c>
      <c r="D2090" s="11">
        <v>3</v>
      </c>
      <c r="E2090" s="12">
        <v>54501.79</v>
      </c>
      <c r="F2090" s="3" t="str">
        <f t="shared" si="160"/>
        <v>借呗</v>
      </c>
      <c r="G2090" s="3" t="str">
        <f t="shared" si="161"/>
        <v>6期</v>
      </c>
      <c r="H2090" s="21" t="str">
        <f>VLOOKUP(B2090*1,[1]Sheet1!$A:$G,7,FALSE)</f>
        <v>华西北</v>
      </c>
      <c r="I2090" s="21" t="str">
        <f>VLOOKUP(B2090*1,[1]Sheet1!$A:$G,6,FALSE)</f>
        <v>北京</v>
      </c>
      <c r="J2090" s="21" t="str">
        <f>VLOOKUP(B2090*1,[1]Sheet1!$A:$G,5,FALSE)</f>
        <v>四组</v>
      </c>
      <c r="K2090" s="3" t="str">
        <f>I2090&amp;VLOOKUP(B2090*1,[1]Sheet1!$A:$G,5,FALSE)</f>
        <v>北京四组</v>
      </c>
      <c r="L2090" s="3" t="str">
        <f>IF(VLOOKUP(B2090*1,[1]Sheet1!$A:$G,4,FALSE)=1,"普通员工","管理人员")</f>
        <v>普通员工</v>
      </c>
      <c r="M2090" s="3">
        <f t="shared" si="162"/>
        <v>18167.2633333333</v>
      </c>
      <c r="N2090" s="3">
        <f t="shared" si="163"/>
        <v>2020</v>
      </c>
      <c r="O2090" s="3">
        <f t="shared" si="164"/>
        <v>6</v>
      </c>
    </row>
    <row r="2091" spans="1:15">
      <c r="A2091" s="8">
        <f>A2090</f>
        <v>44010</v>
      </c>
      <c r="B2091" s="20" t="s">
        <v>41</v>
      </c>
      <c r="C2091" s="18" t="s">
        <v>7</v>
      </c>
      <c r="D2091" s="11">
        <v>1</v>
      </c>
      <c r="E2091" s="12">
        <v>15000.6</v>
      </c>
      <c r="F2091" s="3" t="str">
        <f t="shared" si="160"/>
        <v>借呗</v>
      </c>
      <c r="G2091" s="3" t="str">
        <f t="shared" si="161"/>
        <v>6期</v>
      </c>
      <c r="H2091" s="21" t="str">
        <f>VLOOKUP(B2091*1,[1]Sheet1!$A:$G,7,FALSE)</f>
        <v>华西北</v>
      </c>
      <c r="I2091" s="21" t="str">
        <f>VLOOKUP(B2091*1,[1]Sheet1!$A:$G,6,FALSE)</f>
        <v>成都</v>
      </c>
      <c r="J2091" s="21" t="str">
        <f>VLOOKUP(B2091*1,[1]Sheet1!$A:$G,5,FALSE)</f>
        <v>一组</v>
      </c>
      <c r="K2091" s="3" t="str">
        <f>I2091&amp;VLOOKUP(B2091*1,[1]Sheet1!$A:$G,5,FALSE)</f>
        <v>成都一组</v>
      </c>
      <c r="L2091" s="3" t="str">
        <f>IF(VLOOKUP(B2091*1,[1]Sheet1!$A:$G,4,FALSE)=1,"普通员工","管理人员")</f>
        <v>普通员工</v>
      </c>
      <c r="M2091" s="3">
        <f t="shared" si="162"/>
        <v>15000.6</v>
      </c>
      <c r="N2091" s="3">
        <f t="shared" si="163"/>
        <v>2020</v>
      </c>
      <c r="O2091" s="3">
        <f t="shared" si="164"/>
        <v>6</v>
      </c>
    </row>
    <row r="2092" spans="1:15">
      <c r="A2092" s="8">
        <f>A2091</f>
        <v>44010</v>
      </c>
      <c r="B2092" s="20" t="s">
        <v>18</v>
      </c>
      <c r="C2092" s="18" t="s">
        <v>144</v>
      </c>
      <c r="D2092" s="11">
        <v>1</v>
      </c>
      <c r="E2092" s="12">
        <v>2000.12</v>
      </c>
      <c r="F2092" s="3" t="str">
        <f t="shared" si="160"/>
        <v>借呗</v>
      </c>
      <c r="G2092" s="3" t="str">
        <f t="shared" si="161"/>
        <v>3期</v>
      </c>
      <c r="H2092" s="21" t="str">
        <f>VLOOKUP(B2092*1,[1]Sheet1!$A:$G,7,FALSE)</f>
        <v>华西北</v>
      </c>
      <c r="I2092" s="21" t="str">
        <f>VLOOKUP(B2092*1,[1]Sheet1!$A:$G,6,FALSE)</f>
        <v>北京</v>
      </c>
      <c r="J2092" s="21" t="str">
        <f>VLOOKUP(B2092*1,[1]Sheet1!$A:$G,5,FALSE)</f>
        <v>三组</v>
      </c>
      <c r="K2092" s="3" t="str">
        <f>I2092&amp;VLOOKUP(B2092*1,[1]Sheet1!$A:$G,5,FALSE)</f>
        <v>北京三组</v>
      </c>
      <c r="L2092" s="3" t="str">
        <f>IF(VLOOKUP(B2092*1,[1]Sheet1!$A:$G,4,FALSE)=1,"普通员工","管理人员")</f>
        <v>管理人员</v>
      </c>
      <c r="M2092" s="3">
        <f t="shared" si="162"/>
        <v>2000.12</v>
      </c>
      <c r="N2092" s="3">
        <f t="shared" si="163"/>
        <v>2020</v>
      </c>
      <c r="O2092" s="3">
        <f t="shared" si="164"/>
        <v>6</v>
      </c>
    </row>
    <row r="2093" spans="1:15">
      <c r="A2093" s="8">
        <f>A2092</f>
        <v>44010</v>
      </c>
      <c r="B2093" s="20" t="str">
        <f>B2092</f>
        <v>1000000044</v>
      </c>
      <c r="C2093" s="18" t="s">
        <v>8</v>
      </c>
      <c r="D2093" s="11">
        <v>1</v>
      </c>
      <c r="E2093" s="12">
        <v>12000.71</v>
      </c>
      <c r="F2093" s="3" t="str">
        <f t="shared" si="160"/>
        <v>借呗</v>
      </c>
      <c r="G2093" s="3" t="str">
        <f t="shared" si="161"/>
        <v>12期</v>
      </c>
      <c r="H2093" s="21" t="str">
        <f>VLOOKUP(B2093*1,[1]Sheet1!$A:$G,7,FALSE)</f>
        <v>华西北</v>
      </c>
      <c r="I2093" s="21" t="str">
        <f>VLOOKUP(B2093*1,[1]Sheet1!$A:$G,6,FALSE)</f>
        <v>北京</v>
      </c>
      <c r="J2093" s="21" t="str">
        <f>VLOOKUP(B2093*1,[1]Sheet1!$A:$G,5,FALSE)</f>
        <v>三组</v>
      </c>
      <c r="K2093" s="3" t="str">
        <f>I2093&amp;VLOOKUP(B2093*1,[1]Sheet1!$A:$G,5,FALSE)</f>
        <v>北京三组</v>
      </c>
      <c r="L2093" s="3" t="str">
        <f>IF(VLOOKUP(B2093*1,[1]Sheet1!$A:$G,4,FALSE)=1,"普通员工","管理人员")</f>
        <v>管理人员</v>
      </c>
      <c r="M2093" s="3">
        <f t="shared" si="162"/>
        <v>12000.71</v>
      </c>
      <c r="N2093" s="3">
        <f t="shared" si="163"/>
        <v>2020</v>
      </c>
      <c r="O2093" s="3">
        <f t="shared" si="164"/>
        <v>6</v>
      </c>
    </row>
    <row r="2094" spans="1:15">
      <c r="A2094" s="8">
        <f>A2093</f>
        <v>44010</v>
      </c>
      <c r="B2094" s="20" t="s">
        <v>42</v>
      </c>
      <c r="C2094" s="18" t="s">
        <v>147</v>
      </c>
      <c r="D2094" s="11">
        <v>2</v>
      </c>
      <c r="E2094" s="12">
        <v>1164.93</v>
      </c>
      <c r="F2094" s="3" t="str">
        <f t="shared" si="160"/>
        <v>借呗</v>
      </c>
      <c r="G2094" s="3" t="str">
        <f t="shared" si="161"/>
        <v>1期</v>
      </c>
      <c r="H2094" s="21" t="str">
        <f>VLOOKUP(B2094*1,[1]Sheet1!$A:$G,7,FALSE)</f>
        <v>华西北</v>
      </c>
      <c r="I2094" s="21" t="str">
        <f>VLOOKUP(B2094*1,[1]Sheet1!$A:$G,6,FALSE)</f>
        <v>成都</v>
      </c>
      <c r="J2094" s="21" t="str">
        <f>VLOOKUP(B2094*1,[1]Sheet1!$A:$G,5,FALSE)</f>
        <v>一组</v>
      </c>
      <c r="K2094" s="3" t="str">
        <f>I2094&amp;VLOOKUP(B2094*1,[1]Sheet1!$A:$G,5,FALSE)</f>
        <v>成都一组</v>
      </c>
      <c r="L2094" s="3" t="str">
        <f>IF(VLOOKUP(B2094*1,[1]Sheet1!$A:$G,4,FALSE)=1,"普通员工","管理人员")</f>
        <v>普通员工</v>
      </c>
      <c r="M2094" s="3">
        <f t="shared" si="162"/>
        <v>582.465</v>
      </c>
      <c r="N2094" s="3">
        <f t="shared" si="163"/>
        <v>2020</v>
      </c>
      <c r="O2094" s="3">
        <f t="shared" si="164"/>
        <v>6</v>
      </c>
    </row>
    <row r="2095" spans="1:15">
      <c r="A2095" s="8">
        <f>A2094</f>
        <v>44010</v>
      </c>
      <c r="B2095" s="20" t="s">
        <v>20</v>
      </c>
      <c r="C2095" s="18" t="s">
        <v>7</v>
      </c>
      <c r="D2095" s="11">
        <v>1</v>
      </c>
      <c r="E2095" s="12">
        <v>9000.7</v>
      </c>
      <c r="F2095" s="3" t="str">
        <f t="shared" si="160"/>
        <v>借呗</v>
      </c>
      <c r="G2095" s="3" t="str">
        <f t="shared" si="161"/>
        <v>6期</v>
      </c>
      <c r="H2095" s="21" t="str">
        <f>VLOOKUP(B2095*1,[1]Sheet1!$A:$G,7,FALSE)</f>
        <v>华东</v>
      </c>
      <c r="I2095" s="21" t="str">
        <f>VLOOKUP(B2095*1,[1]Sheet1!$A:$G,6,FALSE)</f>
        <v>上海</v>
      </c>
      <c r="J2095" s="21" t="str">
        <f>VLOOKUP(B2095*1,[1]Sheet1!$A:$G,5,FALSE)</f>
        <v>一组</v>
      </c>
      <c r="K2095" s="3" t="str">
        <f>I2095&amp;VLOOKUP(B2095*1,[1]Sheet1!$A:$G,5,FALSE)</f>
        <v>上海一组</v>
      </c>
      <c r="L2095" s="3" t="str">
        <f>IF(VLOOKUP(B2095*1,[1]Sheet1!$A:$G,4,FALSE)=1,"普通员工","管理人员")</f>
        <v>普通员工</v>
      </c>
      <c r="M2095" s="3">
        <f t="shared" si="162"/>
        <v>9000.7</v>
      </c>
      <c r="N2095" s="3">
        <f t="shared" si="163"/>
        <v>2020</v>
      </c>
      <c r="O2095" s="3">
        <f t="shared" si="164"/>
        <v>6</v>
      </c>
    </row>
    <row r="2096" spans="1:15">
      <c r="A2096" s="8">
        <f>A2095</f>
        <v>44010</v>
      </c>
      <c r="B2096" s="20" t="str">
        <f>B2095</f>
        <v>1000000054</v>
      </c>
      <c r="C2096" s="18" t="s">
        <v>8</v>
      </c>
      <c r="D2096" s="11">
        <v>1</v>
      </c>
      <c r="E2096" s="12">
        <v>6500.38</v>
      </c>
      <c r="F2096" s="3" t="str">
        <f t="shared" si="160"/>
        <v>借呗</v>
      </c>
      <c r="G2096" s="3" t="str">
        <f t="shared" si="161"/>
        <v>12期</v>
      </c>
      <c r="H2096" s="21" t="str">
        <f>VLOOKUP(B2096*1,[1]Sheet1!$A:$G,7,FALSE)</f>
        <v>华东</v>
      </c>
      <c r="I2096" s="21" t="str">
        <f>VLOOKUP(B2096*1,[1]Sheet1!$A:$G,6,FALSE)</f>
        <v>上海</v>
      </c>
      <c r="J2096" s="21" t="str">
        <f>VLOOKUP(B2096*1,[1]Sheet1!$A:$G,5,FALSE)</f>
        <v>一组</v>
      </c>
      <c r="K2096" s="3" t="str">
        <f>I2096&amp;VLOOKUP(B2096*1,[1]Sheet1!$A:$G,5,FALSE)</f>
        <v>上海一组</v>
      </c>
      <c r="L2096" s="3" t="str">
        <f>IF(VLOOKUP(B2096*1,[1]Sheet1!$A:$G,4,FALSE)=1,"普通员工","管理人员")</f>
        <v>普通员工</v>
      </c>
      <c r="M2096" s="3">
        <f t="shared" si="162"/>
        <v>6500.38</v>
      </c>
      <c r="N2096" s="3">
        <f t="shared" si="163"/>
        <v>2020</v>
      </c>
      <c r="O2096" s="3">
        <f t="shared" si="164"/>
        <v>6</v>
      </c>
    </row>
    <row r="2097" spans="1:15">
      <c r="A2097" s="8">
        <f>A2096</f>
        <v>44010</v>
      </c>
      <c r="B2097" s="20" t="s">
        <v>21</v>
      </c>
      <c r="C2097" s="18" t="s">
        <v>7</v>
      </c>
      <c r="D2097" s="11">
        <v>2</v>
      </c>
      <c r="E2097" s="12">
        <v>10000.84</v>
      </c>
      <c r="F2097" s="3" t="str">
        <f t="shared" si="160"/>
        <v>借呗</v>
      </c>
      <c r="G2097" s="3" t="str">
        <f t="shared" si="161"/>
        <v>6期</v>
      </c>
      <c r="H2097" s="21" t="str">
        <f>VLOOKUP(B2097*1,[1]Sheet1!$A:$G,7,FALSE)</f>
        <v>华东</v>
      </c>
      <c r="I2097" s="21" t="str">
        <f>VLOOKUP(B2097*1,[1]Sheet1!$A:$G,6,FALSE)</f>
        <v>上海</v>
      </c>
      <c r="J2097" s="21" t="str">
        <f>VLOOKUP(B2097*1,[1]Sheet1!$A:$G,5,FALSE)</f>
        <v>一组</v>
      </c>
      <c r="K2097" s="3" t="str">
        <f>I2097&amp;VLOOKUP(B2097*1,[1]Sheet1!$A:$G,5,FALSE)</f>
        <v>上海一组</v>
      </c>
      <c r="L2097" s="3" t="str">
        <f>IF(VLOOKUP(B2097*1,[1]Sheet1!$A:$G,4,FALSE)=1,"普通员工","管理人员")</f>
        <v>管理人员</v>
      </c>
      <c r="M2097" s="3">
        <f t="shared" si="162"/>
        <v>5000.42</v>
      </c>
      <c r="N2097" s="3">
        <f t="shared" si="163"/>
        <v>2020</v>
      </c>
      <c r="O2097" s="3">
        <f t="shared" si="164"/>
        <v>6</v>
      </c>
    </row>
    <row r="2098" spans="1:15">
      <c r="A2098" s="8">
        <f>A2097</f>
        <v>44010</v>
      </c>
      <c r="B2098" s="20" t="str">
        <f>B2097</f>
        <v>1000000056</v>
      </c>
      <c r="C2098" s="18" t="s">
        <v>8</v>
      </c>
      <c r="D2098" s="11">
        <v>1</v>
      </c>
      <c r="E2098" s="12">
        <v>20000.37</v>
      </c>
      <c r="F2098" s="3" t="str">
        <f t="shared" si="160"/>
        <v>借呗</v>
      </c>
      <c r="G2098" s="3" t="str">
        <f t="shared" si="161"/>
        <v>12期</v>
      </c>
      <c r="H2098" s="21" t="str">
        <f>VLOOKUP(B2098*1,[1]Sheet1!$A:$G,7,FALSE)</f>
        <v>华东</v>
      </c>
      <c r="I2098" s="21" t="str">
        <f>VLOOKUP(B2098*1,[1]Sheet1!$A:$G,6,FALSE)</f>
        <v>上海</v>
      </c>
      <c r="J2098" s="21" t="str">
        <f>VLOOKUP(B2098*1,[1]Sheet1!$A:$G,5,FALSE)</f>
        <v>一组</v>
      </c>
      <c r="K2098" s="3" t="str">
        <f>I2098&amp;VLOOKUP(B2098*1,[1]Sheet1!$A:$G,5,FALSE)</f>
        <v>上海一组</v>
      </c>
      <c r="L2098" s="3" t="str">
        <f>IF(VLOOKUP(B2098*1,[1]Sheet1!$A:$G,4,FALSE)=1,"普通员工","管理人员")</f>
        <v>管理人员</v>
      </c>
      <c r="M2098" s="3">
        <f t="shared" si="162"/>
        <v>20000.37</v>
      </c>
      <c r="N2098" s="3">
        <f t="shared" si="163"/>
        <v>2020</v>
      </c>
      <c r="O2098" s="3">
        <f t="shared" si="164"/>
        <v>6</v>
      </c>
    </row>
    <row r="2099" spans="1:15">
      <c r="A2099" s="8">
        <f>A2098</f>
        <v>44010</v>
      </c>
      <c r="B2099" s="20" t="s">
        <v>23</v>
      </c>
      <c r="C2099" s="18" t="s">
        <v>7</v>
      </c>
      <c r="D2099" s="11">
        <v>1</v>
      </c>
      <c r="E2099" s="12">
        <v>30000.13</v>
      </c>
      <c r="F2099" s="3" t="str">
        <f t="shared" si="160"/>
        <v>借呗</v>
      </c>
      <c r="G2099" s="3" t="str">
        <f t="shared" si="161"/>
        <v>6期</v>
      </c>
      <c r="H2099" s="21" t="str">
        <f>VLOOKUP(B2099*1,[1]Sheet1!$A:$G,7,FALSE)</f>
        <v>华东</v>
      </c>
      <c r="I2099" s="21" t="str">
        <f>VLOOKUP(B2099*1,[1]Sheet1!$A:$G,6,FALSE)</f>
        <v>苏州</v>
      </c>
      <c r="J2099" s="21" t="str">
        <f>VLOOKUP(B2099*1,[1]Sheet1!$A:$G,5,FALSE)</f>
        <v>二组</v>
      </c>
      <c r="K2099" s="3" t="str">
        <f>I2099&amp;VLOOKUP(B2099*1,[1]Sheet1!$A:$G,5,FALSE)</f>
        <v>苏州二组</v>
      </c>
      <c r="L2099" s="3" t="str">
        <f>IF(VLOOKUP(B2099*1,[1]Sheet1!$A:$G,4,FALSE)=1,"普通员工","管理人员")</f>
        <v>普通员工</v>
      </c>
      <c r="M2099" s="3">
        <f t="shared" si="162"/>
        <v>30000.13</v>
      </c>
      <c r="N2099" s="3">
        <f t="shared" si="163"/>
        <v>2020</v>
      </c>
      <c r="O2099" s="3">
        <f t="shared" si="164"/>
        <v>6</v>
      </c>
    </row>
    <row r="2100" spans="1:15">
      <c r="A2100" s="8">
        <f>A2099</f>
        <v>44010</v>
      </c>
      <c r="B2100" s="20" t="s">
        <v>24</v>
      </c>
      <c r="C2100" s="18" t="s">
        <v>144</v>
      </c>
      <c r="D2100" s="11">
        <v>1</v>
      </c>
      <c r="E2100" s="12">
        <v>1457.4</v>
      </c>
      <c r="F2100" s="3" t="str">
        <f t="shared" si="160"/>
        <v>借呗</v>
      </c>
      <c r="G2100" s="3" t="str">
        <f t="shared" si="161"/>
        <v>3期</v>
      </c>
      <c r="H2100" s="21" t="str">
        <f>VLOOKUP(B2100*1,[1]Sheet1!$A:$G,7,FALSE)</f>
        <v>华西北</v>
      </c>
      <c r="I2100" s="21" t="str">
        <f>VLOOKUP(B2100*1,[1]Sheet1!$A:$G,6,FALSE)</f>
        <v>重庆</v>
      </c>
      <c r="J2100" s="21" t="str">
        <f>VLOOKUP(B2100*1,[1]Sheet1!$A:$G,5,FALSE)</f>
        <v>一组</v>
      </c>
      <c r="K2100" s="3" t="str">
        <f>I2100&amp;VLOOKUP(B2100*1,[1]Sheet1!$A:$G,5,FALSE)</f>
        <v>重庆一组</v>
      </c>
      <c r="L2100" s="3" t="str">
        <f>IF(VLOOKUP(B2100*1,[1]Sheet1!$A:$G,4,FALSE)=1,"普通员工","管理人员")</f>
        <v>管理人员</v>
      </c>
      <c r="M2100" s="3">
        <f t="shared" si="162"/>
        <v>1457.4</v>
      </c>
      <c r="N2100" s="3">
        <f t="shared" si="163"/>
        <v>2020</v>
      </c>
      <c r="O2100" s="3">
        <f t="shared" si="164"/>
        <v>6</v>
      </c>
    </row>
    <row r="2101" spans="1:15">
      <c r="A2101" s="8">
        <f>A2100</f>
        <v>44010</v>
      </c>
      <c r="B2101" s="20" t="str">
        <f>B2100</f>
        <v>1000000068</v>
      </c>
      <c r="C2101" s="18" t="s">
        <v>7</v>
      </c>
      <c r="D2101" s="11">
        <v>3</v>
      </c>
      <c r="E2101" s="12">
        <v>19000.48</v>
      </c>
      <c r="F2101" s="3" t="str">
        <f t="shared" si="160"/>
        <v>借呗</v>
      </c>
      <c r="G2101" s="3" t="str">
        <f t="shared" si="161"/>
        <v>6期</v>
      </c>
      <c r="H2101" s="21" t="str">
        <f>VLOOKUP(B2101*1,[1]Sheet1!$A:$G,7,FALSE)</f>
        <v>华西北</v>
      </c>
      <c r="I2101" s="21" t="str">
        <f>VLOOKUP(B2101*1,[1]Sheet1!$A:$G,6,FALSE)</f>
        <v>重庆</v>
      </c>
      <c r="J2101" s="21" t="str">
        <f>VLOOKUP(B2101*1,[1]Sheet1!$A:$G,5,FALSE)</f>
        <v>一组</v>
      </c>
      <c r="K2101" s="3" t="str">
        <f>I2101&amp;VLOOKUP(B2101*1,[1]Sheet1!$A:$G,5,FALSE)</f>
        <v>重庆一组</v>
      </c>
      <c r="L2101" s="3" t="str">
        <f>IF(VLOOKUP(B2101*1,[1]Sheet1!$A:$G,4,FALSE)=1,"普通员工","管理人员")</f>
        <v>管理人员</v>
      </c>
      <c r="M2101" s="3">
        <f t="shared" si="162"/>
        <v>6333.49333333333</v>
      </c>
      <c r="N2101" s="3">
        <f t="shared" si="163"/>
        <v>2020</v>
      </c>
      <c r="O2101" s="3">
        <f t="shared" si="164"/>
        <v>6</v>
      </c>
    </row>
    <row r="2102" spans="1:15">
      <c r="A2102" s="8">
        <f>A2101</f>
        <v>44010</v>
      </c>
      <c r="B2102" s="20" t="str">
        <f>B2101</f>
        <v>1000000068</v>
      </c>
      <c r="C2102" s="18" t="s">
        <v>8</v>
      </c>
      <c r="D2102" s="11">
        <v>1</v>
      </c>
      <c r="E2102" s="12">
        <v>15000.07</v>
      </c>
      <c r="F2102" s="3" t="str">
        <f t="shared" si="160"/>
        <v>借呗</v>
      </c>
      <c r="G2102" s="3" t="str">
        <f t="shared" si="161"/>
        <v>12期</v>
      </c>
      <c r="H2102" s="21" t="str">
        <f>VLOOKUP(B2102*1,[1]Sheet1!$A:$G,7,FALSE)</f>
        <v>华西北</v>
      </c>
      <c r="I2102" s="21" t="str">
        <f>VLOOKUP(B2102*1,[1]Sheet1!$A:$G,6,FALSE)</f>
        <v>重庆</v>
      </c>
      <c r="J2102" s="21" t="str">
        <f>VLOOKUP(B2102*1,[1]Sheet1!$A:$G,5,FALSE)</f>
        <v>一组</v>
      </c>
      <c r="K2102" s="3" t="str">
        <f>I2102&amp;VLOOKUP(B2102*1,[1]Sheet1!$A:$G,5,FALSE)</f>
        <v>重庆一组</v>
      </c>
      <c r="L2102" s="3" t="str">
        <f>IF(VLOOKUP(B2102*1,[1]Sheet1!$A:$G,4,FALSE)=1,"普通员工","管理人员")</f>
        <v>管理人员</v>
      </c>
      <c r="M2102" s="3">
        <f t="shared" si="162"/>
        <v>15000.07</v>
      </c>
      <c r="N2102" s="3">
        <f t="shared" si="163"/>
        <v>2020</v>
      </c>
      <c r="O2102" s="3">
        <f t="shared" si="164"/>
        <v>6</v>
      </c>
    </row>
    <row r="2103" spans="1:15">
      <c r="A2103" s="8">
        <f>A2102</f>
        <v>44010</v>
      </c>
      <c r="B2103" s="20" t="s">
        <v>62</v>
      </c>
      <c r="C2103" s="18" t="s">
        <v>7</v>
      </c>
      <c r="D2103" s="11">
        <v>1</v>
      </c>
      <c r="E2103" s="12">
        <v>6000</v>
      </c>
      <c r="F2103" s="3" t="str">
        <f t="shared" si="160"/>
        <v>借呗</v>
      </c>
      <c r="G2103" s="3" t="str">
        <f t="shared" si="161"/>
        <v>6期</v>
      </c>
      <c r="H2103" s="21" t="str">
        <f>VLOOKUP(B2103*1,[1]Sheet1!$A:$G,7,FALSE)</f>
        <v>华东</v>
      </c>
      <c r="I2103" s="21" t="str">
        <f>VLOOKUP(B2103*1,[1]Sheet1!$A:$G,6,FALSE)</f>
        <v>合肥</v>
      </c>
      <c r="J2103" s="21" t="str">
        <f>VLOOKUP(B2103*1,[1]Sheet1!$A:$G,5,FALSE)</f>
        <v>一组</v>
      </c>
      <c r="K2103" s="3" t="str">
        <f>I2103&amp;VLOOKUP(B2103*1,[1]Sheet1!$A:$G,5,FALSE)</f>
        <v>合肥一组</v>
      </c>
      <c r="L2103" s="3" t="str">
        <f>IF(VLOOKUP(B2103*1,[1]Sheet1!$A:$G,4,FALSE)=1,"普通员工","管理人员")</f>
        <v>普通员工</v>
      </c>
      <c r="M2103" s="3">
        <f t="shared" si="162"/>
        <v>6000</v>
      </c>
      <c r="N2103" s="3">
        <f t="shared" si="163"/>
        <v>2020</v>
      </c>
      <c r="O2103" s="3">
        <f t="shared" si="164"/>
        <v>6</v>
      </c>
    </row>
    <row r="2104" spans="1:15">
      <c r="A2104" s="8">
        <f>A2103</f>
        <v>44010</v>
      </c>
      <c r="B2104" s="20" t="str">
        <f>B2103</f>
        <v>1000000104</v>
      </c>
      <c r="C2104" s="18" t="s">
        <v>12</v>
      </c>
      <c r="D2104" s="11">
        <v>1</v>
      </c>
      <c r="E2104" s="12">
        <v>1500.46</v>
      </c>
      <c r="F2104" s="3" t="str">
        <f t="shared" si="160"/>
        <v>借呗</v>
      </c>
      <c r="G2104" s="3" t="str">
        <f t="shared" si="161"/>
        <v>18期</v>
      </c>
      <c r="H2104" s="21" t="str">
        <f>VLOOKUP(B2104*1,[1]Sheet1!$A:$G,7,FALSE)</f>
        <v>华东</v>
      </c>
      <c r="I2104" s="21" t="str">
        <f>VLOOKUP(B2104*1,[1]Sheet1!$A:$G,6,FALSE)</f>
        <v>合肥</v>
      </c>
      <c r="J2104" s="21" t="str">
        <f>VLOOKUP(B2104*1,[1]Sheet1!$A:$G,5,FALSE)</f>
        <v>一组</v>
      </c>
      <c r="K2104" s="3" t="str">
        <f>I2104&amp;VLOOKUP(B2104*1,[1]Sheet1!$A:$G,5,FALSE)</f>
        <v>合肥一组</v>
      </c>
      <c r="L2104" s="3" t="str">
        <f>IF(VLOOKUP(B2104*1,[1]Sheet1!$A:$G,4,FALSE)=1,"普通员工","管理人员")</f>
        <v>普通员工</v>
      </c>
      <c r="M2104" s="3">
        <f t="shared" si="162"/>
        <v>1500.46</v>
      </c>
      <c r="N2104" s="3">
        <f t="shared" si="163"/>
        <v>2020</v>
      </c>
      <c r="O2104" s="3">
        <f t="shared" si="164"/>
        <v>6</v>
      </c>
    </row>
    <row r="2105" spans="1:15">
      <c r="A2105" s="8">
        <f>A2104</f>
        <v>44010</v>
      </c>
      <c r="B2105" s="20" t="s">
        <v>26</v>
      </c>
      <c r="C2105" s="18" t="s">
        <v>7</v>
      </c>
      <c r="D2105" s="11">
        <v>1</v>
      </c>
      <c r="E2105" s="12">
        <v>3500.65</v>
      </c>
      <c r="F2105" s="3" t="str">
        <f t="shared" si="160"/>
        <v>借呗</v>
      </c>
      <c r="G2105" s="3" t="str">
        <f t="shared" si="161"/>
        <v>6期</v>
      </c>
      <c r="H2105" s="21" t="str">
        <f>VLOOKUP(B2105*1,[1]Sheet1!$A:$G,7,FALSE)</f>
        <v>华南</v>
      </c>
      <c r="I2105" s="21" t="str">
        <f>VLOOKUP(B2105*1,[1]Sheet1!$A:$G,6,FALSE)</f>
        <v>广州</v>
      </c>
      <c r="J2105" s="21" t="str">
        <f>VLOOKUP(B2105*1,[1]Sheet1!$A:$G,5,FALSE)</f>
        <v>三组</v>
      </c>
      <c r="K2105" s="3" t="str">
        <f>I2105&amp;VLOOKUP(B2105*1,[1]Sheet1!$A:$G,5,FALSE)</f>
        <v>广州三组</v>
      </c>
      <c r="L2105" s="3" t="str">
        <f>IF(VLOOKUP(B2105*1,[1]Sheet1!$A:$G,4,FALSE)=1,"普通员工","管理人员")</f>
        <v>普通员工</v>
      </c>
      <c r="M2105" s="3">
        <f t="shared" si="162"/>
        <v>3500.65</v>
      </c>
      <c r="N2105" s="3">
        <f t="shared" si="163"/>
        <v>2020</v>
      </c>
      <c r="O2105" s="3">
        <f t="shared" si="164"/>
        <v>6</v>
      </c>
    </row>
    <row r="2106" spans="1:15">
      <c r="A2106" s="8">
        <f>A2105</f>
        <v>44010</v>
      </c>
      <c r="B2106" s="20" t="str">
        <f>B2105</f>
        <v>1000000566</v>
      </c>
      <c r="C2106" s="18" t="s">
        <v>143</v>
      </c>
      <c r="D2106" s="11">
        <v>1</v>
      </c>
      <c r="E2106" s="12">
        <v>8500.03</v>
      </c>
      <c r="F2106" s="3" t="str">
        <f t="shared" si="160"/>
        <v>借呗</v>
      </c>
      <c r="G2106" s="3" t="str">
        <f t="shared" si="161"/>
        <v>9期</v>
      </c>
      <c r="H2106" s="21" t="str">
        <f>VLOOKUP(B2106*1,[1]Sheet1!$A:$G,7,FALSE)</f>
        <v>华南</v>
      </c>
      <c r="I2106" s="21" t="str">
        <f>VLOOKUP(B2106*1,[1]Sheet1!$A:$G,6,FALSE)</f>
        <v>广州</v>
      </c>
      <c r="J2106" s="21" t="str">
        <f>VLOOKUP(B2106*1,[1]Sheet1!$A:$G,5,FALSE)</f>
        <v>三组</v>
      </c>
      <c r="K2106" s="3" t="str">
        <f>I2106&amp;VLOOKUP(B2106*1,[1]Sheet1!$A:$G,5,FALSE)</f>
        <v>广州三组</v>
      </c>
      <c r="L2106" s="3" t="str">
        <f>IF(VLOOKUP(B2106*1,[1]Sheet1!$A:$G,4,FALSE)=1,"普通员工","管理人员")</f>
        <v>普通员工</v>
      </c>
      <c r="M2106" s="3">
        <f t="shared" si="162"/>
        <v>8500.03</v>
      </c>
      <c r="N2106" s="3">
        <f t="shared" si="163"/>
        <v>2020</v>
      </c>
      <c r="O2106" s="3">
        <f t="shared" si="164"/>
        <v>6</v>
      </c>
    </row>
    <row r="2107" spans="1:15">
      <c r="A2107" s="8">
        <f>A2106</f>
        <v>44010</v>
      </c>
      <c r="B2107" s="20" t="str">
        <f>B2106</f>
        <v>1000000566</v>
      </c>
      <c r="C2107" s="18" t="s">
        <v>8</v>
      </c>
      <c r="D2107" s="11">
        <v>1</v>
      </c>
      <c r="E2107" s="12">
        <v>12000.43</v>
      </c>
      <c r="F2107" s="3" t="str">
        <f t="shared" si="160"/>
        <v>借呗</v>
      </c>
      <c r="G2107" s="3" t="str">
        <f t="shared" si="161"/>
        <v>12期</v>
      </c>
      <c r="H2107" s="21" t="str">
        <f>VLOOKUP(B2107*1,[1]Sheet1!$A:$G,7,FALSE)</f>
        <v>华南</v>
      </c>
      <c r="I2107" s="21" t="str">
        <f>VLOOKUP(B2107*1,[1]Sheet1!$A:$G,6,FALSE)</f>
        <v>广州</v>
      </c>
      <c r="J2107" s="21" t="str">
        <f>VLOOKUP(B2107*1,[1]Sheet1!$A:$G,5,FALSE)</f>
        <v>三组</v>
      </c>
      <c r="K2107" s="3" t="str">
        <f>I2107&amp;VLOOKUP(B2107*1,[1]Sheet1!$A:$G,5,FALSE)</f>
        <v>广州三组</v>
      </c>
      <c r="L2107" s="3" t="str">
        <f>IF(VLOOKUP(B2107*1,[1]Sheet1!$A:$G,4,FALSE)=1,"普通员工","管理人员")</f>
        <v>普通员工</v>
      </c>
      <c r="M2107" s="3">
        <f t="shared" si="162"/>
        <v>12000.43</v>
      </c>
      <c r="N2107" s="3">
        <f t="shared" si="163"/>
        <v>2020</v>
      </c>
      <c r="O2107" s="3">
        <f t="shared" si="164"/>
        <v>6</v>
      </c>
    </row>
    <row r="2108" spans="1:15">
      <c r="A2108" s="8">
        <f>A2107</f>
        <v>44010</v>
      </c>
      <c r="B2108" s="20" t="s">
        <v>66</v>
      </c>
      <c r="C2108" s="18" t="s">
        <v>8</v>
      </c>
      <c r="D2108" s="11">
        <v>1</v>
      </c>
      <c r="E2108" s="12">
        <v>25000.65</v>
      </c>
      <c r="F2108" s="3" t="str">
        <f t="shared" si="160"/>
        <v>借呗</v>
      </c>
      <c r="G2108" s="3" t="str">
        <f t="shared" si="161"/>
        <v>12期</v>
      </c>
      <c r="H2108" s="21" t="str">
        <f>VLOOKUP(B2108*1,[1]Sheet1!$A:$G,7,FALSE)</f>
        <v>华西北</v>
      </c>
      <c r="I2108" s="21" t="str">
        <f>VLOOKUP(B2108*1,[1]Sheet1!$A:$G,6,FALSE)</f>
        <v>西安</v>
      </c>
      <c r="J2108" s="21" t="str">
        <f>VLOOKUP(B2108*1,[1]Sheet1!$A:$G,5,FALSE)</f>
        <v>一组</v>
      </c>
      <c r="K2108" s="3" t="str">
        <f>I2108&amp;VLOOKUP(B2108*1,[1]Sheet1!$A:$G,5,FALSE)</f>
        <v>西安一组</v>
      </c>
      <c r="L2108" s="3" t="str">
        <f>IF(VLOOKUP(B2108*1,[1]Sheet1!$A:$G,4,FALSE)=1,"普通员工","管理人员")</f>
        <v>普通员工</v>
      </c>
      <c r="M2108" s="3">
        <f t="shared" si="162"/>
        <v>25000.65</v>
      </c>
      <c r="N2108" s="3">
        <f t="shared" si="163"/>
        <v>2020</v>
      </c>
      <c r="O2108" s="3">
        <f t="shared" si="164"/>
        <v>6</v>
      </c>
    </row>
    <row r="2109" spans="1:15">
      <c r="A2109" s="8">
        <f>A2108</f>
        <v>44010</v>
      </c>
      <c r="B2109" s="20" t="s">
        <v>45</v>
      </c>
      <c r="C2109" s="18" t="s">
        <v>12</v>
      </c>
      <c r="D2109" s="11">
        <v>1</v>
      </c>
      <c r="E2109" s="12">
        <v>5000.2</v>
      </c>
      <c r="F2109" s="3" t="str">
        <f t="shared" si="160"/>
        <v>借呗</v>
      </c>
      <c r="G2109" s="3" t="str">
        <f t="shared" si="161"/>
        <v>18期</v>
      </c>
      <c r="H2109" s="21" t="str">
        <f>VLOOKUP(B2109*1,[1]Sheet1!$A:$G,7,FALSE)</f>
        <v>华东</v>
      </c>
      <c r="I2109" s="21" t="str">
        <f>VLOOKUP(B2109*1,[1]Sheet1!$A:$G,6,FALSE)</f>
        <v>上海</v>
      </c>
      <c r="J2109" s="21" t="str">
        <f>VLOOKUP(B2109*1,[1]Sheet1!$A:$G,5,FALSE)</f>
        <v>二组</v>
      </c>
      <c r="K2109" s="3" t="str">
        <f>I2109&amp;VLOOKUP(B2109*1,[1]Sheet1!$A:$G,5,FALSE)</f>
        <v>上海二组</v>
      </c>
      <c r="L2109" s="3" t="str">
        <f>IF(VLOOKUP(B2109*1,[1]Sheet1!$A:$G,4,FALSE)=1,"普通员工","管理人员")</f>
        <v>普通员工</v>
      </c>
      <c r="M2109" s="3">
        <f t="shared" si="162"/>
        <v>5000.2</v>
      </c>
      <c r="N2109" s="3">
        <f t="shared" si="163"/>
        <v>2020</v>
      </c>
      <c r="O2109" s="3">
        <f t="shared" si="164"/>
        <v>6</v>
      </c>
    </row>
    <row r="2110" spans="1:15">
      <c r="A2110" s="8">
        <f>A2109</f>
        <v>44010</v>
      </c>
      <c r="B2110" s="20" t="s">
        <v>46</v>
      </c>
      <c r="C2110" s="18" t="s">
        <v>8</v>
      </c>
      <c r="D2110" s="11">
        <v>1</v>
      </c>
      <c r="E2110" s="12">
        <v>10000.04</v>
      </c>
      <c r="F2110" s="3" t="str">
        <f t="shared" si="160"/>
        <v>借呗</v>
      </c>
      <c r="G2110" s="3" t="str">
        <f t="shared" si="161"/>
        <v>12期</v>
      </c>
      <c r="H2110" s="21" t="str">
        <f>VLOOKUP(B2110*1,[1]Sheet1!$A:$G,7,FALSE)</f>
        <v>华东</v>
      </c>
      <c r="I2110" s="21" t="str">
        <f>VLOOKUP(B2110*1,[1]Sheet1!$A:$G,6,FALSE)</f>
        <v>苏州</v>
      </c>
      <c r="J2110" s="21" t="str">
        <f>VLOOKUP(B2110*1,[1]Sheet1!$A:$G,5,FALSE)</f>
        <v>二组</v>
      </c>
      <c r="K2110" s="3" t="str">
        <f>I2110&amp;VLOOKUP(B2110*1,[1]Sheet1!$A:$G,5,FALSE)</f>
        <v>苏州二组</v>
      </c>
      <c r="L2110" s="3" t="str">
        <f>IF(VLOOKUP(B2110*1,[1]Sheet1!$A:$G,4,FALSE)=1,"普通员工","管理人员")</f>
        <v>普通员工</v>
      </c>
      <c r="M2110" s="3">
        <f t="shared" si="162"/>
        <v>10000.04</v>
      </c>
      <c r="N2110" s="3">
        <f t="shared" si="163"/>
        <v>2020</v>
      </c>
      <c r="O2110" s="3">
        <f t="shared" si="164"/>
        <v>6</v>
      </c>
    </row>
    <row r="2111" spans="1:15">
      <c r="A2111" s="8">
        <f>A2110</f>
        <v>44010</v>
      </c>
      <c r="B2111" s="20" t="s">
        <v>148</v>
      </c>
      <c r="C2111" s="18" t="s">
        <v>7</v>
      </c>
      <c r="D2111" s="11">
        <v>1</v>
      </c>
      <c r="E2111" s="12">
        <v>16000.59</v>
      </c>
      <c r="F2111" s="3" t="str">
        <f t="shared" si="160"/>
        <v>借呗</v>
      </c>
      <c r="G2111" s="3" t="str">
        <f t="shared" si="161"/>
        <v>6期</v>
      </c>
      <c r="H2111" s="21" t="str">
        <f>VLOOKUP(B2111*1,[1]Sheet1!$A:$G,7,FALSE)</f>
        <v>华东</v>
      </c>
      <c r="I2111" s="21" t="str">
        <f>VLOOKUP(B2111*1,[1]Sheet1!$A:$G,6,FALSE)</f>
        <v>合肥</v>
      </c>
      <c r="J2111" s="21" t="str">
        <f>VLOOKUP(B2111*1,[1]Sheet1!$A:$G,5,FALSE)</f>
        <v>二组</v>
      </c>
      <c r="K2111" s="3" t="str">
        <f>I2111&amp;VLOOKUP(B2111*1,[1]Sheet1!$A:$G,5,FALSE)</f>
        <v>合肥二组</v>
      </c>
      <c r="L2111" s="3" t="str">
        <f>IF(VLOOKUP(B2111*1,[1]Sheet1!$A:$G,4,FALSE)=1,"普通员工","管理人员")</f>
        <v>普通员工</v>
      </c>
      <c r="M2111" s="3">
        <f t="shared" si="162"/>
        <v>16000.59</v>
      </c>
      <c r="N2111" s="3">
        <f t="shared" si="163"/>
        <v>2020</v>
      </c>
      <c r="O2111" s="3">
        <f t="shared" si="164"/>
        <v>6</v>
      </c>
    </row>
    <row r="2112" spans="1:15">
      <c r="A2112" s="8">
        <f>A2111</f>
        <v>44010</v>
      </c>
      <c r="B2112" s="20" t="str">
        <f>B2111</f>
        <v>1000002134</v>
      </c>
      <c r="C2112" s="18" t="s">
        <v>8</v>
      </c>
      <c r="D2112" s="11">
        <v>1</v>
      </c>
      <c r="E2112" s="12">
        <v>5500.56</v>
      </c>
      <c r="F2112" s="3" t="str">
        <f t="shared" si="160"/>
        <v>借呗</v>
      </c>
      <c r="G2112" s="3" t="str">
        <f t="shared" si="161"/>
        <v>12期</v>
      </c>
      <c r="H2112" s="21" t="str">
        <f>VLOOKUP(B2112*1,[1]Sheet1!$A:$G,7,FALSE)</f>
        <v>华东</v>
      </c>
      <c r="I2112" s="21" t="str">
        <f>VLOOKUP(B2112*1,[1]Sheet1!$A:$G,6,FALSE)</f>
        <v>合肥</v>
      </c>
      <c r="J2112" s="21" t="str">
        <f>VLOOKUP(B2112*1,[1]Sheet1!$A:$G,5,FALSE)</f>
        <v>二组</v>
      </c>
      <c r="K2112" s="3" t="str">
        <f>I2112&amp;VLOOKUP(B2112*1,[1]Sheet1!$A:$G,5,FALSE)</f>
        <v>合肥二组</v>
      </c>
      <c r="L2112" s="3" t="str">
        <f>IF(VLOOKUP(B2112*1,[1]Sheet1!$A:$G,4,FALSE)=1,"普通员工","管理人员")</f>
        <v>普通员工</v>
      </c>
      <c r="M2112" s="3">
        <f t="shared" si="162"/>
        <v>5500.56</v>
      </c>
      <c r="N2112" s="3">
        <f t="shared" si="163"/>
        <v>2020</v>
      </c>
      <c r="O2112" s="3">
        <f t="shared" si="164"/>
        <v>6</v>
      </c>
    </row>
    <row r="2113" spans="1:15">
      <c r="A2113" s="8">
        <f>A2112</f>
        <v>44010</v>
      </c>
      <c r="B2113" s="20" t="s">
        <v>96</v>
      </c>
      <c r="C2113" s="18" t="s">
        <v>12</v>
      </c>
      <c r="D2113" s="11">
        <v>2</v>
      </c>
      <c r="E2113" s="12">
        <v>22001.07</v>
      </c>
      <c r="F2113" s="3" t="str">
        <f t="shared" si="160"/>
        <v>借呗</v>
      </c>
      <c r="G2113" s="3" t="str">
        <f t="shared" si="161"/>
        <v>18期</v>
      </c>
      <c r="H2113" s="21" t="str">
        <f>VLOOKUP(B2113*1,[1]Sheet1!$A:$G,7,FALSE)</f>
        <v>华南</v>
      </c>
      <c r="I2113" s="21" t="str">
        <f>VLOOKUP(B2113*1,[1]Sheet1!$A:$G,6,FALSE)</f>
        <v>广州</v>
      </c>
      <c r="J2113" s="21" t="str">
        <f>VLOOKUP(B2113*1,[1]Sheet1!$A:$G,5,FALSE)</f>
        <v>三组</v>
      </c>
      <c r="K2113" s="3" t="str">
        <f>I2113&amp;VLOOKUP(B2113*1,[1]Sheet1!$A:$G,5,FALSE)</f>
        <v>广州三组</v>
      </c>
      <c r="L2113" s="3" t="str">
        <f>IF(VLOOKUP(B2113*1,[1]Sheet1!$A:$G,4,FALSE)=1,"普通员工","管理人员")</f>
        <v>普通员工</v>
      </c>
      <c r="M2113" s="3">
        <f t="shared" si="162"/>
        <v>11000.535</v>
      </c>
      <c r="N2113" s="3">
        <f t="shared" si="163"/>
        <v>2020</v>
      </c>
      <c r="O2113" s="3">
        <f t="shared" si="164"/>
        <v>6</v>
      </c>
    </row>
    <row r="2114" spans="1:15">
      <c r="A2114" s="8">
        <f>A2113</f>
        <v>44010</v>
      </c>
      <c r="B2114" s="20" t="s">
        <v>47</v>
      </c>
      <c r="C2114" s="18" t="s">
        <v>7</v>
      </c>
      <c r="D2114" s="11">
        <v>1</v>
      </c>
      <c r="E2114" s="12">
        <v>10000.51</v>
      </c>
      <c r="F2114" s="3" t="str">
        <f t="shared" si="160"/>
        <v>借呗</v>
      </c>
      <c r="G2114" s="3" t="str">
        <f t="shared" si="161"/>
        <v>6期</v>
      </c>
      <c r="H2114" s="21" t="str">
        <f>VLOOKUP(B2114*1,[1]Sheet1!$A:$G,7,FALSE)</f>
        <v>华南</v>
      </c>
      <c r="I2114" s="21" t="str">
        <f>VLOOKUP(B2114*1,[1]Sheet1!$A:$G,6,FALSE)</f>
        <v>广州</v>
      </c>
      <c r="J2114" s="21" t="str">
        <f>VLOOKUP(B2114*1,[1]Sheet1!$A:$G,5,FALSE)</f>
        <v>一组</v>
      </c>
      <c r="K2114" s="3" t="str">
        <f>I2114&amp;VLOOKUP(B2114*1,[1]Sheet1!$A:$G,5,FALSE)</f>
        <v>广州一组</v>
      </c>
      <c r="L2114" s="3" t="str">
        <f>IF(VLOOKUP(B2114*1,[1]Sheet1!$A:$G,4,FALSE)=1,"普通员工","管理人员")</f>
        <v>普通员工</v>
      </c>
      <c r="M2114" s="3">
        <f t="shared" si="162"/>
        <v>10000.51</v>
      </c>
      <c r="N2114" s="3">
        <f t="shared" si="163"/>
        <v>2020</v>
      </c>
      <c r="O2114" s="3">
        <f t="shared" si="164"/>
        <v>6</v>
      </c>
    </row>
    <row r="2115" spans="1:15">
      <c r="A2115" s="8">
        <f>A2114</f>
        <v>44010</v>
      </c>
      <c r="B2115" s="20" t="s">
        <v>28</v>
      </c>
      <c r="C2115" s="18" t="s">
        <v>7</v>
      </c>
      <c r="D2115" s="11">
        <v>2</v>
      </c>
      <c r="E2115" s="12">
        <v>41000.58</v>
      </c>
      <c r="F2115" s="3" t="str">
        <f t="shared" ref="F2115:F2178" si="165">LEFT(C2115,2)</f>
        <v>借呗</v>
      </c>
      <c r="G2115" s="3" t="str">
        <f t="shared" ref="G2115:G2178" si="166">MID(C2115,3,LEN((C2115)))</f>
        <v>6期</v>
      </c>
      <c r="H2115" s="21" t="str">
        <f>VLOOKUP(B2115*1,[1]Sheet1!$A:$G,7,FALSE)</f>
        <v>华南</v>
      </c>
      <c r="I2115" s="21" t="str">
        <f>VLOOKUP(B2115*1,[1]Sheet1!$A:$G,6,FALSE)</f>
        <v>广州</v>
      </c>
      <c r="J2115" s="21" t="str">
        <f>VLOOKUP(B2115*1,[1]Sheet1!$A:$G,5,FALSE)</f>
        <v>一组</v>
      </c>
      <c r="K2115" s="3" t="str">
        <f>I2115&amp;VLOOKUP(B2115*1,[1]Sheet1!$A:$G,5,FALSE)</f>
        <v>广州一组</v>
      </c>
      <c r="L2115" s="3" t="str">
        <f>IF(VLOOKUP(B2115*1,[1]Sheet1!$A:$G,4,FALSE)=1,"普通员工","管理人员")</f>
        <v>管理人员</v>
      </c>
      <c r="M2115" s="3">
        <f t="shared" ref="M2115:M2178" si="167">E2115/D2115</f>
        <v>20500.29</v>
      </c>
      <c r="N2115" s="3">
        <f t="shared" ref="N2115:N2178" si="168">YEAR(A2115)</f>
        <v>2020</v>
      </c>
      <c r="O2115" s="3">
        <f t="shared" ref="O2115:O2178" si="169">MONTH(A2115)</f>
        <v>6</v>
      </c>
    </row>
    <row r="2116" spans="1:15">
      <c r="A2116" s="8">
        <f>A2115</f>
        <v>44010</v>
      </c>
      <c r="B2116" s="20" t="s">
        <v>70</v>
      </c>
      <c r="C2116" s="18" t="s">
        <v>143</v>
      </c>
      <c r="D2116" s="11">
        <v>2</v>
      </c>
      <c r="E2116" s="12">
        <v>2800.53</v>
      </c>
      <c r="F2116" s="3" t="str">
        <f t="shared" si="165"/>
        <v>借呗</v>
      </c>
      <c r="G2116" s="3" t="str">
        <f t="shared" si="166"/>
        <v>9期</v>
      </c>
      <c r="H2116" s="21" t="str">
        <f>VLOOKUP(B2116*1,[1]Sheet1!$A:$G,7,FALSE)</f>
        <v>华西北</v>
      </c>
      <c r="I2116" s="21" t="str">
        <f>VLOOKUP(B2116*1,[1]Sheet1!$A:$G,6,FALSE)</f>
        <v>北京</v>
      </c>
      <c r="J2116" s="21" t="str">
        <f>VLOOKUP(B2116*1,[1]Sheet1!$A:$G,5,FALSE)</f>
        <v>三组</v>
      </c>
      <c r="K2116" s="3" t="str">
        <f>I2116&amp;VLOOKUP(B2116*1,[1]Sheet1!$A:$G,5,FALSE)</f>
        <v>北京三组</v>
      </c>
      <c r="L2116" s="3" t="str">
        <f>IF(VLOOKUP(B2116*1,[1]Sheet1!$A:$G,4,FALSE)=1,"普通员工","管理人员")</f>
        <v>普通员工</v>
      </c>
      <c r="M2116" s="3">
        <f t="shared" si="167"/>
        <v>1400.265</v>
      </c>
      <c r="N2116" s="3">
        <f t="shared" si="168"/>
        <v>2020</v>
      </c>
      <c r="O2116" s="3">
        <f t="shared" si="169"/>
        <v>6</v>
      </c>
    </row>
    <row r="2117" spans="1:15">
      <c r="A2117" s="8">
        <f>A2116</f>
        <v>44010</v>
      </c>
      <c r="B2117" s="20" t="str">
        <f>B2116</f>
        <v>1000003989</v>
      </c>
      <c r="C2117" s="18" t="s">
        <v>8</v>
      </c>
      <c r="D2117" s="11">
        <v>1</v>
      </c>
      <c r="E2117" s="12">
        <v>14000.68</v>
      </c>
      <c r="F2117" s="3" t="str">
        <f t="shared" si="165"/>
        <v>借呗</v>
      </c>
      <c r="G2117" s="3" t="str">
        <f t="shared" si="166"/>
        <v>12期</v>
      </c>
      <c r="H2117" s="21" t="str">
        <f>VLOOKUP(B2117*1,[1]Sheet1!$A:$G,7,FALSE)</f>
        <v>华西北</v>
      </c>
      <c r="I2117" s="21" t="str">
        <f>VLOOKUP(B2117*1,[1]Sheet1!$A:$G,6,FALSE)</f>
        <v>北京</v>
      </c>
      <c r="J2117" s="21" t="str">
        <f>VLOOKUP(B2117*1,[1]Sheet1!$A:$G,5,FALSE)</f>
        <v>三组</v>
      </c>
      <c r="K2117" s="3" t="str">
        <f>I2117&amp;VLOOKUP(B2117*1,[1]Sheet1!$A:$G,5,FALSE)</f>
        <v>北京三组</v>
      </c>
      <c r="L2117" s="3" t="str">
        <f>IF(VLOOKUP(B2117*1,[1]Sheet1!$A:$G,4,FALSE)=1,"普通员工","管理人员")</f>
        <v>普通员工</v>
      </c>
      <c r="M2117" s="3">
        <f t="shared" si="167"/>
        <v>14000.68</v>
      </c>
      <c r="N2117" s="3">
        <f t="shared" si="168"/>
        <v>2020</v>
      </c>
      <c r="O2117" s="3">
        <f t="shared" si="169"/>
        <v>6</v>
      </c>
    </row>
    <row r="2118" spans="1:15">
      <c r="A2118" s="8">
        <f>A2117</f>
        <v>44010</v>
      </c>
      <c r="B2118" s="20" t="s">
        <v>29</v>
      </c>
      <c r="C2118" s="18" t="s">
        <v>7</v>
      </c>
      <c r="D2118" s="11">
        <v>4</v>
      </c>
      <c r="E2118" s="12">
        <v>65001.75</v>
      </c>
      <c r="F2118" s="3" t="str">
        <f t="shared" si="165"/>
        <v>借呗</v>
      </c>
      <c r="G2118" s="3" t="str">
        <f t="shared" si="166"/>
        <v>6期</v>
      </c>
      <c r="H2118" s="21" t="str">
        <f>VLOOKUP(B2118*1,[1]Sheet1!$A:$G,7,FALSE)</f>
        <v>华东</v>
      </c>
      <c r="I2118" s="21" t="str">
        <f>VLOOKUP(B2118*1,[1]Sheet1!$A:$G,6,FALSE)</f>
        <v>上海</v>
      </c>
      <c r="J2118" s="21" t="str">
        <f>VLOOKUP(B2118*1,[1]Sheet1!$A:$G,5,FALSE)</f>
        <v>二组</v>
      </c>
      <c r="K2118" s="3" t="str">
        <f>I2118&amp;VLOOKUP(B2118*1,[1]Sheet1!$A:$G,5,FALSE)</f>
        <v>上海二组</v>
      </c>
      <c r="L2118" s="3" t="str">
        <f>IF(VLOOKUP(B2118*1,[1]Sheet1!$A:$G,4,FALSE)=1,"普通员工","管理人员")</f>
        <v>管理人员</v>
      </c>
      <c r="M2118" s="3">
        <f t="shared" si="167"/>
        <v>16250.4375</v>
      </c>
      <c r="N2118" s="3">
        <f t="shared" si="168"/>
        <v>2020</v>
      </c>
      <c r="O2118" s="3">
        <f t="shared" si="169"/>
        <v>6</v>
      </c>
    </row>
    <row r="2119" spans="1:15">
      <c r="A2119" s="8">
        <f>A2118</f>
        <v>44010</v>
      </c>
      <c r="B2119" s="20" t="str">
        <f>B2118</f>
        <v>1000004170</v>
      </c>
      <c r="C2119" s="18" t="s">
        <v>143</v>
      </c>
      <c r="D2119" s="11">
        <v>1</v>
      </c>
      <c r="E2119" s="12">
        <v>1261</v>
      </c>
      <c r="F2119" s="3" t="str">
        <f t="shared" si="165"/>
        <v>借呗</v>
      </c>
      <c r="G2119" s="3" t="str">
        <f t="shared" si="166"/>
        <v>9期</v>
      </c>
      <c r="H2119" s="21" t="str">
        <f>VLOOKUP(B2119*1,[1]Sheet1!$A:$G,7,FALSE)</f>
        <v>华东</v>
      </c>
      <c r="I2119" s="21" t="str">
        <f>VLOOKUP(B2119*1,[1]Sheet1!$A:$G,6,FALSE)</f>
        <v>上海</v>
      </c>
      <c r="J2119" s="21" t="str">
        <f>VLOOKUP(B2119*1,[1]Sheet1!$A:$G,5,FALSE)</f>
        <v>二组</v>
      </c>
      <c r="K2119" s="3" t="str">
        <f>I2119&amp;VLOOKUP(B2119*1,[1]Sheet1!$A:$G,5,FALSE)</f>
        <v>上海二组</v>
      </c>
      <c r="L2119" s="3" t="str">
        <f>IF(VLOOKUP(B2119*1,[1]Sheet1!$A:$G,4,FALSE)=1,"普通员工","管理人员")</f>
        <v>管理人员</v>
      </c>
      <c r="M2119" s="3">
        <f t="shared" si="167"/>
        <v>1261</v>
      </c>
      <c r="N2119" s="3">
        <f t="shared" si="168"/>
        <v>2020</v>
      </c>
      <c r="O2119" s="3">
        <f t="shared" si="169"/>
        <v>6</v>
      </c>
    </row>
    <row r="2120" spans="1:15">
      <c r="A2120" s="8">
        <f>A2119</f>
        <v>44010</v>
      </c>
      <c r="B2120" s="20" t="s">
        <v>30</v>
      </c>
      <c r="C2120" s="18" t="s">
        <v>8</v>
      </c>
      <c r="D2120" s="11">
        <v>1</v>
      </c>
      <c r="E2120" s="12">
        <v>16000.23</v>
      </c>
      <c r="F2120" s="3" t="str">
        <f t="shared" si="165"/>
        <v>借呗</v>
      </c>
      <c r="G2120" s="3" t="str">
        <f t="shared" si="166"/>
        <v>12期</v>
      </c>
      <c r="H2120" s="21" t="str">
        <f>VLOOKUP(B2120*1,[1]Sheet1!$A:$G,7,FALSE)</f>
        <v>华东</v>
      </c>
      <c r="I2120" s="21" t="str">
        <f>VLOOKUP(B2120*1,[1]Sheet1!$A:$G,6,FALSE)</f>
        <v>合肥</v>
      </c>
      <c r="J2120" s="21" t="str">
        <f>VLOOKUP(B2120*1,[1]Sheet1!$A:$G,5,FALSE)</f>
        <v>一组</v>
      </c>
      <c r="K2120" s="3" t="str">
        <f>I2120&amp;VLOOKUP(B2120*1,[1]Sheet1!$A:$G,5,FALSE)</f>
        <v>合肥一组</v>
      </c>
      <c r="L2120" s="3" t="str">
        <f>IF(VLOOKUP(B2120*1,[1]Sheet1!$A:$G,4,FALSE)=1,"普通员工","管理人员")</f>
        <v>普通员工</v>
      </c>
      <c r="M2120" s="3">
        <f t="shared" si="167"/>
        <v>16000.23</v>
      </c>
      <c r="N2120" s="3">
        <f t="shared" si="168"/>
        <v>2020</v>
      </c>
      <c r="O2120" s="3">
        <f t="shared" si="169"/>
        <v>6</v>
      </c>
    </row>
    <row r="2121" spans="1:15">
      <c r="A2121" s="8">
        <f>A2120</f>
        <v>44010</v>
      </c>
      <c r="B2121" s="20" t="str">
        <f>B2120</f>
        <v>1000004256</v>
      </c>
      <c r="C2121" s="18" t="s">
        <v>12</v>
      </c>
      <c r="D2121" s="11">
        <v>1</v>
      </c>
      <c r="E2121" s="12">
        <v>12000.47</v>
      </c>
      <c r="F2121" s="3" t="str">
        <f t="shared" si="165"/>
        <v>借呗</v>
      </c>
      <c r="G2121" s="3" t="str">
        <f t="shared" si="166"/>
        <v>18期</v>
      </c>
      <c r="H2121" s="21" t="str">
        <f>VLOOKUP(B2121*1,[1]Sheet1!$A:$G,7,FALSE)</f>
        <v>华东</v>
      </c>
      <c r="I2121" s="21" t="str">
        <f>VLOOKUP(B2121*1,[1]Sheet1!$A:$G,6,FALSE)</f>
        <v>合肥</v>
      </c>
      <c r="J2121" s="21" t="str">
        <f>VLOOKUP(B2121*1,[1]Sheet1!$A:$G,5,FALSE)</f>
        <v>一组</v>
      </c>
      <c r="K2121" s="3" t="str">
        <f>I2121&amp;VLOOKUP(B2121*1,[1]Sheet1!$A:$G,5,FALSE)</f>
        <v>合肥一组</v>
      </c>
      <c r="L2121" s="3" t="str">
        <f>IF(VLOOKUP(B2121*1,[1]Sheet1!$A:$G,4,FALSE)=1,"普通员工","管理人员")</f>
        <v>普通员工</v>
      </c>
      <c r="M2121" s="3">
        <f t="shared" si="167"/>
        <v>12000.47</v>
      </c>
      <c r="N2121" s="3">
        <f t="shared" si="168"/>
        <v>2020</v>
      </c>
      <c r="O2121" s="3">
        <f t="shared" si="169"/>
        <v>6</v>
      </c>
    </row>
    <row r="2122" spans="1:15">
      <c r="A2122" s="8">
        <f>A2121</f>
        <v>44010</v>
      </c>
      <c r="B2122" s="20" t="s">
        <v>48</v>
      </c>
      <c r="C2122" s="18" t="s">
        <v>7</v>
      </c>
      <c r="D2122" s="11">
        <v>1</v>
      </c>
      <c r="E2122" s="12">
        <v>16000.65</v>
      </c>
      <c r="F2122" s="3" t="str">
        <f t="shared" si="165"/>
        <v>借呗</v>
      </c>
      <c r="G2122" s="3" t="str">
        <f t="shared" si="166"/>
        <v>6期</v>
      </c>
      <c r="H2122" s="21" t="str">
        <f>VLOOKUP(B2122*1,[1]Sheet1!$A:$G,7,FALSE)</f>
        <v>华东</v>
      </c>
      <c r="I2122" s="21" t="str">
        <f>VLOOKUP(B2122*1,[1]Sheet1!$A:$G,6,FALSE)</f>
        <v>杭州</v>
      </c>
      <c r="J2122" s="21" t="str">
        <f>VLOOKUP(B2122*1,[1]Sheet1!$A:$G,5,FALSE)</f>
        <v>二组</v>
      </c>
      <c r="K2122" s="3" t="str">
        <f>I2122&amp;VLOOKUP(B2122*1,[1]Sheet1!$A:$G,5,FALSE)</f>
        <v>杭州二组</v>
      </c>
      <c r="L2122" s="3" t="str">
        <f>IF(VLOOKUP(B2122*1,[1]Sheet1!$A:$G,4,FALSE)=1,"普通员工","管理人员")</f>
        <v>管理人员</v>
      </c>
      <c r="M2122" s="3">
        <f t="shared" si="167"/>
        <v>16000.65</v>
      </c>
      <c r="N2122" s="3">
        <f t="shared" si="168"/>
        <v>2020</v>
      </c>
      <c r="O2122" s="3">
        <f t="shared" si="169"/>
        <v>6</v>
      </c>
    </row>
    <row r="2123" spans="1:15">
      <c r="A2123" s="8">
        <f>A2122</f>
        <v>44010</v>
      </c>
      <c r="B2123" s="20" t="str">
        <f>B2122</f>
        <v>1000005873</v>
      </c>
      <c r="C2123" s="18" t="s">
        <v>143</v>
      </c>
      <c r="D2123" s="11">
        <v>1</v>
      </c>
      <c r="E2123" s="12">
        <v>2000.13</v>
      </c>
      <c r="F2123" s="3" t="str">
        <f t="shared" si="165"/>
        <v>借呗</v>
      </c>
      <c r="G2123" s="3" t="str">
        <f t="shared" si="166"/>
        <v>9期</v>
      </c>
      <c r="H2123" s="21" t="str">
        <f>VLOOKUP(B2123*1,[1]Sheet1!$A:$G,7,FALSE)</f>
        <v>华东</v>
      </c>
      <c r="I2123" s="21" t="str">
        <f>VLOOKUP(B2123*1,[1]Sheet1!$A:$G,6,FALSE)</f>
        <v>杭州</v>
      </c>
      <c r="J2123" s="21" t="str">
        <f>VLOOKUP(B2123*1,[1]Sheet1!$A:$G,5,FALSE)</f>
        <v>二组</v>
      </c>
      <c r="K2123" s="3" t="str">
        <f>I2123&amp;VLOOKUP(B2123*1,[1]Sheet1!$A:$G,5,FALSE)</f>
        <v>杭州二组</v>
      </c>
      <c r="L2123" s="3" t="str">
        <f>IF(VLOOKUP(B2123*1,[1]Sheet1!$A:$G,4,FALSE)=1,"普通员工","管理人员")</f>
        <v>管理人员</v>
      </c>
      <c r="M2123" s="3">
        <f t="shared" si="167"/>
        <v>2000.13</v>
      </c>
      <c r="N2123" s="3">
        <f t="shared" si="168"/>
        <v>2020</v>
      </c>
      <c r="O2123" s="3">
        <f t="shared" si="169"/>
        <v>6</v>
      </c>
    </row>
    <row r="2124" spans="1:15">
      <c r="A2124" s="8">
        <f>A2123</f>
        <v>44010</v>
      </c>
      <c r="B2124" s="20" t="s">
        <v>31</v>
      </c>
      <c r="C2124" s="18" t="s">
        <v>12</v>
      </c>
      <c r="D2124" s="11">
        <v>2</v>
      </c>
      <c r="E2124" s="12">
        <v>35001.09</v>
      </c>
      <c r="F2124" s="3" t="str">
        <f t="shared" si="165"/>
        <v>借呗</v>
      </c>
      <c r="G2124" s="3" t="str">
        <f t="shared" si="166"/>
        <v>18期</v>
      </c>
      <c r="H2124" s="21" t="str">
        <f>VLOOKUP(B2124*1,[1]Sheet1!$A:$G,7,FALSE)</f>
        <v>华东</v>
      </c>
      <c r="I2124" s="21" t="str">
        <f>VLOOKUP(B2124*1,[1]Sheet1!$A:$G,6,FALSE)</f>
        <v>合肥</v>
      </c>
      <c r="J2124" s="21" t="str">
        <f>VLOOKUP(B2124*1,[1]Sheet1!$A:$G,5,FALSE)</f>
        <v>一组</v>
      </c>
      <c r="K2124" s="3" t="str">
        <f>I2124&amp;VLOOKUP(B2124*1,[1]Sheet1!$A:$G,5,FALSE)</f>
        <v>合肥一组</v>
      </c>
      <c r="L2124" s="3" t="str">
        <f>IF(VLOOKUP(B2124*1,[1]Sheet1!$A:$G,4,FALSE)=1,"普通员工","管理人员")</f>
        <v>普通员工</v>
      </c>
      <c r="M2124" s="3">
        <f t="shared" si="167"/>
        <v>17500.545</v>
      </c>
      <c r="N2124" s="3">
        <f t="shared" si="168"/>
        <v>2020</v>
      </c>
      <c r="O2124" s="3">
        <f t="shared" si="169"/>
        <v>6</v>
      </c>
    </row>
    <row r="2125" spans="1:15">
      <c r="A2125" s="8">
        <f>A2124</f>
        <v>44010</v>
      </c>
      <c r="B2125" s="20" t="s">
        <v>153</v>
      </c>
      <c r="C2125" s="18" t="s">
        <v>143</v>
      </c>
      <c r="D2125" s="11">
        <v>1</v>
      </c>
      <c r="E2125" s="12">
        <v>874.94</v>
      </c>
      <c r="F2125" s="3" t="str">
        <f t="shared" si="165"/>
        <v>借呗</v>
      </c>
      <c r="G2125" s="3" t="str">
        <f t="shared" si="166"/>
        <v>9期</v>
      </c>
      <c r="H2125" s="21" t="str">
        <f>VLOOKUP(B2125*1,[1]Sheet1!$A:$G,7,FALSE)</f>
        <v>华东</v>
      </c>
      <c r="I2125" s="21" t="str">
        <f>VLOOKUP(B2125*1,[1]Sheet1!$A:$G,6,FALSE)</f>
        <v>南京</v>
      </c>
      <c r="J2125" s="21" t="str">
        <f>VLOOKUP(B2125*1,[1]Sheet1!$A:$G,5,FALSE)</f>
        <v>一组</v>
      </c>
      <c r="K2125" s="3" t="str">
        <f>I2125&amp;VLOOKUP(B2125*1,[1]Sheet1!$A:$G,5,FALSE)</f>
        <v>南京一组</v>
      </c>
      <c r="L2125" s="3" t="str">
        <f>IF(VLOOKUP(B2125*1,[1]Sheet1!$A:$G,4,FALSE)=1,"普通员工","管理人员")</f>
        <v>普通员工</v>
      </c>
      <c r="M2125" s="3">
        <f t="shared" si="167"/>
        <v>874.94</v>
      </c>
      <c r="N2125" s="3">
        <f t="shared" si="168"/>
        <v>2020</v>
      </c>
      <c r="O2125" s="3">
        <f t="shared" si="169"/>
        <v>6</v>
      </c>
    </row>
    <row r="2126" spans="1:15">
      <c r="A2126" s="8">
        <f>A2125</f>
        <v>44010</v>
      </c>
      <c r="B2126" s="20" t="s">
        <v>51</v>
      </c>
      <c r="C2126" s="18" t="s">
        <v>143</v>
      </c>
      <c r="D2126" s="11">
        <v>1</v>
      </c>
      <c r="E2126" s="12">
        <v>500.36</v>
      </c>
      <c r="F2126" s="3" t="str">
        <f t="shared" si="165"/>
        <v>借呗</v>
      </c>
      <c r="G2126" s="3" t="str">
        <f t="shared" si="166"/>
        <v>9期</v>
      </c>
      <c r="H2126" s="21" t="str">
        <f>VLOOKUP(B2126*1,[1]Sheet1!$A:$G,7,FALSE)</f>
        <v>华东</v>
      </c>
      <c r="I2126" s="21" t="str">
        <f>VLOOKUP(B2126*1,[1]Sheet1!$A:$G,6,FALSE)</f>
        <v>合肥</v>
      </c>
      <c r="J2126" s="21" t="str">
        <f>VLOOKUP(B2126*1,[1]Sheet1!$A:$G,5,FALSE)</f>
        <v>一组</v>
      </c>
      <c r="K2126" s="3" t="str">
        <f>I2126&amp;VLOOKUP(B2126*1,[1]Sheet1!$A:$G,5,FALSE)</f>
        <v>合肥一组</v>
      </c>
      <c r="L2126" s="3" t="str">
        <f>IF(VLOOKUP(B2126*1,[1]Sheet1!$A:$G,4,FALSE)=1,"普通员工","管理人员")</f>
        <v>普通员工</v>
      </c>
      <c r="M2126" s="3">
        <f t="shared" si="167"/>
        <v>500.36</v>
      </c>
      <c r="N2126" s="3">
        <f t="shared" si="168"/>
        <v>2020</v>
      </c>
      <c r="O2126" s="3">
        <f t="shared" si="169"/>
        <v>6</v>
      </c>
    </row>
    <row r="2127" spans="1:15">
      <c r="A2127" s="8">
        <f>A2126</f>
        <v>44010</v>
      </c>
      <c r="B2127" s="20" t="s">
        <v>52</v>
      </c>
      <c r="C2127" s="18" t="s">
        <v>8</v>
      </c>
      <c r="D2127" s="11">
        <v>2</v>
      </c>
      <c r="E2127" s="12">
        <v>17000.62</v>
      </c>
      <c r="F2127" s="3" t="str">
        <f t="shared" si="165"/>
        <v>借呗</v>
      </c>
      <c r="G2127" s="3" t="str">
        <f t="shared" si="166"/>
        <v>12期</v>
      </c>
      <c r="H2127" s="21" t="str">
        <f>VLOOKUP(B2127*1,[1]Sheet1!$A:$G,7,FALSE)</f>
        <v>华东</v>
      </c>
      <c r="I2127" s="21" t="str">
        <f>VLOOKUP(B2127*1,[1]Sheet1!$A:$G,6,FALSE)</f>
        <v>上海</v>
      </c>
      <c r="J2127" s="21" t="str">
        <f>VLOOKUP(B2127*1,[1]Sheet1!$A:$G,5,FALSE)</f>
        <v>一组</v>
      </c>
      <c r="K2127" s="3" t="str">
        <f>I2127&amp;VLOOKUP(B2127*1,[1]Sheet1!$A:$G,5,FALSE)</f>
        <v>上海一组</v>
      </c>
      <c r="L2127" s="3" t="str">
        <f>IF(VLOOKUP(B2127*1,[1]Sheet1!$A:$G,4,FALSE)=1,"普通员工","管理人员")</f>
        <v>普通员工</v>
      </c>
      <c r="M2127" s="3">
        <f t="shared" si="167"/>
        <v>8500.31</v>
      </c>
      <c r="N2127" s="3">
        <f t="shared" si="168"/>
        <v>2020</v>
      </c>
      <c r="O2127" s="3">
        <f t="shared" si="169"/>
        <v>6</v>
      </c>
    </row>
    <row r="2128" spans="1:15">
      <c r="A2128" s="8">
        <f>A2127</f>
        <v>44010</v>
      </c>
      <c r="B2128" s="20" t="s">
        <v>53</v>
      </c>
      <c r="C2128" s="18" t="s">
        <v>7</v>
      </c>
      <c r="D2128" s="11">
        <v>1</v>
      </c>
      <c r="E2128" s="12">
        <v>10000.66</v>
      </c>
      <c r="F2128" s="3" t="str">
        <f t="shared" si="165"/>
        <v>借呗</v>
      </c>
      <c r="G2128" s="3" t="str">
        <f t="shared" si="166"/>
        <v>6期</v>
      </c>
      <c r="H2128" s="21" t="str">
        <f>VLOOKUP(B2128*1,[1]Sheet1!$A:$G,7,FALSE)</f>
        <v>华东</v>
      </c>
      <c r="I2128" s="21" t="str">
        <f>VLOOKUP(B2128*1,[1]Sheet1!$A:$G,6,FALSE)</f>
        <v>南京</v>
      </c>
      <c r="J2128" s="21" t="str">
        <f>VLOOKUP(B2128*1,[1]Sheet1!$A:$G,5,FALSE)</f>
        <v>一组</v>
      </c>
      <c r="K2128" s="3" t="str">
        <f>I2128&amp;VLOOKUP(B2128*1,[1]Sheet1!$A:$G,5,FALSE)</f>
        <v>南京一组</v>
      </c>
      <c r="L2128" s="3" t="str">
        <f>IF(VLOOKUP(B2128*1,[1]Sheet1!$A:$G,4,FALSE)=1,"普通员工","管理人员")</f>
        <v>管理人员</v>
      </c>
      <c r="M2128" s="3">
        <f t="shared" si="167"/>
        <v>10000.66</v>
      </c>
      <c r="N2128" s="3">
        <f t="shared" si="168"/>
        <v>2020</v>
      </c>
      <c r="O2128" s="3">
        <f t="shared" si="169"/>
        <v>6</v>
      </c>
    </row>
    <row r="2129" spans="1:15">
      <c r="A2129" s="8">
        <f>A2128</f>
        <v>44010</v>
      </c>
      <c r="B2129" s="20" t="s">
        <v>71</v>
      </c>
      <c r="C2129" s="18" t="s">
        <v>12</v>
      </c>
      <c r="D2129" s="11">
        <v>1</v>
      </c>
      <c r="E2129" s="12">
        <v>10000.74</v>
      </c>
      <c r="F2129" s="3" t="str">
        <f t="shared" si="165"/>
        <v>借呗</v>
      </c>
      <c r="G2129" s="3" t="str">
        <f t="shared" si="166"/>
        <v>18期</v>
      </c>
      <c r="H2129" s="21" t="str">
        <f>VLOOKUP(B2129*1,[1]Sheet1!$A:$G,7,FALSE)</f>
        <v>华东</v>
      </c>
      <c r="I2129" s="21" t="str">
        <f>VLOOKUP(B2129*1,[1]Sheet1!$A:$G,6,FALSE)</f>
        <v>合肥</v>
      </c>
      <c r="J2129" s="21" t="str">
        <f>VLOOKUP(B2129*1,[1]Sheet1!$A:$G,5,FALSE)</f>
        <v>一组</v>
      </c>
      <c r="K2129" s="3" t="str">
        <f>I2129&amp;VLOOKUP(B2129*1,[1]Sheet1!$A:$G,5,FALSE)</f>
        <v>合肥一组</v>
      </c>
      <c r="L2129" s="3" t="str">
        <f>IF(VLOOKUP(B2129*1,[1]Sheet1!$A:$G,4,FALSE)=1,"普通员工","管理人员")</f>
        <v>普通员工</v>
      </c>
      <c r="M2129" s="3">
        <f t="shared" si="167"/>
        <v>10000.74</v>
      </c>
      <c r="N2129" s="3">
        <f t="shared" si="168"/>
        <v>2020</v>
      </c>
      <c r="O2129" s="3">
        <f t="shared" si="169"/>
        <v>6</v>
      </c>
    </row>
    <row r="2130" spans="1:15">
      <c r="A2130" s="8">
        <f>A2129</f>
        <v>44010</v>
      </c>
      <c r="B2130" s="20" t="s">
        <v>54</v>
      </c>
      <c r="C2130" s="18" t="s">
        <v>7</v>
      </c>
      <c r="D2130" s="11">
        <v>4</v>
      </c>
      <c r="E2130" s="12">
        <v>49001.55</v>
      </c>
      <c r="F2130" s="3" t="str">
        <f t="shared" si="165"/>
        <v>借呗</v>
      </c>
      <c r="G2130" s="3" t="str">
        <f t="shared" si="166"/>
        <v>6期</v>
      </c>
      <c r="H2130" s="21" t="str">
        <f>VLOOKUP(B2130*1,[1]Sheet1!$A:$G,7,FALSE)</f>
        <v>华东</v>
      </c>
      <c r="I2130" s="21" t="str">
        <f>VLOOKUP(B2130*1,[1]Sheet1!$A:$G,6,FALSE)</f>
        <v>苏州</v>
      </c>
      <c r="J2130" s="21" t="str">
        <f>VLOOKUP(B2130*1,[1]Sheet1!$A:$G,5,FALSE)</f>
        <v>二组</v>
      </c>
      <c r="K2130" s="3" t="str">
        <f>I2130&amp;VLOOKUP(B2130*1,[1]Sheet1!$A:$G,5,FALSE)</f>
        <v>苏州二组</v>
      </c>
      <c r="L2130" s="3" t="str">
        <f>IF(VLOOKUP(B2130*1,[1]Sheet1!$A:$G,4,FALSE)=1,"普通员工","管理人员")</f>
        <v>普通员工</v>
      </c>
      <c r="M2130" s="3">
        <f t="shared" si="167"/>
        <v>12250.3875</v>
      </c>
      <c r="N2130" s="3">
        <f t="shared" si="168"/>
        <v>2020</v>
      </c>
      <c r="O2130" s="3">
        <f t="shared" si="169"/>
        <v>6</v>
      </c>
    </row>
    <row r="2131" spans="1:15">
      <c r="A2131" s="8">
        <f>A2130</f>
        <v>44010</v>
      </c>
      <c r="B2131" s="20" t="s">
        <v>56</v>
      </c>
      <c r="C2131" s="18" t="s">
        <v>144</v>
      </c>
      <c r="D2131" s="11">
        <v>1</v>
      </c>
      <c r="E2131" s="12">
        <v>4000.21</v>
      </c>
      <c r="F2131" s="3" t="str">
        <f t="shared" si="165"/>
        <v>借呗</v>
      </c>
      <c r="G2131" s="3" t="str">
        <f t="shared" si="166"/>
        <v>3期</v>
      </c>
      <c r="H2131" s="21" t="str">
        <f>VLOOKUP(B2131*1,[1]Sheet1!$A:$G,7,FALSE)</f>
        <v>华东</v>
      </c>
      <c r="I2131" s="21" t="str">
        <f>VLOOKUP(B2131*1,[1]Sheet1!$A:$G,6,FALSE)</f>
        <v>南京</v>
      </c>
      <c r="J2131" s="21" t="str">
        <f>VLOOKUP(B2131*1,[1]Sheet1!$A:$G,5,FALSE)</f>
        <v>一组</v>
      </c>
      <c r="K2131" s="3" t="str">
        <f>I2131&amp;VLOOKUP(B2131*1,[1]Sheet1!$A:$G,5,FALSE)</f>
        <v>南京一组</v>
      </c>
      <c r="L2131" s="3" t="str">
        <f>IF(VLOOKUP(B2131*1,[1]Sheet1!$A:$G,4,FALSE)=1,"普通员工","管理人员")</f>
        <v>普通员工</v>
      </c>
      <c r="M2131" s="3">
        <f t="shared" si="167"/>
        <v>4000.21</v>
      </c>
      <c r="N2131" s="3">
        <f t="shared" si="168"/>
        <v>2020</v>
      </c>
      <c r="O2131" s="3">
        <f t="shared" si="169"/>
        <v>6</v>
      </c>
    </row>
    <row r="2132" spans="1:15">
      <c r="A2132" s="8">
        <f>A2131</f>
        <v>44010</v>
      </c>
      <c r="B2132" s="20" t="str">
        <f>B2131</f>
        <v>1000010837</v>
      </c>
      <c r="C2132" s="18" t="s">
        <v>8</v>
      </c>
      <c r="D2132" s="11">
        <v>1</v>
      </c>
      <c r="E2132" s="12">
        <v>20000.69</v>
      </c>
      <c r="F2132" s="3" t="str">
        <f t="shared" si="165"/>
        <v>借呗</v>
      </c>
      <c r="G2132" s="3" t="str">
        <f t="shared" si="166"/>
        <v>12期</v>
      </c>
      <c r="H2132" s="21" t="str">
        <f>VLOOKUP(B2132*1,[1]Sheet1!$A:$G,7,FALSE)</f>
        <v>华东</v>
      </c>
      <c r="I2132" s="21" t="str">
        <f>VLOOKUP(B2132*1,[1]Sheet1!$A:$G,6,FALSE)</f>
        <v>南京</v>
      </c>
      <c r="J2132" s="21" t="str">
        <f>VLOOKUP(B2132*1,[1]Sheet1!$A:$G,5,FALSE)</f>
        <v>一组</v>
      </c>
      <c r="K2132" s="3" t="str">
        <f>I2132&amp;VLOOKUP(B2132*1,[1]Sheet1!$A:$G,5,FALSE)</f>
        <v>南京一组</v>
      </c>
      <c r="L2132" s="3" t="str">
        <f>IF(VLOOKUP(B2132*1,[1]Sheet1!$A:$G,4,FALSE)=1,"普通员工","管理人员")</f>
        <v>普通员工</v>
      </c>
      <c r="M2132" s="3">
        <f t="shared" si="167"/>
        <v>20000.69</v>
      </c>
      <c r="N2132" s="3">
        <f t="shared" si="168"/>
        <v>2020</v>
      </c>
      <c r="O2132" s="3">
        <f t="shared" si="169"/>
        <v>6</v>
      </c>
    </row>
    <row r="2133" spans="1:15">
      <c r="A2133" s="8">
        <f>A2132</f>
        <v>44010</v>
      </c>
      <c r="B2133" s="20" t="s">
        <v>57</v>
      </c>
      <c r="C2133" s="18" t="s">
        <v>12</v>
      </c>
      <c r="D2133" s="11">
        <v>1</v>
      </c>
      <c r="E2133" s="12">
        <v>5999.93</v>
      </c>
      <c r="F2133" s="3" t="str">
        <f t="shared" si="165"/>
        <v>借呗</v>
      </c>
      <c r="G2133" s="3" t="str">
        <f t="shared" si="166"/>
        <v>18期</v>
      </c>
      <c r="H2133" s="21" t="str">
        <f>VLOOKUP(B2133*1,[1]Sheet1!$A:$G,7,FALSE)</f>
        <v>华南</v>
      </c>
      <c r="I2133" s="21" t="str">
        <f>VLOOKUP(B2133*1,[1]Sheet1!$A:$G,6,FALSE)</f>
        <v>广州</v>
      </c>
      <c r="J2133" s="21" t="str">
        <f>VLOOKUP(B2133*1,[1]Sheet1!$A:$G,5,FALSE)</f>
        <v>一组</v>
      </c>
      <c r="K2133" s="3" t="str">
        <f>I2133&amp;VLOOKUP(B2133*1,[1]Sheet1!$A:$G,5,FALSE)</f>
        <v>广州一组</v>
      </c>
      <c r="L2133" s="3" t="str">
        <f>IF(VLOOKUP(B2133*1,[1]Sheet1!$A:$G,4,FALSE)=1,"普通员工","管理人员")</f>
        <v>普通员工</v>
      </c>
      <c r="M2133" s="3">
        <f t="shared" si="167"/>
        <v>5999.93</v>
      </c>
      <c r="N2133" s="3">
        <f t="shared" si="168"/>
        <v>2020</v>
      </c>
      <c r="O2133" s="3">
        <f t="shared" si="169"/>
        <v>6</v>
      </c>
    </row>
    <row r="2134" spans="1:15">
      <c r="A2134" s="8">
        <f>A2133</f>
        <v>44010</v>
      </c>
      <c r="B2134" s="20" t="s">
        <v>82</v>
      </c>
      <c r="C2134" s="18" t="s">
        <v>7</v>
      </c>
      <c r="D2134" s="11">
        <v>1</v>
      </c>
      <c r="E2134" s="12">
        <v>15000.3</v>
      </c>
      <c r="F2134" s="3" t="str">
        <f t="shared" si="165"/>
        <v>借呗</v>
      </c>
      <c r="G2134" s="3" t="str">
        <f t="shared" si="166"/>
        <v>6期</v>
      </c>
      <c r="H2134" s="21" t="str">
        <f>VLOOKUP(B2134*1,[1]Sheet1!$A:$G,7,FALSE)</f>
        <v>华东</v>
      </c>
      <c r="I2134" s="21" t="str">
        <f>VLOOKUP(B2134*1,[1]Sheet1!$A:$G,6,FALSE)</f>
        <v>上海</v>
      </c>
      <c r="J2134" s="21" t="str">
        <f>VLOOKUP(B2134*1,[1]Sheet1!$A:$G,5,FALSE)</f>
        <v>二组</v>
      </c>
      <c r="K2134" s="3" t="str">
        <f>I2134&amp;VLOOKUP(B2134*1,[1]Sheet1!$A:$G,5,FALSE)</f>
        <v>上海二组</v>
      </c>
      <c r="L2134" s="3" t="str">
        <f>IF(VLOOKUP(B2134*1,[1]Sheet1!$A:$G,4,FALSE)=1,"普通员工","管理人员")</f>
        <v>普通员工</v>
      </c>
      <c r="M2134" s="3">
        <f t="shared" si="167"/>
        <v>15000.3</v>
      </c>
      <c r="N2134" s="3">
        <f t="shared" si="168"/>
        <v>2020</v>
      </c>
      <c r="O2134" s="3">
        <f t="shared" si="169"/>
        <v>6</v>
      </c>
    </row>
    <row r="2135" spans="1:15">
      <c r="A2135" s="8">
        <f>A2134</f>
        <v>44010</v>
      </c>
      <c r="B2135" s="20" t="str">
        <f>B2134</f>
        <v>1000011697</v>
      </c>
      <c r="C2135" s="18" t="s">
        <v>8</v>
      </c>
      <c r="D2135" s="11">
        <v>1</v>
      </c>
      <c r="E2135" s="12">
        <v>11000.67</v>
      </c>
      <c r="F2135" s="3" t="str">
        <f t="shared" si="165"/>
        <v>借呗</v>
      </c>
      <c r="G2135" s="3" t="str">
        <f t="shared" si="166"/>
        <v>12期</v>
      </c>
      <c r="H2135" s="21" t="str">
        <f>VLOOKUP(B2135*1,[1]Sheet1!$A:$G,7,FALSE)</f>
        <v>华东</v>
      </c>
      <c r="I2135" s="21" t="str">
        <f>VLOOKUP(B2135*1,[1]Sheet1!$A:$G,6,FALSE)</f>
        <v>上海</v>
      </c>
      <c r="J2135" s="21" t="str">
        <f>VLOOKUP(B2135*1,[1]Sheet1!$A:$G,5,FALSE)</f>
        <v>二组</v>
      </c>
      <c r="K2135" s="3" t="str">
        <f>I2135&amp;VLOOKUP(B2135*1,[1]Sheet1!$A:$G,5,FALSE)</f>
        <v>上海二组</v>
      </c>
      <c r="L2135" s="3" t="str">
        <f>IF(VLOOKUP(B2135*1,[1]Sheet1!$A:$G,4,FALSE)=1,"普通员工","管理人员")</f>
        <v>普通员工</v>
      </c>
      <c r="M2135" s="3">
        <f t="shared" si="167"/>
        <v>11000.67</v>
      </c>
      <c r="N2135" s="3">
        <f t="shared" si="168"/>
        <v>2020</v>
      </c>
      <c r="O2135" s="3">
        <f t="shared" si="169"/>
        <v>6</v>
      </c>
    </row>
    <row r="2136" spans="1:15">
      <c r="A2136" s="8">
        <f>A2135</f>
        <v>44010</v>
      </c>
      <c r="B2136" s="20" t="s">
        <v>75</v>
      </c>
      <c r="C2136" s="18" t="s">
        <v>7</v>
      </c>
      <c r="D2136" s="11">
        <v>3</v>
      </c>
      <c r="E2136" s="12">
        <v>34000.83</v>
      </c>
      <c r="F2136" s="3" t="str">
        <f t="shared" si="165"/>
        <v>借呗</v>
      </c>
      <c r="G2136" s="3" t="str">
        <f t="shared" si="166"/>
        <v>6期</v>
      </c>
      <c r="H2136" s="21" t="str">
        <f>VLOOKUP(B2136*1,[1]Sheet1!$A:$G,7,FALSE)</f>
        <v>华东</v>
      </c>
      <c r="I2136" s="21" t="str">
        <f>VLOOKUP(B2136*1,[1]Sheet1!$A:$G,6,FALSE)</f>
        <v>上海</v>
      </c>
      <c r="J2136" s="21" t="str">
        <f>VLOOKUP(B2136*1,[1]Sheet1!$A:$G,5,FALSE)</f>
        <v>二组</v>
      </c>
      <c r="K2136" s="3" t="str">
        <f>I2136&amp;VLOOKUP(B2136*1,[1]Sheet1!$A:$G,5,FALSE)</f>
        <v>上海二组</v>
      </c>
      <c r="L2136" s="3" t="str">
        <f>IF(VLOOKUP(B2136*1,[1]Sheet1!$A:$G,4,FALSE)=1,"普通员工","管理人员")</f>
        <v>普通员工</v>
      </c>
      <c r="M2136" s="3">
        <f t="shared" si="167"/>
        <v>11333.61</v>
      </c>
      <c r="N2136" s="3">
        <f t="shared" si="168"/>
        <v>2020</v>
      </c>
      <c r="O2136" s="3">
        <f t="shared" si="169"/>
        <v>6</v>
      </c>
    </row>
    <row r="2137" spans="1:15">
      <c r="A2137" s="8">
        <f>A2136</f>
        <v>44010</v>
      </c>
      <c r="B2137" s="20" t="s">
        <v>79</v>
      </c>
      <c r="C2137" s="18" t="s">
        <v>7</v>
      </c>
      <c r="D2137" s="11">
        <v>1</v>
      </c>
      <c r="E2137" s="12">
        <v>9000.62</v>
      </c>
      <c r="F2137" s="3" t="str">
        <f t="shared" si="165"/>
        <v>借呗</v>
      </c>
      <c r="G2137" s="3" t="str">
        <f t="shared" si="166"/>
        <v>6期</v>
      </c>
      <c r="H2137" s="21" t="str">
        <f>VLOOKUP(B2137*1,[1]Sheet1!$A:$G,7,FALSE)</f>
        <v>华东</v>
      </c>
      <c r="I2137" s="21" t="str">
        <f>VLOOKUP(B2137*1,[1]Sheet1!$A:$G,6,FALSE)</f>
        <v>杭州</v>
      </c>
      <c r="J2137" s="21" t="str">
        <f>VLOOKUP(B2137*1,[1]Sheet1!$A:$G,5,FALSE)</f>
        <v>三组</v>
      </c>
      <c r="K2137" s="3" t="str">
        <f>I2137&amp;VLOOKUP(B2137*1,[1]Sheet1!$A:$G,5,FALSE)</f>
        <v>杭州三组</v>
      </c>
      <c r="L2137" s="3" t="str">
        <f>IF(VLOOKUP(B2137*1,[1]Sheet1!$A:$G,4,FALSE)=1,"普通员工","管理人员")</f>
        <v>管理人员</v>
      </c>
      <c r="M2137" s="3">
        <f t="shared" si="167"/>
        <v>9000.62</v>
      </c>
      <c r="N2137" s="3">
        <f t="shared" si="168"/>
        <v>2020</v>
      </c>
      <c r="O2137" s="3">
        <f t="shared" si="169"/>
        <v>6</v>
      </c>
    </row>
    <row r="2138" spans="1:15">
      <c r="A2138" s="8">
        <f>A2137</f>
        <v>44010</v>
      </c>
      <c r="B2138" s="20" t="s">
        <v>104</v>
      </c>
      <c r="C2138" s="18" t="s">
        <v>12</v>
      </c>
      <c r="D2138" s="11">
        <v>1</v>
      </c>
      <c r="E2138" s="12">
        <v>17000.46</v>
      </c>
      <c r="F2138" s="3" t="str">
        <f t="shared" si="165"/>
        <v>借呗</v>
      </c>
      <c r="G2138" s="3" t="str">
        <f t="shared" si="166"/>
        <v>18期</v>
      </c>
      <c r="H2138" s="21" t="str">
        <f>VLOOKUP(B2138*1,[1]Sheet1!$A:$G,7,FALSE)</f>
        <v>华东</v>
      </c>
      <c r="I2138" s="21" t="str">
        <f>VLOOKUP(B2138*1,[1]Sheet1!$A:$G,6,FALSE)</f>
        <v>杭州</v>
      </c>
      <c r="J2138" s="21" t="str">
        <f>VLOOKUP(B2138*1,[1]Sheet1!$A:$G,5,FALSE)</f>
        <v>一组</v>
      </c>
      <c r="K2138" s="3" t="str">
        <f>I2138&amp;VLOOKUP(B2138*1,[1]Sheet1!$A:$G,5,FALSE)</f>
        <v>杭州一组</v>
      </c>
      <c r="L2138" s="3" t="str">
        <f>IF(VLOOKUP(B2138*1,[1]Sheet1!$A:$G,4,FALSE)=1,"普通员工","管理人员")</f>
        <v>普通员工</v>
      </c>
      <c r="M2138" s="3">
        <f t="shared" si="167"/>
        <v>17000.46</v>
      </c>
      <c r="N2138" s="3">
        <f t="shared" si="168"/>
        <v>2020</v>
      </c>
      <c r="O2138" s="3">
        <f t="shared" si="169"/>
        <v>6</v>
      </c>
    </row>
    <row r="2139" spans="1:15">
      <c r="A2139" s="8">
        <f>A2138</f>
        <v>44010</v>
      </c>
      <c r="B2139" s="20" t="s">
        <v>88</v>
      </c>
      <c r="C2139" s="18" t="s">
        <v>7</v>
      </c>
      <c r="D2139" s="11">
        <v>4</v>
      </c>
      <c r="E2139" s="12">
        <v>60001.1</v>
      </c>
      <c r="F2139" s="3" t="str">
        <f t="shared" si="165"/>
        <v>借呗</v>
      </c>
      <c r="G2139" s="3" t="str">
        <f t="shared" si="166"/>
        <v>6期</v>
      </c>
      <c r="H2139" s="21" t="str">
        <f>VLOOKUP(B2139*1,[1]Sheet1!$A:$G,7,FALSE)</f>
        <v>华东</v>
      </c>
      <c r="I2139" s="21" t="str">
        <f>VLOOKUP(B2139*1,[1]Sheet1!$A:$G,6,FALSE)</f>
        <v>苏州</v>
      </c>
      <c r="J2139" s="21" t="str">
        <f>VLOOKUP(B2139*1,[1]Sheet1!$A:$G,5,FALSE)</f>
        <v>一组</v>
      </c>
      <c r="K2139" s="3" t="str">
        <f>I2139&amp;VLOOKUP(B2139*1,[1]Sheet1!$A:$G,5,FALSE)</f>
        <v>苏州一组</v>
      </c>
      <c r="L2139" s="3" t="str">
        <f>IF(VLOOKUP(B2139*1,[1]Sheet1!$A:$G,4,FALSE)=1,"普通员工","管理人员")</f>
        <v>普通员工</v>
      </c>
      <c r="M2139" s="3">
        <f t="shared" si="167"/>
        <v>15000.275</v>
      </c>
      <c r="N2139" s="3">
        <f t="shared" si="168"/>
        <v>2020</v>
      </c>
      <c r="O2139" s="3">
        <f t="shared" si="169"/>
        <v>6</v>
      </c>
    </row>
    <row r="2140" spans="1:15">
      <c r="A2140" s="8">
        <f>A2139</f>
        <v>44010</v>
      </c>
      <c r="B2140" s="20" t="s">
        <v>83</v>
      </c>
      <c r="C2140" s="18" t="s">
        <v>7</v>
      </c>
      <c r="D2140" s="11">
        <v>1</v>
      </c>
      <c r="E2140" s="12">
        <v>10000</v>
      </c>
      <c r="F2140" s="3" t="str">
        <f t="shared" si="165"/>
        <v>借呗</v>
      </c>
      <c r="G2140" s="3" t="str">
        <f t="shared" si="166"/>
        <v>6期</v>
      </c>
      <c r="H2140" s="21" t="str">
        <f>VLOOKUP(B2140*1,[1]Sheet1!$A:$G,7,FALSE)</f>
        <v>华南</v>
      </c>
      <c r="I2140" s="21" t="str">
        <f>VLOOKUP(B2140*1,[1]Sheet1!$A:$G,6,FALSE)</f>
        <v>南宁</v>
      </c>
      <c r="J2140" s="21" t="str">
        <f>VLOOKUP(B2140*1,[1]Sheet1!$A:$G,5,FALSE)</f>
        <v>一组</v>
      </c>
      <c r="K2140" s="3" t="str">
        <f>I2140&amp;VLOOKUP(B2140*1,[1]Sheet1!$A:$G,5,FALSE)</f>
        <v>南宁一组</v>
      </c>
      <c r="L2140" s="3" t="str">
        <f>IF(VLOOKUP(B2140*1,[1]Sheet1!$A:$G,4,FALSE)=1,"普通员工","管理人员")</f>
        <v>普通员工</v>
      </c>
      <c r="M2140" s="3">
        <f t="shared" si="167"/>
        <v>10000</v>
      </c>
      <c r="N2140" s="3">
        <f t="shared" si="168"/>
        <v>2020</v>
      </c>
      <c r="O2140" s="3">
        <f t="shared" si="169"/>
        <v>6</v>
      </c>
    </row>
    <row r="2141" spans="1:15">
      <c r="A2141" s="8">
        <f>A2140</f>
        <v>44010</v>
      </c>
      <c r="B2141" s="20" t="s">
        <v>84</v>
      </c>
      <c r="C2141" s="18" t="s">
        <v>8</v>
      </c>
      <c r="D2141" s="11">
        <v>1</v>
      </c>
      <c r="E2141" s="12">
        <v>14000.1</v>
      </c>
      <c r="F2141" s="3" t="str">
        <f t="shared" si="165"/>
        <v>借呗</v>
      </c>
      <c r="G2141" s="3" t="str">
        <f t="shared" si="166"/>
        <v>12期</v>
      </c>
      <c r="H2141" s="21" t="str">
        <f>VLOOKUP(B2141*1,[1]Sheet1!$A:$G,7,FALSE)</f>
        <v>华西北</v>
      </c>
      <c r="I2141" s="21" t="str">
        <f>VLOOKUP(B2141*1,[1]Sheet1!$A:$G,6,FALSE)</f>
        <v>北京</v>
      </c>
      <c r="J2141" s="21" t="str">
        <f>VLOOKUP(B2141*1,[1]Sheet1!$A:$G,5,FALSE)</f>
        <v>三组</v>
      </c>
      <c r="K2141" s="3" t="str">
        <f>I2141&amp;VLOOKUP(B2141*1,[1]Sheet1!$A:$G,5,FALSE)</f>
        <v>北京三组</v>
      </c>
      <c r="L2141" s="3" t="str">
        <f>IF(VLOOKUP(B2141*1,[1]Sheet1!$A:$G,4,FALSE)=1,"普通员工","管理人员")</f>
        <v>普通员工</v>
      </c>
      <c r="M2141" s="3">
        <f t="shared" si="167"/>
        <v>14000.1</v>
      </c>
      <c r="N2141" s="3">
        <f t="shared" si="168"/>
        <v>2020</v>
      </c>
      <c r="O2141" s="3">
        <f t="shared" si="169"/>
        <v>6</v>
      </c>
    </row>
    <row r="2142" spans="1:15">
      <c r="A2142" s="8">
        <f>A2141</f>
        <v>44010</v>
      </c>
      <c r="B2142" s="20" t="s">
        <v>122</v>
      </c>
      <c r="C2142" s="18" t="s">
        <v>8</v>
      </c>
      <c r="D2142" s="11">
        <v>1</v>
      </c>
      <c r="E2142" s="12">
        <v>15000.28</v>
      </c>
      <c r="F2142" s="3" t="str">
        <f t="shared" si="165"/>
        <v>借呗</v>
      </c>
      <c r="G2142" s="3" t="str">
        <f t="shared" si="166"/>
        <v>12期</v>
      </c>
      <c r="H2142" s="21" t="str">
        <f>VLOOKUP(B2142*1,[1]Sheet1!$A:$G,7,FALSE)</f>
        <v>华南</v>
      </c>
      <c r="I2142" s="21" t="str">
        <f>VLOOKUP(B2142*1,[1]Sheet1!$A:$G,6,FALSE)</f>
        <v>南宁</v>
      </c>
      <c r="J2142" s="21" t="str">
        <f>VLOOKUP(B2142*1,[1]Sheet1!$A:$G,5,FALSE)</f>
        <v>一组</v>
      </c>
      <c r="K2142" s="3" t="str">
        <f>I2142&amp;VLOOKUP(B2142*1,[1]Sheet1!$A:$G,5,FALSE)</f>
        <v>南宁一组</v>
      </c>
      <c r="L2142" s="3" t="str">
        <f>IF(VLOOKUP(B2142*1,[1]Sheet1!$A:$G,4,FALSE)=1,"普通员工","管理人员")</f>
        <v>普通员工</v>
      </c>
      <c r="M2142" s="3">
        <f t="shared" si="167"/>
        <v>15000.28</v>
      </c>
      <c r="N2142" s="3">
        <f t="shared" si="168"/>
        <v>2020</v>
      </c>
      <c r="O2142" s="3">
        <f t="shared" si="169"/>
        <v>6</v>
      </c>
    </row>
    <row r="2143" spans="1:15">
      <c r="A2143" s="8">
        <f>A2142</f>
        <v>44010</v>
      </c>
      <c r="B2143" s="20" t="s">
        <v>100</v>
      </c>
      <c r="C2143" s="18" t="s">
        <v>7</v>
      </c>
      <c r="D2143" s="11">
        <v>1</v>
      </c>
      <c r="E2143" s="12">
        <v>17000.54</v>
      </c>
      <c r="F2143" s="3" t="str">
        <f t="shared" si="165"/>
        <v>借呗</v>
      </c>
      <c r="G2143" s="3" t="str">
        <f t="shared" si="166"/>
        <v>6期</v>
      </c>
      <c r="H2143" s="21" t="str">
        <f>VLOOKUP(B2143*1,[1]Sheet1!$A:$G,7,FALSE)</f>
        <v>华东</v>
      </c>
      <c r="I2143" s="21" t="str">
        <f>VLOOKUP(B2143*1,[1]Sheet1!$A:$G,6,FALSE)</f>
        <v>杭州</v>
      </c>
      <c r="J2143" s="21" t="str">
        <f>VLOOKUP(B2143*1,[1]Sheet1!$A:$G,5,FALSE)</f>
        <v>二组</v>
      </c>
      <c r="K2143" s="3" t="str">
        <f>I2143&amp;VLOOKUP(B2143*1,[1]Sheet1!$A:$G,5,FALSE)</f>
        <v>杭州二组</v>
      </c>
      <c r="L2143" s="3" t="str">
        <f>IF(VLOOKUP(B2143*1,[1]Sheet1!$A:$G,4,FALSE)=1,"普通员工","管理人员")</f>
        <v>普通员工</v>
      </c>
      <c r="M2143" s="3">
        <f t="shared" si="167"/>
        <v>17000.54</v>
      </c>
      <c r="N2143" s="3">
        <f t="shared" si="168"/>
        <v>2020</v>
      </c>
      <c r="O2143" s="3">
        <f t="shared" si="169"/>
        <v>6</v>
      </c>
    </row>
    <row r="2144" spans="1:15">
      <c r="A2144" s="8">
        <f>A2143</f>
        <v>44010</v>
      </c>
      <c r="B2144" s="20" t="s">
        <v>101</v>
      </c>
      <c r="C2144" s="18" t="s">
        <v>7</v>
      </c>
      <c r="D2144" s="11">
        <v>3</v>
      </c>
      <c r="E2144" s="12">
        <v>27001.39</v>
      </c>
      <c r="F2144" s="3" t="str">
        <f t="shared" si="165"/>
        <v>借呗</v>
      </c>
      <c r="G2144" s="3" t="str">
        <f t="shared" si="166"/>
        <v>6期</v>
      </c>
      <c r="H2144" s="21" t="str">
        <f>VLOOKUP(B2144*1,[1]Sheet1!$A:$G,7,FALSE)</f>
        <v>华南</v>
      </c>
      <c r="I2144" s="21" t="str">
        <f>VLOOKUP(B2144*1,[1]Sheet1!$A:$G,6,FALSE)</f>
        <v>广州</v>
      </c>
      <c r="J2144" s="21" t="str">
        <f>VLOOKUP(B2144*1,[1]Sheet1!$A:$G,5,FALSE)</f>
        <v>二组</v>
      </c>
      <c r="K2144" s="3" t="str">
        <f>I2144&amp;VLOOKUP(B2144*1,[1]Sheet1!$A:$G,5,FALSE)</f>
        <v>广州二组</v>
      </c>
      <c r="L2144" s="3" t="str">
        <f>IF(VLOOKUP(B2144*1,[1]Sheet1!$A:$G,4,FALSE)=1,"普通员工","管理人员")</f>
        <v>管理人员</v>
      </c>
      <c r="M2144" s="3">
        <f t="shared" si="167"/>
        <v>9000.46333333333</v>
      </c>
      <c r="N2144" s="3">
        <f t="shared" si="168"/>
        <v>2020</v>
      </c>
      <c r="O2144" s="3">
        <f t="shared" si="169"/>
        <v>6</v>
      </c>
    </row>
    <row r="2145" spans="1:15">
      <c r="A2145" s="8">
        <f>A2144</f>
        <v>44010</v>
      </c>
      <c r="B2145" s="20" t="str">
        <f>B2144</f>
        <v>1000014291</v>
      </c>
      <c r="C2145" s="18" t="s">
        <v>8</v>
      </c>
      <c r="D2145" s="11">
        <v>2</v>
      </c>
      <c r="E2145" s="12">
        <v>16000.53</v>
      </c>
      <c r="F2145" s="3" t="str">
        <f t="shared" si="165"/>
        <v>借呗</v>
      </c>
      <c r="G2145" s="3" t="str">
        <f t="shared" si="166"/>
        <v>12期</v>
      </c>
      <c r="H2145" s="21" t="str">
        <f>VLOOKUP(B2145*1,[1]Sheet1!$A:$G,7,FALSE)</f>
        <v>华南</v>
      </c>
      <c r="I2145" s="21" t="str">
        <f>VLOOKUP(B2145*1,[1]Sheet1!$A:$G,6,FALSE)</f>
        <v>广州</v>
      </c>
      <c r="J2145" s="21" t="str">
        <f>VLOOKUP(B2145*1,[1]Sheet1!$A:$G,5,FALSE)</f>
        <v>二组</v>
      </c>
      <c r="K2145" s="3" t="str">
        <f>I2145&amp;VLOOKUP(B2145*1,[1]Sheet1!$A:$G,5,FALSE)</f>
        <v>广州二组</v>
      </c>
      <c r="L2145" s="3" t="str">
        <f>IF(VLOOKUP(B2145*1,[1]Sheet1!$A:$G,4,FALSE)=1,"普通员工","管理人员")</f>
        <v>管理人员</v>
      </c>
      <c r="M2145" s="3">
        <f t="shared" si="167"/>
        <v>8000.265</v>
      </c>
      <c r="N2145" s="3">
        <f t="shared" si="168"/>
        <v>2020</v>
      </c>
      <c r="O2145" s="3">
        <f t="shared" si="169"/>
        <v>6</v>
      </c>
    </row>
    <row r="2146" spans="1:15">
      <c r="A2146" s="8">
        <f>A2145</f>
        <v>44010</v>
      </c>
      <c r="B2146" s="20" t="s">
        <v>130</v>
      </c>
      <c r="C2146" s="18" t="s">
        <v>8</v>
      </c>
      <c r="D2146" s="11">
        <v>1</v>
      </c>
      <c r="E2146" s="12">
        <v>16000.48</v>
      </c>
      <c r="F2146" s="3" t="str">
        <f t="shared" si="165"/>
        <v>借呗</v>
      </c>
      <c r="G2146" s="3" t="str">
        <f t="shared" si="166"/>
        <v>12期</v>
      </c>
      <c r="H2146" s="21" t="str">
        <f>VLOOKUP(B2146*1,[1]Sheet1!$A:$G,7,FALSE)</f>
        <v>华东</v>
      </c>
      <c r="I2146" s="21" t="str">
        <f>VLOOKUP(B2146*1,[1]Sheet1!$A:$G,6,FALSE)</f>
        <v>上海</v>
      </c>
      <c r="J2146" s="21" t="str">
        <f>VLOOKUP(B2146*1,[1]Sheet1!$A:$G,5,FALSE)</f>
        <v>三组</v>
      </c>
      <c r="K2146" s="3" t="str">
        <f>I2146&amp;VLOOKUP(B2146*1,[1]Sheet1!$A:$G,5,FALSE)</f>
        <v>上海三组</v>
      </c>
      <c r="L2146" s="3" t="str">
        <f>IF(VLOOKUP(B2146*1,[1]Sheet1!$A:$G,4,FALSE)=1,"普通员工","管理人员")</f>
        <v>普通员工</v>
      </c>
      <c r="M2146" s="3">
        <f t="shared" si="167"/>
        <v>16000.48</v>
      </c>
      <c r="N2146" s="3">
        <f t="shared" si="168"/>
        <v>2020</v>
      </c>
      <c r="O2146" s="3">
        <f t="shared" si="169"/>
        <v>6</v>
      </c>
    </row>
    <row r="2147" spans="1:15">
      <c r="A2147" s="8">
        <f>A2146</f>
        <v>44010</v>
      </c>
      <c r="B2147" s="20" t="s">
        <v>102</v>
      </c>
      <c r="C2147" s="18" t="s">
        <v>7</v>
      </c>
      <c r="D2147" s="11">
        <v>1</v>
      </c>
      <c r="E2147" s="12">
        <v>15000.17</v>
      </c>
      <c r="F2147" s="3" t="str">
        <f t="shared" si="165"/>
        <v>借呗</v>
      </c>
      <c r="G2147" s="3" t="str">
        <f t="shared" si="166"/>
        <v>6期</v>
      </c>
      <c r="H2147" s="21" t="str">
        <f>VLOOKUP(B2147*1,[1]Sheet1!$A:$G,7,FALSE)</f>
        <v>华南</v>
      </c>
      <c r="I2147" s="21" t="str">
        <f>VLOOKUP(B2147*1,[1]Sheet1!$A:$G,6,FALSE)</f>
        <v>南宁</v>
      </c>
      <c r="J2147" s="21" t="str">
        <f>VLOOKUP(B2147*1,[1]Sheet1!$A:$G,5,FALSE)</f>
        <v>一组</v>
      </c>
      <c r="K2147" s="3" t="str">
        <f>I2147&amp;VLOOKUP(B2147*1,[1]Sheet1!$A:$G,5,FALSE)</f>
        <v>南宁一组</v>
      </c>
      <c r="L2147" s="3" t="str">
        <f>IF(VLOOKUP(B2147*1,[1]Sheet1!$A:$G,4,FALSE)=1,"普通员工","管理人员")</f>
        <v>普通员工</v>
      </c>
      <c r="M2147" s="3">
        <f t="shared" si="167"/>
        <v>15000.17</v>
      </c>
      <c r="N2147" s="3">
        <f t="shared" si="168"/>
        <v>2020</v>
      </c>
      <c r="O2147" s="3">
        <f t="shared" si="169"/>
        <v>6</v>
      </c>
    </row>
    <row r="2148" spans="1:15">
      <c r="A2148" s="8">
        <f>A2147</f>
        <v>44010</v>
      </c>
      <c r="B2148" s="20" t="s">
        <v>106</v>
      </c>
      <c r="C2148" s="18" t="s">
        <v>7</v>
      </c>
      <c r="D2148" s="11">
        <v>2</v>
      </c>
      <c r="E2148" s="12">
        <v>29000.4</v>
      </c>
      <c r="F2148" s="3" t="str">
        <f t="shared" si="165"/>
        <v>借呗</v>
      </c>
      <c r="G2148" s="3" t="str">
        <f t="shared" si="166"/>
        <v>6期</v>
      </c>
      <c r="H2148" s="21" t="str">
        <f>VLOOKUP(B2148*1,[1]Sheet1!$A:$G,7,FALSE)</f>
        <v>华东</v>
      </c>
      <c r="I2148" s="21" t="str">
        <f>VLOOKUP(B2148*1,[1]Sheet1!$A:$G,6,FALSE)</f>
        <v>上海</v>
      </c>
      <c r="J2148" s="21" t="str">
        <f>VLOOKUP(B2148*1,[1]Sheet1!$A:$G,5,FALSE)</f>
        <v>一组</v>
      </c>
      <c r="K2148" s="3" t="str">
        <f>I2148&amp;VLOOKUP(B2148*1,[1]Sheet1!$A:$G,5,FALSE)</f>
        <v>上海一组</v>
      </c>
      <c r="L2148" s="3" t="str">
        <f>IF(VLOOKUP(B2148*1,[1]Sheet1!$A:$G,4,FALSE)=1,"普通员工","管理人员")</f>
        <v>普通员工</v>
      </c>
      <c r="M2148" s="3">
        <f t="shared" si="167"/>
        <v>14500.2</v>
      </c>
      <c r="N2148" s="3">
        <f t="shared" si="168"/>
        <v>2020</v>
      </c>
      <c r="O2148" s="3">
        <f t="shared" si="169"/>
        <v>6</v>
      </c>
    </row>
    <row r="2149" spans="1:15">
      <c r="A2149" s="8">
        <f>A2148</f>
        <v>44010</v>
      </c>
      <c r="B2149" s="20" t="str">
        <f>B2148</f>
        <v>1000014572</v>
      </c>
      <c r="C2149" s="18" t="s">
        <v>8</v>
      </c>
      <c r="D2149" s="11">
        <v>1</v>
      </c>
      <c r="E2149" s="12">
        <v>10000.44</v>
      </c>
      <c r="F2149" s="3" t="str">
        <f t="shared" si="165"/>
        <v>借呗</v>
      </c>
      <c r="G2149" s="3" t="str">
        <f t="shared" si="166"/>
        <v>12期</v>
      </c>
      <c r="H2149" s="21" t="str">
        <f>VLOOKUP(B2149*1,[1]Sheet1!$A:$G,7,FALSE)</f>
        <v>华东</v>
      </c>
      <c r="I2149" s="21" t="str">
        <f>VLOOKUP(B2149*1,[1]Sheet1!$A:$G,6,FALSE)</f>
        <v>上海</v>
      </c>
      <c r="J2149" s="21" t="str">
        <f>VLOOKUP(B2149*1,[1]Sheet1!$A:$G,5,FALSE)</f>
        <v>一组</v>
      </c>
      <c r="K2149" s="3" t="str">
        <f>I2149&amp;VLOOKUP(B2149*1,[1]Sheet1!$A:$G,5,FALSE)</f>
        <v>上海一组</v>
      </c>
      <c r="L2149" s="3" t="str">
        <f>IF(VLOOKUP(B2149*1,[1]Sheet1!$A:$G,4,FALSE)=1,"普通员工","管理人员")</f>
        <v>普通员工</v>
      </c>
      <c r="M2149" s="3">
        <f t="shared" si="167"/>
        <v>10000.44</v>
      </c>
      <c r="N2149" s="3">
        <f t="shared" si="168"/>
        <v>2020</v>
      </c>
      <c r="O2149" s="3">
        <f t="shared" si="169"/>
        <v>6</v>
      </c>
    </row>
    <row r="2150" spans="1:15">
      <c r="A2150" s="8">
        <f>A2149</f>
        <v>44010</v>
      </c>
      <c r="B2150" s="20" t="s">
        <v>113</v>
      </c>
      <c r="C2150" s="18" t="s">
        <v>12</v>
      </c>
      <c r="D2150" s="11">
        <v>3</v>
      </c>
      <c r="E2150" s="12">
        <v>23500.91</v>
      </c>
      <c r="F2150" s="3" t="str">
        <f t="shared" si="165"/>
        <v>借呗</v>
      </c>
      <c r="G2150" s="3" t="str">
        <f t="shared" si="166"/>
        <v>18期</v>
      </c>
      <c r="H2150" s="21" t="str">
        <f>VLOOKUP(B2150*1,[1]Sheet1!$A:$G,7,FALSE)</f>
        <v>华东</v>
      </c>
      <c r="I2150" s="21" t="str">
        <f>VLOOKUP(B2150*1,[1]Sheet1!$A:$G,6,FALSE)</f>
        <v>合肥</v>
      </c>
      <c r="J2150" s="21" t="str">
        <f>VLOOKUP(B2150*1,[1]Sheet1!$A:$G,5,FALSE)</f>
        <v>二组</v>
      </c>
      <c r="K2150" s="3" t="str">
        <f>I2150&amp;VLOOKUP(B2150*1,[1]Sheet1!$A:$G,5,FALSE)</f>
        <v>合肥二组</v>
      </c>
      <c r="L2150" s="3" t="str">
        <f>IF(VLOOKUP(B2150*1,[1]Sheet1!$A:$G,4,FALSE)=1,"普通员工","管理人员")</f>
        <v>普通员工</v>
      </c>
      <c r="M2150" s="3">
        <f t="shared" si="167"/>
        <v>7833.63666666667</v>
      </c>
      <c r="N2150" s="3">
        <f t="shared" si="168"/>
        <v>2020</v>
      </c>
      <c r="O2150" s="3">
        <f t="shared" si="169"/>
        <v>6</v>
      </c>
    </row>
    <row r="2151" spans="1:15">
      <c r="A2151" s="8">
        <f>A2150</f>
        <v>44010</v>
      </c>
      <c r="B2151" s="20" t="s">
        <v>114</v>
      </c>
      <c r="C2151" s="18" t="s">
        <v>7</v>
      </c>
      <c r="D2151" s="11">
        <v>3</v>
      </c>
      <c r="E2151" s="12">
        <v>53000.94</v>
      </c>
      <c r="F2151" s="3" t="str">
        <f t="shared" si="165"/>
        <v>借呗</v>
      </c>
      <c r="G2151" s="3" t="str">
        <f t="shared" si="166"/>
        <v>6期</v>
      </c>
      <c r="H2151" s="21" t="str">
        <f>VLOOKUP(B2151*1,[1]Sheet1!$A:$G,7,FALSE)</f>
        <v>华东</v>
      </c>
      <c r="I2151" s="21" t="str">
        <f>VLOOKUP(B2151*1,[1]Sheet1!$A:$G,6,FALSE)</f>
        <v>合肥</v>
      </c>
      <c r="J2151" s="21" t="str">
        <f>VLOOKUP(B2151*1,[1]Sheet1!$A:$G,5,FALSE)</f>
        <v>一组</v>
      </c>
      <c r="K2151" s="3" t="str">
        <f>I2151&amp;VLOOKUP(B2151*1,[1]Sheet1!$A:$G,5,FALSE)</f>
        <v>合肥一组</v>
      </c>
      <c r="L2151" s="3" t="str">
        <f>IF(VLOOKUP(B2151*1,[1]Sheet1!$A:$G,4,FALSE)=1,"普通员工","管理人员")</f>
        <v>普通员工</v>
      </c>
      <c r="M2151" s="3">
        <f t="shared" si="167"/>
        <v>17666.98</v>
      </c>
      <c r="N2151" s="3">
        <f t="shared" si="168"/>
        <v>2020</v>
      </c>
      <c r="O2151" s="3">
        <f t="shared" si="169"/>
        <v>6</v>
      </c>
    </row>
    <row r="2152" spans="1:15">
      <c r="A2152" s="8">
        <f>A2151</f>
        <v>44010</v>
      </c>
      <c r="B2152" s="20" t="s">
        <v>107</v>
      </c>
      <c r="C2152" s="18" t="s">
        <v>12</v>
      </c>
      <c r="D2152" s="11">
        <v>1</v>
      </c>
      <c r="E2152" s="12">
        <v>25000.05</v>
      </c>
      <c r="F2152" s="3" t="str">
        <f t="shared" si="165"/>
        <v>借呗</v>
      </c>
      <c r="G2152" s="3" t="str">
        <f t="shared" si="166"/>
        <v>18期</v>
      </c>
      <c r="H2152" s="21" t="str">
        <f>VLOOKUP(B2152*1,[1]Sheet1!$A:$G,7,FALSE)</f>
        <v>华西北</v>
      </c>
      <c r="I2152" s="21" t="str">
        <f>VLOOKUP(B2152*1,[1]Sheet1!$A:$G,6,FALSE)</f>
        <v>西安</v>
      </c>
      <c r="J2152" s="21" t="str">
        <f>VLOOKUP(B2152*1,[1]Sheet1!$A:$G,5,FALSE)</f>
        <v>一组</v>
      </c>
      <c r="K2152" s="3" t="str">
        <f>I2152&amp;VLOOKUP(B2152*1,[1]Sheet1!$A:$G,5,FALSE)</f>
        <v>西安一组</v>
      </c>
      <c r="L2152" s="3" t="str">
        <f>IF(VLOOKUP(B2152*1,[1]Sheet1!$A:$G,4,FALSE)=1,"普通员工","管理人员")</f>
        <v>普通员工</v>
      </c>
      <c r="M2152" s="3">
        <f t="shared" si="167"/>
        <v>25000.05</v>
      </c>
      <c r="N2152" s="3">
        <f t="shared" si="168"/>
        <v>2020</v>
      </c>
      <c r="O2152" s="3">
        <f t="shared" si="169"/>
        <v>6</v>
      </c>
    </row>
    <row r="2153" spans="1:15">
      <c r="A2153" s="8">
        <f>A2152</f>
        <v>44010</v>
      </c>
      <c r="B2153" s="20" t="s">
        <v>108</v>
      </c>
      <c r="C2153" s="18" t="s">
        <v>8</v>
      </c>
      <c r="D2153" s="11">
        <v>1</v>
      </c>
      <c r="E2153" s="12">
        <v>10000.42</v>
      </c>
      <c r="F2153" s="3" t="str">
        <f t="shared" si="165"/>
        <v>借呗</v>
      </c>
      <c r="G2153" s="3" t="str">
        <f t="shared" si="166"/>
        <v>12期</v>
      </c>
      <c r="H2153" s="21" t="str">
        <f>VLOOKUP(B2153*1,[1]Sheet1!$A:$G,7,FALSE)</f>
        <v>华东</v>
      </c>
      <c r="I2153" s="21" t="str">
        <f>VLOOKUP(B2153*1,[1]Sheet1!$A:$G,6,FALSE)</f>
        <v>杭州</v>
      </c>
      <c r="J2153" s="21" t="str">
        <f>VLOOKUP(B2153*1,[1]Sheet1!$A:$G,5,FALSE)</f>
        <v>一组</v>
      </c>
      <c r="K2153" s="3" t="str">
        <f>I2153&amp;VLOOKUP(B2153*1,[1]Sheet1!$A:$G,5,FALSE)</f>
        <v>杭州一组</v>
      </c>
      <c r="L2153" s="3" t="str">
        <f>IF(VLOOKUP(B2153*1,[1]Sheet1!$A:$G,4,FALSE)=1,"普通员工","管理人员")</f>
        <v>普通员工</v>
      </c>
      <c r="M2153" s="3">
        <f t="shared" si="167"/>
        <v>10000.42</v>
      </c>
      <c r="N2153" s="3">
        <f t="shared" si="168"/>
        <v>2020</v>
      </c>
      <c r="O2153" s="3">
        <f t="shared" si="169"/>
        <v>6</v>
      </c>
    </row>
    <row r="2154" spans="1:15">
      <c r="A2154" s="8">
        <f>A2153</f>
        <v>44010</v>
      </c>
      <c r="B2154" s="20" t="s">
        <v>115</v>
      </c>
      <c r="C2154" s="18" t="s">
        <v>8</v>
      </c>
      <c r="D2154" s="11">
        <v>2</v>
      </c>
      <c r="E2154" s="12">
        <v>17000.79</v>
      </c>
      <c r="F2154" s="3" t="str">
        <f t="shared" si="165"/>
        <v>借呗</v>
      </c>
      <c r="G2154" s="3" t="str">
        <f t="shared" si="166"/>
        <v>12期</v>
      </c>
      <c r="H2154" s="21" t="str">
        <f>VLOOKUP(B2154*1,[1]Sheet1!$A:$G,7,FALSE)</f>
        <v>华东</v>
      </c>
      <c r="I2154" s="21" t="str">
        <f>VLOOKUP(B2154*1,[1]Sheet1!$A:$G,6,FALSE)</f>
        <v>南京</v>
      </c>
      <c r="J2154" s="21" t="str">
        <f>VLOOKUP(B2154*1,[1]Sheet1!$A:$G,5,FALSE)</f>
        <v>一组</v>
      </c>
      <c r="K2154" s="3" t="str">
        <f>I2154&amp;VLOOKUP(B2154*1,[1]Sheet1!$A:$G,5,FALSE)</f>
        <v>南京一组</v>
      </c>
      <c r="L2154" s="3" t="str">
        <f>IF(VLOOKUP(B2154*1,[1]Sheet1!$A:$G,4,FALSE)=1,"普通员工","管理人员")</f>
        <v>普通员工</v>
      </c>
      <c r="M2154" s="3">
        <f t="shared" si="167"/>
        <v>8500.395</v>
      </c>
      <c r="N2154" s="3">
        <f t="shared" si="168"/>
        <v>2020</v>
      </c>
      <c r="O2154" s="3">
        <f t="shared" si="169"/>
        <v>6</v>
      </c>
    </row>
    <row r="2155" spans="1:15">
      <c r="A2155" s="8">
        <f>A2154</f>
        <v>44010</v>
      </c>
      <c r="B2155" s="20" t="s">
        <v>117</v>
      </c>
      <c r="C2155" s="18" t="s">
        <v>8</v>
      </c>
      <c r="D2155" s="11">
        <v>1</v>
      </c>
      <c r="E2155" s="12">
        <v>12000.49</v>
      </c>
      <c r="F2155" s="3" t="str">
        <f t="shared" si="165"/>
        <v>借呗</v>
      </c>
      <c r="G2155" s="3" t="str">
        <f t="shared" si="166"/>
        <v>12期</v>
      </c>
      <c r="H2155" s="21" t="str">
        <f>VLOOKUP(B2155*1,[1]Sheet1!$A:$G,7,FALSE)</f>
        <v>华南</v>
      </c>
      <c r="I2155" s="21" t="str">
        <f>VLOOKUP(B2155*1,[1]Sheet1!$A:$G,6,FALSE)</f>
        <v>南宁</v>
      </c>
      <c r="J2155" s="21" t="str">
        <f>VLOOKUP(B2155*1,[1]Sheet1!$A:$G,5,FALSE)</f>
        <v>一组</v>
      </c>
      <c r="K2155" s="3" t="str">
        <f>I2155&amp;VLOOKUP(B2155*1,[1]Sheet1!$A:$G,5,FALSE)</f>
        <v>南宁一组</v>
      </c>
      <c r="L2155" s="3" t="str">
        <f>IF(VLOOKUP(B2155*1,[1]Sheet1!$A:$G,4,FALSE)=1,"普通员工","管理人员")</f>
        <v>普通员工</v>
      </c>
      <c r="M2155" s="3">
        <f t="shared" si="167"/>
        <v>12000.49</v>
      </c>
      <c r="N2155" s="3">
        <f t="shared" si="168"/>
        <v>2020</v>
      </c>
      <c r="O2155" s="3">
        <f t="shared" si="169"/>
        <v>6</v>
      </c>
    </row>
    <row r="2156" spans="1:15">
      <c r="A2156" s="8">
        <f>A2155</f>
        <v>44010</v>
      </c>
      <c r="B2156" s="20" t="s">
        <v>131</v>
      </c>
      <c r="C2156" s="18" t="s">
        <v>7</v>
      </c>
      <c r="D2156" s="11">
        <v>1</v>
      </c>
      <c r="E2156" s="12">
        <v>10000.41</v>
      </c>
      <c r="F2156" s="3" t="str">
        <f t="shared" si="165"/>
        <v>借呗</v>
      </c>
      <c r="G2156" s="3" t="str">
        <f t="shared" si="166"/>
        <v>6期</v>
      </c>
      <c r="H2156" s="21" t="str">
        <f>VLOOKUP(B2156*1,[1]Sheet1!$A:$G,7,FALSE)</f>
        <v>华东</v>
      </c>
      <c r="I2156" s="21" t="str">
        <f>VLOOKUP(B2156*1,[1]Sheet1!$A:$G,6,FALSE)</f>
        <v>杭州</v>
      </c>
      <c r="J2156" s="21" t="str">
        <f>VLOOKUP(B2156*1,[1]Sheet1!$A:$G,5,FALSE)</f>
        <v>三组</v>
      </c>
      <c r="K2156" s="3" t="str">
        <f>I2156&amp;VLOOKUP(B2156*1,[1]Sheet1!$A:$G,5,FALSE)</f>
        <v>杭州三组</v>
      </c>
      <c r="L2156" s="3" t="str">
        <f>IF(VLOOKUP(B2156*1,[1]Sheet1!$A:$G,4,FALSE)=1,"普通员工","管理人员")</f>
        <v>普通员工</v>
      </c>
      <c r="M2156" s="3">
        <f t="shared" si="167"/>
        <v>10000.41</v>
      </c>
      <c r="N2156" s="3">
        <f t="shared" si="168"/>
        <v>2020</v>
      </c>
      <c r="O2156" s="3">
        <f t="shared" si="169"/>
        <v>6</v>
      </c>
    </row>
    <row r="2157" spans="1:15">
      <c r="A2157" s="8">
        <f>A2156</f>
        <v>44010</v>
      </c>
      <c r="B2157" s="20" t="str">
        <f>B2156</f>
        <v>1000017576</v>
      </c>
      <c r="C2157" s="18" t="s">
        <v>8</v>
      </c>
      <c r="D2157" s="11">
        <v>3</v>
      </c>
      <c r="E2157" s="12">
        <v>47000.32</v>
      </c>
      <c r="F2157" s="3" t="str">
        <f t="shared" si="165"/>
        <v>借呗</v>
      </c>
      <c r="G2157" s="3" t="str">
        <f t="shared" si="166"/>
        <v>12期</v>
      </c>
      <c r="H2157" s="21" t="str">
        <f>VLOOKUP(B2157*1,[1]Sheet1!$A:$G,7,FALSE)</f>
        <v>华东</v>
      </c>
      <c r="I2157" s="21" t="str">
        <f>VLOOKUP(B2157*1,[1]Sheet1!$A:$G,6,FALSE)</f>
        <v>杭州</v>
      </c>
      <c r="J2157" s="21" t="str">
        <f>VLOOKUP(B2157*1,[1]Sheet1!$A:$G,5,FALSE)</f>
        <v>三组</v>
      </c>
      <c r="K2157" s="3" t="str">
        <f>I2157&amp;VLOOKUP(B2157*1,[1]Sheet1!$A:$G,5,FALSE)</f>
        <v>杭州三组</v>
      </c>
      <c r="L2157" s="3" t="str">
        <f>IF(VLOOKUP(B2157*1,[1]Sheet1!$A:$G,4,FALSE)=1,"普通员工","管理人员")</f>
        <v>普通员工</v>
      </c>
      <c r="M2157" s="3">
        <f t="shared" si="167"/>
        <v>15666.7733333333</v>
      </c>
      <c r="N2157" s="3">
        <f t="shared" si="168"/>
        <v>2020</v>
      </c>
      <c r="O2157" s="3">
        <f t="shared" si="169"/>
        <v>6</v>
      </c>
    </row>
    <row r="2158" spans="1:15">
      <c r="A2158" s="8">
        <f>A2157</f>
        <v>44010</v>
      </c>
      <c r="B2158" s="20" t="s">
        <v>132</v>
      </c>
      <c r="C2158" s="18" t="s">
        <v>7</v>
      </c>
      <c r="D2158" s="11">
        <v>2</v>
      </c>
      <c r="E2158" s="12">
        <v>25000.54</v>
      </c>
      <c r="F2158" s="3" t="str">
        <f t="shared" si="165"/>
        <v>借呗</v>
      </c>
      <c r="G2158" s="3" t="str">
        <f t="shared" si="166"/>
        <v>6期</v>
      </c>
      <c r="H2158" s="21" t="str">
        <f>VLOOKUP(B2158*1,[1]Sheet1!$A:$G,7,FALSE)</f>
        <v>华南</v>
      </c>
      <c r="I2158" s="21" t="str">
        <f>VLOOKUP(B2158*1,[1]Sheet1!$A:$G,6,FALSE)</f>
        <v>广州</v>
      </c>
      <c r="J2158" s="21" t="str">
        <f>VLOOKUP(B2158*1,[1]Sheet1!$A:$G,5,FALSE)</f>
        <v>三组</v>
      </c>
      <c r="K2158" s="3" t="str">
        <f>I2158&amp;VLOOKUP(B2158*1,[1]Sheet1!$A:$G,5,FALSE)</f>
        <v>广州三组</v>
      </c>
      <c r="L2158" s="3" t="str">
        <f>IF(VLOOKUP(B2158*1,[1]Sheet1!$A:$G,4,FALSE)=1,"普通员工","管理人员")</f>
        <v>普通员工</v>
      </c>
      <c r="M2158" s="3">
        <f t="shared" si="167"/>
        <v>12500.27</v>
      </c>
      <c r="N2158" s="3">
        <f t="shared" si="168"/>
        <v>2020</v>
      </c>
      <c r="O2158" s="3">
        <f t="shared" si="169"/>
        <v>6</v>
      </c>
    </row>
    <row r="2159" spans="1:15">
      <c r="A2159" s="8">
        <f>A2158</f>
        <v>44010</v>
      </c>
      <c r="B2159" s="20" t="s">
        <v>133</v>
      </c>
      <c r="C2159" s="18" t="s">
        <v>8</v>
      </c>
      <c r="D2159" s="11">
        <v>1</v>
      </c>
      <c r="E2159" s="12">
        <v>7000.22</v>
      </c>
      <c r="F2159" s="3" t="str">
        <f t="shared" si="165"/>
        <v>借呗</v>
      </c>
      <c r="G2159" s="3" t="str">
        <f t="shared" si="166"/>
        <v>12期</v>
      </c>
      <c r="H2159" s="21" t="str">
        <f>VLOOKUP(B2159*1,[1]Sheet1!$A:$G,7,FALSE)</f>
        <v>华南</v>
      </c>
      <c r="I2159" s="21" t="str">
        <f>VLOOKUP(B2159*1,[1]Sheet1!$A:$G,6,FALSE)</f>
        <v>南宁</v>
      </c>
      <c r="J2159" s="21" t="str">
        <f>VLOOKUP(B2159*1,[1]Sheet1!$A:$G,5,FALSE)</f>
        <v>一组</v>
      </c>
      <c r="K2159" s="3" t="str">
        <f>I2159&amp;VLOOKUP(B2159*1,[1]Sheet1!$A:$G,5,FALSE)</f>
        <v>南宁一组</v>
      </c>
      <c r="L2159" s="3" t="str">
        <f>IF(VLOOKUP(B2159*1,[1]Sheet1!$A:$G,4,FALSE)=1,"普通员工","管理人员")</f>
        <v>普通员工</v>
      </c>
      <c r="M2159" s="3">
        <f t="shared" si="167"/>
        <v>7000.22</v>
      </c>
      <c r="N2159" s="3">
        <f t="shared" si="168"/>
        <v>2020</v>
      </c>
      <c r="O2159" s="3">
        <f t="shared" si="169"/>
        <v>6</v>
      </c>
    </row>
    <row r="2160" spans="1:15">
      <c r="A2160" s="8">
        <f>A2159</f>
        <v>44010</v>
      </c>
      <c r="B2160" s="20" t="str">
        <f>B2159</f>
        <v>1000017700</v>
      </c>
      <c r="C2160" s="18" t="s">
        <v>12</v>
      </c>
      <c r="D2160" s="11">
        <v>1</v>
      </c>
      <c r="E2160" s="12">
        <v>8000.22</v>
      </c>
      <c r="F2160" s="3" t="str">
        <f t="shared" si="165"/>
        <v>借呗</v>
      </c>
      <c r="G2160" s="3" t="str">
        <f t="shared" si="166"/>
        <v>18期</v>
      </c>
      <c r="H2160" s="21" t="str">
        <f>VLOOKUP(B2160*1,[1]Sheet1!$A:$G,7,FALSE)</f>
        <v>华南</v>
      </c>
      <c r="I2160" s="21" t="str">
        <f>VLOOKUP(B2160*1,[1]Sheet1!$A:$G,6,FALSE)</f>
        <v>南宁</v>
      </c>
      <c r="J2160" s="21" t="str">
        <f>VLOOKUP(B2160*1,[1]Sheet1!$A:$G,5,FALSE)</f>
        <v>一组</v>
      </c>
      <c r="K2160" s="3" t="str">
        <f>I2160&amp;VLOOKUP(B2160*1,[1]Sheet1!$A:$G,5,FALSE)</f>
        <v>南宁一组</v>
      </c>
      <c r="L2160" s="3" t="str">
        <f>IF(VLOOKUP(B2160*1,[1]Sheet1!$A:$G,4,FALSE)=1,"普通员工","管理人员")</f>
        <v>普通员工</v>
      </c>
      <c r="M2160" s="3">
        <f t="shared" si="167"/>
        <v>8000.22</v>
      </c>
      <c r="N2160" s="3">
        <f t="shared" si="168"/>
        <v>2020</v>
      </c>
      <c r="O2160" s="3">
        <f t="shared" si="169"/>
        <v>6</v>
      </c>
    </row>
    <row r="2161" spans="1:15">
      <c r="A2161" s="8">
        <f>A2160</f>
        <v>44010</v>
      </c>
      <c r="B2161" s="20" t="s">
        <v>138</v>
      </c>
      <c r="C2161" s="18" t="s">
        <v>8</v>
      </c>
      <c r="D2161" s="11">
        <v>1</v>
      </c>
      <c r="E2161" s="12">
        <v>22000.38</v>
      </c>
      <c r="F2161" s="3" t="str">
        <f t="shared" si="165"/>
        <v>借呗</v>
      </c>
      <c r="G2161" s="3" t="str">
        <f t="shared" si="166"/>
        <v>12期</v>
      </c>
      <c r="H2161" s="21" t="str">
        <f>VLOOKUP(B2161*1,[1]Sheet1!$A:$G,7,FALSE)</f>
        <v>华东</v>
      </c>
      <c r="I2161" s="21" t="str">
        <f>VLOOKUP(B2161*1,[1]Sheet1!$A:$G,6,FALSE)</f>
        <v>合肥</v>
      </c>
      <c r="J2161" s="21" t="str">
        <f>VLOOKUP(B2161*1,[1]Sheet1!$A:$G,5,FALSE)</f>
        <v>一组</v>
      </c>
      <c r="K2161" s="3" t="str">
        <f>I2161&amp;VLOOKUP(B2161*1,[1]Sheet1!$A:$G,5,FALSE)</f>
        <v>合肥一组</v>
      </c>
      <c r="L2161" s="3" t="str">
        <f>IF(VLOOKUP(B2161*1,[1]Sheet1!$A:$G,4,FALSE)=1,"普通员工","管理人员")</f>
        <v>普通员工</v>
      </c>
      <c r="M2161" s="3">
        <f t="shared" si="167"/>
        <v>22000.38</v>
      </c>
      <c r="N2161" s="3">
        <f t="shared" si="168"/>
        <v>2020</v>
      </c>
      <c r="O2161" s="3">
        <f t="shared" si="169"/>
        <v>6</v>
      </c>
    </row>
    <row r="2162" spans="1:15">
      <c r="A2162" s="8">
        <f>A2161</f>
        <v>44010</v>
      </c>
      <c r="B2162" s="20" t="str">
        <f>B2161</f>
        <v>1000018134</v>
      </c>
      <c r="C2162" s="18" t="s">
        <v>12</v>
      </c>
      <c r="D2162" s="11">
        <v>1</v>
      </c>
      <c r="E2162" s="12">
        <v>12000.07</v>
      </c>
      <c r="F2162" s="3" t="str">
        <f t="shared" si="165"/>
        <v>借呗</v>
      </c>
      <c r="G2162" s="3" t="str">
        <f t="shared" si="166"/>
        <v>18期</v>
      </c>
      <c r="H2162" s="21" t="str">
        <f>VLOOKUP(B2162*1,[1]Sheet1!$A:$G,7,FALSE)</f>
        <v>华东</v>
      </c>
      <c r="I2162" s="21" t="str">
        <f>VLOOKUP(B2162*1,[1]Sheet1!$A:$G,6,FALSE)</f>
        <v>合肥</v>
      </c>
      <c r="J2162" s="21" t="str">
        <f>VLOOKUP(B2162*1,[1]Sheet1!$A:$G,5,FALSE)</f>
        <v>一组</v>
      </c>
      <c r="K2162" s="3" t="str">
        <f>I2162&amp;VLOOKUP(B2162*1,[1]Sheet1!$A:$G,5,FALSE)</f>
        <v>合肥一组</v>
      </c>
      <c r="L2162" s="3" t="str">
        <f>IF(VLOOKUP(B2162*1,[1]Sheet1!$A:$G,4,FALSE)=1,"普通员工","管理人员")</f>
        <v>普通员工</v>
      </c>
      <c r="M2162" s="3">
        <f t="shared" si="167"/>
        <v>12000.07</v>
      </c>
      <c r="N2162" s="3">
        <f t="shared" si="168"/>
        <v>2020</v>
      </c>
      <c r="O2162" s="3">
        <f t="shared" si="169"/>
        <v>6</v>
      </c>
    </row>
    <row r="2163" spans="1:15">
      <c r="A2163" s="8">
        <f>A2162</f>
        <v>44010</v>
      </c>
      <c r="B2163" s="20" t="s">
        <v>154</v>
      </c>
      <c r="C2163" s="18" t="s">
        <v>143</v>
      </c>
      <c r="D2163" s="11">
        <v>1</v>
      </c>
      <c r="E2163" s="12">
        <v>1500.39</v>
      </c>
      <c r="F2163" s="3" t="str">
        <f t="shared" si="165"/>
        <v>借呗</v>
      </c>
      <c r="G2163" s="3" t="str">
        <f t="shared" si="166"/>
        <v>9期</v>
      </c>
      <c r="H2163" s="21" t="str">
        <f>VLOOKUP(B2163*1,[1]Sheet1!$A:$G,7,FALSE)</f>
        <v>华东</v>
      </c>
      <c r="I2163" s="21" t="str">
        <f>VLOOKUP(B2163*1,[1]Sheet1!$A:$G,6,FALSE)</f>
        <v>上海</v>
      </c>
      <c r="J2163" s="21" t="str">
        <f>VLOOKUP(B2163*1,[1]Sheet1!$A:$G,5,FALSE)</f>
        <v>二组</v>
      </c>
      <c r="K2163" s="3" t="str">
        <f>I2163&amp;VLOOKUP(B2163*1,[1]Sheet1!$A:$G,5,FALSE)</f>
        <v>上海二组</v>
      </c>
      <c r="L2163" s="3" t="str">
        <f>IF(VLOOKUP(B2163*1,[1]Sheet1!$A:$G,4,FALSE)=1,"普通员工","管理人员")</f>
        <v>普通员工</v>
      </c>
      <c r="M2163" s="3">
        <f t="shared" si="167"/>
        <v>1500.39</v>
      </c>
      <c r="N2163" s="3">
        <f t="shared" si="168"/>
        <v>2020</v>
      </c>
      <c r="O2163" s="3">
        <f t="shared" si="169"/>
        <v>6</v>
      </c>
    </row>
    <row r="2164" spans="1:15">
      <c r="A2164" s="8">
        <f>A2163</f>
        <v>44010</v>
      </c>
      <c r="B2164" s="20" t="s">
        <v>141</v>
      </c>
      <c r="C2164" s="18" t="s">
        <v>7</v>
      </c>
      <c r="D2164" s="11">
        <v>1</v>
      </c>
      <c r="E2164" s="12">
        <v>6000.72</v>
      </c>
      <c r="F2164" s="3" t="str">
        <f t="shared" si="165"/>
        <v>借呗</v>
      </c>
      <c r="G2164" s="3" t="str">
        <f t="shared" si="166"/>
        <v>6期</v>
      </c>
      <c r="H2164" s="21" t="str">
        <f>VLOOKUP(B2164*1,[1]Sheet1!$A:$G,7,FALSE)</f>
        <v>华南</v>
      </c>
      <c r="I2164" s="21" t="str">
        <f>VLOOKUP(B2164*1,[1]Sheet1!$A:$G,6,FALSE)</f>
        <v>深圳</v>
      </c>
      <c r="J2164" s="21" t="str">
        <f>VLOOKUP(B2164*1,[1]Sheet1!$A:$G,5,FALSE)</f>
        <v>一组</v>
      </c>
      <c r="K2164" s="3" t="str">
        <f>I2164&amp;VLOOKUP(B2164*1,[1]Sheet1!$A:$G,5,FALSE)</f>
        <v>深圳一组</v>
      </c>
      <c r="L2164" s="3" t="str">
        <f>IF(VLOOKUP(B2164*1,[1]Sheet1!$A:$G,4,FALSE)=1,"普通员工","管理人员")</f>
        <v>普通员工</v>
      </c>
      <c r="M2164" s="3">
        <f t="shared" si="167"/>
        <v>6000.72</v>
      </c>
      <c r="N2164" s="3">
        <f t="shared" si="168"/>
        <v>2020</v>
      </c>
      <c r="O2164" s="3">
        <f t="shared" si="169"/>
        <v>6</v>
      </c>
    </row>
    <row r="2165" spans="1:15">
      <c r="A2165" s="8">
        <f>A2164</f>
        <v>44010</v>
      </c>
      <c r="B2165" s="20" t="str">
        <f>B2164</f>
        <v>1000020084</v>
      </c>
      <c r="C2165" s="18" t="s">
        <v>12</v>
      </c>
      <c r="D2165" s="11">
        <v>1</v>
      </c>
      <c r="E2165" s="12">
        <v>20000.43</v>
      </c>
      <c r="F2165" s="3" t="str">
        <f t="shared" si="165"/>
        <v>借呗</v>
      </c>
      <c r="G2165" s="3" t="str">
        <f t="shared" si="166"/>
        <v>18期</v>
      </c>
      <c r="H2165" s="21" t="str">
        <f>VLOOKUP(B2165*1,[1]Sheet1!$A:$G,7,FALSE)</f>
        <v>华南</v>
      </c>
      <c r="I2165" s="21" t="str">
        <f>VLOOKUP(B2165*1,[1]Sheet1!$A:$G,6,FALSE)</f>
        <v>深圳</v>
      </c>
      <c r="J2165" s="21" t="str">
        <f>VLOOKUP(B2165*1,[1]Sheet1!$A:$G,5,FALSE)</f>
        <v>一组</v>
      </c>
      <c r="K2165" s="3" t="str">
        <f>I2165&amp;VLOOKUP(B2165*1,[1]Sheet1!$A:$G,5,FALSE)</f>
        <v>深圳一组</v>
      </c>
      <c r="L2165" s="3" t="str">
        <f>IF(VLOOKUP(B2165*1,[1]Sheet1!$A:$G,4,FALSE)=1,"普通员工","管理人员")</f>
        <v>普通员工</v>
      </c>
      <c r="M2165" s="3">
        <f t="shared" si="167"/>
        <v>20000.43</v>
      </c>
      <c r="N2165" s="3">
        <f t="shared" si="168"/>
        <v>2020</v>
      </c>
      <c r="O2165" s="3">
        <f t="shared" si="169"/>
        <v>6</v>
      </c>
    </row>
    <row r="2166" spans="1:15">
      <c r="A2166" s="8">
        <f>A2165</f>
        <v>44010</v>
      </c>
      <c r="B2166" s="20" t="s">
        <v>145</v>
      </c>
      <c r="C2166" s="18" t="s">
        <v>7</v>
      </c>
      <c r="D2166" s="11">
        <v>1</v>
      </c>
      <c r="E2166" s="12">
        <v>14000.07</v>
      </c>
      <c r="F2166" s="3" t="str">
        <f t="shared" si="165"/>
        <v>借呗</v>
      </c>
      <c r="G2166" s="3" t="str">
        <f t="shared" si="166"/>
        <v>6期</v>
      </c>
      <c r="H2166" s="21" t="str">
        <f>VLOOKUP(B2166*1,[1]Sheet1!$A:$G,7,FALSE)</f>
        <v>华西北</v>
      </c>
      <c r="I2166" s="21" t="str">
        <f>VLOOKUP(B2166*1,[1]Sheet1!$A:$G,6,FALSE)</f>
        <v>西安</v>
      </c>
      <c r="J2166" s="21" t="str">
        <f>VLOOKUP(B2166*1,[1]Sheet1!$A:$G,5,FALSE)</f>
        <v>一组</v>
      </c>
      <c r="K2166" s="3" t="str">
        <f>I2166&amp;VLOOKUP(B2166*1,[1]Sheet1!$A:$G,5,FALSE)</f>
        <v>西安一组</v>
      </c>
      <c r="L2166" s="3" t="str">
        <f>IF(VLOOKUP(B2166*1,[1]Sheet1!$A:$G,4,FALSE)=1,"普通员工","管理人员")</f>
        <v>管理人员</v>
      </c>
      <c r="M2166" s="3">
        <f t="shared" si="167"/>
        <v>14000.07</v>
      </c>
      <c r="N2166" s="3">
        <f t="shared" si="168"/>
        <v>2020</v>
      </c>
      <c r="O2166" s="3">
        <f t="shared" si="169"/>
        <v>6</v>
      </c>
    </row>
    <row r="2167" spans="1:15">
      <c r="A2167" s="8">
        <f>A2166</f>
        <v>44010</v>
      </c>
      <c r="B2167" s="20" t="str">
        <f>B2166</f>
        <v>1000020128</v>
      </c>
      <c r="C2167" s="18" t="s">
        <v>12</v>
      </c>
      <c r="D2167" s="11">
        <v>1</v>
      </c>
      <c r="E2167" s="12">
        <v>12000.13</v>
      </c>
      <c r="F2167" s="3" t="str">
        <f t="shared" si="165"/>
        <v>借呗</v>
      </c>
      <c r="G2167" s="3" t="str">
        <f t="shared" si="166"/>
        <v>18期</v>
      </c>
      <c r="H2167" s="21" t="str">
        <f>VLOOKUP(B2167*1,[1]Sheet1!$A:$G,7,FALSE)</f>
        <v>华西北</v>
      </c>
      <c r="I2167" s="21" t="str">
        <f>VLOOKUP(B2167*1,[1]Sheet1!$A:$G,6,FALSE)</f>
        <v>西安</v>
      </c>
      <c r="J2167" s="21" t="str">
        <f>VLOOKUP(B2167*1,[1]Sheet1!$A:$G,5,FALSE)</f>
        <v>一组</v>
      </c>
      <c r="K2167" s="3" t="str">
        <f>I2167&amp;VLOOKUP(B2167*1,[1]Sheet1!$A:$G,5,FALSE)</f>
        <v>西安一组</v>
      </c>
      <c r="L2167" s="3" t="str">
        <f>IF(VLOOKUP(B2167*1,[1]Sheet1!$A:$G,4,FALSE)=1,"普通员工","管理人员")</f>
        <v>管理人员</v>
      </c>
      <c r="M2167" s="3">
        <f t="shared" si="167"/>
        <v>12000.13</v>
      </c>
      <c r="N2167" s="3">
        <f t="shared" si="168"/>
        <v>2020</v>
      </c>
      <c r="O2167" s="3">
        <f t="shared" si="169"/>
        <v>6</v>
      </c>
    </row>
    <row r="2168" spans="1:15">
      <c r="A2168" s="8">
        <f>A2167</f>
        <v>44010</v>
      </c>
      <c r="B2168" s="20" t="s">
        <v>159</v>
      </c>
      <c r="C2168" s="18" t="s">
        <v>7</v>
      </c>
      <c r="D2168" s="11">
        <v>1</v>
      </c>
      <c r="E2168" s="12">
        <v>17000.01</v>
      </c>
      <c r="F2168" s="3" t="str">
        <f t="shared" si="165"/>
        <v>借呗</v>
      </c>
      <c r="G2168" s="3" t="str">
        <f t="shared" si="166"/>
        <v>6期</v>
      </c>
      <c r="H2168" s="21" t="str">
        <f>VLOOKUP(B2168*1,[1]Sheet1!$A:$G,7,FALSE)</f>
        <v>华东</v>
      </c>
      <c r="I2168" s="21" t="str">
        <f>VLOOKUP(B2168*1,[1]Sheet1!$A:$G,6,FALSE)</f>
        <v>上海</v>
      </c>
      <c r="J2168" s="21" t="str">
        <f>VLOOKUP(B2168*1,[1]Sheet1!$A:$G,5,FALSE)</f>
        <v>一组</v>
      </c>
      <c r="K2168" s="3" t="str">
        <f>I2168&amp;VLOOKUP(B2168*1,[1]Sheet1!$A:$G,5,FALSE)</f>
        <v>上海一组</v>
      </c>
      <c r="L2168" s="3" t="str">
        <f>IF(VLOOKUP(B2168*1,[1]Sheet1!$A:$G,4,FALSE)=1,"普通员工","管理人员")</f>
        <v>普通员工</v>
      </c>
      <c r="M2168" s="3">
        <f t="shared" si="167"/>
        <v>17000.01</v>
      </c>
      <c r="N2168" s="3">
        <f t="shared" si="168"/>
        <v>2020</v>
      </c>
      <c r="O2168" s="3">
        <f t="shared" si="169"/>
        <v>6</v>
      </c>
    </row>
    <row r="2169" spans="1:15">
      <c r="A2169" s="8">
        <f>A2168</f>
        <v>44010</v>
      </c>
      <c r="B2169" s="20" t="s">
        <v>160</v>
      </c>
      <c r="C2169" s="18" t="s">
        <v>7</v>
      </c>
      <c r="D2169" s="11">
        <v>1</v>
      </c>
      <c r="E2169" s="12">
        <v>13000.5</v>
      </c>
      <c r="F2169" s="3" t="str">
        <f t="shared" si="165"/>
        <v>借呗</v>
      </c>
      <c r="G2169" s="3" t="str">
        <f t="shared" si="166"/>
        <v>6期</v>
      </c>
      <c r="H2169" s="21" t="str">
        <f>VLOOKUP(B2169*1,[1]Sheet1!$A:$G,7,FALSE)</f>
        <v>华东</v>
      </c>
      <c r="I2169" s="21" t="str">
        <f>VLOOKUP(B2169*1,[1]Sheet1!$A:$G,6,FALSE)</f>
        <v>苏州</v>
      </c>
      <c r="J2169" s="21" t="str">
        <f>VLOOKUP(B2169*1,[1]Sheet1!$A:$G,5,FALSE)</f>
        <v>二组</v>
      </c>
      <c r="K2169" s="3" t="str">
        <f>I2169&amp;VLOOKUP(B2169*1,[1]Sheet1!$A:$G,5,FALSE)</f>
        <v>苏州二组</v>
      </c>
      <c r="L2169" s="3" t="str">
        <f>IF(VLOOKUP(B2169*1,[1]Sheet1!$A:$G,4,FALSE)=1,"普通员工","管理人员")</f>
        <v>普通员工</v>
      </c>
      <c r="M2169" s="3">
        <f t="shared" si="167"/>
        <v>13000.5</v>
      </c>
      <c r="N2169" s="3">
        <f t="shared" si="168"/>
        <v>2020</v>
      </c>
      <c r="O2169" s="3">
        <f t="shared" si="169"/>
        <v>6</v>
      </c>
    </row>
    <row r="2170" spans="1:15">
      <c r="A2170" s="8">
        <f>A2169</f>
        <v>44010</v>
      </c>
      <c r="B2170" s="20" t="s">
        <v>161</v>
      </c>
      <c r="C2170" s="18" t="s">
        <v>8</v>
      </c>
      <c r="D2170" s="11">
        <v>1</v>
      </c>
      <c r="E2170" s="12">
        <v>15000.36</v>
      </c>
      <c r="F2170" s="3" t="str">
        <f t="shared" si="165"/>
        <v>借呗</v>
      </c>
      <c r="G2170" s="3" t="str">
        <f t="shared" si="166"/>
        <v>12期</v>
      </c>
      <c r="H2170" s="21" t="str">
        <f>VLOOKUP(B2170*1,[1]Sheet1!$A:$G,7,FALSE)</f>
        <v>华东</v>
      </c>
      <c r="I2170" s="21" t="str">
        <f>VLOOKUP(B2170*1,[1]Sheet1!$A:$G,6,FALSE)</f>
        <v>杭州</v>
      </c>
      <c r="J2170" s="21" t="str">
        <f>VLOOKUP(B2170*1,[1]Sheet1!$A:$G,5,FALSE)</f>
        <v>二组</v>
      </c>
      <c r="K2170" s="3" t="str">
        <f>I2170&amp;VLOOKUP(B2170*1,[1]Sheet1!$A:$G,5,FALSE)</f>
        <v>杭州二组</v>
      </c>
      <c r="L2170" s="3" t="str">
        <f>IF(VLOOKUP(B2170*1,[1]Sheet1!$A:$G,4,FALSE)=1,"普通员工","管理人员")</f>
        <v>普通员工</v>
      </c>
      <c r="M2170" s="3">
        <f t="shared" si="167"/>
        <v>15000.36</v>
      </c>
      <c r="N2170" s="3">
        <f t="shared" si="168"/>
        <v>2020</v>
      </c>
      <c r="O2170" s="3">
        <f t="shared" si="169"/>
        <v>6</v>
      </c>
    </row>
    <row r="2171" spans="1:15">
      <c r="A2171" s="8">
        <f>A2170</f>
        <v>44010</v>
      </c>
      <c r="B2171" s="20" t="s">
        <v>157</v>
      </c>
      <c r="C2171" s="18" t="s">
        <v>7</v>
      </c>
      <c r="D2171" s="11">
        <v>2</v>
      </c>
      <c r="E2171" s="12">
        <v>15000.46</v>
      </c>
      <c r="F2171" s="3" t="str">
        <f t="shared" si="165"/>
        <v>借呗</v>
      </c>
      <c r="G2171" s="3" t="str">
        <f t="shared" si="166"/>
        <v>6期</v>
      </c>
      <c r="H2171" s="21" t="str">
        <f>VLOOKUP(B2171*1,[1]Sheet1!$A:$G,7,FALSE)</f>
        <v>华南</v>
      </c>
      <c r="I2171" s="21" t="str">
        <f>VLOOKUP(B2171*1,[1]Sheet1!$A:$G,6,FALSE)</f>
        <v>深圳</v>
      </c>
      <c r="J2171" s="21" t="str">
        <f>VLOOKUP(B2171*1,[1]Sheet1!$A:$G,5,FALSE)</f>
        <v>一组</v>
      </c>
      <c r="K2171" s="3" t="str">
        <f>I2171&amp;VLOOKUP(B2171*1,[1]Sheet1!$A:$G,5,FALSE)</f>
        <v>深圳一组</v>
      </c>
      <c r="L2171" s="3" t="str">
        <f>IF(VLOOKUP(B2171*1,[1]Sheet1!$A:$G,4,FALSE)=1,"普通员工","管理人员")</f>
        <v>管理人员</v>
      </c>
      <c r="M2171" s="3">
        <f t="shared" si="167"/>
        <v>7500.23</v>
      </c>
      <c r="N2171" s="3">
        <f t="shared" si="168"/>
        <v>2020</v>
      </c>
      <c r="O2171" s="3">
        <f t="shared" si="169"/>
        <v>6</v>
      </c>
    </row>
    <row r="2172" spans="1:15">
      <c r="A2172" s="8">
        <v>44011</v>
      </c>
      <c r="B2172" s="20" t="s">
        <v>6</v>
      </c>
      <c r="C2172" s="18" t="s">
        <v>144</v>
      </c>
      <c r="D2172" s="11">
        <v>1</v>
      </c>
      <c r="E2172" s="12">
        <v>2647.44</v>
      </c>
      <c r="F2172" s="3" t="str">
        <f t="shared" si="165"/>
        <v>借呗</v>
      </c>
      <c r="G2172" s="3" t="str">
        <f t="shared" si="166"/>
        <v>3期</v>
      </c>
      <c r="H2172" s="21" t="str">
        <f>VLOOKUP(B2172*1,[1]Sheet1!$A:$G,7,FALSE)</f>
        <v>华东</v>
      </c>
      <c r="I2172" s="21" t="str">
        <f>VLOOKUP(B2172*1,[1]Sheet1!$A:$G,6,FALSE)</f>
        <v>杭州</v>
      </c>
      <c r="J2172" s="21" t="str">
        <f>VLOOKUP(B2172*1,[1]Sheet1!$A:$G,5,FALSE)</f>
        <v>二组</v>
      </c>
      <c r="K2172" s="3" t="str">
        <f>I2172&amp;VLOOKUP(B2172*1,[1]Sheet1!$A:$G,5,FALSE)</f>
        <v>杭州二组</v>
      </c>
      <c r="L2172" s="3" t="str">
        <f>IF(VLOOKUP(B2172*1,[1]Sheet1!$A:$G,4,FALSE)=1,"普通员工","管理人员")</f>
        <v>普通员工</v>
      </c>
      <c r="M2172" s="3">
        <f t="shared" si="167"/>
        <v>2647.44</v>
      </c>
      <c r="N2172" s="3">
        <f t="shared" si="168"/>
        <v>2020</v>
      </c>
      <c r="O2172" s="3">
        <f t="shared" si="169"/>
        <v>6</v>
      </c>
    </row>
    <row r="2173" spans="1:15">
      <c r="A2173" s="8">
        <f>A2172</f>
        <v>44011</v>
      </c>
      <c r="B2173" s="20" t="str">
        <f>B2172</f>
        <v>1000000029</v>
      </c>
      <c r="C2173" s="18" t="s">
        <v>7</v>
      </c>
      <c r="D2173" s="11">
        <v>3</v>
      </c>
      <c r="E2173" s="12">
        <v>27713.38</v>
      </c>
      <c r="F2173" s="3" t="str">
        <f t="shared" si="165"/>
        <v>借呗</v>
      </c>
      <c r="G2173" s="3" t="str">
        <f t="shared" si="166"/>
        <v>6期</v>
      </c>
      <c r="H2173" s="21" t="str">
        <f>VLOOKUP(B2173*1,[1]Sheet1!$A:$G,7,FALSE)</f>
        <v>华东</v>
      </c>
      <c r="I2173" s="21" t="str">
        <f>VLOOKUP(B2173*1,[1]Sheet1!$A:$G,6,FALSE)</f>
        <v>杭州</v>
      </c>
      <c r="J2173" s="21" t="str">
        <f>VLOOKUP(B2173*1,[1]Sheet1!$A:$G,5,FALSE)</f>
        <v>二组</v>
      </c>
      <c r="K2173" s="3" t="str">
        <f>I2173&amp;VLOOKUP(B2173*1,[1]Sheet1!$A:$G,5,FALSE)</f>
        <v>杭州二组</v>
      </c>
      <c r="L2173" s="3" t="str">
        <f>IF(VLOOKUP(B2173*1,[1]Sheet1!$A:$G,4,FALSE)=1,"普通员工","管理人员")</f>
        <v>普通员工</v>
      </c>
      <c r="M2173" s="3">
        <f t="shared" si="167"/>
        <v>9237.79333333333</v>
      </c>
      <c r="N2173" s="3">
        <f t="shared" si="168"/>
        <v>2020</v>
      </c>
      <c r="O2173" s="3">
        <f t="shared" si="169"/>
        <v>6</v>
      </c>
    </row>
    <row r="2174" spans="1:15">
      <c r="A2174" s="8">
        <f>A2173</f>
        <v>44011</v>
      </c>
      <c r="B2174" s="20" t="s">
        <v>9</v>
      </c>
      <c r="C2174" s="18" t="s">
        <v>8</v>
      </c>
      <c r="D2174" s="11">
        <v>1</v>
      </c>
      <c r="E2174" s="12">
        <v>16000.16</v>
      </c>
      <c r="F2174" s="3" t="str">
        <f t="shared" si="165"/>
        <v>借呗</v>
      </c>
      <c r="G2174" s="3" t="str">
        <f t="shared" si="166"/>
        <v>12期</v>
      </c>
      <c r="H2174" s="21" t="str">
        <f>VLOOKUP(B2174*1,[1]Sheet1!$A:$G,7,FALSE)</f>
        <v>华南</v>
      </c>
      <c r="I2174" s="21" t="str">
        <f>VLOOKUP(B2174*1,[1]Sheet1!$A:$G,6,FALSE)</f>
        <v>广州</v>
      </c>
      <c r="J2174" s="21" t="str">
        <f>VLOOKUP(B2174*1,[1]Sheet1!$A:$G,5,FALSE)</f>
        <v>三组</v>
      </c>
      <c r="K2174" s="3" t="str">
        <f>I2174&amp;VLOOKUP(B2174*1,[1]Sheet1!$A:$G,5,FALSE)</f>
        <v>广州三组</v>
      </c>
      <c r="L2174" s="3" t="str">
        <f>IF(VLOOKUP(B2174*1,[1]Sheet1!$A:$G,4,FALSE)=1,"普通员工","管理人员")</f>
        <v>普通员工</v>
      </c>
      <c r="M2174" s="3">
        <f t="shared" si="167"/>
        <v>16000.16</v>
      </c>
      <c r="N2174" s="3">
        <f t="shared" si="168"/>
        <v>2020</v>
      </c>
      <c r="O2174" s="3">
        <f t="shared" si="169"/>
        <v>6</v>
      </c>
    </row>
    <row r="2175" spans="1:15">
      <c r="A2175" s="8">
        <f>A2174</f>
        <v>44011</v>
      </c>
      <c r="B2175" s="20" t="s">
        <v>10</v>
      </c>
      <c r="C2175" s="18" t="s">
        <v>144</v>
      </c>
      <c r="D2175" s="11">
        <v>1</v>
      </c>
      <c r="E2175" s="12">
        <v>1000.17</v>
      </c>
      <c r="F2175" s="3" t="str">
        <f t="shared" si="165"/>
        <v>借呗</v>
      </c>
      <c r="G2175" s="3" t="str">
        <f t="shared" si="166"/>
        <v>3期</v>
      </c>
      <c r="H2175" s="21" t="str">
        <f>VLOOKUP(B2175*1,[1]Sheet1!$A:$G,7,FALSE)</f>
        <v>华东</v>
      </c>
      <c r="I2175" s="21" t="str">
        <f>VLOOKUP(B2175*1,[1]Sheet1!$A:$G,6,FALSE)</f>
        <v>杭州</v>
      </c>
      <c r="J2175" s="21" t="str">
        <f>VLOOKUP(B2175*1,[1]Sheet1!$A:$G,5,FALSE)</f>
        <v>一组</v>
      </c>
      <c r="K2175" s="3" t="str">
        <f>I2175&amp;VLOOKUP(B2175*1,[1]Sheet1!$A:$G,5,FALSE)</f>
        <v>杭州一组</v>
      </c>
      <c r="L2175" s="3" t="str">
        <f>IF(VLOOKUP(B2175*1,[1]Sheet1!$A:$G,4,FALSE)=1,"普通员工","管理人员")</f>
        <v>管理人员</v>
      </c>
      <c r="M2175" s="3">
        <f t="shared" si="167"/>
        <v>1000.17</v>
      </c>
      <c r="N2175" s="3">
        <f t="shared" si="168"/>
        <v>2020</v>
      </c>
      <c r="O2175" s="3">
        <f t="shared" si="169"/>
        <v>6</v>
      </c>
    </row>
    <row r="2176" spans="1:15">
      <c r="A2176" s="8">
        <f>A2175</f>
        <v>44011</v>
      </c>
      <c r="B2176" s="20" t="str">
        <f>B2175</f>
        <v>1000000031</v>
      </c>
      <c r="C2176" s="18" t="s">
        <v>7</v>
      </c>
      <c r="D2176" s="11">
        <v>1</v>
      </c>
      <c r="E2176" s="12">
        <v>15000.69</v>
      </c>
      <c r="F2176" s="3" t="str">
        <f t="shared" si="165"/>
        <v>借呗</v>
      </c>
      <c r="G2176" s="3" t="str">
        <f t="shared" si="166"/>
        <v>6期</v>
      </c>
      <c r="H2176" s="21" t="str">
        <f>VLOOKUP(B2176*1,[1]Sheet1!$A:$G,7,FALSE)</f>
        <v>华东</v>
      </c>
      <c r="I2176" s="21" t="str">
        <f>VLOOKUP(B2176*1,[1]Sheet1!$A:$G,6,FALSE)</f>
        <v>杭州</v>
      </c>
      <c r="J2176" s="21" t="str">
        <f>VLOOKUP(B2176*1,[1]Sheet1!$A:$G,5,FALSE)</f>
        <v>一组</v>
      </c>
      <c r="K2176" s="3" t="str">
        <f>I2176&amp;VLOOKUP(B2176*1,[1]Sheet1!$A:$G,5,FALSE)</f>
        <v>杭州一组</v>
      </c>
      <c r="L2176" s="3" t="str">
        <f>IF(VLOOKUP(B2176*1,[1]Sheet1!$A:$G,4,FALSE)=1,"普通员工","管理人员")</f>
        <v>管理人员</v>
      </c>
      <c r="M2176" s="3">
        <f t="shared" si="167"/>
        <v>15000.69</v>
      </c>
      <c r="N2176" s="3">
        <f t="shared" si="168"/>
        <v>2020</v>
      </c>
      <c r="O2176" s="3">
        <f t="shared" si="169"/>
        <v>6</v>
      </c>
    </row>
    <row r="2177" spans="1:15">
      <c r="A2177" s="8">
        <f>A2176</f>
        <v>44011</v>
      </c>
      <c r="B2177" s="20" t="str">
        <f>B2176</f>
        <v>1000000031</v>
      </c>
      <c r="C2177" s="18" t="s">
        <v>12</v>
      </c>
      <c r="D2177" s="11">
        <v>1</v>
      </c>
      <c r="E2177" s="12">
        <v>12000.39</v>
      </c>
      <c r="F2177" s="3" t="str">
        <f t="shared" si="165"/>
        <v>借呗</v>
      </c>
      <c r="G2177" s="3" t="str">
        <f t="shared" si="166"/>
        <v>18期</v>
      </c>
      <c r="H2177" s="21" t="str">
        <f>VLOOKUP(B2177*1,[1]Sheet1!$A:$G,7,FALSE)</f>
        <v>华东</v>
      </c>
      <c r="I2177" s="21" t="str">
        <f>VLOOKUP(B2177*1,[1]Sheet1!$A:$G,6,FALSE)</f>
        <v>杭州</v>
      </c>
      <c r="J2177" s="21" t="str">
        <f>VLOOKUP(B2177*1,[1]Sheet1!$A:$G,5,FALSE)</f>
        <v>一组</v>
      </c>
      <c r="K2177" s="3" t="str">
        <f>I2177&amp;VLOOKUP(B2177*1,[1]Sheet1!$A:$G,5,FALSE)</f>
        <v>杭州一组</v>
      </c>
      <c r="L2177" s="3" t="str">
        <f>IF(VLOOKUP(B2177*1,[1]Sheet1!$A:$G,4,FALSE)=1,"普通员工","管理人员")</f>
        <v>管理人员</v>
      </c>
      <c r="M2177" s="3">
        <f t="shared" si="167"/>
        <v>12000.39</v>
      </c>
      <c r="N2177" s="3">
        <f t="shared" si="168"/>
        <v>2020</v>
      </c>
      <c r="O2177" s="3">
        <f t="shared" si="169"/>
        <v>6</v>
      </c>
    </row>
    <row r="2178" spans="1:15">
      <c r="A2178" s="8">
        <f>A2177</f>
        <v>44011</v>
      </c>
      <c r="B2178" s="20" t="s">
        <v>38</v>
      </c>
      <c r="C2178" s="18" t="s">
        <v>7</v>
      </c>
      <c r="D2178" s="11">
        <v>2</v>
      </c>
      <c r="E2178" s="12">
        <v>26499.9</v>
      </c>
      <c r="F2178" s="3" t="str">
        <f t="shared" si="165"/>
        <v>借呗</v>
      </c>
      <c r="G2178" s="3" t="str">
        <f t="shared" si="166"/>
        <v>6期</v>
      </c>
      <c r="H2178" s="21" t="str">
        <f>VLOOKUP(B2178*1,[1]Sheet1!$A:$G,7,FALSE)</f>
        <v>华东</v>
      </c>
      <c r="I2178" s="21" t="str">
        <f>VLOOKUP(B2178*1,[1]Sheet1!$A:$G,6,FALSE)</f>
        <v>苏州</v>
      </c>
      <c r="J2178" s="21" t="str">
        <f>VLOOKUP(B2178*1,[1]Sheet1!$A:$G,5,FALSE)</f>
        <v>一组</v>
      </c>
      <c r="K2178" s="3" t="str">
        <f>I2178&amp;VLOOKUP(B2178*1,[1]Sheet1!$A:$G,5,FALSE)</f>
        <v>苏州一组</v>
      </c>
      <c r="L2178" s="3" t="str">
        <f>IF(VLOOKUP(B2178*1,[1]Sheet1!$A:$G,4,FALSE)=1,"普通员工","管理人员")</f>
        <v>普通员工</v>
      </c>
      <c r="M2178" s="3">
        <f t="shared" si="167"/>
        <v>13249.95</v>
      </c>
      <c r="N2178" s="3">
        <f t="shared" si="168"/>
        <v>2020</v>
      </c>
      <c r="O2178" s="3">
        <f t="shared" si="169"/>
        <v>6</v>
      </c>
    </row>
    <row r="2179" spans="1:15">
      <c r="A2179" s="8">
        <f>A2178</f>
        <v>44011</v>
      </c>
      <c r="B2179" s="20" t="s">
        <v>39</v>
      </c>
      <c r="C2179" s="18" t="s">
        <v>12</v>
      </c>
      <c r="D2179" s="11">
        <v>1</v>
      </c>
      <c r="E2179" s="12">
        <v>16000.49</v>
      </c>
      <c r="F2179" s="3" t="str">
        <f t="shared" ref="F2179:F2242" si="170">LEFT(C2179,2)</f>
        <v>借呗</v>
      </c>
      <c r="G2179" s="3" t="str">
        <f t="shared" ref="G2179:G2242" si="171">MID(C2179,3,LEN((C2179)))</f>
        <v>18期</v>
      </c>
      <c r="H2179" s="21" t="str">
        <f>VLOOKUP(B2179*1,[1]Sheet1!$A:$G,7,FALSE)</f>
        <v>华东</v>
      </c>
      <c r="I2179" s="21" t="str">
        <f>VLOOKUP(B2179*1,[1]Sheet1!$A:$G,6,FALSE)</f>
        <v>苏州</v>
      </c>
      <c r="J2179" s="21" t="str">
        <f>VLOOKUP(B2179*1,[1]Sheet1!$A:$G,5,FALSE)</f>
        <v>一组</v>
      </c>
      <c r="K2179" s="3" t="str">
        <f>I2179&amp;VLOOKUP(B2179*1,[1]Sheet1!$A:$G,5,FALSE)</f>
        <v>苏州一组</v>
      </c>
      <c r="L2179" s="3" t="str">
        <f>IF(VLOOKUP(B2179*1,[1]Sheet1!$A:$G,4,FALSE)=1,"普通员工","管理人员")</f>
        <v>普通员工</v>
      </c>
      <c r="M2179" s="3">
        <f t="shared" ref="M2179:M2242" si="172">E2179/D2179</f>
        <v>16000.49</v>
      </c>
      <c r="N2179" s="3">
        <f t="shared" ref="N2179:N2242" si="173">YEAR(A2179)</f>
        <v>2020</v>
      </c>
      <c r="O2179" s="3">
        <f t="shared" ref="O2179:O2242" si="174">MONTH(A2179)</f>
        <v>6</v>
      </c>
    </row>
    <row r="2180" spans="1:15">
      <c r="A2180" s="8">
        <f>A2179</f>
        <v>44011</v>
      </c>
      <c r="B2180" s="20" t="s">
        <v>14</v>
      </c>
      <c r="C2180" s="18" t="s">
        <v>7</v>
      </c>
      <c r="D2180" s="11">
        <v>3</v>
      </c>
      <c r="E2180" s="12">
        <v>33000.82</v>
      </c>
      <c r="F2180" s="3" t="str">
        <f t="shared" si="170"/>
        <v>借呗</v>
      </c>
      <c r="G2180" s="3" t="str">
        <f t="shared" si="171"/>
        <v>6期</v>
      </c>
      <c r="H2180" s="21" t="str">
        <f>VLOOKUP(B2180*1,[1]Sheet1!$A:$G,7,FALSE)</f>
        <v>华南</v>
      </c>
      <c r="I2180" s="21" t="str">
        <f>VLOOKUP(B2180*1,[1]Sheet1!$A:$G,6,FALSE)</f>
        <v>广州</v>
      </c>
      <c r="J2180" s="21" t="str">
        <f>VLOOKUP(B2180*1,[1]Sheet1!$A:$G,5,FALSE)</f>
        <v>三组</v>
      </c>
      <c r="K2180" s="3" t="str">
        <f>I2180&amp;VLOOKUP(B2180*1,[1]Sheet1!$A:$G,5,FALSE)</f>
        <v>广州三组</v>
      </c>
      <c r="L2180" s="3" t="str">
        <f>IF(VLOOKUP(B2180*1,[1]Sheet1!$A:$G,4,FALSE)=1,"普通员工","管理人员")</f>
        <v>管理人员</v>
      </c>
      <c r="M2180" s="3">
        <f t="shared" si="172"/>
        <v>11000.2733333333</v>
      </c>
      <c r="N2180" s="3">
        <f t="shared" si="173"/>
        <v>2020</v>
      </c>
      <c r="O2180" s="3">
        <f t="shared" si="174"/>
        <v>6</v>
      </c>
    </row>
    <row r="2181" spans="1:15">
      <c r="A2181" s="8">
        <f>A2180</f>
        <v>44011</v>
      </c>
      <c r="B2181" s="20" t="s">
        <v>15</v>
      </c>
      <c r="C2181" s="18" t="s">
        <v>7</v>
      </c>
      <c r="D2181" s="11">
        <v>1</v>
      </c>
      <c r="E2181" s="12">
        <v>24000.69</v>
      </c>
      <c r="F2181" s="3" t="str">
        <f t="shared" si="170"/>
        <v>借呗</v>
      </c>
      <c r="G2181" s="3" t="str">
        <f t="shared" si="171"/>
        <v>6期</v>
      </c>
      <c r="H2181" s="21" t="str">
        <f>VLOOKUP(B2181*1,[1]Sheet1!$A:$G,7,FALSE)</f>
        <v>华东</v>
      </c>
      <c r="I2181" s="21" t="str">
        <f>VLOOKUP(B2181*1,[1]Sheet1!$A:$G,6,FALSE)</f>
        <v>杭州</v>
      </c>
      <c r="J2181" s="21" t="str">
        <f>VLOOKUP(B2181*1,[1]Sheet1!$A:$G,5,FALSE)</f>
        <v>二组</v>
      </c>
      <c r="K2181" s="3" t="str">
        <f>I2181&amp;VLOOKUP(B2181*1,[1]Sheet1!$A:$G,5,FALSE)</f>
        <v>杭州二组</v>
      </c>
      <c r="L2181" s="3" t="str">
        <f>IF(VLOOKUP(B2181*1,[1]Sheet1!$A:$G,4,FALSE)=1,"普通员工","管理人员")</f>
        <v>普通员工</v>
      </c>
      <c r="M2181" s="3">
        <f t="shared" si="172"/>
        <v>24000.69</v>
      </c>
      <c r="N2181" s="3">
        <f t="shared" si="173"/>
        <v>2020</v>
      </c>
      <c r="O2181" s="3">
        <f t="shared" si="174"/>
        <v>6</v>
      </c>
    </row>
    <row r="2182" spans="1:15">
      <c r="A2182" s="8">
        <f>A2181</f>
        <v>44011</v>
      </c>
      <c r="B2182" s="20" t="str">
        <f>B2181</f>
        <v>1000000037</v>
      </c>
      <c r="C2182" s="18" t="s">
        <v>8</v>
      </c>
      <c r="D2182" s="11">
        <v>1</v>
      </c>
      <c r="E2182" s="12">
        <v>16000.48</v>
      </c>
      <c r="F2182" s="3" t="str">
        <f t="shared" si="170"/>
        <v>借呗</v>
      </c>
      <c r="G2182" s="3" t="str">
        <f t="shared" si="171"/>
        <v>12期</v>
      </c>
      <c r="H2182" s="21" t="str">
        <f>VLOOKUP(B2182*1,[1]Sheet1!$A:$G,7,FALSE)</f>
        <v>华东</v>
      </c>
      <c r="I2182" s="21" t="str">
        <f>VLOOKUP(B2182*1,[1]Sheet1!$A:$G,6,FALSE)</f>
        <v>杭州</v>
      </c>
      <c r="J2182" s="21" t="str">
        <f>VLOOKUP(B2182*1,[1]Sheet1!$A:$G,5,FALSE)</f>
        <v>二组</v>
      </c>
      <c r="K2182" s="3" t="str">
        <f>I2182&amp;VLOOKUP(B2182*1,[1]Sheet1!$A:$G,5,FALSE)</f>
        <v>杭州二组</v>
      </c>
      <c r="L2182" s="3" t="str">
        <f>IF(VLOOKUP(B2182*1,[1]Sheet1!$A:$G,4,FALSE)=1,"普通员工","管理人员")</f>
        <v>普通员工</v>
      </c>
      <c r="M2182" s="3">
        <f t="shared" si="172"/>
        <v>16000.48</v>
      </c>
      <c r="N2182" s="3">
        <f t="shared" si="173"/>
        <v>2020</v>
      </c>
      <c r="O2182" s="3">
        <f t="shared" si="174"/>
        <v>6</v>
      </c>
    </row>
    <row r="2183" spans="1:15">
      <c r="A2183" s="8">
        <f>A2182</f>
        <v>44011</v>
      </c>
      <c r="B2183" s="20" t="s">
        <v>16</v>
      </c>
      <c r="C2183" s="18" t="s">
        <v>147</v>
      </c>
      <c r="D2183" s="11">
        <v>1</v>
      </c>
      <c r="E2183" s="12">
        <v>1763.52</v>
      </c>
      <c r="F2183" s="3" t="str">
        <f t="shared" si="170"/>
        <v>借呗</v>
      </c>
      <c r="G2183" s="3" t="str">
        <f t="shared" si="171"/>
        <v>1期</v>
      </c>
      <c r="H2183" s="21" t="str">
        <f>VLOOKUP(B2183*1,[1]Sheet1!$A:$G,7,FALSE)</f>
        <v>华东</v>
      </c>
      <c r="I2183" s="21" t="str">
        <f>VLOOKUP(B2183*1,[1]Sheet1!$A:$G,6,FALSE)</f>
        <v>苏州</v>
      </c>
      <c r="J2183" s="21" t="str">
        <f>VLOOKUP(B2183*1,[1]Sheet1!$A:$G,5,FALSE)</f>
        <v>二组</v>
      </c>
      <c r="K2183" s="3" t="str">
        <f>I2183&amp;VLOOKUP(B2183*1,[1]Sheet1!$A:$G,5,FALSE)</f>
        <v>苏州二组</v>
      </c>
      <c r="L2183" s="3" t="str">
        <f>IF(VLOOKUP(B2183*1,[1]Sheet1!$A:$G,4,FALSE)=1,"普通员工","管理人员")</f>
        <v>管理人员</v>
      </c>
      <c r="M2183" s="3">
        <f t="shared" si="172"/>
        <v>1763.52</v>
      </c>
      <c r="N2183" s="3">
        <f t="shared" si="173"/>
        <v>2020</v>
      </c>
      <c r="O2183" s="3">
        <f t="shared" si="174"/>
        <v>6</v>
      </c>
    </row>
    <row r="2184" spans="1:15">
      <c r="A2184" s="8">
        <f>A2183</f>
        <v>44011</v>
      </c>
      <c r="B2184" s="20" t="str">
        <f>B2183</f>
        <v>1000000039</v>
      </c>
      <c r="C2184" s="18" t="s">
        <v>12</v>
      </c>
      <c r="D2184" s="11">
        <v>1</v>
      </c>
      <c r="E2184" s="12">
        <v>9500.42</v>
      </c>
      <c r="F2184" s="3" t="str">
        <f t="shared" si="170"/>
        <v>借呗</v>
      </c>
      <c r="G2184" s="3" t="str">
        <f t="shared" si="171"/>
        <v>18期</v>
      </c>
      <c r="H2184" s="21" t="str">
        <f>VLOOKUP(B2184*1,[1]Sheet1!$A:$G,7,FALSE)</f>
        <v>华东</v>
      </c>
      <c r="I2184" s="21" t="str">
        <f>VLOOKUP(B2184*1,[1]Sheet1!$A:$G,6,FALSE)</f>
        <v>苏州</v>
      </c>
      <c r="J2184" s="21" t="str">
        <f>VLOOKUP(B2184*1,[1]Sheet1!$A:$G,5,FALSE)</f>
        <v>二组</v>
      </c>
      <c r="K2184" s="3" t="str">
        <f>I2184&amp;VLOOKUP(B2184*1,[1]Sheet1!$A:$G,5,FALSE)</f>
        <v>苏州二组</v>
      </c>
      <c r="L2184" s="3" t="str">
        <f>IF(VLOOKUP(B2184*1,[1]Sheet1!$A:$G,4,FALSE)=1,"普通员工","管理人员")</f>
        <v>管理人员</v>
      </c>
      <c r="M2184" s="3">
        <f t="shared" si="172"/>
        <v>9500.42</v>
      </c>
      <c r="N2184" s="3">
        <f t="shared" si="173"/>
        <v>2020</v>
      </c>
      <c r="O2184" s="3">
        <f t="shared" si="174"/>
        <v>6</v>
      </c>
    </row>
    <row r="2185" spans="1:15">
      <c r="A2185" s="8">
        <f>A2184</f>
        <v>44011</v>
      </c>
      <c r="B2185" s="20" t="s">
        <v>17</v>
      </c>
      <c r="C2185" s="18" t="s">
        <v>8</v>
      </c>
      <c r="D2185" s="11">
        <v>1</v>
      </c>
      <c r="E2185" s="12">
        <v>2000.64</v>
      </c>
      <c r="F2185" s="3" t="str">
        <f t="shared" si="170"/>
        <v>借呗</v>
      </c>
      <c r="G2185" s="3" t="str">
        <f t="shared" si="171"/>
        <v>12期</v>
      </c>
      <c r="H2185" s="21" t="str">
        <f>VLOOKUP(B2185*1,[1]Sheet1!$A:$G,7,FALSE)</f>
        <v>华西北</v>
      </c>
      <c r="I2185" s="21" t="str">
        <f>VLOOKUP(B2185*1,[1]Sheet1!$A:$G,6,FALSE)</f>
        <v>北京</v>
      </c>
      <c r="J2185" s="21" t="str">
        <f>VLOOKUP(B2185*1,[1]Sheet1!$A:$G,5,FALSE)</f>
        <v>四组</v>
      </c>
      <c r="K2185" s="3" t="str">
        <f>I2185&amp;VLOOKUP(B2185*1,[1]Sheet1!$A:$G,5,FALSE)</f>
        <v>北京四组</v>
      </c>
      <c r="L2185" s="3" t="str">
        <f>IF(VLOOKUP(B2185*1,[1]Sheet1!$A:$G,4,FALSE)=1,"普通员工","管理人员")</f>
        <v>管理人员</v>
      </c>
      <c r="M2185" s="3">
        <f t="shared" si="172"/>
        <v>2000.64</v>
      </c>
      <c r="N2185" s="3">
        <f t="shared" si="173"/>
        <v>2020</v>
      </c>
      <c r="O2185" s="3">
        <f t="shared" si="174"/>
        <v>6</v>
      </c>
    </row>
    <row r="2186" spans="1:15">
      <c r="A2186" s="8">
        <f>A2185</f>
        <v>44011</v>
      </c>
      <c r="B2186" s="20" t="s">
        <v>41</v>
      </c>
      <c r="C2186" s="18" t="s">
        <v>144</v>
      </c>
      <c r="D2186" s="11">
        <v>1</v>
      </c>
      <c r="E2186" s="12">
        <v>640.44</v>
      </c>
      <c r="F2186" s="3" t="str">
        <f t="shared" si="170"/>
        <v>借呗</v>
      </c>
      <c r="G2186" s="3" t="str">
        <f t="shared" si="171"/>
        <v>3期</v>
      </c>
      <c r="H2186" s="21" t="str">
        <f>VLOOKUP(B2186*1,[1]Sheet1!$A:$G,7,FALSE)</f>
        <v>华西北</v>
      </c>
      <c r="I2186" s="21" t="str">
        <f>VLOOKUP(B2186*1,[1]Sheet1!$A:$G,6,FALSE)</f>
        <v>成都</v>
      </c>
      <c r="J2186" s="21" t="str">
        <f>VLOOKUP(B2186*1,[1]Sheet1!$A:$G,5,FALSE)</f>
        <v>一组</v>
      </c>
      <c r="K2186" s="3" t="str">
        <f>I2186&amp;VLOOKUP(B2186*1,[1]Sheet1!$A:$G,5,FALSE)</f>
        <v>成都一组</v>
      </c>
      <c r="L2186" s="3" t="str">
        <f>IF(VLOOKUP(B2186*1,[1]Sheet1!$A:$G,4,FALSE)=1,"普通员工","管理人员")</f>
        <v>普通员工</v>
      </c>
      <c r="M2186" s="3">
        <f t="shared" si="172"/>
        <v>640.44</v>
      </c>
      <c r="N2186" s="3">
        <f t="shared" si="173"/>
        <v>2020</v>
      </c>
      <c r="O2186" s="3">
        <f t="shared" si="174"/>
        <v>6</v>
      </c>
    </row>
    <row r="2187" spans="1:15">
      <c r="A2187" s="8">
        <f>A2186</f>
        <v>44011</v>
      </c>
      <c r="B2187" s="20" t="str">
        <f>B2186</f>
        <v>1000000043</v>
      </c>
      <c r="C2187" s="18" t="s">
        <v>7</v>
      </c>
      <c r="D2187" s="11">
        <v>1</v>
      </c>
      <c r="E2187" s="12">
        <v>20000.66</v>
      </c>
      <c r="F2187" s="3" t="str">
        <f t="shared" si="170"/>
        <v>借呗</v>
      </c>
      <c r="G2187" s="3" t="str">
        <f t="shared" si="171"/>
        <v>6期</v>
      </c>
      <c r="H2187" s="21" t="str">
        <f>VLOOKUP(B2187*1,[1]Sheet1!$A:$G,7,FALSE)</f>
        <v>华西北</v>
      </c>
      <c r="I2187" s="21" t="str">
        <f>VLOOKUP(B2187*1,[1]Sheet1!$A:$G,6,FALSE)</f>
        <v>成都</v>
      </c>
      <c r="J2187" s="21" t="str">
        <f>VLOOKUP(B2187*1,[1]Sheet1!$A:$G,5,FALSE)</f>
        <v>一组</v>
      </c>
      <c r="K2187" s="3" t="str">
        <f>I2187&amp;VLOOKUP(B2187*1,[1]Sheet1!$A:$G,5,FALSE)</f>
        <v>成都一组</v>
      </c>
      <c r="L2187" s="3" t="str">
        <f>IF(VLOOKUP(B2187*1,[1]Sheet1!$A:$G,4,FALSE)=1,"普通员工","管理人员")</f>
        <v>普通员工</v>
      </c>
      <c r="M2187" s="3">
        <f t="shared" si="172"/>
        <v>20000.66</v>
      </c>
      <c r="N2187" s="3">
        <f t="shared" si="173"/>
        <v>2020</v>
      </c>
      <c r="O2187" s="3">
        <f t="shared" si="174"/>
        <v>6</v>
      </c>
    </row>
    <row r="2188" spans="1:15">
      <c r="A2188" s="8">
        <f>A2187</f>
        <v>44011</v>
      </c>
      <c r="B2188" s="20" t="s">
        <v>18</v>
      </c>
      <c r="C2188" s="18" t="s">
        <v>144</v>
      </c>
      <c r="D2188" s="11">
        <v>1</v>
      </c>
      <c r="E2188" s="12">
        <v>2000.19</v>
      </c>
      <c r="F2188" s="3" t="str">
        <f t="shared" si="170"/>
        <v>借呗</v>
      </c>
      <c r="G2188" s="3" t="str">
        <f t="shared" si="171"/>
        <v>3期</v>
      </c>
      <c r="H2188" s="21" t="str">
        <f>VLOOKUP(B2188*1,[1]Sheet1!$A:$G,7,FALSE)</f>
        <v>华西北</v>
      </c>
      <c r="I2188" s="21" t="str">
        <f>VLOOKUP(B2188*1,[1]Sheet1!$A:$G,6,FALSE)</f>
        <v>北京</v>
      </c>
      <c r="J2188" s="21" t="str">
        <f>VLOOKUP(B2188*1,[1]Sheet1!$A:$G,5,FALSE)</f>
        <v>三组</v>
      </c>
      <c r="K2188" s="3" t="str">
        <f>I2188&amp;VLOOKUP(B2188*1,[1]Sheet1!$A:$G,5,FALSE)</f>
        <v>北京三组</v>
      </c>
      <c r="L2188" s="3" t="str">
        <f>IF(VLOOKUP(B2188*1,[1]Sheet1!$A:$G,4,FALSE)=1,"普通员工","管理人员")</f>
        <v>管理人员</v>
      </c>
      <c r="M2188" s="3">
        <f t="shared" si="172"/>
        <v>2000.19</v>
      </c>
      <c r="N2188" s="3">
        <f t="shared" si="173"/>
        <v>2020</v>
      </c>
      <c r="O2188" s="3">
        <f t="shared" si="174"/>
        <v>6</v>
      </c>
    </row>
    <row r="2189" spans="1:15">
      <c r="A2189" s="8">
        <f>A2188</f>
        <v>44011</v>
      </c>
      <c r="B2189" s="20" t="s">
        <v>42</v>
      </c>
      <c r="C2189" s="18" t="s">
        <v>7</v>
      </c>
      <c r="D2189" s="11">
        <v>2</v>
      </c>
      <c r="E2189" s="12">
        <v>22500.43</v>
      </c>
      <c r="F2189" s="3" t="str">
        <f t="shared" si="170"/>
        <v>借呗</v>
      </c>
      <c r="G2189" s="3" t="str">
        <f t="shared" si="171"/>
        <v>6期</v>
      </c>
      <c r="H2189" s="21" t="str">
        <f>VLOOKUP(B2189*1,[1]Sheet1!$A:$G,7,FALSE)</f>
        <v>华西北</v>
      </c>
      <c r="I2189" s="21" t="str">
        <f>VLOOKUP(B2189*1,[1]Sheet1!$A:$G,6,FALSE)</f>
        <v>成都</v>
      </c>
      <c r="J2189" s="21" t="str">
        <f>VLOOKUP(B2189*1,[1]Sheet1!$A:$G,5,FALSE)</f>
        <v>一组</v>
      </c>
      <c r="K2189" s="3" t="str">
        <f>I2189&amp;VLOOKUP(B2189*1,[1]Sheet1!$A:$G,5,FALSE)</f>
        <v>成都一组</v>
      </c>
      <c r="L2189" s="3" t="str">
        <f>IF(VLOOKUP(B2189*1,[1]Sheet1!$A:$G,4,FALSE)=1,"普通员工","管理人员")</f>
        <v>普通员工</v>
      </c>
      <c r="M2189" s="3">
        <f t="shared" si="172"/>
        <v>11250.215</v>
      </c>
      <c r="N2189" s="3">
        <f t="shared" si="173"/>
        <v>2020</v>
      </c>
      <c r="O2189" s="3">
        <f t="shared" si="174"/>
        <v>6</v>
      </c>
    </row>
    <row r="2190" spans="1:15">
      <c r="A2190" s="8">
        <f>A2189</f>
        <v>44011</v>
      </c>
      <c r="B2190" s="20" t="s">
        <v>20</v>
      </c>
      <c r="C2190" s="18" t="s">
        <v>147</v>
      </c>
      <c r="D2190" s="11">
        <v>1</v>
      </c>
      <c r="E2190" s="12">
        <v>1264.73</v>
      </c>
      <c r="F2190" s="3" t="str">
        <f t="shared" si="170"/>
        <v>借呗</v>
      </c>
      <c r="G2190" s="3" t="str">
        <f t="shared" si="171"/>
        <v>1期</v>
      </c>
      <c r="H2190" s="21" t="str">
        <f>VLOOKUP(B2190*1,[1]Sheet1!$A:$G,7,FALSE)</f>
        <v>华东</v>
      </c>
      <c r="I2190" s="21" t="str">
        <f>VLOOKUP(B2190*1,[1]Sheet1!$A:$G,6,FALSE)</f>
        <v>上海</v>
      </c>
      <c r="J2190" s="21" t="str">
        <f>VLOOKUP(B2190*1,[1]Sheet1!$A:$G,5,FALSE)</f>
        <v>一组</v>
      </c>
      <c r="K2190" s="3" t="str">
        <f>I2190&amp;VLOOKUP(B2190*1,[1]Sheet1!$A:$G,5,FALSE)</f>
        <v>上海一组</v>
      </c>
      <c r="L2190" s="3" t="str">
        <f>IF(VLOOKUP(B2190*1,[1]Sheet1!$A:$G,4,FALSE)=1,"普通员工","管理人员")</f>
        <v>普通员工</v>
      </c>
      <c r="M2190" s="3">
        <f t="shared" si="172"/>
        <v>1264.73</v>
      </c>
      <c r="N2190" s="3">
        <f t="shared" si="173"/>
        <v>2020</v>
      </c>
      <c r="O2190" s="3">
        <f t="shared" si="174"/>
        <v>6</v>
      </c>
    </row>
    <row r="2191" spans="1:15">
      <c r="A2191" s="8">
        <f>A2190</f>
        <v>44011</v>
      </c>
      <c r="B2191" s="20" t="s">
        <v>21</v>
      </c>
      <c r="C2191" s="18" t="s">
        <v>7</v>
      </c>
      <c r="D2191" s="11">
        <v>1</v>
      </c>
      <c r="E2191" s="12">
        <v>13000.29</v>
      </c>
      <c r="F2191" s="3" t="str">
        <f t="shared" si="170"/>
        <v>借呗</v>
      </c>
      <c r="G2191" s="3" t="str">
        <f t="shared" si="171"/>
        <v>6期</v>
      </c>
      <c r="H2191" s="21" t="str">
        <f>VLOOKUP(B2191*1,[1]Sheet1!$A:$G,7,FALSE)</f>
        <v>华东</v>
      </c>
      <c r="I2191" s="21" t="str">
        <f>VLOOKUP(B2191*1,[1]Sheet1!$A:$G,6,FALSE)</f>
        <v>上海</v>
      </c>
      <c r="J2191" s="21" t="str">
        <f>VLOOKUP(B2191*1,[1]Sheet1!$A:$G,5,FALSE)</f>
        <v>一组</v>
      </c>
      <c r="K2191" s="3" t="str">
        <f>I2191&amp;VLOOKUP(B2191*1,[1]Sheet1!$A:$G,5,FALSE)</f>
        <v>上海一组</v>
      </c>
      <c r="L2191" s="3" t="str">
        <f>IF(VLOOKUP(B2191*1,[1]Sheet1!$A:$G,4,FALSE)=1,"普通员工","管理人员")</f>
        <v>管理人员</v>
      </c>
      <c r="M2191" s="3">
        <f t="shared" si="172"/>
        <v>13000.29</v>
      </c>
      <c r="N2191" s="3">
        <f t="shared" si="173"/>
        <v>2020</v>
      </c>
      <c r="O2191" s="3">
        <f t="shared" si="174"/>
        <v>6</v>
      </c>
    </row>
    <row r="2192" spans="1:15">
      <c r="A2192" s="8">
        <f>A2191</f>
        <v>44011</v>
      </c>
      <c r="B2192" s="20" t="str">
        <f>B2191</f>
        <v>1000000056</v>
      </c>
      <c r="C2192" s="18" t="s">
        <v>8</v>
      </c>
      <c r="D2192" s="11">
        <v>1</v>
      </c>
      <c r="E2192" s="12">
        <v>4000.28</v>
      </c>
      <c r="F2192" s="3" t="str">
        <f t="shared" si="170"/>
        <v>借呗</v>
      </c>
      <c r="G2192" s="3" t="str">
        <f t="shared" si="171"/>
        <v>12期</v>
      </c>
      <c r="H2192" s="21" t="str">
        <f>VLOOKUP(B2192*1,[1]Sheet1!$A:$G,7,FALSE)</f>
        <v>华东</v>
      </c>
      <c r="I2192" s="21" t="str">
        <f>VLOOKUP(B2192*1,[1]Sheet1!$A:$G,6,FALSE)</f>
        <v>上海</v>
      </c>
      <c r="J2192" s="21" t="str">
        <f>VLOOKUP(B2192*1,[1]Sheet1!$A:$G,5,FALSE)</f>
        <v>一组</v>
      </c>
      <c r="K2192" s="3" t="str">
        <f>I2192&amp;VLOOKUP(B2192*1,[1]Sheet1!$A:$G,5,FALSE)</f>
        <v>上海一组</v>
      </c>
      <c r="L2192" s="3" t="str">
        <f>IF(VLOOKUP(B2192*1,[1]Sheet1!$A:$G,4,FALSE)=1,"普通员工","管理人员")</f>
        <v>管理人员</v>
      </c>
      <c r="M2192" s="3">
        <f t="shared" si="172"/>
        <v>4000.28</v>
      </c>
      <c r="N2192" s="3">
        <f t="shared" si="173"/>
        <v>2020</v>
      </c>
      <c r="O2192" s="3">
        <f t="shared" si="174"/>
        <v>6</v>
      </c>
    </row>
    <row r="2193" spans="1:15">
      <c r="A2193" s="8">
        <f>A2192</f>
        <v>44011</v>
      </c>
      <c r="B2193" s="20" t="s">
        <v>22</v>
      </c>
      <c r="C2193" s="18" t="s">
        <v>144</v>
      </c>
      <c r="D2193" s="11">
        <v>1</v>
      </c>
      <c r="E2193" s="12">
        <v>1299.97</v>
      </c>
      <c r="F2193" s="3" t="str">
        <f t="shared" si="170"/>
        <v>借呗</v>
      </c>
      <c r="G2193" s="3" t="str">
        <f t="shared" si="171"/>
        <v>3期</v>
      </c>
      <c r="H2193" s="21" t="str">
        <f>VLOOKUP(B2193*1,[1]Sheet1!$A:$G,7,FALSE)</f>
        <v>华东</v>
      </c>
      <c r="I2193" s="21" t="str">
        <f>VLOOKUP(B2193*1,[1]Sheet1!$A:$G,6,FALSE)</f>
        <v>上海</v>
      </c>
      <c r="J2193" s="21" t="str">
        <f>VLOOKUP(B2193*1,[1]Sheet1!$A:$G,5,FALSE)</f>
        <v>二组</v>
      </c>
      <c r="K2193" s="3" t="str">
        <f>I2193&amp;VLOOKUP(B2193*1,[1]Sheet1!$A:$G,5,FALSE)</f>
        <v>上海二组</v>
      </c>
      <c r="L2193" s="3" t="str">
        <f>IF(VLOOKUP(B2193*1,[1]Sheet1!$A:$G,4,FALSE)=1,"普通员工","管理人员")</f>
        <v>普通员工</v>
      </c>
      <c r="M2193" s="3">
        <f t="shared" si="172"/>
        <v>1299.97</v>
      </c>
      <c r="N2193" s="3">
        <f t="shared" si="173"/>
        <v>2020</v>
      </c>
      <c r="O2193" s="3">
        <f t="shared" si="174"/>
        <v>6</v>
      </c>
    </row>
    <row r="2194" spans="1:15">
      <c r="A2194" s="8">
        <f>A2193</f>
        <v>44011</v>
      </c>
      <c r="B2194" s="20" t="s">
        <v>110</v>
      </c>
      <c r="C2194" s="18" t="s">
        <v>147</v>
      </c>
      <c r="D2194" s="11">
        <v>1</v>
      </c>
      <c r="E2194" s="12">
        <v>6700.68</v>
      </c>
      <c r="F2194" s="3" t="str">
        <f t="shared" si="170"/>
        <v>借呗</v>
      </c>
      <c r="G2194" s="3" t="str">
        <f t="shared" si="171"/>
        <v>1期</v>
      </c>
      <c r="H2194" s="21" t="str">
        <f>VLOOKUP(B2194*1,[1]Sheet1!$A:$G,7,FALSE)</f>
        <v>华东</v>
      </c>
      <c r="I2194" s="21" t="str">
        <f>VLOOKUP(B2194*1,[1]Sheet1!$A:$G,6,FALSE)</f>
        <v>合肥</v>
      </c>
      <c r="J2194" s="21" t="str">
        <f>VLOOKUP(B2194*1,[1]Sheet1!$A:$G,5,FALSE)</f>
        <v>一组</v>
      </c>
      <c r="K2194" s="3" t="str">
        <f>I2194&amp;VLOOKUP(B2194*1,[1]Sheet1!$A:$G,5,FALSE)</f>
        <v>合肥一组</v>
      </c>
      <c r="L2194" s="3" t="str">
        <f>IF(VLOOKUP(B2194*1,[1]Sheet1!$A:$G,4,FALSE)=1,"普通员工","管理人员")</f>
        <v>普通员工</v>
      </c>
      <c r="M2194" s="3">
        <f t="shared" si="172"/>
        <v>6700.68</v>
      </c>
      <c r="N2194" s="3">
        <f t="shared" si="173"/>
        <v>2020</v>
      </c>
      <c r="O2194" s="3">
        <f t="shared" si="174"/>
        <v>6</v>
      </c>
    </row>
    <row r="2195" spans="1:15">
      <c r="A2195" s="8">
        <f>A2194</f>
        <v>44011</v>
      </c>
      <c r="B2195" s="20" t="s">
        <v>24</v>
      </c>
      <c r="C2195" s="18" t="s">
        <v>7</v>
      </c>
      <c r="D2195" s="11">
        <v>1</v>
      </c>
      <c r="E2195" s="12">
        <v>2500.31</v>
      </c>
      <c r="F2195" s="3" t="str">
        <f t="shared" si="170"/>
        <v>借呗</v>
      </c>
      <c r="G2195" s="3" t="str">
        <f t="shared" si="171"/>
        <v>6期</v>
      </c>
      <c r="H2195" s="21" t="str">
        <f>VLOOKUP(B2195*1,[1]Sheet1!$A:$G,7,FALSE)</f>
        <v>华西北</v>
      </c>
      <c r="I2195" s="21" t="str">
        <f>VLOOKUP(B2195*1,[1]Sheet1!$A:$G,6,FALSE)</f>
        <v>重庆</v>
      </c>
      <c r="J2195" s="21" t="str">
        <f>VLOOKUP(B2195*1,[1]Sheet1!$A:$G,5,FALSE)</f>
        <v>一组</v>
      </c>
      <c r="K2195" s="3" t="str">
        <f>I2195&amp;VLOOKUP(B2195*1,[1]Sheet1!$A:$G,5,FALSE)</f>
        <v>重庆一组</v>
      </c>
      <c r="L2195" s="3" t="str">
        <f>IF(VLOOKUP(B2195*1,[1]Sheet1!$A:$G,4,FALSE)=1,"普通员工","管理人员")</f>
        <v>管理人员</v>
      </c>
      <c r="M2195" s="3">
        <f t="shared" si="172"/>
        <v>2500.31</v>
      </c>
      <c r="N2195" s="3">
        <f t="shared" si="173"/>
        <v>2020</v>
      </c>
      <c r="O2195" s="3">
        <f t="shared" si="174"/>
        <v>6</v>
      </c>
    </row>
    <row r="2196" spans="1:15">
      <c r="A2196" s="8">
        <f>A2195</f>
        <v>44011</v>
      </c>
      <c r="B2196" s="20" t="str">
        <f>B2195</f>
        <v>1000000068</v>
      </c>
      <c r="C2196" s="18" t="s">
        <v>8</v>
      </c>
      <c r="D2196" s="11">
        <v>2</v>
      </c>
      <c r="E2196" s="12">
        <v>19000.69</v>
      </c>
      <c r="F2196" s="3" t="str">
        <f t="shared" si="170"/>
        <v>借呗</v>
      </c>
      <c r="G2196" s="3" t="str">
        <f t="shared" si="171"/>
        <v>12期</v>
      </c>
      <c r="H2196" s="21" t="str">
        <f>VLOOKUP(B2196*1,[1]Sheet1!$A:$G,7,FALSE)</f>
        <v>华西北</v>
      </c>
      <c r="I2196" s="21" t="str">
        <f>VLOOKUP(B2196*1,[1]Sheet1!$A:$G,6,FALSE)</f>
        <v>重庆</v>
      </c>
      <c r="J2196" s="21" t="str">
        <f>VLOOKUP(B2196*1,[1]Sheet1!$A:$G,5,FALSE)</f>
        <v>一组</v>
      </c>
      <c r="K2196" s="3" t="str">
        <f>I2196&amp;VLOOKUP(B2196*1,[1]Sheet1!$A:$G,5,FALSE)</f>
        <v>重庆一组</v>
      </c>
      <c r="L2196" s="3" t="str">
        <f>IF(VLOOKUP(B2196*1,[1]Sheet1!$A:$G,4,FALSE)=1,"普通员工","管理人员")</f>
        <v>管理人员</v>
      </c>
      <c r="M2196" s="3">
        <f t="shared" si="172"/>
        <v>9500.345</v>
      </c>
      <c r="N2196" s="3">
        <f t="shared" si="173"/>
        <v>2020</v>
      </c>
      <c r="O2196" s="3">
        <f t="shared" si="174"/>
        <v>6</v>
      </c>
    </row>
    <row r="2197" spans="1:15">
      <c r="A2197" s="8">
        <f>A2196</f>
        <v>44011</v>
      </c>
      <c r="B2197" s="20" t="s">
        <v>62</v>
      </c>
      <c r="C2197" s="18" t="s">
        <v>7</v>
      </c>
      <c r="D2197" s="11">
        <v>1</v>
      </c>
      <c r="E2197" s="12">
        <v>20000.58</v>
      </c>
      <c r="F2197" s="3" t="str">
        <f t="shared" si="170"/>
        <v>借呗</v>
      </c>
      <c r="G2197" s="3" t="str">
        <f t="shared" si="171"/>
        <v>6期</v>
      </c>
      <c r="H2197" s="21" t="str">
        <f>VLOOKUP(B2197*1,[1]Sheet1!$A:$G,7,FALSE)</f>
        <v>华东</v>
      </c>
      <c r="I2197" s="21" t="str">
        <f>VLOOKUP(B2197*1,[1]Sheet1!$A:$G,6,FALSE)</f>
        <v>合肥</v>
      </c>
      <c r="J2197" s="21" t="str">
        <f>VLOOKUP(B2197*1,[1]Sheet1!$A:$G,5,FALSE)</f>
        <v>一组</v>
      </c>
      <c r="K2197" s="3" t="str">
        <f>I2197&amp;VLOOKUP(B2197*1,[1]Sheet1!$A:$G,5,FALSE)</f>
        <v>合肥一组</v>
      </c>
      <c r="L2197" s="3" t="str">
        <f>IF(VLOOKUP(B2197*1,[1]Sheet1!$A:$G,4,FALSE)=1,"普通员工","管理人员")</f>
        <v>普通员工</v>
      </c>
      <c r="M2197" s="3">
        <f t="shared" si="172"/>
        <v>20000.58</v>
      </c>
      <c r="N2197" s="3">
        <f t="shared" si="173"/>
        <v>2020</v>
      </c>
      <c r="O2197" s="3">
        <f t="shared" si="174"/>
        <v>6</v>
      </c>
    </row>
    <row r="2198" spans="1:15">
      <c r="A2198" s="8">
        <f>A2197</f>
        <v>44011</v>
      </c>
      <c r="B2198" s="20" t="s">
        <v>25</v>
      </c>
      <c r="C2198" s="18" t="s">
        <v>12</v>
      </c>
      <c r="D2198" s="11">
        <v>2</v>
      </c>
      <c r="E2198" s="12">
        <v>9000.71</v>
      </c>
      <c r="F2198" s="3" t="str">
        <f t="shared" si="170"/>
        <v>借呗</v>
      </c>
      <c r="G2198" s="3" t="str">
        <f t="shared" si="171"/>
        <v>18期</v>
      </c>
      <c r="H2198" s="21" t="str">
        <f>VLOOKUP(B2198*1,[1]Sheet1!$A:$G,7,FALSE)</f>
        <v>华东</v>
      </c>
      <c r="I2198" s="21" t="str">
        <f>VLOOKUP(B2198*1,[1]Sheet1!$A:$G,6,FALSE)</f>
        <v>合肥</v>
      </c>
      <c r="J2198" s="21" t="str">
        <f>VLOOKUP(B2198*1,[1]Sheet1!$A:$G,5,FALSE)</f>
        <v>一组</v>
      </c>
      <c r="K2198" s="3" t="str">
        <f>I2198&amp;VLOOKUP(B2198*1,[1]Sheet1!$A:$G,5,FALSE)</f>
        <v>合肥一组</v>
      </c>
      <c r="L2198" s="3" t="str">
        <f>IF(VLOOKUP(B2198*1,[1]Sheet1!$A:$G,4,FALSE)=1,"普通员工","管理人员")</f>
        <v>普通员工</v>
      </c>
      <c r="M2198" s="3">
        <f t="shared" si="172"/>
        <v>4500.355</v>
      </c>
      <c r="N2198" s="3">
        <f t="shared" si="173"/>
        <v>2020</v>
      </c>
      <c r="O2198" s="3">
        <f t="shared" si="174"/>
        <v>6</v>
      </c>
    </row>
    <row r="2199" spans="1:15">
      <c r="A2199" s="8">
        <f>A2198</f>
        <v>44011</v>
      </c>
      <c r="B2199" s="20" t="s">
        <v>26</v>
      </c>
      <c r="C2199" s="18" t="s">
        <v>7</v>
      </c>
      <c r="D2199" s="11">
        <v>1</v>
      </c>
      <c r="E2199" s="12">
        <v>5500.63</v>
      </c>
      <c r="F2199" s="3" t="str">
        <f t="shared" si="170"/>
        <v>借呗</v>
      </c>
      <c r="G2199" s="3" t="str">
        <f t="shared" si="171"/>
        <v>6期</v>
      </c>
      <c r="H2199" s="21" t="str">
        <f>VLOOKUP(B2199*1,[1]Sheet1!$A:$G,7,FALSE)</f>
        <v>华南</v>
      </c>
      <c r="I2199" s="21" t="str">
        <f>VLOOKUP(B2199*1,[1]Sheet1!$A:$G,6,FALSE)</f>
        <v>广州</v>
      </c>
      <c r="J2199" s="21" t="str">
        <f>VLOOKUP(B2199*1,[1]Sheet1!$A:$G,5,FALSE)</f>
        <v>三组</v>
      </c>
      <c r="K2199" s="3" t="str">
        <f>I2199&amp;VLOOKUP(B2199*1,[1]Sheet1!$A:$G,5,FALSE)</f>
        <v>广州三组</v>
      </c>
      <c r="L2199" s="3" t="str">
        <f>IF(VLOOKUP(B2199*1,[1]Sheet1!$A:$G,4,FALSE)=1,"普通员工","管理人员")</f>
        <v>普通员工</v>
      </c>
      <c r="M2199" s="3">
        <f t="shared" si="172"/>
        <v>5500.63</v>
      </c>
      <c r="N2199" s="3">
        <f t="shared" si="173"/>
        <v>2020</v>
      </c>
      <c r="O2199" s="3">
        <f t="shared" si="174"/>
        <v>6</v>
      </c>
    </row>
    <row r="2200" spans="1:15">
      <c r="A2200" s="8">
        <f>A2199</f>
        <v>44011</v>
      </c>
      <c r="B2200" s="20" t="s">
        <v>65</v>
      </c>
      <c r="C2200" s="18" t="s">
        <v>8</v>
      </c>
      <c r="D2200" s="11">
        <v>1</v>
      </c>
      <c r="E2200" s="12">
        <v>9000.5</v>
      </c>
      <c r="F2200" s="3" t="str">
        <f t="shared" si="170"/>
        <v>借呗</v>
      </c>
      <c r="G2200" s="3" t="str">
        <f t="shared" si="171"/>
        <v>12期</v>
      </c>
      <c r="H2200" s="21" t="str">
        <f>VLOOKUP(B2200*1,[1]Sheet1!$A:$G,7,FALSE)</f>
        <v>华东</v>
      </c>
      <c r="I2200" s="21" t="str">
        <f>VLOOKUP(B2200*1,[1]Sheet1!$A:$G,6,FALSE)</f>
        <v>苏州</v>
      </c>
      <c r="J2200" s="21" t="str">
        <f>VLOOKUP(B2200*1,[1]Sheet1!$A:$G,5,FALSE)</f>
        <v>二组</v>
      </c>
      <c r="K2200" s="3" t="str">
        <f>I2200&amp;VLOOKUP(B2200*1,[1]Sheet1!$A:$G,5,FALSE)</f>
        <v>苏州二组</v>
      </c>
      <c r="L2200" s="3" t="str">
        <f>IF(VLOOKUP(B2200*1,[1]Sheet1!$A:$G,4,FALSE)=1,"普通员工","管理人员")</f>
        <v>普通员工</v>
      </c>
      <c r="M2200" s="3">
        <f t="shared" si="172"/>
        <v>9000.5</v>
      </c>
      <c r="N2200" s="3">
        <f t="shared" si="173"/>
        <v>2020</v>
      </c>
      <c r="O2200" s="3">
        <f t="shared" si="174"/>
        <v>6</v>
      </c>
    </row>
    <row r="2201" spans="1:15">
      <c r="A2201" s="8">
        <f>A2200</f>
        <v>44011</v>
      </c>
      <c r="B2201" s="20" t="s">
        <v>46</v>
      </c>
      <c r="C2201" s="18" t="s">
        <v>8</v>
      </c>
      <c r="D2201" s="11">
        <v>2</v>
      </c>
      <c r="E2201" s="12">
        <v>38000.69</v>
      </c>
      <c r="F2201" s="3" t="str">
        <f t="shared" si="170"/>
        <v>借呗</v>
      </c>
      <c r="G2201" s="3" t="str">
        <f t="shared" si="171"/>
        <v>12期</v>
      </c>
      <c r="H2201" s="21" t="str">
        <f>VLOOKUP(B2201*1,[1]Sheet1!$A:$G,7,FALSE)</f>
        <v>华东</v>
      </c>
      <c r="I2201" s="21" t="str">
        <f>VLOOKUP(B2201*1,[1]Sheet1!$A:$G,6,FALSE)</f>
        <v>苏州</v>
      </c>
      <c r="J2201" s="21" t="str">
        <f>VLOOKUP(B2201*1,[1]Sheet1!$A:$G,5,FALSE)</f>
        <v>二组</v>
      </c>
      <c r="K2201" s="3" t="str">
        <f>I2201&amp;VLOOKUP(B2201*1,[1]Sheet1!$A:$G,5,FALSE)</f>
        <v>苏州二组</v>
      </c>
      <c r="L2201" s="3" t="str">
        <f>IF(VLOOKUP(B2201*1,[1]Sheet1!$A:$G,4,FALSE)=1,"普通员工","管理人员")</f>
        <v>普通员工</v>
      </c>
      <c r="M2201" s="3">
        <f t="shared" si="172"/>
        <v>19000.345</v>
      </c>
      <c r="N2201" s="3">
        <f t="shared" si="173"/>
        <v>2020</v>
      </c>
      <c r="O2201" s="3">
        <f t="shared" si="174"/>
        <v>6</v>
      </c>
    </row>
    <row r="2202" spans="1:15">
      <c r="A2202" s="8">
        <f>A2201</f>
        <v>44011</v>
      </c>
      <c r="B2202" s="20" t="str">
        <f>B2201</f>
        <v>1000001524</v>
      </c>
      <c r="C2202" s="18" t="s">
        <v>12</v>
      </c>
      <c r="D2202" s="11">
        <v>1</v>
      </c>
      <c r="E2202" s="12">
        <v>18000.26</v>
      </c>
      <c r="F2202" s="3" t="str">
        <f t="shared" si="170"/>
        <v>借呗</v>
      </c>
      <c r="G2202" s="3" t="str">
        <f t="shared" si="171"/>
        <v>18期</v>
      </c>
      <c r="H2202" s="21" t="str">
        <f>VLOOKUP(B2202*1,[1]Sheet1!$A:$G,7,FALSE)</f>
        <v>华东</v>
      </c>
      <c r="I2202" s="21" t="str">
        <f>VLOOKUP(B2202*1,[1]Sheet1!$A:$G,6,FALSE)</f>
        <v>苏州</v>
      </c>
      <c r="J2202" s="21" t="str">
        <f>VLOOKUP(B2202*1,[1]Sheet1!$A:$G,5,FALSE)</f>
        <v>二组</v>
      </c>
      <c r="K2202" s="3" t="str">
        <f>I2202&amp;VLOOKUP(B2202*1,[1]Sheet1!$A:$G,5,FALSE)</f>
        <v>苏州二组</v>
      </c>
      <c r="L2202" s="3" t="str">
        <f>IF(VLOOKUP(B2202*1,[1]Sheet1!$A:$G,4,FALSE)=1,"普通员工","管理人员")</f>
        <v>普通员工</v>
      </c>
      <c r="M2202" s="3">
        <f t="shared" si="172"/>
        <v>18000.26</v>
      </c>
      <c r="N2202" s="3">
        <f t="shared" si="173"/>
        <v>2020</v>
      </c>
      <c r="O2202" s="3">
        <f t="shared" si="174"/>
        <v>6</v>
      </c>
    </row>
    <row r="2203" spans="1:15">
      <c r="A2203" s="8">
        <f>A2202</f>
        <v>44011</v>
      </c>
      <c r="B2203" s="20" t="s">
        <v>96</v>
      </c>
      <c r="C2203" s="18" t="s">
        <v>8</v>
      </c>
      <c r="D2203" s="11">
        <v>2</v>
      </c>
      <c r="E2203" s="12">
        <v>23001.53</v>
      </c>
      <c r="F2203" s="3" t="str">
        <f t="shared" si="170"/>
        <v>借呗</v>
      </c>
      <c r="G2203" s="3" t="str">
        <f t="shared" si="171"/>
        <v>12期</v>
      </c>
      <c r="H2203" s="21" t="str">
        <f>VLOOKUP(B2203*1,[1]Sheet1!$A:$G,7,FALSE)</f>
        <v>华南</v>
      </c>
      <c r="I2203" s="21" t="str">
        <f>VLOOKUP(B2203*1,[1]Sheet1!$A:$G,6,FALSE)</f>
        <v>广州</v>
      </c>
      <c r="J2203" s="21" t="str">
        <f>VLOOKUP(B2203*1,[1]Sheet1!$A:$G,5,FALSE)</f>
        <v>三组</v>
      </c>
      <c r="K2203" s="3" t="str">
        <f>I2203&amp;VLOOKUP(B2203*1,[1]Sheet1!$A:$G,5,FALSE)</f>
        <v>广州三组</v>
      </c>
      <c r="L2203" s="3" t="str">
        <f>IF(VLOOKUP(B2203*1,[1]Sheet1!$A:$G,4,FALSE)=1,"普通员工","管理人员")</f>
        <v>普通员工</v>
      </c>
      <c r="M2203" s="3">
        <f t="shared" si="172"/>
        <v>11500.765</v>
      </c>
      <c r="N2203" s="3">
        <f t="shared" si="173"/>
        <v>2020</v>
      </c>
      <c r="O2203" s="3">
        <f t="shared" si="174"/>
        <v>6</v>
      </c>
    </row>
    <row r="2204" spans="1:15">
      <c r="A2204" s="8">
        <f>A2203</f>
        <v>44011</v>
      </c>
      <c r="B2204" s="20" t="str">
        <f>B2203</f>
        <v>1000002861</v>
      </c>
      <c r="C2204" s="18" t="s">
        <v>12</v>
      </c>
      <c r="D2204" s="11">
        <v>1</v>
      </c>
      <c r="E2204" s="12">
        <v>7500.75</v>
      </c>
      <c r="F2204" s="3" t="str">
        <f t="shared" si="170"/>
        <v>借呗</v>
      </c>
      <c r="G2204" s="3" t="str">
        <f t="shared" si="171"/>
        <v>18期</v>
      </c>
      <c r="H2204" s="21" t="str">
        <f>VLOOKUP(B2204*1,[1]Sheet1!$A:$G,7,FALSE)</f>
        <v>华南</v>
      </c>
      <c r="I2204" s="21" t="str">
        <f>VLOOKUP(B2204*1,[1]Sheet1!$A:$G,6,FALSE)</f>
        <v>广州</v>
      </c>
      <c r="J2204" s="21" t="str">
        <f>VLOOKUP(B2204*1,[1]Sheet1!$A:$G,5,FALSE)</f>
        <v>三组</v>
      </c>
      <c r="K2204" s="3" t="str">
        <f>I2204&amp;VLOOKUP(B2204*1,[1]Sheet1!$A:$G,5,FALSE)</f>
        <v>广州三组</v>
      </c>
      <c r="L2204" s="3" t="str">
        <f>IF(VLOOKUP(B2204*1,[1]Sheet1!$A:$G,4,FALSE)=1,"普通员工","管理人员")</f>
        <v>普通员工</v>
      </c>
      <c r="M2204" s="3">
        <f t="shared" si="172"/>
        <v>7500.75</v>
      </c>
      <c r="N2204" s="3">
        <f t="shared" si="173"/>
        <v>2020</v>
      </c>
      <c r="O2204" s="3">
        <f t="shared" si="174"/>
        <v>6</v>
      </c>
    </row>
    <row r="2205" spans="1:15">
      <c r="A2205" s="8">
        <f>A2204</f>
        <v>44011</v>
      </c>
      <c r="B2205" s="20" t="s">
        <v>28</v>
      </c>
      <c r="C2205" s="18" t="s">
        <v>7</v>
      </c>
      <c r="D2205" s="11">
        <v>1</v>
      </c>
      <c r="E2205" s="12">
        <v>20000.24</v>
      </c>
      <c r="F2205" s="3" t="str">
        <f t="shared" si="170"/>
        <v>借呗</v>
      </c>
      <c r="G2205" s="3" t="str">
        <f t="shared" si="171"/>
        <v>6期</v>
      </c>
      <c r="H2205" s="21" t="str">
        <f>VLOOKUP(B2205*1,[1]Sheet1!$A:$G,7,FALSE)</f>
        <v>华南</v>
      </c>
      <c r="I2205" s="21" t="str">
        <f>VLOOKUP(B2205*1,[1]Sheet1!$A:$G,6,FALSE)</f>
        <v>广州</v>
      </c>
      <c r="J2205" s="21" t="str">
        <f>VLOOKUP(B2205*1,[1]Sheet1!$A:$G,5,FALSE)</f>
        <v>一组</v>
      </c>
      <c r="K2205" s="3" t="str">
        <f>I2205&amp;VLOOKUP(B2205*1,[1]Sheet1!$A:$G,5,FALSE)</f>
        <v>广州一组</v>
      </c>
      <c r="L2205" s="3" t="str">
        <f>IF(VLOOKUP(B2205*1,[1]Sheet1!$A:$G,4,FALSE)=1,"普通员工","管理人员")</f>
        <v>管理人员</v>
      </c>
      <c r="M2205" s="3">
        <f t="shared" si="172"/>
        <v>20000.24</v>
      </c>
      <c r="N2205" s="3">
        <f t="shared" si="173"/>
        <v>2020</v>
      </c>
      <c r="O2205" s="3">
        <f t="shared" si="174"/>
        <v>6</v>
      </c>
    </row>
    <row r="2206" spans="1:15">
      <c r="A2206" s="8">
        <f>A2205</f>
        <v>44011</v>
      </c>
      <c r="B2206" s="20" t="s">
        <v>70</v>
      </c>
      <c r="C2206" s="18" t="s">
        <v>7</v>
      </c>
      <c r="D2206" s="11">
        <v>1</v>
      </c>
      <c r="E2206" s="12">
        <v>20000.58</v>
      </c>
      <c r="F2206" s="3" t="str">
        <f t="shared" si="170"/>
        <v>借呗</v>
      </c>
      <c r="G2206" s="3" t="str">
        <f t="shared" si="171"/>
        <v>6期</v>
      </c>
      <c r="H2206" s="21" t="str">
        <f>VLOOKUP(B2206*1,[1]Sheet1!$A:$G,7,FALSE)</f>
        <v>华西北</v>
      </c>
      <c r="I2206" s="21" t="str">
        <f>VLOOKUP(B2206*1,[1]Sheet1!$A:$G,6,FALSE)</f>
        <v>北京</v>
      </c>
      <c r="J2206" s="21" t="str">
        <f>VLOOKUP(B2206*1,[1]Sheet1!$A:$G,5,FALSE)</f>
        <v>三组</v>
      </c>
      <c r="K2206" s="3" t="str">
        <f>I2206&amp;VLOOKUP(B2206*1,[1]Sheet1!$A:$G,5,FALSE)</f>
        <v>北京三组</v>
      </c>
      <c r="L2206" s="3" t="str">
        <f>IF(VLOOKUP(B2206*1,[1]Sheet1!$A:$G,4,FALSE)=1,"普通员工","管理人员")</f>
        <v>普通员工</v>
      </c>
      <c r="M2206" s="3">
        <f t="shared" si="172"/>
        <v>20000.58</v>
      </c>
      <c r="N2206" s="3">
        <f t="shared" si="173"/>
        <v>2020</v>
      </c>
      <c r="O2206" s="3">
        <f t="shared" si="174"/>
        <v>6</v>
      </c>
    </row>
    <row r="2207" spans="1:15">
      <c r="A2207" s="8">
        <f>A2206</f>
        <v>44011</v>
      </c>
      <c r="B2207" s="20" t="s">
        <v>29</v>
      </c>
      <c r="C2207" s="18" t="s">
        <v>7</v>
      </c>
      <c r="D2207" s="11">
        <v>1</v>
      </c>
      <c r="E2207" s="12">
        <v>11000.6</v>
      </c>
      <c r="F2207" s="3" t="str">
        <f t="shared" si="170"/>
        <v>借呗</v>
      </c>
      <c r="G2207" s="3" t="str">
        <f t="shared" si="171"/>
        <v>6期</v>
      </c>
      <c r="H2207" s="21" t="str">
        <f>VLOOKUP(B2207*1,[1]Sheet1!$A:$G,7,FALSE)</f>
        <v>华东</v>
      </c>
      <c r="I2207" s="21" t="str">
        <f>VLOOKUP(B2207*1,[1]Sheet1!$A:$G,6,FALSE)</f>
        <v>上海</v>
      </c>
      <c r="J2207" s="21" t="str">
        <f>VLOOKUP(B2207*1,[1]Sheet1!$A:$G,5,FALSE)</f>
        <v>二组</v>
      </c>
      <c r="K2207" s="3" t="str">
        <f>I2207&amp;VLOOKUP(B2207*1,[1]Sheet1!$A:$G,5,FALSE)</f>
        <v>上海二组</v>
      </c>
      <c r="L2207" s="3" t="str">
        <f>IF(VLOOKUP(B2207*1,[1]Sheet1!$A:$G,4,FALSE)=1,"普通员工","管理人员")</f>
        <v>管理人员</v>
      </c>
      <c r="M2207" s="3">
        <f t="shared" si="172"/>
        <v>11000.6</v>
      </c>
      <c r="N2207" s="3">
        <f t="shared" si="173"/>
        <v>2020</v>
      </c>
      <c r="O2207" s="3">
        <f t="shared" si="174"/>
        <v>6</v>
      </c>
    </row>
    <row r="2208" spans="1:15">
      <c r="A2208" s="8">
        <f>A2207</f>
        <v>44011</v>
      </c>
      <c r="B2208" s="20" t="s">
        <v>30</v>
      </c>
      <c r="C2208" s="18" t="s">
        <v>8</v>
      </c>
      <c r="D2208" s="11">
        <v>1</v>
      </c>
      <c r="E2208" s="12">
        <v>15000.4</v>
      </c>
      <c r="F2208" s="3" t="str">
        <f t="shared" si="170"/>
        <v>借呗</v>
      </c>
      <c r="G2208" s="3" t="str">
        <f t="shared" si="171"/>
        <v>12期</v>
      </c>
      <c r="H2208" s="21" t="str">
        <f>VLOOKUP(B2208*1,[1]Sheet1!$A:$G,7,FALSE)</f>
        <v>华东</v>
      </c>
      <c r="I2208" s="21" t="str">
        <f>VLOOKUP(B2208*1,[1]Sheet1!$A:$G,6,FALSE)</f>
        <v>合肥</v>
      </c>
      <c r="J2208" s="21" t="str">
        <f>VLOOKUP(B2208*1,[1]Sheet1!$A:$G,5,FALSE)</f>
        <v>一组</v>
      </c>
      <c r="K2208" s="3" t="str">
        <f>I2208&amp;VLOOKUP(B2208*1,[1]Sheet1!$A:$G,5,FALSE)</f>
        <v>合肥一组</v>
      </c>
      <c r="L2208" s="3" t="str">
        <f>IF(VLOOKUP(B2208*1,[1]Sheet1!$A:$G,4,FALSE)=1,"普通员工","管理人员")</f>
        <v>普通员工</v>
      </c>
      <c r="M2208" s="3">
        <f t="shared" si="172"/>
        <v>15000.4</v>
      </c>
      <c r="N2208" s="3">
        <f t="shared" si="173"/>
        <v>2020</v>
      </c>
      <c r="O2208" s="3">
        <f t="shared" si="174"/>
        <v>6</v>
      </c>
    </row>
    <row r="2209" spans="1:15">
      <c r="A2209" s="8">
        <f>A2208</f>
        <v>44011</v>
      </c>
      <c r="B2209" s="20" t="str">
        <f>B2208</f>
        <v>1000004256</v>
      </c>
      <c r="C2209" s="18" t="s">
        <v>12</v>
      </c>
      <c r="D2209" s="11">
        <v>2</v>
      </c>
      <c r="E2209" s="12">
        <v>21001.1</v>
      </c>
      <c r="F2209" s="3" t="str">
        <f t="shared" si="170"/>
        <v>借呗</v>
      </c>
      <c r="G2209" s="3" t="str">
        <f t="shared" si="171"/>
        <v>18期</v>
      </c>
      <c r="H2209" s="21" t="str">
        <f>VLOOKUP(B2209*1,[1]Sheet1!$A:$G,7,FALSE)</f>
        <v>华东</v>
      </c>
      <c r="I2209" s="21" t="str">
        <f>VLOOKUP(B2209*1,[1]Sheet1!$A:$G,6,FALSE)</f>
        <v>合肥</v>
      </c>
      <c r="J2209" s="21" t="str">
        <f>VLOOKUP(B2209*1,[1]Sheet1!$A:$G,5,FALSE)</f>
        <v>一组</v>
      </c>
      <c r="K2209" s="3" t="str">
        <f>I2209&amp;VLOOKUP(B2209*1,[1]Sheet1!$A:$G,5,FALSE)</f>
        <v>合肥一组</v>
      </c>
      <c r="L2209" s="3" t="str">
        <f>IF(VLOOKUP(B2209*1,[1]Sheet1!$A:$G,4,FALSE)=1,"普通员工","管理人员")</f>
        <v>普通员工</v>
      </c>
      <c r="M2209" s="3">
        <f t="shared" si="172"/>
        <v>10500.55</v>
      </c>
      <c r="N2209" s="3">
        <f t="shared" si="173"/>
        <v>2020</v>
      </c>
      <c r="O2209" s="3">
        <f t="shared" si="174"/>
        <v>6</v>
      </c>
    </row>
    <row r="2210" spans="1:15">
      <c r="A2210" s="8">
        <f>A2209</f>
        <v>44011</v>
      </c>
      <c r="B2210" s="20" t="s">
        <v>31</v>
      </c>
      <c r="C2210" s="18" t="s">
        <v>92</v>
      </c>
      <c r="D2210" s="11">
        <v>1</v>
      </c>
      <c r="E2210" s="12">
        <v>9.38</v>
      </c>
      <c r="F2210" s="3" t="str">
        <f t="shared" si="170"/>
        <v>花呗</v>
      </c>
      <c r="G2210" s="3" t="str">
        <f t="shared" si="171"/>
        <v>6期</v>
      </c>
      <c r="H2210" s="21" t="str">
        <f>VLOOKUP(B2210*1,[1]Sheet1!$A:$G,7,FALSE)</f>
        <v>华东</v>
      </c>
      <c r="I2210" s="21" t="str">
        <f>VLOOKUP(B2210*1,[1]Sheet1!$A:$G,6,FALSE)</f>
        <v>合肥</v>
      </c>
      <c r="J2210" s="21" t="str">
        <f>VLOOKUP(B2210*1,[1]Sheet1!$A:$G,5,FALSE)</f>
        <v>一组</v>
      </c>
      <c r="K2210" s="3" t="str">
        <f>I2210&amp;VLOOKUP(B2210*1,[1]Sheet1!$A:$G,5,FALSE)</f>
        <v>合肥一组</v>
      </c>
      <c r="L2210" s="3" t="str">
        <f>IF(VLOOKUP(B2210*1,[1]Sheet1!$A:$G,4,FALSE)=1,"普通员工","管理人员")</f>
        <v>普通员工</v>
      </c>
      <c r="M2210" s="3">
        <f t="shared" si="172"/>
        <v>9.38</v>
      </c>
      <c r="N2210" s="3">
        <f t="shared" si="173"/>
        <v>2020</v>
      </c>
      <c r="O2210" s="3">
        <f t="shared" si="174"/>
        <v>6</v>
      </c>
    </row>
    <row r="2211" spans="1:15">
      <c r="A2211" s="8">
        <f>A2210</f>
        <v>44011</v>
      </c>
      <c r="B2211" s="20" t="s">
        <v>32</v>
      </c>
      <c r="C2211" s="18" t="s">
        <v>8</v>
      </c>
      <c r="D2211" s="11">
        <v>1</v>
      </c>
      <c r="E2211" s="12">
        <v>1138.72</v>
      </c>
      <c r="F2211" s="3" t="str">
        <f t="shared" si="170"/>
        <v>借呗</v>
      </c>
      <c r="G2211" s="3" t="str">
        <f t="shared" si="171"/>
        <v>12期</v>
      </c>
      <c r="H2211" s="21" t="str">
        <f>VLOOKUP(B2211*1,[1]Sheet1!$A:$G,7,FALSE)</f>
        <v>华东</v>
      </c>
      <c r="I2211" s="21" t="str">
        <f>VLOOKUP(B2211*1,[1]Sheet1!$A:$G,6,FALSE)</f>
        <v>南京</v>
      </c>
      <c r="J2211" s="21" t="str">
        <f>VLOOKUP(B2211*1,[1]Sheet1!$A:$G,5,FALSE)</f>
        <v>一组</v>
      </c>
      <c r="K2211" s="3" t="str">
        <f>I2211&amp;VLOOKUP(B2211*1,[1]Sheet1!$A:$G,5,FALSE)</f>
        <v>南京一组</v>
      </c>
      <c r="L2211" s="3" t="str">
        <f>IF(VLOOKUP(B2211*1,[1]Sheet1!$A:$G,4,FALSE)=1,"普通员工","管理人员")</f>
        <v>普通员工</v>
      </c>
      <c r="M2211" s="3">
        <f t="shared" si="172"/>
        <v>1138.72</v>
      </c>
      <c r="N2211" s="3">
        <f t="shared" si="173"/>
        <v>2020</v>
      </c>
      <c r="O2211" s="3">
        <f t="shared" si="174"/>
        <v>6</v>
      </c>
    </row>
    <row r="2212" spans="1:15">
      <c r="A2212" s="8">
        <f>A2211</f>
        <v>44011</v>
      </c>
      <c r="B2212" s="20" t="s">
        <v>52</v>
      </c>
      <c r="C2212" s="18" t="s">
        <v>7</v>
      </c>
      <c r="D2212" s="11">
        <v>1</v>
      </c>
      <c r="E2212" s="12">
        <v>9500.09</v>
      </c>
      <c r="F2212" s="3" t="str">
        <f t="shared" si="170"/>
        <v>借呗</v>
      </c>
      <c r="G2212" s="3" t="str">
        <f t="shared" si="171"/>
        <v>6期</v>
      </c>
      <c r="H2212" s="21" t="str">
        <f>VLOOKUP(B2212*1,[1]Sheet1!$A:$G,7,FALSE)</f>
        <v>华东</v>
      </c>
      <c r="I2212" s="21" t="str">
        <f>VLOOKUP(B2212*1,[1]Sheet1!$A:$G,6,FALSE)</f>
        <v>上海</v>
      </c>
      <c r="J2212" s="21" t="str">
        <f>VLOOKUP(B2212*1,[1]Sheet1!$A:$G,5,FALSE)</f>
        <v>一组</v>
      </c>
      <c r="K2212" s="3" t="str">
        <f>I2212&amp;VLOOKUP(B2212*1,[1]Sheet1!$A:$G,5,FALSE)</f>
        <v>上海一组</v>
      </c>
      <c r="L2212" s="3" t="str">
        <f>IF(VLOOKUP(B2212*1,[1]Sheet1!$A:$G,4,FALSE)=1,"普通员工","管理人员")</f>
        <v>普通员工</v>
      </c>
      <c r="M2212" s="3">
        <f t="shared" si="172"/>
        <v>9500.09</v>
      </c>
      <c r="N2212" s="3">
        <f t="shared" si="173"/>
        <v>2020</v>
      </c>
      <c r="O2212" s="3">
        <f t="shared" si="174"/>
        <v>6</v>
      </c>
    </row>
    <row r="2213" spans="1:15">
      <c r="A2213" s="8">
        <f>A2212</f>
        <v>44011</v>
      </c>
      <c r="B2213" s="20" t="str">
        <f>B2212</f>
        <v>1000007320</v>
      </c>
      <c r="C2213" s="18" t="s">
        <v>12</v>
      </c>
      <c r="D2213" s="11">
        <v>1</v>
      </c>
      <c r="E2213" s="12">
        <v>18000.7</v>
      </c>
      <c r="F2213" s="3" t="str">
        <f t="shared" si="170"/>
        <v>借呗</v>
      </c>
      <c r="G2213" s="3" t="str">
        <f t="shared" si="171"/>
        <v>18期</v>
      </c>
      <c r="H2213" s="21" t="str">
        <f>VLOOKUP(B2213*1,[1]Sheet1!$A:$G,7,FALSE)</f>
        <v>华东</v>
      </c>
      <c r="I2213" s="21" t="str">
        <f>VLOOKUP(B2213*1,[1]Sheet1!$A:$G,6,FALSE)</f>
        <v>上海</v>
      </c>
      <c r="J2213" s="21" t="str">
        <f>VLOOKUP(B2213*1,[1]Sheet1!$A:$G,5,FALSE)</f>
        <v>一组</v>
      </c>
      <c r="K2213" s="3" t="str">
        <f>I2213&amp;VLOOKUP(B2213*1,[1]Sheet1!$A:$G,5,FALSE)</f>
        <v>上海一组</v>
      </c>
      <c r="L2213" s="3" t="str">
        <f>IF(VLOOKUP(B2213*1,[1]Sheet1!$A:$G,4,FALSE)=1,"普通员工","管理人员")</f>
        <v>普通员工</v>
      </c>
      <c r="M2213" s="3">
        <f t="shared" si="172"/>
        <v>18000.7</v>
      </c>
      <c r="N2213" s="3">
        <f t="shared" si="173"/>
        <v>2020</v>
      </c>
      <c r="O2213" s="3">
        <f t="shared" si="174"/>
        <v>6</v>
      </c>
    </row>
    <row r="2214" spans="1:15">
      <c r="A2214" s="8">
        <f>A2213</f>
        <v>44011</v>
      </c>
      <c r="B2214" s="20" t="s">
        <v>33</v>
      </c>
      <c r="C2214" s="18" t="s">
        <v>147</v>
      </c>
      <c r="D2214" s="11">
        <v>1</v>
      </c>
      <c r="E2214" s="12">
        <v>1000.52</v>
      </c>
      <c r="F2214" s="3" t="str">
        <f t="shared" si="170"/>
        <v>借呗</v>
      </c>
      <c r="G2214" s="3" t="str">
        <f t="shared" si="171"/>
        <v>1期</v>
      </c>
      <c r="H2214" s="21" t="str">
        <f>VLOOKUP(B2214*1,[1]Sheet1!$A:$G,7,FALSE)</f>
        <v>华西北</v>
      </c>
      <c r="I2214" s="21" t="str">
        <f>VLOOKUP(B2214*1,[1]Sheet1!$A:$G,6,FALSE)</f>
        <v>北京</v>
      </c>
      <c r="J2214" s="21" t="str">
        <f>VLOOKUP(B2214*1,[1]Sheet1!$A:$G,5,FALSE)</f>
        <v>三组</v>
      </c>
      <c r="K2214" s="3" t="str">
        <f>I2214&amp;VLOOKUP(B2214*1,[1]Sheet1!$A:$G,5,FALSE)</f>
        <v>北京三组</v>
      </c>
      <c r="L2214" s="3" t="str">
        <f>IF(VLOOKUP(B2214*1,[1]Sheet1!$A:$G,4,FALSE)=1,"普通员工","管理人员")</f>
        <v>普通员工</v>
      </c>
      <c r="M2214" s="3">
        <f t="shared" si="172"/>
        <v>1000.52</v>
      </c>
      <c r="N2214" s="3">
        <f t="shared" si="173"/>
        <v>2020</v>
      </c>
      <c r="O2214" s="3">
        <f t="shared" si="174"/>
        <v>6</v>
      </c>
    </row>
    <row r="2215" spans="1:15">
      <c r="A2215" s="8">
        <f>A2214</f>
        <v>44011</v>
      </c>
      <c r="B2215" s="20" t="str">
        <f>B2214</f>
        <v>1000008228</v>
      </c>
      <c r="C2215" s="18" t="s">
        <v>7</v>
      </c>
      <c r="D2215" s="11">
        <v>1</v>
      </c>
      <c r="E2215" s="12">
        <v>14000.03</v>
      </c>
      <c r="F2215" s="3" t="str">
        <f t="shared" si="170"/>
        <v>借呗</v>
      </c>
      <c r="G2215" s="3" t="str">
        <f t="shared" si="171"/>
        <v>6期</v>
      </c>
      <c r="H2215" s="21" t="str">
        <f>VLOOKUP(B2215*1,[1]Sheet1!$A:$G,7,FALSE)</f>
        <v>华西北</v>
      </c>
      <c r="I2215" s="21" t="str">
        <f>VLOOKUP(B2215*1,[1]Sheet1!$A:$G,6,FALSE)</f>
        <v>北京</v>
      </c>
      <c r="J2215" s="21" t="str">
        <f>VLOOKUP(B2215*1,[1]Sheet1!$A:$G,5,FALSE)</f>
        <v>三组</v>
      </c>
      <c r="K2215" s="3" t="str">
        <f>I2215&amp;VLOOKUP(B2215*1,[1]Sheet1!$A:$G,5,FALSE)</f>
        <v>北京三组</v>
      </c>
      <c r="L2215" s="3" t="str">
        <f>IF(VLOOKUP(B2215*1,[1]Sheet1!$A:$G,4,FALSE)=1,"普通员工","管理人员")</f>
        <v>普通员工</v>
      </c>
      <c r="M2215" s="3">
        <f t="shared" si="172"/>
        <v>14000.03</v>
      </c>
      <c r="N2215" s="3">
        <f t="shared" si="173"/>
        <v>2020</v>
      </c>
      <c r="O2215" s="3">
        <f t="shared" si="174"/>
        <v>6</v>
      </c>
    </row>
    <row r="2216" spans="1:15">
      <c r="A2216" s="8">
        <f>A2215</f>
        <v>44011</v>
      </c>
      <c r="B2216" s="20" t="s">
        <v>71</v>
      </c>
      <c r="C2216" s="18" t="s">
        <v>7</v>
      </c>
      <c r="D2216" s="11">
        <v>1</v>
      </c>
      <c r="E2216" s="12">
        <v>2000.24</v>
      </c>
      <c r="F2216" s="3" t="str">
        <f t="shared" si="170"/>
        <v>借呗</v>
      </c>
      <c r="G2216" s="3" t="str">
        <f t="shared" si="171"/>
        <v>6期</v>
      </c>
      <c r="H2216" s="21" t="str">
        <f>VLOOKUP(B2216*1,[1]Sheet1!$A:$G,7,FALSE)</f>
        <v>华东</v>
      </c>
      <c r="I2216" s="21" t="str">
        <f>VLOOKUP(B2216*1,[1]Sheet1!$A:$G,6,FALSE)</f>
        <v>合肥</v>
      </c>
      <c r="J2216" s="21" t="str">
        <f>VLOOKUP(B2216*1,[1]Sheet1!$A:$G,5,FALSE)</f>
        <v>一组</v>
      </c>
      <c r="K2216" s="3" t="str">
        <f>I2216&amp;VLOOKUP(B2216*1,[1]Sheet1!$A:$G,5,FALSE)</f>
        <v>合肥一组</v>
      </c>
      <c r="L2216" s="3" t="str">
        <f>IF(VLOOKUP(B2216*1,[1]Sheet1!$A:$G,4,FALSE)=1,"普通员工","管理人员")</f>
        <v>普通员工</v>
      </c>
      <c r="M2216" s="3">
        <f t="shared" si="172"/>
        <v>2000.24</v>
      </c>
      <c r="N2216" s="3">
        <f t="shared" si="173"/>
        <v>2020</v>
      </c>
      <c r="O2216" s="3">
        <f t="shared" si="174"/>
        <v>6</v>
      </c>
    </row>
    <row r="2217" spans="1:15">
      <c r="A2217" s="8">
        <f>A2216</f>
        <v>44011</v>
      </c>
      <c r="B2217" s="20" t="str">
        <f>B2216</f>
        <v>1000008542</v>
      </c>
      <c r="C2217" s="18" t="s">
        <v>8</v>
      </c>
      <c r="D2217" s="11">
        <v>1</v>
      </c>
      <c r="E2217" s="12">
        <v>13999.96</v>
      </c>
      <c r="F2217" s="3" t="str">
        <f t="shared" si="170"/>
        <v>借呗</v>
      </c>
      <c r="G2217" s="3" t="str">
        <f t="shared" si="171"/>
        <v>12期</v>
      </c>
      <c r="H2217" s="21" t="str">
        <f>VLOOKUP(B2217*1,[1]Sheet1!$A:$G,7,FALSE)</f>
        <v>华东</v>
      </c>
      <c r="I2217" s="21" t="str">
        <f>VLOOKUP(B2217*1,[1]Sheet1!$A:$G,6,FALSE)</f>
        <v>合肥</v>
      </c>
      <c r="J2217" s="21" t="str">
        <f>VLOOKUP(B2217*1,[1]Sheet1!$A:$G,5,FALSE)</f>
        <v>一组</v>
      </c>
      <c r="K2217" s="3" t="str">
        <f>I2217&amp;VLOOKUP(B2217*1,[1]Sheet1!$A:$G,5,FALSE)</f>
        <v>合肥一组</v>
      </c>
      <c r="L2217" s="3" t="str">
        <f>IF(VLOOKUP(B2217*1,[1]Sheet1!$A:$G,4,FALSE)=1,"普通员工","管理人员")</f>
        <v>普通员工</v>
      </c>
      <c r="M2217" s="3">
        <f t="shared" si="172"/>
        <v>13999.96</v>
      </c>
      <c r="N2217" s="3">
        <f t="shared" si="173"/>
        <v>2020</v>
      </c>
      <c r="O2217" s="3">
        <f t="shared" si="174"/>
        <v>6</v>
      </c>
    </row>
    <row r="2218" spans="1:15">
      <c r="A2218" s="8">
        <f>A2217</f>
        <v>44011</v>
      </c>
      <c r="B2218" s="20" t="s">
        <v>34</v>
      </c>
      <c r="C2218" s="18" t="s">
        <v>7</v>
      </c>
      <c r="D2218" s="11">
        <v>1</v>
      </c>
      <c r="E2218" s="12">
        <v>20000.41</v>
      </c>
      <c r="F2218" s="3" t="str">
        <f t="shared" si="170"/>
        <v>借呗</v>
      </c>
      <c r="G2218" s="3" t="str">
        <f t="shared" si="171"/>
        <v>6期</v>
      </c>
      <c r="H2218" s="21" t="str">
        <f>VLOOKUP(B2218*1,[1]Sheet1!$A:$G,7,FALSE)</f>
        <v>华东</v>
      </c>
      <c r="I2218" s="21" t="str">
        <f>VLOOKUP(B2218*1,[1]Sheet1!$A:$G,6,FALSE)</f>
        <v>上海</v>
      </c>
      <c r="J2218" s="21" t="str">
        <f>VLOOKUP(B2218*1,[1]Sheet1!$A:$G,5,FALSE)</f>
        <v>二组</v>
      </c>
      <c r="K2218" s="3" t="str">
        <f>I2218&amp;VLOOKUP(B2218*1,[1]Sheet1!$A:$G,5,FALSE)</f>
        <v>上海二组</v>
      </c>
      <c r="L2218" s="3" t="str">
        <f>IF(VLOOKUP(B2218*1,[1]Sheet1!$A:$G,4,FALSE)=1,"普通员工","管理人员")</f>
        <v>普通员工</v>
      </c>
      <c r="M2218" s="3">
        <f t="shared" si="172"/>
        <v>20000.41</v>
      </c>
      <c r="N2218" s="3">
        <f t="shared" si="173"/>
        <v>2020</v>
      </c>
      <c r="O2218" s="3">
        <f t="shared" si="174"/>
        <v>6</v>
      </c>
    </row>
    <row r="2219" spans="1:15">
      <c r="A2219" s="8">
        <f>A2218</f>
        <v>44011</v>
      </c>
      <c r="B2219" s="20" t="s">
        <v>54</v>
      </c>
      <c r="C2219" s="18" t="s">
        <v>7</v>
      </c>
      <c r="D2219" s="11">
        <v>3</v>
      </c>
      <c r="E2219" s="12">
        <v>24000</v>
      </c>
      <c r="F2219" s="3" t="str">
        <f t="shared" si="170"/>
        <v>借呗</v>
      </c>
      <c r="G2219" s="3" t="str">
        <f t="shared" si="171"/>
        <v>6期</v>
      </c>
      <c r="H2219" s="21" t="str">
        <f>VLOOKUP(B2219*1,[1]Sheet1!$A:$G,7,FALSE)</f>
        <v>华东</v>
      </c>
      <c r="I2219" s="21" t="str">
        <f>VLOOKUP(B2219*1,[1]Sheet1!$A:$G,6,FALSE)</f>
        <v>苏州</v>
      </c>
      <c r="J2219" s="21" t="str">
        <f>VLOOKUP(B2219*1,[1]Sheet1!$A:$G,5,FALSE)</f>
        <v>二组</v>
      </c>
      <c r="K2219" s="3" t="str">
        <f>I2219&amp;VLOOKUP(B2219*1,[1]Sheet1!$A:$G,5,FALSE)</f>
        <v>苏州二组</v>
      </c>
      <c r="L2219" s="3" t="str">
        <f>IF(VLOOKUP(B2219*1,[1]Sheet1!$A:$G,4,FALSE)=1,"普通员工","管理人员")</f>
        <v>普通员工</v>
      </c>
      <c r="M2219" s="3">
        <f t="shared" si="172"/>
        <v>8000</v>
      </c>
      <c r="N2219" s="3">
        <f t="shared" si="173"/>
        <v>2020</v>
      </c>
      <c r="O2219" s="3">
        <f t="shared" si="174"/>
        <v>6</v>
      </c>
    </row>
    <row r="2220" spans="1:15">
      <c r="A2220" s="8">
        <f>A2219</f>
        <v>44011</v>
      </c>
      <c r="B2220" s="20" t="s">
        <v>82</v>
      </c>
      <c r="C2220" s="18" t="s">
        <v>7</v>
      </c>
      <c r="D2220" s="11">
        <v>2</v>
      </c>
      <c r="E2220" s="12">
        <v>11001.26</v>
      </c>
      <c r="F2220" s="3" t="str">
        <f t="shared" si="170"/>
        <v>借呗</v>
      </c>
      <c r="G2220" s="3" t="str">
        <f t="shared" si="171"/>
        <v>6期</v>
      </c>
      <c r="H2220" s="21" t="str">
        <f>VLOOKUP(B2220*1,[1]Sheet1!$A:$G,7,FALSE)</f>
        <v>华东</v>
      </c>
      <c r="I2220" s="21" t="str">
        <f>VLOOKUP(B2220*1,[1]Sheet1!$A:$G,6,FALSE)</f>
        <v>上海</v>
      </c>
      <c r="J2220" s="21" t="str">
        <f>VLOOKUP(B2220*1,[1]Sheet1!$A:$G,5,FALSE)</f>
        <v>二组</v>
      </c>
      <c r="K2220" s="3" t="str">
        <f>I2220&amp;VLOOKUP(B2220*1,[1]Sheet1!$A:$G,5,FALSE)</f>
        <v>上海二组</v>
      </c>
      <c r="L2220" s="3" t="str">
        <f>IF(VLOOKUP(B2220*1,[1]Sheet1!$A:$G,4,FALSE)=1,"普通员工","管理人员")</f>
        <v>普通员工</v>
      </c>
      <c r="M2220" s="3">
        <f t="shared" si="172"/>
        <v>5500.63</v>
      </c>
      <c r="N2220" s="3">
        <f t="shared" si="173"/>
        <v>2020</v>
      </c>
      <c r="O2220" s="3">
        <f t="shared" si="174"/>
        <v>6</v>
      </c>
    </row>
    <row r="2221" spans="1:15">
      <c r="A2221" s="8">
        <f>A2220</f>
        <v>44011</v>
      </c>
      <c r="B2221" s="20" t="str">
        <f>B2220</f>
        <v>1000011697</v>
      </c>
      <c r="C2221" s="18" t="s">
        <v>8</v>
      </c>
      <c r="D2221" s="11">
        <v>1</v>
      </c>
      <c r="E2221" s="12">
        <v>18000.02</v>
      </c>
      <c r="F2221" s="3" t="str">
        <f t="shared" si="170"/>
        <v>借呗</v>
      </c>
      <c r="G2221" s="3" t="str">
        <f t="shared" si="171"/>
        <v>12期</v>
      </c>
      <c r="H2221" s="21" t="str">
        <f>VLOOKUP(B2221*1,[1]Sheet1!$A:$G,7,FALSE)</f>
        <v>华东</v>
      </c>
      <c r="I2221" s="21" t="str">
        <f>VLOOKUP(B2221*1,[1]Sheet1!$A:$G,6,FALSE)</f>
        <v>上海</v>
      </c>
      <c r="J2221" s="21" t="str">
        <f>VLOOKUP(B2221*1,[1]Sheet1!$A:$G,5,FALSE)</f>
        <v>二组</v>
      </c>
      <c r="K2221" s="3" t="str">
        <f>I2221&amp;VLOOKUP(B2221*1,[1]Sheet1!$A:$G,5,FALSE)</f>
        <v>上海二组</v>
      </c>
      <c r="L2221" s="3" t="str">
        <f>IF(VLOOKUP(B2221*1,[1]Sheet1!$A:$G,4,FALSE)=1,"普通员工","管理人员")</f>
        <v>普通员工</v>
      </c>
      <c r="M2221" s="3">
        <f t="shared" si="172"/>
        <v>18000.02</v>
      </c>
      <c r="N2221" s="3">
        <f t="shared" si="173"/>
        <v>2020</v>
      </c>
      <c r="O2221" s="3">
        <f t="shared" si="174"/>
        <v>6</v>
      </c>
    </row>
    <row r="2222" spans="1:15">
      <c r="A2222" s="8">
        <f>A2221</f>
        <v>44011</v>
      </c>
      <c r="B2222" s="20" t="s">
        <v>75</v>
      </c>
      <c r="C2222" s="18" t="s">
        <v>7</v>
      </c>
      <c r="D2222" s="11">
        <v>2</v>
      </c>
      <c r="E2222" s="12">
        <v>44000.61</v>
      </c>
      <c r="F2222" s="3" t="str">
        <f t="shared" si="170"/>
        <v>借呗</v>
      </c>
      <c r="G2222" s="3" t="str">
        <f t="shared" si="171"/>
        <v>6期</v>
      </c>
      <c r="H2222" s="21" t="str">
        <f>VLOOKUP(B2222*1,[1]Sheet1!$A:$G,7,FALSE)</f>
        <v>华东</v>
      </c>
      <c r="I2222" s="21" t="str">
        <f>VLOOKUP(B2222*1,[1]Sheet1!$A:$G,6,FALSE)</f>
        <v>上海</v>
      </c>
      <c r="J2222" s="21" t="str">
        <f>VLOOKUP(B2222*1,[1]Sheet1!$A:$G,5,FALSE)</f>
        <v>二组</v>
      </c>
      <c r="K2222" s="3" t="str">
        <f>I2222&amp;VLOOKUP(B2222*1,[1]Sheet1!$A:$G,5,FALSE)</f>
        <v>上海二组</v>
      </c>
      <c r="L2222" s="3" t="str">
        <f>IF(VLOOKUP(B2222*1,[1]Sheet1!$A:$G,4,FALSE)=1,"普通员工","管理人员")</f>
        <v>普通员工</v>
      </c>
      <c r="M2222" s="3">
        <f t="shared" si="172"/>
        <v>22000.305</v>
      </c>
      <c r="N2222" s="3">
        <f t="shared" si="173"/>
        <v>2020</v>
      </c>
      <c r="O2222" s="3">
        <f t="shared" si="174"/>
        <v>6</v>
      </c>
    </row>
    <row r="2223" spans="1:15">
      <c r="A2223" s="8">
        <f>A2222</f>
        <v>44011</v>
      </c>
      <c r="B2223" s="20" t="s">
        <v>121</v>
      </c>
      <c r="C2223" s="18" t="s">
        <v>8</v>
      </c>
      <c r="D2223" s="11">
        <v>1</v>
      </c>
      <c r="E2223" s="12">
        <v>20000.71</v>
      </c>
      <c r="F2223" s="3" t="str">
        <f t="shared" si="170"/>
        <v>借呗</v>
      </c>
      <c r="G2223" s="3" t="str">
        <f t="shared" si="171"/>
        <v>12期</v>
      </c>
      <c r="H2223" s="21" t="str">
        <f>VLOOKUP(B2223*1,[1]Sheet1!$A:$G,7,FALSE)</f>
        <v>华东</v>
      </c>
      <c r="I2223" s="21" t="str">
        <f>VLOOKUP(B2223*1,[1]Sheet1!$A:$G,6,FALSE)</f>
        <v>杭州</v>
      </c>
      <c r="J2223" s="21" t="str">
        <f>VLOOKUP(B2223*1,[1]Sheet1!$A:$G,5,FALSE)</f>
        <v>二组</v>
      </c>
      <c r="K2223" s="3" t="str">
        <f>I2223&amp;VLOOKUP(B2223*1,[1]Sheet1!$A:$G,5,FALSE)</f>
        <v>杭州二组</v>
      </c>
      <c r="L2223" s="3" t="str">
        <f>IF(VLOOKUP(B2223*1,[1]Sheet1!$A:$G,4,FALSE)=1,"普通员工","管理人员")</f>
        <v>普通员工</v>
      </c>
      <c r="M2223" s="3">
        <f t="shared" si="172"/>
        <v>20000.71</v>
      </c>
      <c r="N2223" s="3">
        <f t="shared" si="173"/>
        <v>2020</v>
      </c>
      <c r="O2223" s="3">
        <f t="shared" si="174"/>
        <v>6</v>
      </c>
    </row>
    <row r="2224" spans="1:15">
      <c r="A2224" s="8">
        <f>A2223</f>
        <v>44011</v>
      </c>
      <c r="B2224" s="20" t="s">
        <v>77</v>
      </c>
      <c r="C2224" s="18" t="s">
        <v>8</v>
      </c>
      <c r="D2224" s="11">
        <v>1</v>
      </c>
      <c r="E2224" s="12">
        <v>14000.48</v>
      </c>
      <c r="F2224" s="3" t="str">
        <f t="shared" si="170"/>
        <v>借呗</v>
      </c>
      <c r="G2224" s="3" t="str">
        <f t="shared" si="171"/>
        <v>12期</v>
      </c>
      <c r="H2224" s="21" t="str">
        <f>VLOOKUP(B2224*1,[1]Sheet1!$A:$G,7,FALSE)</f>
        <v>华东</v>
      </c>
      <c r="I2224" s="21" t="str">
        <f>VLOOKUP(B2224*1,[1]Sheet1!$A:$G,6,FALSE)</f>
        <v>杭州</v>
      </c>
      <c r="J2224" s="21" t="str">
        <f>VLOOKUP(B2224*1,[1]Sheet1!$A:$G,5,FALSE)</f>
        <v>一组</v>
      </c>
      <c r="K2224" s="3" t="str">
        <f>I2224&amp;VLOOKUP(B2224*1,[1]Sheet1!$A:$G,5,FALSE)</f>
        <v>杭州一组</v>
      </c>
      <c r="L2224" s="3" t="str">
        <f>IF(VLOOKUP(B2224*1,[1]Sheet1!$A:$G,4,FALSE)=1,"普通员工","管理人员")</f>
        <v>普通员工</v>
      </c>
      <c r="M2224" s="3">
        <f t="shared" si="172"/>
        <v>14000.48</v>
      </c>
      <c r="N2224" s="3">
        <f t="shared" si="173"/>
        <v>2020</v>
      </c>
      <c r="O2224" s="3">
        <f t="shared" si="174"/>
        <v>6</v>
      </c>
    </row>
    <row r="2225" spans="1:15">
      <c r="A2225" s="8">
        <f>A2224</f>
        <v>44011</v>
      </c>
      <c r="B2225" s="20" t="s">
        <v>78</v>
      </c>
      <c r="C2225" s="18" t="s">
        <v>12</v>
      </c>
      <c r="D2225" s="11">
        <v>1</v>
      </c>
      <c r="E2225" s="12">
        <v>13000.62</v>
      </c>
      <c r="F2225" s="3" t="str">
        <f t="shared" si="170"/>
        <v>借呗</v>
      </c>
      <c r="G2225" s="3" t="str">
        <f t="shared" si="171"/>
        <v>18期</v>
      </c>
      <c r="H2225" s="21" t="str">
        <f>VLOOKUP(B2225*1,[1]Sheet1!$A:$G,7,FALSE)</f>
        <v>华东</v>
      </c>
      <c r="I2225" s="21" t="str">
        <f>VLOOKUP(B2225*1,[1]Sheet1!$A:$G,6,FALSE)</f>
        <v>杭州</v>
      </c>
      <c r="J2225" s="21" t="str">
        <f>VLOOKUP(B2225*1,[1]Sheet1!$A:$G,5,FALSE)</f>
        <v>二组</v>
      </c>
      <c r="K2225" s="3" t="str">
        <f>I2225&amp;VLOOKUP(B2225*1,[1]Sheet1!$A:$G,5,FALSE)</f>
        <v>杭州二组</v>
      </c>
      <c r="L2225" s="3" t="str">
        <f>IF(VLOOKUP(B2225*1,[1]Sheet1!$A:$G,4,FALSE)=1,"普通员工","管理人员")</f>
        <v>普通员工</v>
      </c>
      <c r="M2225" s="3">
        <f t="shared" si="172"/>
        <v>13000.62</v>
      </c>
      <c r="N2225" s="3">
        <f t="shared" si="173"/>
        <v>2020</v>
      </c>
      <c r="O2225" s="3">
        <f t="shared" si="174"/>
        <v>6</v>
      </c>
    </row>
    <row r="2226" spans="1:15">
      <c r="A2226" s="8">
        <f>A2225</f>
        <v>44011</v>
      </c>
      <c r="B2226" s="20" t="s">
        <v>80</v>
      </c>
      <c r="C2226" s="18" t="s">
        <v>7</v>
      </c>
      <c r="D2226" s="11">
        <v>1</v>
      </c>
      <c r="E2226" s="12">
        <v>5500.69</v>
      </c>
      <c r="F2226" s="3" t="str">
        <f t="shared" si="170"/>
        <v>借呗</v>
      </c>
      <c r="G2226" s="3" t="str">
        <f t="shared" si="171"/>
        <v>6期</v>
      </c>
      <c r="H2226" s="21" t="str">
        <f>VLOOKUP(B2226*1,[1]Sheet1!$A:$G,7,FALSE)</f>
        <v>华东</v>
      </c>
      <c r="I2226" s="21" t="str">
        <f>VLOOKUP(B2226*1,[1]Sheet1!$A:$G,6,FALSE)</f>
        <v>杭州</v>
      </c>
      <c r="J2226" s="21" t="str">
        <f>VLOOKUP(B2226*1,[1]Sheet1!$A:$G,5,FALSE)</f>
        <v>一组</v>
      </c>
      <c r="K2226" s="3" t="str">
        <f>I2226&amp;VLOOKUP(B2226*1,[1]Sheet1!$A:$G,5,FALSE)</f>
        <v>杭州一组</v>
      </c>
      <c r="L2226" s="3" t="str">
        <f>IF(VLOOKUP(B2226*1,[1]Sheet1!$A:$G,4,FALSE)=1,"普通员工","管理人员")</f>
        <v>普通员工</v>
      </c>
      <c r="M2226" s="3">
        <f t="shared" si="172"/>
        <v>5500.69</v>
      </c>
      <c r="N2226" s="3">
        <f t="shared" si="173"/>
        <v>2020</v>
      </c>
      <c r="O2226" s="3">
        <f t="shared" si="174"/>
        <v>6</v>
      </c>
    </row>
    <row r="2227" spans="1:15">
      <c r="A2227" s="8">
        <f>A2226</f>
        <v>44011</v>
      </c>
      <c r="B2227" s="20" t="str">
        <f>B2226</f>
        <v>1000012124</v>
      </c>
      <c r="C2227" s="18" t="s">
        <v>12</v>
      </c>
      <c r="D2227" s="11">
        <v>1</v>
      </c>
      <c r="E2227" s="12">
        <v>15000.44</v>
      </c>
      <c r="F2227" s="3" t="str">
        <f t="shared" si="170"/>
        <v>借呗</v>
      </c>
      <c r="G2227" s="3" t="str">
        <f t="shared" si="171"/>
        <v>18期</v>
      </c>
      <c r="H2227" s="21" t="str">
        <f>VLOOKUP(B2227*1,[1]Sheet1!$A:$G,7,FALSE)</f>
        <v>华东</v>
      </c>
      <c r="I2227" s="21" t="str">
        <f>VLOOKUP(B2227*1,[1]Sheet1!$A:$G,6,FALSE)</f>
        <v>杭州</v>
      </c>
      <c r="J2227" s="21" t="str">
        <f>VLOOKUP(B2227*1,[1]Sheet1!$A:$G,5,FALSE)</f>
        <v>一组</v>
      </c>
      <c r="K2227" s="3" t="str">
        <f>I2227&amp;VLOOKUP(B2227*1,[1]Sheet1!$A:$G,5,FALSE)</f>
        <v>杭州一组</v>
      </c>
      <c r="L2227" s="3" t="str">
        <f>IF(VLOOKUP(B2227*1,[1]Sheet1!$A:$G,4,FALSE)=1,"普通员工","管理人员")</f>
        <v>普通员工</v>
      </c>
      <c r="M2227" s="3">
        <f t="shared" si="172"/>
        <v>15000.44</v>
      </c>
      <c r="N2227" s="3">
        <f t="shared" si="173"/>
        <v>2020</v>
      </c>
      <c r="O2227" s="3">
        <f t="shared" si="174"/>
        <v>6</v>
      </c>
    </row>
    <row r="2228" spans="1:15">
      <c r="A2228" s="8">
        <f>A2227</f>
        <v>44011</v>
      </c>
      <c r="B2228" s="20" t="s">
        <v>104</v>
      </c>
      <c r="C2228" s="18" t="s">
        <v>7</v>
      </c>
      <c r="D2228" s="11">
        <v>2</v>
      </c>
      <c r="E2228" s="12">
        <v>25000.65</v>
      </c>
      <c r="F2228" s="3" t="str">
        <f t="shared" si="170"/>
        <v>借呗</v>
      </c>
      <c r="G2228" s="3" t="str">
        <f t="shared" si="171"/>
        <v>6期</v>
      </c>
      <c r="H2228" s="21" t="str">
        <f>VLOOKUP(B2228*1,[1]Sheet1!$A:$G,7,FALSE)</f>
        <v>华东</v>
      </c>
      <c r="I2228" s="21" t="str">
        <f>VLOOKUP(B2228*1,[1]Sheet1!$A:$G,6,FALSE)</f>
        <v>杭州</v>
      </c>
      <c r="J2228" s="21" t="str">
        <f>VLOOKUP(B2228*1,[1]Sheet1!$A:$G,5,FALSE)</f>
        <v>一组</v>
      </c>
      <c r="K2228" s="3" t="str">
        <f>I2228&amp;VLOOKUP(B2228*1,[1]Sheet1!$A:$G,5,FALSE)</f>
        <v>杭州一组</v>
      </c>
      <c r="L2228" s="3" t="str">
        <f>IF(VLOOKUP(B2228*1,[1]Sheet1!$A:$G,4,FALSE)=1,"普通员工","管理人员")</f>
        <v>普通员工</v>
      </c>
      <c r="M2228" s="3">
        <f t="shared" si="172"/>
        <v>12500.325</v>
      </c>
      <c r="N2228" s="3">
        <f t="shared" si="173"/>
        <v>2020</v>
      </c>
      <c r="O2228" s="3">
        <f t="shared" si="174"/>
        <v>6</v>
      </c>
    </row>
    <row r="2229" spans="1:15">
      <c r="A2229" s="8">
        <f>A2228</f>
        <v>44011</v>
      </c>
      <c r="B2229" s="20" t="str">
        <f>B2228</f>
        <v>1000012126</v>
      </c>
      <c r="C2229" s="18" t="s">
        <v>8</v>
      </c>
      <c r="D2229" s="11">
        <v>1</v>
      </c>
      <c r="E2229" s="12">
        <v>11000.32</v>
      </c>
      <c r="F2229" s="3" t="str">
        <f t="shared" si="170"/>
        <v>借呗</v>
      </c>
      <c r="G2229" s="3" t="str">
        <f t="shared" si="171"/>
        <v>12期</v>
      </c>
      <c r="H2229" s="21" t="str">
        <f>VLOOKUP(B2229*1,[1]Sheet1!$A:$G,7,FALSE)</f>
        <v>华东</v>
      </c>
      <c r="I2229" s="21" t="str">
        <f>VLOOKUP(B2229*1,[1]Sheet1!$A:$G,6,FALSE)</f>
        <v>杭州</v>
      </c>
      <c r="J2229" s="21" t="str">
        <f>VLOOKUP(B2229*1,[1]Sheet1!$A:$G,5,FALSE)</f>
        <v>一组</v>
      </c>
      <c r="K2229" s="3" t="str">
        <f>I2229&amp;VLOOKUP(B2229*1,[1]Sheet1!$A:$G,5,FALSE)</f>
        <v>杭州一组</v>
      </c>
      <c r="L2229" s="3" t="str">
        <f>IF(VLOOKUP(B2229*1,[1]Sheet1!$A:$G,4,FALSE)=1,"普通员工","管理人员")</f>
        <v>普通员工</v>
      </c>
      <c r="M2229" s="3">
        <f t="shared" si="172"/>
        <v>11000.32</v>
      </c>
      <c r="N2229" s="3">
        <f t="shared" si="173"/>
        <v>2020</v>
      </c>
      <c r="O2229" s="3">
        <f t="shared" si="174"/>
        <v>6</v>
      </c>
    </row>
    <row r="2230" spans="1:15">
      <c r="A2230" s="8">
        <f>A2229</f>
        <v>44011</v>
      </c>
      <c r="B2230" s="20" t="s">
        <v>88</v>
      </c>
      <c r="C2230" s="18" t="s">
        <v>7</v>
      </c>
      <c r="D2230" s="11">
        <v>1</v>
      </c>
      <c r="E2230" s="12">
        <v>4000.48</v>
      </c>
      <c r="F2230" s="3" t="str">
        <f t="shared" si="170"/>
        <v>借呗</v>
      </c>
      <c r="G2230" s="3" t="str">
        <f t="shared" si="171"/>
        <v>6期</v>
      </c>
      <c r="H2230" s="21" t="str">
        <f>VLOOKUP(B2230*1,[1]Sheet1!$A:$G,7,FALSE)</f>
        <v>华东</v>
      </c>
      <c r="I2230" s="21" t="str">
        <f>VLOOKUP(B2230*1,[1]Sheet1!$A:$G,6,FALSE)</f>
        <v>苏州</v>
      </c>
      <c r="J2230" s="21" t="str">
        <f>VLOOKUP(B2230*1,[1]Sheet1!$A:$G,5,FALSE)</f>
        <v>一组</v>
      </c>
      <c r="K2230" s="3" t="str">
        <f>I2230&amp;VLOOKUP(B2230*1,[1]Sheet1!$A:$G,5,FALSE)</f>
        <v>苏州一组</v>
      </c>
      <c r="L2230" s="3" t="str">
        <f>IF(VLOOKUP(B2230*1,[1]Sheet1!$A:$G,4,FALSE)=1,"普通员工","管理人员")</f>
        <v>普通员工</v>
      </c>
      <c r="M2230" s="3">
        <f t="shared" si="172"/>
        <v>4000.48</v>
      </c>
      <c r="N2230" s="3">
        <f t="shared" si="173"/>
        <v>2020</v>
      </c>
      <c r="O2230" s="3">
        <f t="shared" si="174"/>
        <v>6</v>
      </c>
    </row>
    <row r="2231" spans="1:15">
      <c r="A2231" s="8">
        <f>A2230</f>
        <v>44011</v>
      </c>
      <c r="B2231" s="20" t="str">
        <f>B2230</f>
        <v>1000012234</v>
      </c>
      <c r="C2231" s="18" t="s">
        <v>8</v>
      </c>
      <c r="D2231" s="11">
        <v>1</v>
      </c>
      <c r="E2231" s="12">
        <v>15000.01</v>
      </c>
      <c r="F2231" s="3" t="str">
        <f t="shared" si="170"/>
        <v>借呗</v>
      </c>
      <c r="G2231" s="3" t="str">
        <f t="shared" si="171"/>
        <v>12期</v>
      </c>
      <c r="H2231" s="21" t="str">
        <f>VLOOKUP(B2231*1,[1]Sheet1!$A:$G,7,FALSE)</f>
        <v>华东</v>
      </c>
      <c r="I2231" s="21" t="str">
        <f>VLOOKUP(B2231*1,[1]Sheet1!$A:$G,6,FALSE)</f>
        <v>苏州</v>
      </c>
      <c r="J2231" s="21" t="str">
        <f>VLOOKUP(B2231*1,[1]Sheet1!$A:$G,5,FALSE)</f>
        <v>一组</v>
      </c>
      <c r="K2231" s="3" t="str">
        <f>I2231&amp;VLOOKUP(B2231*1,[1]Sheet1!$A:$G,5,FALSE)</f>
        <v>苏州一组</v>
      </c>
      <c r="L2231" s="3" t="str">
        <f>IF(VLOOKUP(B2231*1,[1]Sheet1!$A:$G,4,FALSE)=1,"普通员工","管理人员")</f>
        <v>普通员工</v>
      </c>
      <c r="M2231" s="3">
        <f t="shared" si="172"/>
        <v>15000.01</v>
      </c>
      <c r="N2231" s="3">
        <f t="shared" si="173"/>
        <v>2020</v>
      </c>
      <c r="O2231" s="3">
        <f t="shared" si="174"/>
        <v>6</v>
      </c>
    </row>
    <row r="2232" spans="1:15">
      <c r="A2232" s="8">
        <f>A2231</f>
        <v>44011</v>
      </c>
      <c r="B2232" s="20" t="s">
        <v>84</v>
      </c>
      <c r="C2232" s="18" t="s">
        <v>143</v>
      </c>
      <c r="D2232" s="11">
        <v>1</v>
      </c>
      <c r="E2232" s="12">
        <v>2500.65</v>
      </c>
      <c r="F2232" s="3" t="str">
        <f t="shared" si="170"/>
        <v>借呗</v>
      </c>
      <c r="G2232" s="3" t="str">
        <f t="shared" si="171"/>
        <v>9期</v>
      </c>
      <c r="H2232" s="21" t="str">
        <f>VLOOKUP(B2232*1,[1]Sheet1!$A:$G,7,FALSE)</f>
        <v>华西北</v>
      </c>
      <c r="I2232" s="21" t="str">
        <f>VLOOKUP(B2232*1,[1]Sheet1!$A:$G,6,FALSE)</f>
        <v>北京</v>
      </c>
      <c r="J2232" s="21" t="str">
        <f>VLOOKUP(B2232*1,[1]Sheet1!$A:$G,5,FALSE)</f>
        <v>三组</v>
      </c>
      <c r="K2232" s="3" t="str">
        <f>I2232&amp;VLOOKUP(B2232*1,[1]Sheet1!$A:$G,5,FALSE)</f>
        <v>北京三组</v>
      </c>
      <c r="L2232" s="3" t="str">
        <f>IF(VLOOKUP(B2232*1,[1]Sheet1!$A:$G,4,FALSE)=1,"普通员工","管理人员")</f>
        <v>普通员工</v>
      </c>
      <c r="M2232" s="3">
        <f t="shared" si="172"/>
        <v>2500.65</v>
      </c>
      <c r="N2232" s="3">
        <f t="shared" si="173"/>
        <v>2020</v>
      </c>
      <c r="O2232" s="3">
        <f t="shared" si="174"/>
        <v>6</v>
      </c>
    </row>
    <row r="2233" spans="1:15">
      <c r="A2233" s="8">
        <f>A2232</f>
        <v>44011</v>
      </c>
      <c r="B2233" s="20" t="s">
        <v>112</v>
      </c>
      <c r="C2233" s="18" t="s">
        <v>7</v>
      </c>
      <c r="D2233" s="11">
        <v>1</v>
      </c>
      <c r="E2233" s="12">
        <v>17000.17</v>
      </c>
      <c r="F2233" s="3" t="str">
        <f t="shared" si="170"/>
        <v>借呗</v>
      </c>
      <c r="G2233" s="3" t="str">
        <f t="shared" si="171"/>
        <v>6期</v>
      </c>
      <c r="H2233" s="21" t="str">
        <f>VLOOKUP(B2233*1,[1]Sheet1!$A:$G,7,FALSE)</f>
        <v>华东</v>
      </c>
      <c r="I2233" s="21" t="str">
        <f>VLOOKUP(B2233*1,[1]Sheet1!$A:$G,6,FALSE)</f>
        <v>苏州</v>
      </c>
      <c r="J2233" s="21" t="str">
        <f>VLOOKUP(B2233*1,[1]Sheet1!$A:$G,5,FALSE)</f>
        <v>一组</v>
      </c>
      <c r="K2233" s="3" t="str">
        <f>I2233&amp;VLOOKUP(B2233*1,[1]Sheet1!$A:$G,5,FALSE)</f>
        <v>苏州一组</v>
      </c>
      <c r="L2233" s="3" t="str">
        <f>IF(VLOOKUP(B2233*1,[1]Sheet1!$A:$G,4,FALSE)=1,"普通员工","管理人员")</f>
        <v>普通员工</v>
      </c>
      <c r="M2233" s="3">
        <f t="shared" si="172"/>
        <v>17000.17</v>
      </c>
      <c r="N2233" s="3">
        <f t="shared" si="173"/>
        <v>2020</v>
      </c>
      <c r="O2233" s="3">
        <f t="shared" si="174"/>
        <v>6</v>
      </c>
    </row>
    <row r="2234" spans="1:15">
      <c r="A2234" s="8">
        <f>A2233</f>
        <v>44011</v>
      </c>
      <c r="B2234" s="20" t="str">
        <f>B2233</f>
        <v>1000013607</v>
      </c>
      <c r="C2234" s="18" t="s">
        <v>8</v>
      </c>
      <c r="D2234" s="11">
        <v>1</v>
      </c>
      <c r="E2234" s="12">
        <v>23000.47</v>
      </c>
      <c r="F2234" s="3" t="str">
        <f t="shared" si="170"/>
        <v>借呗</v>
      </c>
      <c r="G2234" s="3" t="str">
        <f t="shared" si="171"/>
        <v>12期</v>
      </c>
      <c r="H2234" s="21" t="str">
        <f>VLOOKUP(B2234*1,[1]Sheet1!$A:$G,7,FALSE)</f>
        <v>华东</v>
      </c>
      <c r="I2234" s="21" t="str">
        <f>VLOOKUP(B2234*1,[1]Sheet1!$A:$G,6,FALSE)</f>
        <v>苏州</v>
      </c>
      <c r="J2234" s="21" t="str">
        <f>VLOOKUP(B2234*1,[1]Sheet1!$A:$G,5,FALSE)</f>
        <v>一组</v>
      </c>
      <c r="K2234" s="3" t="str">
        <f>I2234&amp;VLOOKUP(B2234*1,[1]Sheet1!$A:$G,5,FALSE)</f>
        <v>苏州一组</v>
      </c>
      <c r="L2234" s="3" t="str">
        <f>IF(VLOOKUP(B2234*1,[1]Sheet1!$A:$G,4,FALSE)=1,"普通员工","管理人员")</f>
        <v>普通员工</v>
      </c>
      <c r="M2234" s="3">
        <f t="shared" si="172"/>
        <v>23000.47</v>
      </c>
      <c r="N2234" s="3">
        <f t="shared" si="173"/>
        <v>2020</v>
      </c>
      <c r="O2234" s="3">
        <f t="shared" si="174"/>
        <v>6</v>
      </c>
    </row>
    <row r="2235" spans="1:15">
      <c r="A2235" s="8">
        <f>A2234</f>
        <v>44011</v>
      </c>
      <c r="B2235" s="20" t="s">
        <v>99</v>
      </c>
      <c r="C2235" s="18" t="s">
        <v>7</v>
      </c>
      <c r="D2235" s="11">
        <v>1</v>
      </c>
      <c r="E2235" s="12">
        <v>4000.45</v>
      </c>
      <c r="F2235" s="3" t="str">
        <f t="shared" si="170"/>
        <v>借呗</v>
      </c>
      <c r="G2235" s="3" t="str">
        <f t="shared" si="171"/>
        <v>6期</v>
      </c>
      <c r="H2235" s="21" t="str">
        <f>VLOOKUP(B2235*1,[1]Sheet1!$A:$G,7,FALSE)</f>
        <v>华东</v>
      </c>
      <c r="I2235" s="21" t="str">
        <f>VLOOKUP(B2235*1,[1]Sheet1!$A:$G,6,FALSE)</f>
        <v>苏州</v>
      </c>
      <c r="J2235" s="21" t="str">
        <f>VLOOKUP(B2235*1,[1]Sheet1!$A:$G,5,FALSE)</f>
        <v>三组</v>
      </c>
      <c r="K2235" s="3" t="str">
        <f>I2235&amp;VLOOKUP(B2235*1,[1]Sheet1!$A:$G,5,FALSE)</f>
        <v>苏州三组</v>
      </c>
      <c r="L2235" s="3" t="str">
        <f>IF(VLOOKUP(B2235*1,[1]Sheet1!$A:$G,4,FALSE)=1,"普通员工","管理人员")</f>
        <v>普通员工</v>
      </c>
      <c r="M2235" s="3">
        <f t="shared" si="172"/>
        <v>4000.45</v>
      </c>
      <c r="N2235" s="3">
        <f t="shared" si="173"/>
        <v>2020</v>
      </c>
      <c r="O2235" s="3">
        <f t="shared" si="174"/>
        <v>6</v>
      </c>
    </row>
    <row r="2236" spans="1:15">
      <c r="A2236" s="8">
        <f>A2235</f>
        <v>44011</v>
      </c>
      <c r="B2236" s="20" t="str">
        <f>B2235</f>
        <v>1000014037</v>
      </c>
      <c r="C2236" s="18" t="s">
        <v>8</v>
      </c>
      <c r="D2236" s="11">
        <v>1</v>
      </c>
      <c r="E2236" s="12">
        <v>20000.08</v>
      </c>
      <c r="F2236" s="3" t="str">
        <f t="shared" si="170"/>
        <v>借呗</v>
      </c>
      <c r="G2236" s="3" t="str">
        <f t="shared" si="171"/>
        <v>12期</v>
      </c>
      <c r="H2236" s="21" t="str">
        <f>VLOOKUP(B2236*1,[1]Sheet1!$A:$G,7,FALSE)</f>
        <v>华东</v>
      </c>
      <c r="I2236" s="21" t="str">
        <f>VLOOKUP(B2236*1,[1]Sheet1!$A:$G,6,FALSE)</f>
        <v>苏州</v>
      </c>
      <c r="J2236" s="21" t="str">
        <f>VLOOKUP(B2236*1,[1]Sheet1!$A:$G,5,FALSE)</f>
        <v>三组</v>
      </c>
      <c r="K2236" s="3" t="str">
        <f>I2236&amp;VLOOKUP(B2236*1,[1]Sheet1!$A:$G,5,FALSE)</f>
        <v>苏州三组</v>
      </c>
      <c r="L2236" s="3" t="str">
        <f>IF(VLOOKUP(B2236*1,[1]Sheet1!$A:$G,4,FALSE)=1,"普通员工","管理人员")</f>
        <v>普通员工</v>
      </c>
      <c r="M2236" s="3">
        <f t="shared" si="172"/>
        <v>20000.08</v>
      </c>
      <c r="N2236" s="3">
        <f t="shared" si="173"/>
        <v>2020</v>
      </c>
      <c r="O2236" s="3">
        <f t="shared" si="174"/>
        <v>6</v>
      </c>
    </row>
    <row r="2237" spans="1:15">
      <c r="A2237" s="8">
        <f>A2236</f>
        <v>44011</v>
      </c>
      <c r="B2237" s="20" t="s">
        <v>122</v>
      </c>
      <c r="C2237" s="18" t="s">
        <v>8</v>
      </c>
      <c r="D2237" s="11">
        <v>1</v>
      </c>
      <c r="E2237" s="12">
        <v>3800.62</v>
      </c>
      <c r="F2237" s="3" t="str">
        <f t="shared" si="170"/>
        <v>借呗</v>
      </c>
      <c r="G2237" s="3" t="str">
        <f t="shared" si="171"/>
        <v>12期</v>
      </c>
      <c r="H2237" s="21" t="str">
        <f>VLOOKUP(B2237*1,[1]Sheet1!$A:$G,7,FALSE)</f>
        <v>华南</v>
      </c>
      <c r="I2237" s="21" t="str">
        <f>VLOOKUP(B2237*1,[1]Sheet1!$A:$G,6,FALSE)</f>
        <v>南宁</v>
      </c>
      <c r="J2237" s="21" t="str">
        <f>VLOOKUP(B2237*1,[1]Sheet1!$A:$G,5,FALSE)</f>
        <v>一组</v>
      </c>
      <c r="K2237" s="3" t="str">
        <f>I2237&amp;VLOOKUP(B2237*1,[1]Sheet1!$A:$G,5,FALSE)</f>
        <v>南宁一组</v>
      </c>
      <c r="L2237" s="3" t="str">
        <f>IF(VLOOKUP(B2237*1,[1]Sheet1!$A:$G,4,FALSE)=1,"普通员工","管理人员")</f>
        <v>普通员工</v>
      </c>
      <c r="M2237" s="3">
        <f t="shared" si="172"/>
        <v>3800.62</v>
      </c>
      <c r="N2237" s="3">
        <f t="shared" si="173"/>
        <v>2020</v>
      </c>
      <c r="O2237" s="3">
        <f t="shared" si="174"/>
        <v>6</v>
      </c>
    </row>
    <row r="2238" spans="1:15">
      <c r="A2238" s="8">
        <f>A2237</f>
        <v>44011</v>
      </c>
      <c r="B2238" s="20" t="s">
        <v>101</v>
      </c>
      <c r="C2238" s="18" t="s">
        <v>7</v>
      </c>
      <c r="D2238" s="11">
        <v>1</v>
      </c>
      <c r="E2238" s="12">
        <v>5000.76</v>
      </c>
      <c r="F2238" s="3" t="str">
        <f t="shared" si="170"/>
        <v>借呗</v>
      </c>
      <c r="G2238" s="3" t="str">
        <f t="shared" si="171"/>
        <v>6期</v>
      </c>
      <c r="H2238" s="21" t="str">
        <f>VLOOKUP(B2238*1,[1]Sheet1!$A:$G,7,FALSE)</f>
        <v>华南</v>
      </c>
      <c r="I2238" s="21" t="str">
        <f>VLOOKUP(B2238*1,[1]Sheet1!$A:$G,6,FALSE)</f>
        <v>广州</v>
      </c>
      <c r="J2238" s="21" t="str">
        <f>VLOOKUP(B2238*1,[1]Sheet1!$A:$G,5,FALSE)</f>
        <v>二组</v>
      </c>
      <c r="K2238" s="3" t="str">
        <f>I2238&amp;VLOOKUP(B2238*1,[1]Sheet1!$A:$G,5,FALSE)</f>
        <v>广州二组</v>
      </c>
      <c r="L2238" s="3" t="str">
        <f>IF(VLOOKUP(B2238*1,[1]Sheet1!$A:$G,4,FALSE)=1,"普通员工","管理人员")</f>
        <v>管理人员</v>
      </c>
      <c r="M2238" s="3">
        <f t="shared" si="172"/>
        <v>5000.76</v>
      </c>
      <c r="N2238" s="3">
        <f t="shared" si="173"/>
        <v>2020</v>
      </c>
      <c r="O2238" s="3">
        <f t="shared" si="174"/>
        <v>6</v>
      </c>
    </row>
    <row r="2239" spans="1:15">
      <c r="A2239" s="8">
        <f>A2238</f>
        <v>44011</v>
      </c>
      <c r="B2239" s="20" t="str">
        <f>B2238</f>
        <v>1000014291</v>
      </c>
      <c r="C2239" s="18" t="s">
        <v>8</v>
      </c>
      <c r="D2239" s="11">
        <v>3</v>
      </c>
      <c r="E2239" s="12">
        <v>24000.9</v>
      </c>
      <c r="F2239" s="3" t="str">
        <f t="shared" si="170"/>
        <v>借呗</v>
      </c>
      <c r="G2239" s="3" t="str">
        <f t="shared" si="171"/>
        <v>12期</v>
      </c>
      <c r="H2239" s="21" t="str">
        <f>VLOOKUP(B2239*1,[1]Sheet1!$A:$G,7,FALSE)</f>
        <v>华南</v>
      </c>
      <c r="I2239" s="21" t="str">
        <f>VLOOKUP(B2239*1,[1]Sheet1!$A:$G,6,FALSE)</f>
        <v>广州</v>
      </c>
      <c r="J2239" s="21" t="str">
        <f>VLOOKUP(B2239*1,[1]Sheet1!$A:$G,5,FALSE)</f>
        <v>二组</v>
      </c>
      <c r="K2239" s="3" t="str">
        <f>I2239&amp;VLOOKUP(B2239*1,[1]Sheet1!$A:$G,5,FALSE)</f>
        <v>广州二组</v>
      </c>
      <c r="L2239" s="3" t="str">
        <f>IF(VLOOKUP(B2239*1,[1]Sheet1!$A:$G,4,FALSE)=1,"普通员工","管理人员")</f>
        <v>管理人员</v>
      </c>
      <c r="M2239" s="3">
        <f t="shared" si="172"/>
        <v>8000.3</v>
      </c>
      <c r="N2239" s="3">
        <f t="shared" si="173"/>
        <v>2020</v>
      </c>
      <c r="O2239" s="3">
        <f t="shared" si="174"/>
        <v>6</v>
      </c>
    </row>
    <row r="2240" spans="1:15">
      <c r="A2240" s="8">
        <f>A2239</f>
        <v>44011</v>
      </c>
      <c r="B2240" s="20" t="s">
        <v>130</v>
      </c>
      <c r="C2240" s="18" t="s">
        <v>12</v>
      </c>
      <c r="D2240" s="11">
        <v>1</v>
      </c>
      <c r="E2240" s="12">
        <v>7000.23</v>
      </c>
      <c r="F2240" s="3" t="str">
        <f t="shared" si="170"/>
        <v>借呗</v>
      </c>
      <c r="G2240" s="3" t="str">
        <f t="shared" si="171"/>
        <v>18期</v>
      </c>
      <c r="H2240" s="21" t="str">
        <f>VLOOKUP(B2240*1,[1]Sheet1!$A:$G,7,FALSE)</f>
        <v>华东</v>
      </c>
      <c r="I2240" s="21" t="str">
        <f>VLOOKUP(B2240*1,[1]Sheet1!$A:$G,6,FALSE)</f>
        <v>上海</v>
      </c>
      <c r="J2240" s="21" t="str">
        <f>VLOOKUP(B2240*1,[1]Sheet1!$A:$G,5,FALSE)</f>
        <v>三组</v>
      </c>
      <c r="K2240" s="3" t="str">
        <f>I2240&amp;VLOOKUP(B2240*1,[1]Sheet1!$A:$G,5,FALSE)</f>
        <v>上海三组</v>
      </c>
      <c r="L2240" s="3" t="str">
        <f>IF(VLOOKUP(B2240*1,[1]Sheet1!$A:$G,4,FALSE)=1,"普通员工","管理人员")</f>
        <v>普通员工</v>
      </c>
      <c r="M2240" s="3">
        <f t="shared" si="172"/>
        <v>7000.23</v>
      </c>
      <c r="N2240" s="3">
        <f t="shared" si="173"/>
        <v>2020</v>
      </c>
      <c r="O2240" s="3">
        <f t="shared" si="174"/>
        <v>6</v>
      </c>
    </row>
    <row r="2241" spans="1:15">
      <c r="A2241" s="8">
        <f>A2240</f>
        <v>44011</v>
      </c>
      <c r="B2241" s="20" t="s">
        <v>106</v>
      </c>
      <c r="C2241" s="18" t="s">
        <v>7</v>
      </c>
      <c r="D2241" s="11">
        <v>2</v>
      </c>
      <c r="E2241" s="12">
        <v>32000.33</v>
      </c>
      <c r="F2241" s="3" t="str">
        <f t="shared" si="170"/>
        <v>借呗</v>
      </c>
      <c r="G2241" s="3" t="str">
        <f t="shared" si="171"/>
        <v>6期</v>
      </c>
      <c r="H2241" s="21" t="str">
        <f>VLOOKUP(B2241*1,[1]Sheet1!$A:$G,7,FALSE)</f>
        <v>华东</v>
      </c>
      <c r="I2241" s="21" t="str">
        <f>VLOOKUP(B2241*1,[1]Sheet1!$A:$G,6,FALSE)</f>
        <v>上海</v>
      </c>
      <c r="J2241" s="21" t="str">
        <f>VLOOKUP(B2241*1,[1]Sheet1!$A:$G,5,FALSE)</f>
        <v>一组</v>
      </c>
      <c r="K2241" s="3" t="str">
        <f>I2241&amp;VLOOKUP(B2241*1,[1]Sheet1!$A:$G,5,FALSE)</f>
        <v>上海一组</v>
      </c>
      <c r="L2241" s="3" t="str">
        <f>IF(VLOOKUP(B2241*1,[1]Sheet1!$A:$G,4,FALSE)=1,"普通员工","管理人员")</f>
        <v>普通员工</v>
      </c>
      <c r="M2241" s="3">
        <f t="shared" si="172"/>
        <v>16000.165</v>
      </c>
      <c r="N2241" s="3">
        <f t="shared" si="173"/>
        <v>2020</v>
      </c>
      <c r="O2241" s="3">
        <f t="shared" si="174"/>
        <v>6</v>
      </c>
    </row>
    <row r="2242" spans="1:15">
      <c r="A2242" s="8">
        <f>A2241</f>
        <v>44011</v>
      </c>
      <c r="B2242" s="20" t="s">
        <v>108</v>
      </c>
      <c r="C2242" s="18" t="s">
        <v>8</v>
      </c>
      <c r="D2242" s="11">
        <v>2</v>
      </c>
      <c r="E2242" s="12">
        <v>19441.26</v>
      </c>
      <c r="F2242" s="3" t="str">
        <f t="shared" si="170"/>
        <v>借呗</v>
      </c>
      <c r="G2242" s="3" t="str">
        <f t="shared" si="171"/>
        <v>12期</v>
      </c>
      <c r="H2242" s="21" t="str">
        <f>VLOOKUP(B2242*1,[1]Sheet1!$A:$G,7,FALSE)</f>
        <v>华东</v>
      </c>
      <c r="I2242" s="21" t="str">
        <f>VLOOKUP(B2242*1,[1]Sheet1!$A:$G,6,FALSE)</f>
        <v>杭州</v>
      </c>
      <c r="J2242" s="21" t="str">
        <f>VLOOKUP(B2242*1,[1]Sheet1!$A:$G,5,FALSE)</f>
        <v>一组</v>
      </c>
      <c r="K2242" s="3" t="str">
        <f>I2242&amp;VLOOKUP(B2242*1,[1]Sheet1!$A:$G,5,FALSE)</f>
        <v>杭州一组</v>
      </c>
      <c r="L2242" s="3" t="str">
        <f>IF(VLOOKUP(B2242*1,[1]Sheet1!$A:$G,4,FALSE)=1,"普通员工","管理人员")</f>
        <v>普通员工</v>
      </c>
      <c r="M2242" s="3">
        <f t="shared" si="172"/>
        <v>9720.63</v>
      </c>
      <c r="N2242" s="3">
        <f t="shared" si="173"/>
        <v>2020</v>
      </c>
      <c r="O2242" s="3">
        <f t="shared" si="174"/>
        <v>6</v>
      </c>
    </row>
    <row r="2243" spans="1:15">
      <c r="A2243" s="8">
        <f>A2242</f>
        <v>44011</v>
      </c>
      <c r="B2243" s="20" t="s">
        <v>117</v>
      </c>
      <c r="C2243" s="18" t="s">
        <v>12</v>
      </c>
      <c r="D2243" s="11">
        <v>1</v>
      </c>
      <c r="E2243" s="12">
        <v>8000.37</v>
      </c>
      <c r="F2243" s="3" t="str">
        <f t="shared" ref="F2243:F2306" si="175">LEFT(C2243,2)</f>
        <v>借呗</v>
      </c>
      <c r="G2243" s="3" t="str">
        <f t="shared" ref="G2243:G2306" si="176">MID(C2243,3,LEN((C2243)))</f>
        <v>18期</v>
      </c>
      <c r="H2243" s="21" t="str">
        <f>VLOOKUP(B2243*1,[1]Sheet1!$A:$G,7,FALSE)</f>
        <v>华南</v>
      </c>
      <c r="I2243" s="21" t="str">
        <f>VLOOKUP(B2243*1,[1]Sheet1!$A:$G,6,FALSE)</f>
        <v>南宁</v>
      </c>
      <c r="J2243" s="21" t="str">
        <f>VLOOKUP(B2243*1,[1]Sheet1!$A:$G,5,FALSE)</f>
        <v>一组</v>
      </c>
      <c r="K2243" s="3" t="str">
        <f>I2243&amp;VLOOKUP(B2243*1,[1]Sheet1!$A:$G,5,FALSE)</f>
        <v>南宁一组</v>
      </c>
      <c r="L2243" s="3" t="str">
        <f>IF(VLOOKUP(B2243*1,[1]Sheet1!$A:$G,4,FALSE)=1,"普通员工","管理人员")</f>
        <v>普通员工</v>
      </c>
      <c r="M2243" s="3">
        <f t="shared" ref="M2243:M2306" si="177">E2243/D2243</f>
        <v>8000.37</v>
      </c>
      <c r="N2243" s="3">
        <f t="shared" ref="N2243:N2306" si="178">YEAR(A2243)</f>
        <v>2020</v>
      </c>
      <c r="O2243" s="3">
        <f t="shared" ref="O2243:O2306" si="179">MONTH(A2243)</f>
        <v>6</v>
      </c>
    </row>
    <row r="2244" spans="1:15">
      <c r="A2244" s="8">
        <f>A2243</f>
        <v>44011</v>
      </c>
      <c r="B2244" s="20" t="s">
        <v>131</v>
      </c>
      <c r="C2244" s="18" t="s">
        <v>7</v>
      </c>
      <c r="D2244" s="11">
        <v>2</v>
      </c>
      <c r="E2244" s="12">
        <v>24001.09</v>
      </c>
      <c r="F2244" s="3" t="str">
        <f t="shared" si="175"/>
        <v>借呗</v>
      </c>
      <c r="G2244" s="3" t="str">
        <f t="shared" si="176"/>
        <v>6期</v>
      </c>
      <c r="H2244" s="21" t="str">
        <f>VLOOKUP(B2244*1,[1]Sheet1!$A:$G,7,FALSE)</f>
        <v>华东</v>
      </c>
      <c r="I2244" s="21" t="str">
        <f>VLOOKUP(B2244*1,[1]Sheet1!$A:$G,6,FALSE)</f>
        <v>杭州</v>
      </c>
      <c r="J2244" s="21" t="str">
        <f>VLOOKUP(B2244*1,[1]Sheet1!$A:$G,5,FALSE)</f>
        <v>三组</v>
      </c>
      <c r="K2244" s="3" t="str">
        <f>I2244&amp;VLOOKUP(B2244*1,[1]Sheet1!$A:$G,5,FALSE)</f>
        <v>杭州三组</v>
      </c>
      <c r="L2244" s="3" t="str">
        <f>IF(VLOOKUP(B2244*1,[1]Sheet1!$A:$G,4,FALSE)=1,"普通员工","管理人员")</f>
        <v>普通员工</v>
      </c>
      <c r="M2244" s="3">
        <f t="shared" si="177"/>
        <v>12000.545</v>
      </c>
      <c r="N2244" s="3">
        <f t="shared" si="178"/>
        <v>2020</v>
      </c>
      <c r="O2244" s="3">
        <f t="shared" si="179"/>
        <v>6</v>
      </c>
    </row>
    <row r="2245" spans="1:15">
      <c r="A2245" s="8">
        <f>A2244</f>
        <v>44011</v>
      </c>
      <c r="B2245" s="20" t="str">
        <f>B2244</f>
        <v>1000017576</v>
      </c>
      <c r="C2245" s="18" t="s">
        <v>8</v>
      </c>
      <c r="D2245" s="11">
        <v>2</v>
      </c>
      <c r="E2245" s="12">
        <v>40000.67</v>
      </c>
      <c r="F2245" s="3" t="str">
        <f t="shared" si="175"/>
        <v>借呗</v>
      </c>
      <c r="G2245" s="3" t="str">
        <f t="shared" si="176"/>
        <v>12期</v>
      </c>
      <c r="H2245" s="21" t="str">
        <f>VLOOKUP(B2245*1,[1]Sheet1!$A:$G,7,FALSE)</f>
        <v>华东</v>
      </c>
      <c r="I2245" s="21" t="str">
        <f>VLOOKUP(B2245*1,[1]Sheet1!$A:$G,6,FALSE)</f>
        <v>杭州</v>
      </c>
      <c r="J2245" s="21" t="str">
        <f>VLOOKUP(B2245*1,[1]Sheet1!$A:$G,5,FALSE)</f>
        <v>三组</v>
      </c>
      <c r="K2245" s="3" t="str">
        <f>I2245&amp;VLOOKUP(B2245*1,[1]Sheet1!$A:$G,5,FALSE)</f>
        <v>杭州三组</v>
      </c>
      <c r="L2245" s="3" t="str">
        <f>IF(VLOOKUP(B2245*1,[1]Sheet1!$A:$G,4,FALSE)=1,"普通员工","管理人员")</f>
        <v>普通员工</v>
      </c>
      <c r="M2245" s="3">
        <f t="shared" si="177"/>
        <v>20000.335</v>
      </c>
      <c r="N2245" s="3">
        <f t="shared" si="178"/>
        <v>2020</v>
      </c>
      <c r="O2245" s="3">
        <f t="shared" si="179"/>
        <v>6</v>
      </c>
    </row>
    <row r="2246" spans="1:15">
      <c r="A2246" s="8">
        <f>A2245</f>
        <v>44011</v>
      </c>
      <c r="B2246" s="20" t="s">
        <v>132</v>
      </c>
      <c r="C2246" s="18" t="s">
        <v>12</v>
      </c>
      <c r="D2246" s="11">
        <v>1</v>
      </c>
      <c r="E2246" s="12">
        <v>25000.38</v>
      </c>
      <c r="F2246" s="3" t="str">
        <f t="shared" si="175"/>
        <v>借呗</v>
      </c>
      <c r="G2246" s="3" t="str">
        <f t="shared" si="176"/>
        <v>18期</v>
      </c>
      <c r="H2246" s="21" t="str">
        <f>VLOOKUP(B2246*1,[1]Sheet1!$A:$G,7,FALSE)</f>
        <v>华南</v>
      </c>
      <c r="I2246" s="21" t="str">
        <f>VLOOKUP(B2246*1,[1]Sheet1!$A:$G,6,FALSE)</f>
        <v>广州</v>
      </c>
      <c r="J2246" s="21" t="str">
        <f>VLOOKUP(B2246*1,[1]Sheet1!$A:$G,5,FALSE)</f>
        <v>三组</v>
      </c>
      <c r="K2246" s="3" t="str">
        <f>I2246&amp;VLOOKUP(B2246*1,[1]Sheet1!$A:$G,5,FALSE)</f>
        <v>广州三组</v>
      </c>
      <c r="L2246" s="3" t="str">
        <f>IF(VLOOKUP(B2246*1,[1]Sheet1!$A:$G,4,FALSE)=1,"普通员工","管理人员")</f>
        <v>普通员工</v>
      </c>
      <c r="M2246" s="3">
        <f t="shared" si="177"/>
        <v>25000.38</v>
      </c>
      <c r="N2246" s="3">
        <f t="shared" si="178"/>
        <v>2020</v>
      </c>
      <c r="O2246" s="3">
        <f t="shared" si="179"/>
        <v>6</v>
      </c>
    </row>
    <row r="2247" spans="1:15">
      <c r="A2247" s="8">
        <f>A2246</f>
        <v>44011</v>
      </c>
      <c r="B2247" s="20" t="s">
        <v>133</v>
      </c>
      <c r="C2247" s="18" t="s">
        <v>8</v>
      </c>
      <c r="D2247" s="11">
        <v>1</v>
      </c>
      <c r="E2247" s="12">
        <v>8000.19</v>
      </c>
      <c r="F2247" s="3" t="str">
        <f t="shared" si="175"/>
        <v>借呗</v>
      </c>
      <c r="G2247" s="3" t="str">
        <f t="shared" si="176"/>
        <v>12期</v>
      </c>
      <c r="H2247" s="21" t="str">
        <f>VLOOKUP(B2247*1,[1]Sheet1!$A:$G,7,FALSE)</f>
        <v>华南</v>
      </c>
      <c r="I2247" s="21" t="str">
        <f>VLOOKUP(B2247*1,[1]Sheet1!$A:$G,6,FALSE)</f>
        <v>南宁</v>
      </c>
      <c r="J2247" s="21" t="str">
        <f>VLOOKUP(B2247*1,[1]Sheet1!$A:$G,5,FALSE)</f>
        <v>一组</v>
      </c>
      <c r="K2247" s="3" t="str">
        <f>I2247&amp;VLOOKUP(B2247*1,[1]Sheet1!$A:$G,5,FALSE)</f>
        <v>南宁一组</v>
      </c>
      <c r="L2247" s="3" t="str">
        <f>IF(VLOOKUP(B2247*1,[1]Sheet1!$A:$G,4,FALSE)=1,"普通员工","管理人员")</f>
        <v>普通员工</v>
      </c>
      <c r="M2247" s="3">
        <f t="shared" si="177"/>
        <v>8000.19</v>
      </c>
      <c r="N2247" s="3">
        <f t="shared" si="178"/>
        <v>2020</v>
      </c>
      <c r="O2247" s="3">
        <f t="shared" si="179"/>
        <v>6</v>
      </c>
    </row>
    <row r="2248" spans="1:15">
      <c r="A2248" s="8">
        <f>A2247</f>
        <v>44011</v>
      </c>
      <c r="B2248" s="20" t="str">
        <f>B2247</f>
        <v>1000017700</v>
      </c>
      <c r="C2248" s="18" t="s">
        <v>12</v>
      </c>
      <c r="D2248" s="11">
        <v>3</v>
      </c>
      <c r="E2248" s="12">
        <v>34000.88</v>
      </c>
      <c r="F2248" s="3" t="str">
        <f t="shared" si="175"/>
        <v>借呗</v>
      </c>
      <c r="G2248" s="3" t="str">
        <f t="shared" si="176"/>
        <v>18期</v>
      </c>
      <c r="H2248" s="21" t="str">
        <f>VLOOKUP(B2248*1,[1]Sheet1!$A:$G,7,FALSE)</f>
        <v>华南</v>
      </c>
      <c r="I2248" s="21" t="str">
        <f>VLOOKUP(B2248*1,[1]Sheet1!$A:$G,6,FALSE)</f>
        <v>南宁</v>
      </c>
      <c r="J2248" s="21" t="str">
        <f>VLOOKUP(B2248*1,[1]Sheet1!$A:$G,5,FALSE)</f>
        <v>一组</v>
      </c>
      <c r="K2248" s="3" t="str">
        <f>I2248&amp;VLOOKUP(B2248*1,[1]Sheet1!$A:$G,5,FALSE)</f>
        <v>南宁一组</v>
      </c>
      <c r="L2248" s="3" t="str">
        <f>IF(VLOOKUP(B2248*1,[1]Sheet1!$A:$G,4,FALSE)=1,"普通员工","管理人员")</f>
        <v>普通员工</v>
      </c>
      <c r="M2248" s="3">
        <f t="shared" si="177"/>
        <v>11333.6266666667</v>
      </c>
      <c r="N2248" s="3">
        <f t="shared" si="178"/>
        <v>2020</v>
      </c>
      <c r="O2248" s="3">
        <f t="shared" si="179"/>
        <v>6</v>
      </c>
    </row>
    <row r="2249" spans="1:15">
      <c r="A2249" s="8">
        <f>A2248</f>
        <v>44011</v>
      </c>
      <c r="B2249" s="20" t="s">
        <v>137</v>
      </c>
      <c r="C2249" s="18" t="s">
        <v>8</v>
      </c>
      <c r="D2249" s="11">
        <v>1</v>
      </c>
      <c r="E2249" s="12">
        <v>13000.62</v>
      </c>
      <c r="F2249" s="3" t="str">
        <f t="shared" si="175"/>
        <v>借呗</v>
      </c>
      <c r="G2249" s="3" t="str">
        <f t="shared" si="176"/>
        <v>12期</v>
      </c>
      <c r="H2249" s="21" t="str">
        <f>VLOOKUP(B2249*1,[1]Sheet1!$A:$G,7,FALSE)</f>
        <v>华南</v>
      </c>
      <c r="I2249" s="21" t="str">
        <f>VLOOKUP(B2249*1,[1]Sheet1!$A:$G,6,FALSE)</f>
        <v>南宁</v>
      </c>
      <c r="J2249" s="21" t="str">
        <f>VLOOKUP(B2249*1,[1]Sheet1!$A:$G,5,FALSE)</f>
        <v>一组</v>
      </c>
      <c r="K2249" s="3" t="str">
        <f>I2249&amp;VLOOKUP(B2249*1,[1]Sheet1!$A:$G,5,FALSE)</f>
        <v>南宁一组</v>
      </c>
      <c r="L2249" s="3" t="str">
        <f>IF(VLOOKUP(B2249*1,[1]Sheet1!$A:$G,4,FALSE)=1,"普通员工","管理人员")</f>
        <v>普通员工</v>
      </c>
      <c r="M2249" s="3">
        <f t="shared" si="177"/>
        <v>13000.62</v>
      </c>
      <c r="N2249" s="3">
        <f t="shared" si="178"/>
        <v>2020</v>
      </c>
      <c r="O2249" s="3">
        <f t="shared" si="179"/>
        <v>6</v>
      </c>
    </row>
    <row r="2250" spans="1:15">
      <c r="A2250" s="8">
        <f>A2249</f>
        <v>44011</v>
      </c>
      <c r="B2250" s="20" t="s">
        <v>138</v>
      </c>
      <c r="C2250" s="18" t="s">
        <v>12</v>
      </c>
      <c r="D2250" s="11">
        <v>1</v>
      </c>
      <c r="E2250" s="12">
        <v>11000.39</v>
      </c>
      <c r="F2250" s="3" t="str">
        <f t="shared" si="175"/>
        <v>借呗</v>
      </c>
      <c r="G2250" s="3" t="str">
        <f t="shared" si="176"/>
        <v>18期</v>
      </c>
      <c r="H2250" s="21" t="str">
        <f>VLOOKUP(B2250*1,[1]Sheet1!$A:$G,7,FALSE)</f>
        <v>华东</v>
      </c>
      <c r="I2250" s="21" t="str">
        <f>VLOOKUP(B2250*1,[1]Sheet1!$A:$G,6,FALSE)</f>
        <v>合肥</v>
      </c>
      <c r="J2250" s="21" t="str">
        <f>VLOOKUP(B2250*1,[1]Sheet1!$A:$G,5,FALSE)</f>
        <v>一组</v>
      </c>
      <c r="K2250" s="3" t="str">
        <f>I2250&amp;VLOOKUP(B2250*1,[1]Sheet1!$A:$G,5,FALSE)</f>
        <v>合肥一组</v>
      </c>
      <c r="L2250" s="3" t="str">
        <f>IF(VLOOKUP(B2250*1,[1]Sheet1!$A:$G,4,FALSE)=1,"普通员工","管理人员")</f>
        <v>普通员工</v>
      </c>
      <c r="M2250" s="3">
        <f t="shared" si="177"/>
        <v>11000.39</v>
      </c>
      <c r="N2250" s="3">
        <f t="shared" si="178"/>
        <v>2020</v>
      </c>
      <c r="O2250" s="3">
        <f t="shared" si="179"/>
        <v>6</v>
      </c>
    </row>
    <row r="2251" spans="1:15">
      <c r="A2251" s="8">
        <f>A2250</f>
        <v>44011</v>
      </c>
      <c r="B2251" s="20" t="s">
        <v>154</v>
      </c>
      <c r="C2251" s="18" t="s">
        <v>7</v>
      </c>
      <c r="D2251" s="11">
        <v>1</v>
      </c>
      <c r="E2251" s="12">
        <v>7000.18</v>
      </c>
      <c r="F2251" s="3" t="str">
        <f t="shared" si="175"/>
        <v>借呗</v>
      </c>
      <c r="G2251" s="3" t="str">
        <f t="shared" si="176"/>
        <v>6期</v>
      </c>
      <c r="H2251" s="21" t="str">
        <f>VLOOKUP(B2251*1,[1]Sheet1!$A:$G,7,FALSE)</f>
        <v>华东</v>
      </c>
      <c r="I2251" s="21" t="str">
        <f>VLOOKUP(B2251*1,[1]Sheet1!$A:$G,6,FALSE)</f>
        <v>上海</v>
      </c>
      <c r="J2251" s="21" t="str">
        <f>VLOOKUP(B2251*1,[1]Sheet1!$A:$G,5,FALSE)</f>
        <v>二组</v>
      </c>
      <c r="K2251" s="3" t="str">
        <f>I2251&amp;VLOOKUP(B2251*1,[1]Sheet1!$A:$G,5,FALSE)</f>
        <v>上海二组</v>
      </c>
      <c r="L2251" s="3" t="str">
        <f>IF(VLOOKUP(B2251*1,[1]Sheet1!$A:$G,4,FALSE)=1,"普通员工","管理人员")</f>
        <v>普通员工</v>
      </c>
      <c r="M2251" s="3">
        <f t="shared" si="177"/>
        <v>7000.18</v>
      </c>
      <c r="N2251" s="3">
        <f t="shared" si="178"/>
        <v>2020</v>
      </c>
      <c r="O2251" s="3">
        <f t="shared" si="179"/>
        <v>6</v>
      </c>
    </row>
    <row r="2252" spans="1:15">
      <c r="A2252" s="8">
        <f>A2251</f>
        <v>44011</v>
      </c>
      <c r="B2252" s="20" t="str">
        <f>B2251</f>
        <v>1000018298</v>
      </c>
      <c r="C2252" s="18" t="s">
        <v>8</v>
      </c>
      <c r="D2252" s="11">
        <v>1</v>
      </c>
      <c r="E2252" s="12">
        <v>14000.45</v>
      </c>
      <c r="F2252" s="3" t="str">
        <f t="shared" si="175"/>
        <v>借呗</v>
      </c>
      <c r="G2252" s="3" t="str">
        <f t="shared" si="176"/>
        <v>12期</v>
      </c>
      <c r="H2252" s="21" t="str">
        <f>VLOOKUP(B2252*1,[1]Sheet1!$A:$G,7,FALSE)</f>
        <v>华东</v>
      </c>
      <c r="I2252" s="21" t="str">
        <f>VLOOKUP(B2252*1,[1]Sheet1!$A:$G,6,FALSE)</f>
        <v>上海</v>
      </c>
      <c r="J2252" s="21" t="str">
        <f>VLOOKUP(B2252*1,[1]Sheet1!$A:$G,5,FALSE)</f>
        <v>二组</v>
      </c>
      <c r="K2252" s="3" t="str">
        <f>I2252&amp;VLOOKUP(B2252*1,[1]Sheet1!$A:$G,5,FALSE)</f>
        <v>上海二组</v>
      </c>
      <c r="L2252" s="3" t="str">
        <f>IF(VLOOKUP(B2252*1,[1]Sheet1!$A:$G,4,FALSE)=1,"普通员工","管理人员")</f>
        <v>普通员工</v>
      </c>
      <c r="M2252" s="3">
        <f t="shared" si="177"/>
        <v>14000.45</v>
      </c>
      <c r="N2252" s="3">
        <f t="shared" si="178"/>
        <v>2020</v>
      </c>
      <c r="O2252" s="3">
        <f t="shared" si="179"/>
        <v>6</v>
      </c>
    </row>
    <row r="2253" spans="1:15">
      <c r="A2253" s="8">
        <f>A2252</f>
        <v>44011</v>
      </c>
      <c r="B2253" s="20" t="s">
        <v>163</v>
      </c>
      <c r="C2253" s="18" t="s">
        <v>7</v>
      </c>
      <c r="D2253" s="11">
        <v>1</v>
      </c>
      <c r="E2253" s="12">
        <v>5000.38</v>
      </c>
      <c r="F2253" s="3" t="str">
        <f t="shared" si="175"/>
        <v>借呗</v>
      </c>
      <c r="G2253" s="3" t="str">
        <f t="shared" si="176"/>
        <v>6期</v>
      </c>
      <c r="H2253" s="21" t="str">
        <f>VLOOKUP(B2253*1,[1]Sheet1!$A:$G,7,FALSE)</f>
        <v>华南</v>
      </c>
      <c r="I2253" s="21" t="str">
        <f>VLOOKUP(B2253*1,[1]Sheet1!$A:$G,6,FALSE)</f>
        <v>广州</v>
      </c>
      <c r="J2253" s="21" t="str">
        <f>VLOOKUP(B2253*1,[1]Sheet1!$A:$G,5,FALSE)</f>
        <v>一组</v>
      </c>
      <c r="K2253" s="3" t="str">
        <f>I2253&amp;VLOOKUP(B2253*1,[1]Sheet1!$A:$G,5,FALSE)</f>
        <v>广州一组</v>
      </c>
      <c r="L2253" s="3" t="str">
        <f>IF(VLOOKUP(B2253*1,[1]Sheet1!$A:$G,4,FALSE)=1,"普通员工","管理人员")</f>
        <v>普通员工</v>
      </c>
      <c r="M2253" s="3">
        <f t="shared" si="177"/>
        <v>5000.38</v>
      </c>
      <c r="N2253" s="3">
        <f t="shared" si="178"/>
        <v>2020</v>
      </c>
      <c r="O2253" s="3">
        <f t="shared" si="179"/>
        <v>6</v>
      </c>
    </row>
    <row r="2254" spans="1:15">
      <c r="A2254" s="8">
        <f>A2253</f>
        <v>44011</v>
      </c>
      <c r="B2254" s="20" t="s">
        <v>141</v>
      </c>
      <c r="C2254" s="18" t="s">
        <v>7</v>
      </c>
      <c r="D2254" s="11">
        <v>2</v>
      </c>
      <c r="E2254" s="12">
        <v>36000.48</v>
      </c>
      <c r="F2254" s="3" t="str">
        <f t="shared" si="175"/>
        <v>借呗</v>
      </c>
      <c r="G2254" s="3" t="str">
        <f t="shared" si="176"/>
        <v>6期</v>
      </c>
      <c r="H2254" s="21" t="str">
        <f>VLOOKUP(B2254*1,[1]Sheet1!$A:$G,7,FALSE)</f>
        <v>华南</v>
      </c>
      <c r="I2254" s="21" t="str">
        <f>VLOOKUP(B2254*1,[1]Sheet1!$A:$G,6,FALSE)</f>
        <v>深圳</v>
      </c>
      <c r="J2254" s="21" t="str">
        <f>VLOOKUP(B2254*1,[1]Sheet1!$A:$G,5,FALSE)</f>
        <v>一组</v>
      </c>
      <c r="K2254" s="3" t="str">
        <f>I2254&amp;VLOOKUP(B2254*1,[1]Sheet1!$A:$G,5,FALSE)</f>
        <v>深圳一组</v>
      </c>
      <c r="L2254" s="3" t="str">
        <f>IF(VLOOKUP(B2254*1,[1]Sheet1!$A:$G,4,FALSE)=1,"普通员工","管理人员")</f>
        <v>普通员工</v>
      </c>
      <c r="M2254" s="3">
        <f t="shared" si="177"/>
        <v>18000.24</v>
      </c>
      <c r="N2254" s="3">
        <f t="shared" si="178"/>
        <v>2020</v>
      </c>
      <c r="O2254" s="3">
        <f t="shared" si="179"/>
        <v>6</v>
      </c>
    </row>
    <row r="2255" spans="1:15">
      <c r="A2255" s="8">
        <f>A2254</f>
        <v>44011</v>
      </c>
      <c r="B2255" s="20" t="str">
        <f>B2254</f>
        <v>1000020084</v>
      </c>
      <c r="C2255" s="18" t="s">
        <v>8</v>
      </c>
      <c r="D2255" s="11">
        <v>1</v>
      </c>
      <c r="E2255" s="12">
        <v>6500.09</v>
      </c>
      <c r="F2255" s="3" t="str">
        <f t="shared" si="175"/>
        <v>借呗</v>
      </c>
      <c r="G2255" s="3" t="str">
        <f t="shared" si="176"/>
        <v>12期</v>
      </c>
      <c r="H2255" s="21" t="str">
        <f>VLOOKUP(B2255*1,[1]Sheet1!$A:$G,7,FALSE)</f>
        <v>华南</v>
      </c>
      <c r="I2255" s="21" t="str">
        <f>VLOOKUP(B2255*1,[1]Sheet1!$A:$G,6,FALSE)</f>
        <v>深圳</v>
      </c>
      <c r="J2255" s="21" t="str">
        <f>VLOOKUP(B2255*1,[1]Sheet1!$A:$G,5,FALSE)</f>
        <v>一组</v>
      </c>
      <c r="K2255" s="3" t="str">
        <f>I2255&amp;VLOOKUP(B2255*1,[1]Sheet1!$A:$G,5,FALSE)</f>
        <v>深圳一组</v>
      </c>
      <c r="L2255" s="3" t="str">
        <f>IF(VLOOKUP(B2255*1,[1]Sheet1!$A:$G,4,FALSE)=1,"普通员工","管理人员")</f>
        <v>普通员工</v>
      </c>
      <c r="M2255" s="3">
        <f t="shared" si="177"/>
        <v>6500.09</v>
      </c>
      <c r="N2255" s="3">
        <f t="shared" si="178"/>
        <v>2020</v>
      </c>
      <c r="O2255" s="3">
        <f t="shared" si="179"/>
        <v>6</v>
      </c>
    </row>
    <row r="2256" spans="1:15">
      <c r="A2256" s="8">
        <f>A2255</f>
        <v>44011</v>
      </c>
      <c r="B2256" s="20" t="s">
        <v>145</v>
      </c>
      <c r="C2256" s="18" t="s">
        <v>8</v>
      </c>
      <c r="D2256" s="11">
        <v>1</v>
      </c>
      <c r="E2256" s="12">
        <v>6000.61</v>
      </c>
      <c r="F2256" s="3" t="str">
        <f t="shared" si="175"/>
        <v>借呗</v>
      </c>
      <c r="G2256" s="3" t="str">
        <f t="shared" si="176"/>
        <v>12期</v>
      </c>
      <c r="H2256" s="21" t="str">
        <f>VLOOKUP(B2256*1,[1]Sheet1!$A:$G,7,FALSE)</f>
        <v>华西北</v>
      </c>
      <c r="I2256" s="21" t="str">
        <f>VLOOKUP(B2256*1,[1]Sheet1!$A:$G,6,FALSE)</f>
        <v>西安</v>
      </c>
      <c r="J2256" s="21" t="str">
        <f>VLOOKUP(B2256*1,[1]Sheet1!$A:$G,5,FALSE)</f>
        <v>一组</v>
      </c>
      <c r="K2256" s="3" t="str">
        <f>I2256&amp;VLOOKUP(B2256*1,[1]Sheet1!$A:$G,5,FALSE)</f>
        <v>西安一组</v>
      </c>
      <c r="L2256" s="3" t="str">
        <f>IF(VLOOKUP(B2256*1,[1]Sheet1!$A:$G,4,FALSE)=1,"普通员工","管理人员")</f>
        <v>管理人员</v>
      </c>
      <c r="M2256" s="3">
        <f t="shared" si="177"/>
        <v>6000.61</v>
      </c>
      <c r="N2256" s="3">
        <f t="shared" si="178"/>
        <v>2020</v>
      </c>
      <c r="O2256" s="3">
        <f t="shared" si="179"/>
        <v>6</v>
      </c>
    </row>
    <row r="2257" spans="1:15">
      <c r="A2257" s="8">
        <f>A2256</f>
        <v>44011</v>
      </c>
      <c r="B2257" s="20" t="s">
        <v>160</v>
      </c>
      <c r="C2257" s="18" t="s">
        <v>7</v>
      </c>
      <c r="D2257" s="11">
        <v>1</v>
      </c>
      <c r="E2257" s="12">
        <v>8000.61</v>
      </c>
      <c r="F2257" s="3" t="str">
        <f t="shared" si="175"/>
        <v>借呗</v>
      </c>
      <c r="G2257" s="3" t="str">
        <f t="shared" si="176"/>
        <v>6期</v>
      </c>
      <c r="H2257" s="21" t="str">
        <f>VLOOKUP(B2257*1,[1]Sheet1!$A:$G,7,FALSE)</f>
        <v>华东</v>
      </c>
      <c r="I2257" s="21" t="str">
        <f>VLOOKUP(B2257*1,[1]Sheet1!$A:$G,6,FALSE)</f>
        <v>苏州</v>
      </c>
      <c r="J2257" s="21" t="str">
        <f>VLOOKUP(B2257*1,[1]Sheet1!$A:$G,5,FALSE)</f>
        <v>二组</v>
      </c>
      <c r="K2257" s="3" t="str">
        <f>I2257&amp;VLOOKUP(B2257*1,[1]Sheet1!$A:$G,5,FALSE)</f>
        <v>苏州二组</v>
      </c>
      <c r="L2257" s="3" t="str">
        <f>IF(VLOOKUP(B2257*1,[1]Sheet1!$A:$G,4,FALSE)=1,"普通员工","管理人员")</f>
        <v>普通员工</v>
      </c>
      <c r="M2257" s="3">
        <f t="shared" si="177"/>
        <v>8000.61</v>
      </c>
      <c r="N2257" s="3">
        <f t="shared" si="178"/>
        <v>2020</v>
      </c>
      <c r="O2257" s="3">
        <f t="shared" si="179"/>
        <v>6</v>
      </c>
    </row>
    <row r="2258" spans="1:15">
      <c r="A2258" s="8">
        <f>A2257</f>
        <v>44011</v>
      </c>
      <c r="B2258" s="20" t="str">
        <f>B2257</f>
        <v>1000020754</v>
      </c>
      <c r="C2258" s="18" t="s">
        <v>8</v>
      </c>
      <c r="D2258" s="11">
        <v>1</v>
      </c>
      <c r="E2258" s="12">
        <v>20000.02</v>
      </c>
      <c r="F2258" s="3" t="str">
        <f t="shared" si="175"/>
        <v>借呗</v>
      </c>
      <c r="G2258" s="3" t="str">
        <f t="shared" si="176"/>
        <v>12期</v>
      </c>
      <c r="H2258" s="21" t="str">
        <f>VLOOKUP(B2258*1,[1]Sheet1!$A:$G,7,FALSE)</f>
        <v>华东</v>
      </c>
      <c r="I2258" s="21" t="str">
        <f>VLOOKUP(B2258*1,[1]Sheet1!$A:$G,6,FALSE)</f>
        <v>苏州</v>
      </c>
      <c r="J2258" s="21" t="str">
        <f>VLOOKUP(B2258*1,[1]Sheet1!$A:$G,5,FALSE)</f>
        <v>二组</v>
      </c>
      <c r="K2258" s="3" t="str">
        <f>I2258&amp;VLOOKUP(B2258*1,[1]Sheet1!$A:$G,5,FALSE)</f>
        <v>苏州二组</v>
      </c>
      <c r="L2258" s="3" t="str">
        <f>IF(VLOOKUP(B2258*1,[1]Sheet1!$A:$G,4,FALSE)=1,"普通员工","管理人员")</f>
        <v>普通员工</v>
      </c>
      <c r="M2258" s="3">
        <f t="shared" si="177"/>
        <v>20000.02</v>
      </c>
      <c r="N2258" s="3">
        <f t="shared" si="178"/>
        <v>2020</v>
      </c>
      <c r="O2258" s="3">
        <f t="shared" si="179"/>
        <v>6</v>
      </c>
    </row>
    <row r="2259" spans="1:15">
      <c r="A2259" s="8">
        <f>A2258</f>
        <v>44011</v>
      </c>
      <c r="B2259" s="20" t="s">
        <v>151</v>
      </c>
      <c r="C2259" s="18" t="s">
        <v>8</v>
      </c>
      <c r="D2259" s="11">
        <v>1</v>
      </c>
      <c r="E2259" s="12">
        <v>20000.61</v>
      </c>
      <c r="F2259" s="3" t="str">
        <f t="shared" si="175"/>
        <v>借呗</v>
      </c>
      <c r="G2259" s="3" t="str">
        <f t="shared" si="176"/>
        <v>12期</v>
      </c>
      <c r="H2259" s="21" t="str">
        <f>VLOOKUP(B2259*1,[1]Sheet1!$A:$G,7,FALSE)</f>
        <v>华南</v>
      </c>
      <c r="I2259" s="21" t="str">
        <f>VLOOKUP(B2259*1,[1]Sheet1!$A:$G,6,FALSE)</f>
        <v>南宁</v>
      </c>
      <c r="J2259" s="21" t="str">
        <f>VLOOKUP(B2259*1,[1]Sheet1!$A:$G,5,FALSE)</f>
        <v>一组</v>
      </c>
      <c r="K2259" s="3" t="str">
        <f>I2259&amp;VLOOKUP(B2259*1,[1]Sheet1!$A:$G,5,FALSE)</f>
        <v>南宁一组</v>
      </c>
      <c r="L2259" s="3" t="str">
        <f>IF(VLOOKUP(B2259*1,[1]Sheet1!$A:$G,4,FALSE)=1,"普通员工","管理人员")</f>
        <v>普通员工</v>
      </c>
      <c r="M2259" s="3">
        <f t="shared" si="177"/>
        <v>20000.61</v>
      </c>
      <c r="N2259" s="3">
        <f t="shared" si="178"/>
        <v>2020</v>
      </c>
      <c r="O2259" s="3">
        <f t="shared" si="179"/>
        <v>6</v>
      </c>
    </row>
    <row r="2260" spans="1:15">
      <c r="A2260" s="8">
        <f>A2259</f>
        <v>44011</v>
      </c>
      <c r="B2260" s="20" t="str">
        <f>B2259</f>
        <v>1000020921</v>
      </c>
      <c r="C2260" s="18" t="s">
        <v>12</v>
      </c>
      <c r="D2260" s="11">
        <v>2</v>
      </c>
      <c r="E2260" s="12">
        <v>25001.15</v>
      </c>
      <c r="F2260" s="3" t="str">
        <f t="shared" si="175"/>
        <v>借呗</v>
      </c>
      <c r="G2260" s="3" t="str">
        <f t="shared" si="176"/>
        <v>18期</v>
      </c>
      <c r="H2260" s="21" t="str">
        <f>VLOOKUP(B2260*1,[1]Sheet1!$A:$G,7,FALSE)</f>
        <v>华南</v>
      </c>
      <c r="I2260" s="21" t="str">
        <f>VLOOKUP(B2260*1,[1]Sheet1!$A:$G,6,FALSE)</f>
        <v>南宁</v>
      </c>
      <c r="J2260" s="21" t="str">
        <f>VLOOKUP(B2260*1,[1]Sheet1!$A:$G,5,FALSE)</f>
        <v>一组</v>
      </c>
      <c r="K2260" s="3" t="str">
        <f>I2260&amp;VLOOKUP(B2260*1,[1]Sheet1!$A:$G,5,FALSE)</f>
        <v>南宁一组</v>
      </c>
      <c r="L2260" s="3" t="str">
        <f>IF(VLOOKUP(B2260*1,[1]Sheet1!$A:$G,4,FALSE)=1,"普通员工","管理人员")</f>
        <v>普通员工</v>
      </c>
      <c r="M2260" s="3">
        <f t="shared" si="177"/>
        <v>12500.575</v>
      </c>
      <c r="N2260" s="3">
        <f t="shared" si="178"/>
        <v>2020</v>
      </c>
      <c r="O2260" s="3">
        <f t="shared" si="179"/>
        <v>6</v>
      </c>
    </row>
    <row r="2261" spans="1:15">
      <c r="A2261" s="8">
        <f>A2260</f>
        <v>44011</v>
      </c>
      <c r="B2261" s="20" t="s">
        <v>161</v>
      </c>
      <c r="C2261" s="18" t="s">
        <v>7</v>
      </c>
      <c r="D2261" s="11">
        <v>1</v>
      </c>
      <c r="E2261" s="12">
        <v>15000.13</v>
      </c>
      <c r="F2261" s="3" t="str">
        <f t="shared" si="175"/>
        <v>借呗</v>
      </c>
      <c r="G2261" s="3" t="str">
        <f t="shared" si="176"/>
        <v>6期</v>
      </c>
      <c r="H2261" s="21" t="str">
        <f>VLOOKUP(B2261*1,[1]Sheet1!$A:$G,7,FALSE)</f>
        <v>华东</v>
      </c>
      <c r="I2261" s="21" t="str">
        <f>VLOOKUP(B2261*1,[1]Sheet1!$A:$G,6,FALSE)</f>
        <v>杭州</v>
      </c>
      <c r="J2261" s="21" t="str">
        <f>VLOOKUP(B2261*1,[1]Sheet1!$A:$G,5,FALSE)</f>
        <v>二组</v>
      </c>
      <c r="K2261" s="3" t="str">
        <f>I2261&amp;VLOOKUP(B2261*1,[1]Sheet1!$A:$G,5,FALSE)</f>
        <v>杭州二组</v>
      </c>
      <c r="L2261" s="3" t="str">
        <f>IF(VLOOKUP(B2261*1,[1]Sheet1!$A:$G,4,FALSE)=1,"普通员工","管理人员")</f>
        <v>普通员工</v>
      </c>
      <c r="M2261" s="3">
        <f t="shared" si="177"/>
        <v>15000.13</v>
      </c>
      <c r="N2261" s="3">
        <f t="shared" si="178"/>
        <v>2020</v>
      </c>
      <c r="O2261" s="3">
        <f t="shared" si="179"/>
        <v>6</v>
      </c>
    </row>
    <row r="2262" spans="1:15">
      <c r="A2262" s="8">
        <f>A2261</f>
        <v>44011</v>
      </c>
      <c r="B2262" s="20" t="str">
        <f>B2261</f>
        <v>1000021167</v>
      </c>
      <c r="C2262" s="18" t="s">
        <v>8</v>
      </c>
      <c r="D2262" s="11">
        <v>2</v>
      </c>
      <c r="E2262" s="12">
        <v>13000.35</v>
      </c>
      <c r="F2262" s="3" t="str">
        <f t="shared" si="175"/>
        <v>借呗</v>
      </c>
      <c r="G2262" s="3" t="str">
        <f t="shared" si="176"/>
        <v>12期</v>
      </c>
      <c r="H2262" s="21" t="str">
        <f>VLOOKUP(B2262*1,[1]Sheet1!$A:$G,7,FALSE)</f>
        <v>华东</v>
      </c>
      <c r="I2262" s="21" t="str">
        <f>VLOOKUP(B2262*1,[1]Sheet1!$A:$G,6,FALSE)</f>
        <v>杭州</v>
      </c>
      <c r="J2262" s="21" t="str">
        <f>VLOOKUP(B2262*1,[1]Sheet1!$A:$G,5,FALSE)</f>
        <v>二组</v>
      </c>
      <c r="K2262" s="3" t="str">
        <f>I2262&amp;VLOOKUP(B2262*1,[1]Sheet1!$A:$G,5,FALSE)</f>
        <v>杭州二组</v>
      </c>
      <c r="L2262" s="3" t="str">
        <f>IF(VLOOKUP(B2262*1,[1]Sheet1!$A:$G,4,FALSE)=1,"普通员工","管理人员")</f>
        <v>普通员工</v>
      </c>
      <c r="M2262" s="3">
        <f t="shared" si="177"/>
        <v>6500.175</v>
      </c>
      <c r="N2262" s="3">
        <f t="shared" si="178"/>
        <v>2020</v>
      </c>
      <c r="O2262" s="3">
        <f t="shared" si="179"/>
        <v>6</v>
      </c>
    </row>
    <row r="2263" spans="1:15">
      <c r="A2263" s="8">
        <f>A2262</f>
        <v>44011</v>
      </c>
      <c r="B2263" s="20" t="s">
        <v>157</v>
      </c>
      <c r="C2263" s="18" t="s">
        <v>7</v>
      </c>
      <c r="D2263" s="11">
        <v>3</v>
      </c>
      <c r="E2263" s="12">
        <v>25000.29</v>
      </c>
      <c r="F2263" s="3" t="str">
        <f t="shared" si="175"/>
        <v>借呗</v>
      </c>
      <c r="G2263" s="3" t="str">
        <f t="shared" si="176"/>
        <v>6期</v>
      </c>
      <c r="H2263" s="21" t="str">
        <f>VLOOKUP(B2263*1,[1]Sheet1!$A:$G,7,FALSE)</f>
        <v>华南</v>
      </c>
      <c r="I2263" s="21" t="str">
        <f>VLOOKUP(B2263*1,[1]Sheet1!$A:$G,6,FALSE)</f>
        <v>深圳</v>
      </c>
      <c r="J2263" s="21" t="str">
        <f>VLOOKUP(B2263*1,[1]Sheet1!$A:$G,5,FALSE)</f>
        <v>一组</v>
      </c>
      <c r="K2263" s="3" t="str">
        <f>I2263&amp;VLOOKUP(B2263*1,[1]Sheet1!$A:$G,5,FALSE)</f>
        <v>深圳一组</v>
      </c>
      <c r="L2263" s="3" t="str">
        <f>IF(VLOOKUP(B2263*1,[1]Sheet1!$A:$G,4,FALSE)=1,"普通员工","管理人员")</f>
        <v>管理人员</v>
      </c>
      <c r="M2263" s="3">
        <f t="shared" si="177"/>
        <v>8333.43</v>
      </c>
      <c r="N2263" s="3">
        <f t="shared" si="178"/>
        <v>2020</v>
      </c>
      <c r="O2263" s="3">
        <f t="shared" si="179"/>
        <v>6</v>
      </c>
    </row>
    <row r="2264" spans="1:15">
      <c r="A2264" s="8">
        <f>A2263</f>
        <v>44011</v>
      </c>
      <c r="B2264" s="20" t="str">
        <f>B2263</f>
        <v>1000021227</v>
      </c>
      <c r="C2264" s="18" t="s">
        <v>8</v>
      </c>
      <c r="D2264" s="11">
        <v>1</v>
      </c>
      <c r="E2264" s="12">
        <v>33000.59</v>
      </c>
      <c r="F2264" s="3" t="str">
        <f t="shared" si="175"/>
        <v>借呗</v>
      </c>
      <c r="G2264" s="3" t="str">
        <f t="shared" si="176"/>
        <v>12期</v>
      </c>
      <c r="H2264" s="21" t="str">
        <f>VLOOKUP(B2264*1,[1]Sheet1!$A:$G,7,FALSE)</f>
        <v>华南</v>
      </c>
      <c r="I2264" s="21" t="str">
        <f>VLOOKUP(B2264*1,[1]Sheet1!$A:$G,6,FALSE)</f>
        <v>深圳</v>
      </c>
      <c r="J2264" s="21" t="str">
        <f>VLOOKUP(B2264*1,[1]Sheet1!$A:$G,5,FALSE)</f>
        <v>一组</v>
      </c>
      <c r="K2264" s="3" t="str">
        <f>I2264&amp;VLOOKUP(B2264*1,[1]Sheet1!$A:$G,5,FALSE)</f>
        <v>深圳一组</v>
      </c>
      <c r="L2264" s="3" t="str">
        <f>IF(VLOOKUP(B2264*1,[1]Sheet1!$A:$G,4,FALSE)=1,"普通员工","管理人员")</f>
        <v>管理人员</v>
      </c>
      <c r="M2264" s="3">
        <f t="shared" si="177"/>
        <v>33000.59</v>
      </c>
      <c r="N2264" s="3">
        <f t="shared" si="178"/>
        <v>2020</v>
      </c>
      <c r="O2264" s="3">
        <f t="shared" si="179"/>
        <v>6</v>
      </c>
    </row>
    <row r="2265" spans="1:15">
      <c r="A2265" s="8">
        <f>A2264</f>
        <v>44011</v>
      </c>
      <c r="B2265" s="20" t="str">
        <f>B2264</f>
        <v>1000021227</v>
      </c>
      <c r="C2265" s="18" t="s">
        <v>12</v>
      </c>
      <c r="D2265" s="11">
        <v>1</v>
      </c>
      <c r="E2265" s="12">
        <v>22000.66</v>
      </c>
      <c r="F2265" s="3" t="str">
        <f t="shared" si="175"/>
        <v>借呗</v>
      </c>
      <c r="G2265" s="3" t="str">
        <f t="shared" si="176"/>
        <v>18期</v>
      </c>
      <c r="H2265" s="21" t="str">
        <f>VLOOKUP(B2265*1,[1]Sheet1!$A:$G,7,FALSE)</f>
        <v>华南</v>
      </c>
      <c r="I2265" s="21" t="str">
        <f>VLOOKUP(B2265*1,[1]Sheet1!$A:$G,6,FALSE)</f>
        <v>深圳</v>
      </c>
      <c r="J2265" s="21" t="str">
        <f>VLOOKUP(B2265*1,[1]Sheet1!$A:$G,5,FALSE)</f>
        <v>一组</v>
      </c>
      <c r="K2265" s="3" t="str">
        <f>I2265&amp;VLOOKUP(B2265*1,[1]Sheet1!$A:$G,5,FALSE)</f>
        <v>深圳一组</v>
      </c>
      <c r="L2265" s="3" t="str">
        <f>IF(VLOOKUP(B2265*1,[1]Sheet1!$A:$G,4,FALSE)=1,"普通员工","管理人员")</f>
        <v>管理人员</v>
      </c>
      <c r="M2265" s="3">
        <f t="shared" si="177"/>
        <v>22000.66</v>
      </c>
      <c r="N2265" s="3">
        <f t="shared" si="178"/>
        <v>2020</v>
      </c>
      <c r="O2265" s="3">
        <f t="shared" si="179"/>
        <v>6</v>
      </c>
    </row>
    <row r="2266" spans="1:15">
      <c r="A2266" s="8">
        <v>44012</v>
      </c>
      <c r="B2266" s="20" t="s">
        <v>6</v>
      </c>
      <c r="C2266" s="18" t="s">
        <v>144</v>
      </c>
      <c r="D2266" s="11">
        <v>1</v>
      </c>
      <c r="E2266" s="12">
        <v>834.7</v>
      </c>
      <c r="F2266" s="3" t="str">
        <f t="shared" si="175"/>
        <v>借呗</v>
      </c>
      <c r="G2266" s="3" t="str">
        <f t="shared" si="176"/>
        <v>3期</v>
      </c>
      <c r="H2266" s="21" t="str">
        <f>VLOOKUP(B2266*1,[1]Sheet1!$A:$G,7,FALSE)</f>
        <v>华东</v>
      </c>
      <c r="I2266" s="21" t="str">
        <f>VLOOKUP(B2266*1,[1]Sheet1!$A:$G,6,FALSE)</f>
        <v>杭州</v>
      </c>
      <c r="J2266" s="21" t="str">
        <f>VLOOKUP(B2266*1,[1]Sheet1!$A:$G,5,FALSE)</f>
        <v>二组</v>
      </c>
      <c r="K2266" s="3" t="str">
        <f>I2266&amp;VLOOKUP(B2266*1,[1]Sheet1!$A:$G,5,FALSE)</f>
        <v>杭州二组</v>
      </c>
      <c r="L2266" s="3" t="str">
        <f>IF(VLOOKUP(B2266*1,[1]Sheet1!$A:$G,4,FALSE)=1,"普通员工","管理人员")</f>
        <v>普通员工</v>
      </c>
      <c r="M2266" s="3">
        <f t="shared" si="177"/>
        <v>834.7</v>
      </c>
      <c r="N2266" s="3">
        <f t="shared" si="178"/>
        <v>2020</v>
      </c>
      <c r="O2266" s="3">
        <f t="shared" si="179"/>
        <v>6</v>
      </c>
    </row>
    <row r="2267" spans="1:15">
      <c r="A2267" s="8">
        <f>A2266</f>
        <v>44012</v>
      </c>
      <c r="B2267" s="20" t="s">
        <v>9</v>
      </c>
      <c r="C2267" s="18" t="s">
        <v>8</v>
      </c>
      <c r="D2267" s="11">
        <v>1</v>
      </c>
      <c r="E2267" s="12">
        <v>13000.53</v>
      </c>
      <c r="F2267" s="3" t="str">
        <f t="shared" si="175"/>
        <v>借呗</v>
      </c>
      <c r="G2267" s="3" t="str">
        <f t="shared" si="176"/>
        <v>12期</v>
      </c>
      <c r="H2267" s="21" t="str">
        <f>VLOOKUP(B2267*1,[1]Sheet1!$A:$G,7,FALSE)</f>
        <v>华南</v>
      </c>
      <c r="I2267" s="21" t="str">
        <f>VLOOKUP(B2267*1,[1]Sheet1!$A:$G,6,FALSE)</f>
        <v>广州</v>
      </c>
      <c r="J2267" s="21" t="str">
        <f>VLOOKUP(B2267*1,[1]Sheet1!$A:$G,5,FALSE)</f>
        <v>三组</v>
      </c>
      <c r="K2267" s="3" t="str">
        <f>I2267&amp;VLOOKUP(B2267*1,[1]Sheet1!$A:$G,5,FALSE)</f>
        <v>广州三组</v>
      </c>
      <c r="L2267" s="3" t="str">
        <f>IF(VLOOKUP(B2267*1,[1]Sheet1!$A:$G,4,FALSE)=1,"普通员工","管理人员")</f>
        <v>普通员工</v>
      </c>
      <c r="M2267" s="3">
        <f t="shared" si="177"/>
        <v>13000.53</v>
      </c>
      <c r="N2267" s="3">
        <f t="shared" si="178"/>
        <v>2020</v>
      </c>
      <c r="O2267" s="3">
        <f t="shared" si="179"/>
        <v>6</v>
      </c>
    </row>
    <row r="2268" spans="1:15">
      <c r="A2268" s="8">
        <f>A2267</f>
        <v>44012</v>
      </c>
      <c r="B2268" s="20" t="s">
        <v>11</v>
      </c>
      <c r="C2268" s="18" t="s">
        <v>147</v>
      </c>
      <c r="D2268" s="11">
        <v>1</v>
      </c>
      <c r="E2268" s="12">
        <v>2372.44</v>
      </c>
      <c r="F2268" s="3" t="str">
        <f t="shared" si="175"/>
        <v>借呗</v>
      </c>
      <c r="G2268" s="3" t="str">
        <f t="shared" si="176"/>
        <v>1期</v>
      </c>
      <c r="H2268" s="21" t="str">
        <f>VLOOKUP(B2268*1,[1]Sheet1!$A:$G,7,FALSE)</f>
        <v>华东</v>
      </c>
      <c r="I2268" s="21" t="str">
        <f>VLOOKUP(B2268*1,[1]Sheet1!$A:$G,6,FALSE)</f>
        <v>苏州</v>
      </c>
      <c r="J2268" s="21" t="str">
        <f>VLOOKUP(B2268*1,[1]Sheet1!$A:$G,5,FALSE)</f>
        <v>一组</v>
      </c>
      <c r="K2268" s="3" t="str">
        <f>I2268&amp;VLOOKUP(B2268*1,[1]Sheet1!$A:$G,5,FALSE)</f>
        <v>苏州一组</v>
      </c>
      <c r="L2268" s="3" t="str">
        <f>IF(VLOOKUP(B2268*1,[1]Sheet1!$A:$G,4,FALSE)=1,"普通员工","管理人员")</f>
        <v>管理人员</v>
      </c>
      <c r="M2268" s="3">
        <f t="shared" si="177"/>
        <v>2372.44</v>
      </c>
      <c r="N2268" s="3">
        <f t="shared" si="178"/>
        <v>2020</v>
      </c>
      <c r="O2268" s="3">
        <f t="shared" si="179"/>
        <v>6</v>
      </c>
    </row>
    <row r="2269" spans="1:15">
      <c r="A2269" s="8">
        <f>A2268</f>
        <v>44012</v>
      </c>
      <c r="B2269" s="20" t="str">
        <f>B2268</f>
        <v>1000000032</v>
      </c>
      <c r="C2269" s="18" t="s">
        <v>12</v>
      </c>
      <c r="D2269" s="11">
        <v>1</v>
      </c>
      <c r="E2269" s="12">
        <v>3000.07</v>
      </c>
      <c r="F2269" s="3" t="str">
        <f t="shared" si="175"/>
        <v>借呗</v>
      </c>
      <c r="G2269" s="3" t="str">
        <f t="shared" si="176"/>
        <v>18期</v>
      </c>
      <c r="H2269" s="21" t="str">
        <f>VLOOKUP(B2269*1,[1]Sheet1!$A:$G,7,FALSE)</f>
        <v>华东</v>
      </c>
      <c r="I2269" s="21" t="str">
        <f>VLOOKUP(B2269*1,[1]Sheet1!$A:$G,6,FALSE)</f>
        <v>苏州</v>
      </c>
      <c r="J2269" s="21" t="str">
        <f>VLOOKUP(B2269*1,[1]Sheet1!$A:$G,5,FALSE)</f>
        <v>一组</v>
      </c>
      <c r="K2269" s="3" t="str">
        <f>I2269&amp;VLOOKUP(B2269*1,[1]Sheet1!$A:$G,5,FALSE)</f>
        <v>苏州一组</v>
      </c>
      <c r="L2269" s="3" t="str">
        <f>IF(VLOOKUP(B2269*1,[1]Sheet1!$A:$G,4,FALSE)=1,"普通员工","管理人员")</f>
        <v>管理人员</v>
      </c>
      <c r="M2269" s="3">
        <f t="shared" si="177"/>
        <v>3000.07</v>
      </c>
      <c r="N2269" s="3">
        <f t="shared" si="178"/>
        <v>2020</v>
      </c>
      <c r="O2269" s="3">
        <f t="shared" si="179"/>
        <v>6</v>
      </c>
    </row>
    <row r="2270" spans="1:15">
      <c r="A2270" s="8">
        <f>A2269</f>
        <v>44012</v>
      </c>
      <c r="B2270" s="20" t="s">
        <v>39</v>
      </c>
      <c r="C2270" s="18" t="s">
        <v>12</v>
      </c>
      <c r="D2270" s="11">
        <v>1</v>
      </c>
      <c r="E2270" s="12">
        <v>18000.22</v>
      </c>
      <c r="F2270" s="3" t="str">
        <f t="shared" si="175"/>
        <v>借呗</v>
      </c>
      <c r="G2270" s="3" t="str">
        <f t="shared" si="176"/>
        <v>18期</v>
      </c>
      <c r="H2270" s="21" t="str">
        <f>VLOOKUP(B2270*1,[1]Sheet1!$A:$G,7,FALSE)</f>
        <v>华东</v>
      </c>
      <c r="I2270" s="21" t="str">
        <f>VLOOKUP(B2270*1,[1]Sheet1!$A:$G,6,FALSE)</f>
        <v>苏州</v>
      </c>
      <c r="J2270" s="21" t="str">
        <f>VLOOKUP(B2270*1,[1]Sheet1!$A:$G,5,FALSE)</f>
        <v>一组</v>
      </c>
      <c r="K2270" s="3" t="str">
        <f>I2270&amp;VLOOKUP(B2270*1,[1]Sheet1!$A:$G,5,FALSE)</f>
        <v>苏州一组</v>
      </c>
      <c r="L2270" s="3" t="str">
        <f>IF(VLOOKUP(B2270*1,[1]Sheet1!$A:$G,4,FALSE)=1,"普通员工","管理人员")</f>
        <v>普通员工</v>
      </c>
      <c r="M2270" s="3">
        <f t="shared" si="177"/>
        <v>18000.22</v>
      </c>
      <c r="N2270" s="3">
        <f t="shared" si="178"/>
        <v>2020</v>
      </c>
      <c r="O2270" s="3">
        <f t="shared" si="179"/>
        <v>6</v>
      </c>
    </row>
    <row r="2271" spans="1:15">
      <c r="A2271" s="8">
        <f>A2270</f>
        <v>44012</v>
      </c>
      <c r="B2271" s="20" t="s">
        <v>13</v>
      </c>
      <c r="C2271" s="18" t="s">
        <v>8</v>
      </c>
      <c r="D2271" s="11">
        <v>1</v>
      </c>
      <c r="E2271" s="12">
        <v>2000.39</v>
      </c>
      <c r="F2271" s="3" t="str">
        <f t="shared" si="175"/>
        <v>借呗</v>
      </c>
      <c r="G2271" s="3" t="str">
        <f t="shared" si="176"/>
        <v>12期</v>
      </c>
      <c r="H2271" s="21" t="str">
        <f>VLOOKUP(B2271*1,[1]Sheet1!$A:$G,7,FALSE)</f>
        <v>华东</v>
      </c>
      <c r="I2271" s="21" t="str">
        <f>VLOOKUP(B2271*1,[1]Sheet1!$A:$G,6,FALSE)</f>
        <v>苏州</v>
      </c>
      <c r="J2271" s="21" t="str">
        <f>VLOOKUP(B2271*1,[1]Sheet1!$A:$G,5,FALSE)</f>
        <v>三组</v>
      </c>
      <c r="K2271" s="3" t="str">
        <f>I2271&amp;VLOOKUP(B2271*1,[1]Sheet1!$A:$G,5,FALSE)</f>
        <v>苏州三组</v>
      </c>
      <c r="L2271" s="3" t="str">
        <f>IF(VLOOKUP(B2271*1,[1]Sheet1!$A:$G,4,FALSE)=1,"普通员工","管理人员")</f>
        <v>普通员工</v>
      </c>
      <c r="M2271" s="3">
        <f t="shared" si="177"/>
        <v>2000.39</v>
      </c>
      <c r="N2271" s="3">
        <f t="shared" si="178"/>
        <v>2020</v>
      </c>
      <c r="O2271" s="3">
        <f t="shared" si="179"/>
        <v>6</v>
      </c>
    </row>
    <row r="2272" spans="1:15">
      <c r="A2272" s="8">
        <f>A2271</f>
        <v>44012</v>
      </c>
      <c r="B2272" s="20" t="s">
        <v>14</v>
      </c>
      <c r="C2272" s="18" t="s">
        <v>147</v>
      </c>
      <c r="D2272" s="11">
        <v>1</v>
      </c>
      <c r="E2272" s="12">
        <v>1999.99</v>
      </c>
      <c r="F2272" s="3" t="str">
        <f t="shared" si="175"/>
        <v>借呗</v>
      </c>
      <c r="G2272" s="3" t="str">
        <f t="shared" si="176"/>
        <v>1期</v>
      </c>
      <c r="H2272" s="21" t="str">
        <f>VLOOKUP(B2272*1,[1]Sheet1!$A:$G,7,FALSE)</f>
        <v>华南</v>
      </c>
      <c r="I2272" s="21" t="str">
        <f>VLOOKUP(B2272*1,[1]Sheet1!$A:$G,6,FALSE)</f>
        <v>广州</v>
      </c>
      <c r="J2272" s="21" t="str">
        <f>VLOOKUP(B2272*1,[1]Sheet1!$A:$G,5,FALSE)</f>
        <v>三组</v>
      </c>
      <c r="K2272" s="3" t="str">
        <f>I2272&amp;VLOOKUP(B2272*1,[1]Sheet1!$A:$G,5,FALSE)</f>
        <v>广州三组</v>
      </c>
      <c r="L2272" s="3" t="str">
        <f>IF(VLOOKUP(B2272*1,[1]Sheet1!$A:$G,4,FALSE)=1,"普通员工","管理人员")</f>
        <v>管理人员</v>
      </c>
      <c r="M2272" s="3">
        <f t="shared" si="177"/>
        <v>1999.99</v>
      </c>
      <c r="N2272" s="3">
        <f t="shared" si="178"/>
        <v>2020</v>
      </c>
      <c r="O2272" s="3">
        <f t="shared" si="179"/>
        <v>6</v>
      </c>
    </row>
    <row r="2273" spans="1:15">
      <c r="A2273" s="8">
        <f>A2272</f>
        <v>44012</v>
      </c>
      <c r="B2273" s="20" t="str">
        <f>B2272</f>
        <v>1000000036</v>
      </c>
      <c r="C2273" s="18" t="s">
        <v>7</v>
      </c>
      <c r="D2273" s="11">
        <v>1</v>
      </c>
      <c r="E2273" s="12">
        <v>3000.46</v>
      </c>
      <c r="F2273" s="3" t="str">
        <f t="shared" si="175"/>
        <v>借呗</v>
      </c>
      <c r="G2273" s="3" t="str">
        <f t="shared" si="176"/>
        <v>6期</v>
      </c>
      <c r="H2273" s="21" t="str">
        <f>VLOOKUP(B2273*1,[1]Sheet1!$A:$G,7,FALSE)</f>
        <v>华南</v>
      </c>
      <c r="I2273" s="21" t="str">
        <f>VLOOKUP(B2273*1,[1]Sheet1!$A:$G,6,FALSE)</f>
        <v>广州</v>
      </c>
      <c r="J2273" s="21" t="str">
        <f>VLOOKUP(B2273*1,[1]Sheet1!$A:$G,5,FALSE)</f>
        <v>三组</v>
      </c>
      <c r="K2273" s="3" t="str">
        <f>I2273&amp;VLOOKUP(B2273*1,[1]Sheet1!$A:$G,5,FALSE)</f>
        <v>广州三组</v>
      </c>
      <c r="L2273" s="3" t="str">
        <f>IF(VLOOKUP(B2273*1,[1]Sheet1!$A:$G,4,FALSE)=1,"普通员工","管理人员")</f>
        <v>管理人员</v>
      </c>
      <c r="M2273" s="3">
        <f t="shared" si="177"/>
        <v>3000.46</v>
      </c>
      <c r="N2273" s="3">
        <f t="shared" si="178"/>
        <v>2020</v>
      </c>
      <c r="O2273" s="3">
        <f t="shared" si="179"/>
        <v>6</v>
      </c>
    </row>
    <row r="2274" spans="1:15">
      <c r="A2274" s="8">
        <f>A2273</f>
        <v>44012</v>
      </c>
      <c r="B2274" s="20" t="s">
        <v>15</v>
      </c>
      <c r="C2274" s="18" t="s">
        <v>144</v>
      </c>
      <c r="D2274" s="11">
        <v>1</v>
      </c>
      <c r="E2274" s="12">
        <v>1261.66</v>
      </c>
      <c r="F2274" s="3" t="str">
        <f t="shared" si="175"/>
        <v>借呗</v>
      </c>
      <c r="G2274" s="3" t="str">
        <f t="shared" si="176"/>
        <v>3期</v>
      </c>
      <c r="H2274" s="21" t="str">
        <f>VLOOKUP(B2274*1,[1]Sheet1!$A:$G,7,FALSE)</f>
        <v>华东</v>
      </c>
      <c r="I2274" s="21" t="str">
        <f>VLOOKUP(B2274*1,[1]Sheet1!$A:$G,6,FALSE)</f>
        <v>杭州</v>
      </c>
      <c r="J2274" s="21" t="str">
        <f>VLOOKUP(B2274*1,[1]Sheet1!$A:$G,5,FALSE)</f>
        <v>二组</v>
      </c>
      <c r="K2274" s="3" t="str">
        <f>I2274&amp;VLOOKUP(B2274*1,[1]Sheet1!$A:$G,5,FALSE)</f>
        <v>杭州二组</v>
      </c>
      <c r="L2274" s="3" t="str">
        <f>IF(VLOOKUP(B2274*1,[1]Sheet1!$A:$G,4,FALSE)=1,"普通员工","管理人员")</f>
        <v>普通员工</v>
      </c>
      <c r="M2274" s="3">
        <f t="shared" si="177"/>
        <v>1261.66</v>
      </c>
      <c r="N2274" s="3">
        <f t="shared" si="178"/>
        <v>2020</v>
      </c>
      <c r="O2274" s="3">
        <f t="shared" si="179"/>
        <v>6</v>
      </c>
    </row>
    <row r="2275" spans="1:15">
      <c r="A2275" s="8">
        <f>A2274</f>
        <v>44012</v>
      </c>
      <c r="B2275" s="20" t="str">
        <f>B2274</f>
        <v>1000000037</v>
      </c>
      <c r="C2275" s="18" t="s">
        <v>8</v>
      </c>
      <c r="D2275" s="11">
        <v>2</v>
      </c>
      <c r="E2275" s="12">
        <v>1635.49</v>
      </c>
      <c r="F2275" s="3" t="str">
        <f t="shared" si="175"/>
        <v>借呗</v>
      </c>
      <c r="G2275" s="3" t="str">
        <f t="shared" si="176"/>
        <v>12期</v>
      </c>
      <c r="H2275" s="21" t="str">
        <f>VLOOKUP(B2275*1,[1]Sheet1!$A:$G,7,FALSE)</f>
        <v>华东</v>
      </c>
      <c r="I2275" s="21" t="str">
        <f>VLOOKUP(B2275*1,[1]Sheet1!$A:$G,6,FALSE)</f>
        <v>杭州</v>
      </c>
      <c r="J2275" s="21" t="str">
        <f>VLOOKUP(B2275*1,[1]Sheet1!$A:$G,5,FALSE)</f>
        <v>二组</v>
      </c>
      <c r="K2275" s="3" t="str">
        <f>I2275&amp;VLOOKUP(B2275*1,[1]Sheet1!$A:$G,5,FALSE)</f>
        <v>杭州二组</v>
      </c>
      <c r="L2275" s="3" t="str">
        <f>IF(VLOOKUP(B2275*1,[1]Sheet1!$A:$G,4,FALSE)=1,"普通员工","管理人员")</f>
        <v>普通员工</v>
      </c>
      <c r="M2275" s="3">
        <f t="shared" si="177"/>
        <v>817.745</v>
      </c>
      <c r="N2275" s="3">
        <f t="shared" si="178"/>
        <v>2020</v>
      </c>
      <c r="O2275" s="3">
        <f t="shared" si="179"/>
        <v>6</v>
      </c>
    </row>
    <row r="2276" spans="1:15">
      <c r="A2276" s="8">
        <f>A2275</f>
        <v>44012</v>
      </c>
      <c r="B2276" s="20" t="s">
        <v>16</v>
      </c>
      <c r="C2276" s="18" t="s">
        <v>8</v>
      </c>
      <c r="D2276" s="11">
        <v>1</v>
      </c>
      <c r="E2276" s="12">
        <v>12000.67</v>
      </c>
      <c r="F2276" s="3" t="str">
        <f t="shared" si="175"/>
        <v>借呗</v>
      </c>
      <c r="G2276" s="3" t="str">
        <f t="shared" si="176"/>
        <v>12期</v>
      </c>
      <c r="H2276" s="21" t="str">
        <f>VLOOKUP(B2276*1,[1]Sheet1!$A:$G,7,FALSE)</f>
        <v>华东</v>
      </c>
      <c r="I2276" s="21" t="str">
        <f>VLOOKUP(B2276*1,[1]Sheet1!$A:$G,6,FALSE)</f>
        <v>苏州</v>
      </c>
      <c r="J2276" s="21" t="str">
        <f>VLOOKUP(B2276*1,[1]Sheet1!$A:$G,5,FALSE)</f>
        <v>二组</v>
      </c>
      <c r="K2276" s="3" t="str">
        <f>I2276&amp;VLOOKUP(B2276*1,[1]Sheet1!$A:$G,5,FALSE)</f>
        <v>苏州二组</v>
      </c>
      <c r="L2276" s="3" t="str">
        <f>IF(VLOOKUP(B2276*1,[1]Sheet1!$A:$G,4,FALSE)=1,"普通员工","管理人员")</f>
        <v>管理人员</v>
      </c>
      <c r="M2276" s="3">
        <f t="shared" si="177"/>
        <v>12000.67</v>
      </c>
      <c r="N2276" s="3">
        <f t="shared" si="178"/>
        <v>2020</v>
      </c>
      <c r="O2276" s="3">
        <f t="shared" si="179"/>
        <v>6</v>
      </c>
    </row>
    <row r="2277" spans="1:15">
      <c r="A2277" s="8">
        <f>A2276</f>
        <v>44012</v>
      </c>
      <c r="B2277" s="20" t="s">
        <v>17</v>
      </c>
      <c r="C2277" s="18" t="s">
        <v>7</v>
      </c>
      <c r="D2277" s="11">
        <v>1</v>
      </c>
      <c r="E2277" s="12">
        <v>14999.97</v>
      </c>
      <c r="F2277" s="3" t="str">
        <f t="shared" si="175"/>
        <v>借呗</v>
      </c>
      <c r="G2277" s="3" t="str">
        <f t="shared" si="176"/>
        <v>6期</v>
      </c>
      <c r="H2277" s="21" t="str">
        <f>VLOOKUP(B2277*1,[1]Sheet1!$A:$G,7,FALSE)</f>
        <v>华西北</v>
      </c>
      <c r="I2277" s="21" t="str">
        <f>VLOOKUP(B2277*1,[1]Sheet1!$A:$G,6,FALSE)</f>
        <v>北京</v>
      </c>
      <c r="J2277" s="21" t="str">
        <f>VLOOKUP(B2277*1,[1]Sheet1!$A:$G,5,FALSE)</f>
        <v>四组</v>
      </c>
      <c r="K2277" s="3" t="str">
        <f>I2277&amp;VLOOKUP(B2277*1,[1]Sheet1!$A:$G,5,FALSE)</f>
        <v>北京四组</v>
      </c>
      <c r="L2277" s="3" t="str">
        <f>IF(VLOOKUP(B2277*1,[1]Sheet1!$A:$G,4,FALSE)=1,"普通员工","管理人员")</f>
        <v>管理人员</v>
      </c>
      <c r="M2277" s="3">
        <f t="shared" si="177"/>
        <v>14999.97</v>
      </c>
      <c r="N2277" s="3">
        <f t="shared" si="178"/>
        <v>2020</v>
      </c>
      <c r="O2277" s="3">
        <f t="shared" si="179"/>
        <v>6</v>
      </c>
    </row>
    <row r="2278" spans="1:15">
      <c r="A2278" s="8">
        <f>A2277</f>
        <v>44012</v>
      </c>
      <c r="B2278" s="20" t="s">
        <v>41</v>
      </c>
      <c r="C2278" s="18" t="s">
        <v>7</v>
      </c>
      <c r="D2278" s="11">
        <v>1</v>
      </c>
      <c r="E2278" s="12">
        <v>5000.63</v>
      </c>
      <c r="F2278" s="3" t="str">
        <f t="shared" si="175"/>
        <v>借呗</v>
      </c>
      <c r="G2278" s="3" t="str">
        <f t="shared" si="176"/>
        <v>6期</v>
      </c>
      <c r="H2278" s="21" t="str">
        <f>VLOOKUP(B2278*1,[1]Sheet1!$A:$G,7,FALSE)</f>
        <v>华西北</v>
      </c>
      <c r="I2278" s="21" t="str">
        <f>VLOOKUP(B2278*1,[1]Sheet1!$A:$G,6,FALSE)</f>
        <v>成都</v>
      </c>
      <c r="J2278" s="21" t="str">
        <f>VLOOKUP(B2278*1,[1]Sheet1!$A:$G,5,FALSE)</f>
        <v>一组</v>
      </c>
      <c r="K2278" s="3" t="str">
        <f>I2278&amp;VLOOKUP(B2278*1,[1]Sheet1!$A:$G,5,FALSE)</f>
        <v>成都一组</v>
      </c>
      <c r="L2278" s="3" t="str">
        <f>IF(VLOOKUP(B2278*1,[1]Sheet1!$A:$G,4,FALSE)=1,"普通员工","管理人员")</f>
        <v>普通员工</v>
      </c>
      <c r="M2278" s="3">
        <f t="shared" si="177"/>
        <v>5000.63</v>
      </c>
      <c r="N2278" s="3">
        <f t="shared" si="178"/>
        <v>2020</v>
      </c>
      <c r="O2278" s="3">
        <f t="shared" si="179"/>
        <v>6</v>
      </c>
    </row>
    <row r="2279" spans="1:15">
      <c r="A2279" s="8">
        <f>A2278</f>
        <v>44012</v>
      </c>
      <c r="B2279" s="20" t="s">
        <v>18</v>
      </c>
      <c r="C2279" s="18" t="s">
        <v>7</v>
      </c>
      <c r="D2279" s="11">
        <v>2</v>
      </c>
      <c r="E2279" s="12">
        <v>1721.55</v>
      </c>
      <c r="F2279" s="3" t="str">
        <f t="shared" si="175"/>
        <v>借呗</v>
      </c>
      <c r="G2279" s="3" t="str">
        <f t="shared" si="176"/>
        <v>6期</v>
      </c>
      <c r="H2279" s="21" t="str">
        <f>VLOOKUP(B2279*1,[1]Sheet1!$A:$G,7,FALSE)</f>
        <v>华西北</v>
      </c>
      <c r="I2279" s="21" t="str">
        <f>VLOOKUP(B2279*1,[1]Sheet1!$A:$G,6,FALSE)</f>
        <v>北京</v>
      </c>
      <c r="J2279" s="21" t="str">
        <f>VLOOKUP(B2279*1,[1]Sheet1!$A:$G,5,FALSE)</f>
        <v>三组</v>
      </c>
      <c r="K2279" s="3" t="str">
        <f>I2279&amp;VLOOKUP(B2279*1,[1]Sheet1!$A:$G,5,FALSE)</f>
        <v>北京三组</v>
      </c>
      <c r="L2279" s="3" t="str">
        <f>IF(VLOOKUP(B2279*1,[1]Sheet1!$A:$G,4,FALSE)=1,"普通员工","管理人员")</f>
        <v>管理人员</v>
      </c>
      <c r="M2279" s="3">
        <f t="shared" si="177"/>
        <v>860.775</v>
      </c>
      <c r="N2279" s="3">
        <f t="shared" si="178"/>
        <v>2020</v>
      </c>
      <c r="O2279" s="3">
        <f t="shared" si="179"/>
        <v>6</v>
      </c>
    </row>
    <row r="2280" spans="1:15">
      <c r="A2280" s="8">
        <f>A2279</f>
        <v>44012</v>
      </c>
      <c r="B2280" s="20" t="s">
        <v>19</v>
      </c>
      <c r="C2280" s="18" t="s">
        <v>144</v>
      </c>
      <c r="D2280" s="11">
        <v>1</v>
      </c>
      <c r="E2280" s="12">
        <v>1021.16</v>
      </c>
      <c r="F2280" s="3" t="str">
        <f t="shared" si="175"/>
        <v>借呗</v>
      </c>
      <c r="G2280" s="3" t="str">
        <f t="shared" si="176"/>
        <v>3期</v>
      </c>
      <c r="H2280" s="21" t="str">
        <f>VLOOKUP(B2280*1,[1]Sheet1!$A:$G,7,FALSE)</f>
        <v>华南</v>
      </c>
      <c r="I2280" s="21" t="str">
        <f>VLOOKUP(B2280*1,[1]Sheet1!$A:$G,6,FALSE)</f>
        <v>深圳</v>
      </c>
      <c r="J2280" s="21" t="str">
        <f>VLOOKUP(B2280*1,[1]Sheet1!$A:$G,5,FALSE)</f>
        <v>一组</v>
      </c>
      <c r="K2280" s="3" t="str">
        <f>I2280&amp;VLOOKUP(B2280*1,[1]Sheet1!$A:$G,5,FALSE)</f>
        <v>深圳一组</v>
      </c>
      <c r="L2280" s="3" t="str">
        <f>IF(VLOOKUP(B2280*1,[1]Sheet1!$A:$G,4,FALSE)=1,"普通员工","管理人员")</f>
        <v>普通员工</v>
      </c>
      <c r="M2280" s="3">
        <f t="shared" si="177"/>
        <v>1021.16</v>
      </c>
      <c r="N2280" s="3">
        <f t="shared" si="178"/>
        <v>2020</v>
      </c>
      <c r="O2280" s="3">
        <f t="shared" si="179"/>
        <v>6</v>
      </c>
    </row>
    <row r="2281" spans="1:15">
      <c r="A2281" s="8">
        <f>A2280</f>
        <v>44012</v>
      </c>
      <c r="B2281" s="20" t="s">
        <v>43</v>
      </c>
      <c r="C2281" s="18" t="s">
        <v>143</v>
      </c>
      <c r="D2281" s="11">
        <v>1</v>
      </c>
      <c r="E2281" s="12">
        <v>1000.28</v>
      </c>
      <c r="F2281" s="3" t="str">
        <f t="shared" si="175"/>
        <v>借呗</v>
      </c>
      <c r="G2281" s="3" t="str">
        <f t="shared" si="176"/>
        <v>9期</v>
      </c>
      <c r="H2281" s="21" t="str">
        <f>VLOOKUP(B2281*1,[1]Sheet1!$A:$G,7,FALSE)</f>
        <v>华南</v>
      </c>
      <c r="I2281" s="21" t="str">
        <f>VLOOKUP(B2281*1,[1]Sheet1!$A:$G,6,FALSE)</f>
        <v>广州</v>
      </c>
      <c r="J2281" s="21" t="str">
        <f>VLOOKUP(B2281*1,[1]Sheet1!$A:$G,5,FALSE)</f>
        <v>一组</v>
      </c>
      <c r="K2281" s="3" t="str">
        <f>I2281&amp;VLOOKUP(B2281*1,[1]Sheet1!$A:$G,5,FALSE)</f>
        <v>广州一组</v>
      </c>
      <c r="L2281" s="3" t="str">
        <f>IF(VLOOKUP(B2281*1,[1]Sheet1!$A:$G,4,FALSE)=1,"普通员工","管理人员")</f>
        <v>普通员工</v>
      </c>
      <c r="M2281" s="3">
        <f t="shared" si="177"/>
        <v>1000.28</v>
      </c>
      <c r="N2281" s="3">
        <f t="shared" si="178"/>
        <v>2020</v>
      </c>
      <c r="O2281" s="3">
        <f t="shared" si="179"/>
        <v>6</v>
      </c>
    </row>
    <row r="2282" spans="1:15">
      <c r="A2282" s="8">
        <f>A2281</f>
        <v>44012</v>
      </c>
      <c r="B2282" s="20" t="s">
        <v>20</v>
      </c>
      <c r="C2282" s="18" t="s">
        <v>7</v>
      </c>
      <c r="D2282" s="11">
        <v>1</v>
      </c>
      <c r="E2282" s="12">
        <v>10000.69</v>
      </c>
      <c r="F2282" s="3" t="str">
        <f t="shared" si="175"/>
        <v>借呗</v>
      </c>
      <c r="G2282" s="3" t="str">
        <f t="shared" si="176"/>
        <v>6期</v>
      </c>
      <c r="H2282" s="21" t="str">
        <f>VLOOKUP(B2282*1,[1]Sheet1!$A:$G,7,FALSE)</f>
        <v>华东</v>
      </c>
      <c r="I2282" s="21" t="str">
        <f>VLOOKUP(B2282*1,[1]Sheet1!$A:$G,6,FALSE)</f>
        <v>上海</v>
      </c>
      <c r="J2282" s="21" t="str">
        <f>VLOOKUP(B2282*1,[1]Sheet1!$A:$G,5,FALSE)</f>
        <v>一组</v>
      </c>
      <c r="K2282" s="3" t="str">
        <f>I2282&amp;VLOOKUP(B2282*1,[1]Sheet1!$A:$G,5,FALSE)</f>
        <v>上海一组</v>
      </c>
      <c r="L2282" s="3" t="str">
        <f>IF(VLOOKUP(B2282*1,[1]Sheet1!$A:$G,4,FALSE)=1,"普通员工","管理人员")</f>
        <v>普通员工</v>
      </c>
      <c r="M2282" s="3">
        <f t="shared" si="177"/>
        <v>10000.69</v>
      </c>
      <c r="N2282" s="3">
        <f t="shared" si="178"/>
        <v>2020</v>
      </c>
      <c r="O2282" s="3">
        <f t="shared" si="179"/>
        <v>6</v>
      </c>
    </row>
    <row r="2283" spans="1:15">
      <c r="A2283" s="8">
        <f>A2282</f>
        <v>44012</v>
      </c>
      <c r="B2283" s="20" t="s">
        <v>21</v>
      </c>
      <c r="C2283" s="18" t="s">
        <v>147</v>
      </c>
      <c r="D2283" s="11">
        <v>1</v>
      </c>
      <c r="E2283" s="12">
        <v>1000.59</v>
      </c>
      <c r="F2283" s="3" t="str">
        <f t="shared" si="175"/>
        <v>借呗</v>
      </c>
      <c r="G2283" s="3" t="str">
        <f t="shared" si="176"/>
        <v>1期</v>
      </c>
      <c r="H2283" s="21" t="str">
        <f>VLOOKUP(B2283*1,[1]Sheet1!$A:$G,7,FALSE)</f>
        <v>华东</v>
      </c>
      <c r="I2283" s="21" t="str">
        <f>VLOOKUP(B2283*1,[1]Sheet1!$A:$G,6,FALSE)</f>
        <v>上海</v>
      </c>
      <c r="J2283" s="21" t="str">
        <f>VLOOKUP(B2283*1,[1]Sheet1!$A:$G,5,FALSE)</f>
        <v>一组</v>
      </c>
      <c r="K2283" s="3" t="str">
        <f>I2283&amp;VLOOKUP(B2283*1,[1]Sheet1!$A:$G,5,FALSE)</f>
        <v>上海一组</v>
      </c>
      <c r="L2283" s="3" t="str">
        <f>IF(VLOOKUP(B2283*1,[1]Sheet1!$A:$G,4,FALSE)=1,"普通员工","管理人员")</f>
        <v>管理人员</v>
      </c>
      <c r="M2283" s="3">
        <f t="shared" si="177"/>
        <v>1000.59</v>
      </c>
      <c r="N2283" s="3">
        <f t="shared" si="178"/>
        <v>2020</v>
      </c>
      <c r="O2283" s="3">
        <f t="shared" si="179"/>
        <v>6</v>
      </c>
    </row>
    <row r="2284" spans="1:15">
      <c r="A2284" s="8">
        <f>A2283</f>
        <v>44012</v>
      </c>
      <c r="B2284" s="20" t="str">
        <f>B2283</f>
        <v>1000000056</v>
      </c>
      <c r="C2284" s="18" t="s">
        <v>7</v>
      </c>
      <c r="D2284" s="11">
        <v>1</v>
      </c>
      <c r="E2284" s="12">
        <v>499.99</v>
      </c>
      <c r="F2284" s="3" t="str">
        <f t="shared" si="175"/>
        <v>借呗</v>
      </c>
      <c r="G2284" s="3" t="str">
        <f t="shared" si="176"/>
        <v>6期</v>
      </c>
      <c r="H2284" s="21" t="str">
        <f>VLOOKUP(B2284*1,[1]Sheet1!$A:$G,7,FALSE)</f>
        <v>华东</v>
      </c>
      <c r="I2284" s="21" t="str">
        <f>VLOOKUP(B2284*1,[1]Sheet1!$A:$G,6,FALSE)</f>
        <v>上海</v>
      </c>
      <c r="J2284" s="21" t="str">
        <f>VLOOKUP(B2284*1,[1]Sheet1!$A:$G,5,FALSE)</f>
        <v>一组</v>
      </c>
      <c r="K2284" s="3" t="str">
        <f>I2284&amp;VLOOKUP(B2284*1,[1]Sheet1!$A:$G,5,FALSE)</f>
        <v>上海一组</v>
      </c>
      <c r="L2284" s="3" t="str">
        <f>IF(VLOOKUP(B2284*1,[1]Sheet1!$A:$G,4,FALSE)=1,"普通员工","管理人员")</f>
        <v>管理人员</v>
      </c>
      <c r="M2284" s="3">
        <f t="shared" si="177"/>
        <v>499.99</v>
      </c>
      <c r="N2284" s="3">
        <f t="shared" si="178"/>
        <v>2020</v>
      </c>
      <c r="O2284" s="3">
        <f t="shared" si="179"/>
        <v>6</v>
      </c>
    </row>
    <row r="2285" spans="1:15">
      <c r="A2285" s="8">
        <f>A2284</f>
        <v>44012</v>
      </c>
      <c r="B2285" s="20" t="str">
        <f>B2284</f>
        <v>1000000056</v>
      </c>
      <c r="C2285" s="18" t="s">
        <v>8</v>
      </c>
      <c r="D2285" s="11">
        <v>3</v>
      </c>
      <c r="E2285" s="12">
        <v>25001.35</v>
      </c>
      <c r="F2285" s="3" t="str">
        <f t="shared" si="175"/>
        <v>借呗</v>
      </c>
      <c r="G2285" s="3" t="str">
        <f t="shared" si="176"/>
        <v>12期</v>
      </c>
      <c r="H2285" s="21" t="str">
        <f>VLOOKUP(B2285*1,[1]Sheet1!$A:$G,7,FALSE)</f>
        <v>华东</v>
      </c>
      <c r="I2285" s="21" t="str">
        <f>VLOOKUP(B2285*1,[1]Sheet1!$A:$G,6,FALSE)</f>
        <v>上海</v>
      </c>
      <c r="J2285" s="21" t="str">
        <f>VLOOKUP(B2285*1,[1]Sheet1!$A:$G,5,FALSE)</f>
        <v>一组</v>
      </c>
      <c r="K2285" s="3" t="str">
        <f>I2285&amp;VLOOKUP(B2285*1,[1]Sheet1!$A:$G,5,FALSE)</f>
        <v>上海一组</v>
      </c>
      <c r="L2285" s="3" t="str">
        <f>IF(VLOOKUP(B2285*1,[1]Sheet1!$A:$G,4,FALSE)=1,"普通员工","管理人员")</f>
        <v>管理人员</v>
      </c>
      <c r="M2285" s="3">
        <f t="shared" si="177"/>
        <v>8333.78333333333</v>
      </c>
      <c r="N2285" s="3">
        <f t="shared" si="178"/>
        <v>2020</v>
      </c>
      <c r="O2285" s="3">
        <f t="shared" si="179"/>
        <v>6</v>
      </c>
    </row>
    <row r="2286" spans="1:15">
      <c r="A2286" s="8">
        <f>A2285</f>
        <v>44012</v>
      </c>
      <c r="B2286" s="20" t="s">
        <v>24</v>
      </c>
      <c r="C2286" s="18" t="s">
        <v>147</v>
      </c>
      <c r="D2286" s="11">
        <v>1</v>
      </c>
      <c r="E2286" s="12">
        <v>1500.38</v>
      </c>
      <c r="F2286" s="3" t="str">
        <f t="shared" si="175"/>
        <v>借呗</v>
      </c>
      <c r="G2286" s="3" t="str">
        <f t="shared" si="176"/>
        <v>1期</v>
      </c>
      <c r="H2286" s="21" t="str">
        <f>VLOOKUP(B2286*1,[1]Sheet1!$A:$G,7,FALSE)</f>
        <v>华西北</v>
      </c>
      <c r="I2286" s="21" t="str">
        <f>VLOOKUP(B2286*1,[1]Sheet1!$A:$G,6,FALSE)</f>
        <v>重庆</v>
      </c>
      <c r="J2286" s="21" t="str">
        <f>VLOOKUP(B2286*1,[1]Sheet1!$A:$G,5,FALSE)</f>
        <v>一组</v>
      </c>
      <c r="K2286" s="3" t="str">
        <f>I2286&amp;VLOOKUP(B2286*1,[1]Sheet1!$A:$G,5,FALSE)</f>
        <v>重庆一组</v>
      </c>
      <c r="L2286" s="3" t="str">
        <f>IF(VLOOKUP(B2286*1,[1]Sheet1!$A:$G,4,FALSE)=1,"普通员工","管理人员")</f>
        <v>管理人员</v>
      </c>
      <c r="M2286" s="3">
        <f t="shared" si="177"/>
        <v>1500.38</v>
      </c>
      <c r="N2286" s="3">
        <f t="shared" si="178"/>
        <v>2020</v>
      </c>
      <c r="O2286" s="3">
        <f t="shared" si="179"/>
        <v>6</v>
      </c>
    </row>
    <row r="2287" spans="1:15">
      <c r="A2287" s="8">
        <f>A2286</f>
        <v>44012</v>
      </c>
      <c r="B2287" s="20" t="str">
        <f>B2286</f>
        <v>1000000068</v>
      </c>
      <c r="C2287" s="18" t="s">
        <v>7</v>
      </c>
      <c r="D2287" s="11">
        <v>1</v>
      </c>
      <c r="E2287" s="12">
        <v>11000.66</v>
      </c>
      <c r="F2287" s="3" t="str">
        <f t="shared" si="175"/>
        <v>借呗</v>
      </c>
      <c r="G2287" s="3" t="str">
        <f t="shared" si="176"/>
        <v>6期</v>
      </c>
      <c r="H2287" s="21" t="str">
        <f>VLOOKUP(B2287*1,[1]Sheet1!$A:$G,7,FALSE)</f>
        <v>华西北</v>
      </c>
      <c r="I2287" s="21" t="str">
        <f>VLOOKUP(B2287*1,[1]Sheet1!$A:$G,6,FALSE)</f>
        <v>重庆</v>
      </c>
      <c r="J2287" s="21" t="str">
        <f>VLOOKUP(B2287*1,[1]Sheet1!$A:$G,5,FALSE)</f>
        <v>一组</v>
      </c>
      <c r="K2287" s="3" t="str">
        <f>I2287&amp;VLOOKUP(B2287*1,[1]Sheet1!$A:$G,5,FALSE)</f>
        <v>重庆一组</v>
      </c>
      <c r="L2287" s="3" t="str">
        <f>IF(VLOOKUP(B2287*1,[1]Sheet1!$A:$G,4,FALSE)=1,"普通员工","管理人员")</f>
        <v>管理人员</v>
      </c>
      <c r="M2287" s="3">
        <f t="shared" si="177"/>
        <v>11000.66</v>
      </c>
      <c r="N2287" s="3">
        <f t="shared" si="178"/>
        <v>2020</v>
      </c>
      <c r="O2287" s="3">
        <f t="shared" si="179"/>
        <v>6</v>
      </c>
    </row>
    <row r="2288" spans="1:15">
      <c r="A2288" s="8">
        <f>A2287</f>
        <v>44012</v>
      </c>
      <c r="B2288" s="20" t="s">
        <v>62</v>
      </c>
      <c r="C2288" s="18" t="s">
        <v>147</v>
      </c>
      <c r="D2288" s="11">
        <v>1</v>
      </c>
      <c r="E2288" s="12">
        <v>2000.24</v>
      </c>
      <c r="F2288" s="3" t="str">
        <f t="shared" si="175"/>
        <v>借呗</v>
      </c>
      <c r="G2288" s="3" t="str">
        <f t="shared" si="176"/>
        <v>1期</v>
      </c>
      <c r="H2288" s="21" t="str">
        <f>VLOOKUP(B2288*1,[1]Sheet1!$A:$G,7,FALSE)</f>
        <v>华东</v>
      </c>
      <c r="I2288" s="21" t="str">
        <f>VLOOKUP(B2288*1,[1]Sheet1!$A:$G,6,FALSE)</f>
        <v>合肥</v>
      </c>
      <c r="J2288" s="21" t="str">
        <f>VLOOKUP(B2288*1,[1]Sheet1!$A:$G,5,FALSE)</f>
        <v>一组</v>
      </c>
      <c r="K2288" s="3" t="str">
        <f>I2288&amp;VLOOKUP(B2288*1,[1]Sheet1!$A:$G,5,FALSE)</f>
        <v>合肥一组</v>
      </c>
      <c r="L2288" s="3" t="str">
        <f>IF(VLOOKUP(B2288*1,[1]Sheet1!$A:$G,4,FALSE)=1,"普通员工","管理人员")</f>
        <v>普通员工</v>
      </c>
      <c r="M2288" s="3">
        <f t="shared" si="177"/>
        <v>2000.24</v>
      </c>
      <c r="N2288" s="3">
        <f t="shared" si="178"/>
        <v>2020</v>
      </c>
      <c r="O2288" s="3">
        <f t="shared" si="179"/>
        <v>6</v>
      </c>
    </row>
    <row r="2289" spans="1:15">
      <c r="A2289" s="8">
        <f>A2288</f>
        <v>44012</v>
      </c>
      <c r="B2289" s="20" t="s">
        <v>165</v>
      </c>
      <c r="C2289" s="18" t="s">
        <v>8</v>
      </c>
      <c r="D2289" s="11">
        <v>1</v>
      </c>
      <c r="E2289" s="12">
        <v>2000.12</v>
      </c>
      <c r="F2289" s="3" t="str">
        <f t="shared" si="175"/>
        <v>借呗</v>
      </c>
      <c r="G2289" s="3" t="str">
        <f t="shared" si="176"/>
        <v>12期</v>
      </c>
      <c r="H2289" s="21" t="str">
        <f>VLOOKUP(B2289*1,[1]Sheet1!$A:$G,7,FALSE)</f>
        <v>华东</v>
      </c>
      <c r="I2289" s="21" t="str">
        <f>VLOOKUP(B2289*1,[1]Sheet1!$A:$G,6,FALSE)</f>
        <v>合肥</v>
      </c>
      <c r="J2289" s="21" t="str">
        <f>VLOOKUP(B2289*1,[1]Sheet1!$A:$G,5,FALSE)</f>
        <v>一组</v>
      </c>
      <c r="K2289" s="3" t="str">
        <f>I2289&amp;VLOOKUP(B2289*1,[1]Sheet1!$A:$G,5,FALSE)</f>
        <v>合肥一组</v>
      </c>
      <c r="L2289" s="3" t="str">
        <f>IF(VLOOKUP(B2289*1,[1]Sheet1!$A:$G,4,FALSE)=1,"普通员工","管理人员")</f>
        <v>普通员工</v>
      </c>
      <c r="M2289" s="3">
        <f t="shared" si="177"/>
        <v>2000.12</v>
      </c>
      <c r="N2289" s="3">
        <f t="shared" si="178"/>
        <v>2020</v>
      </c>
      <c r="O2289" s="3">
        <f t="shared" si="179"/>
        <v>6</v>
      </c>
    </row>
    <row r="2290" spans="1:15">
      <c r="A2290" s="8">
        <f>A2289</f>
        <v>44012</v>
      </c>
      <c r="B2290" s="20" t="s">
        <v>25</v>
      </c>
      <c r="C2290" s="18" t="s">
        <v>147</v>
      </c>
      <c r="D2290" s="11">
        <v>1</v>
      </c>
      <c r="E2290" s="12">
        <v>686.18</v>
      </c>
      <c r="F2290" s="3" t="str">
        <f t="shared" si="175"/>
        <v>借呗</v>
      </c>
      <c r="G2290" s="3" t="str">
        <f t="shared" si="176"/>
        <v>1期</v>
      </c>
      <c r="H2290" s="21" t="str">
        <f>VLOOKUP(B2290*1,[1]Sheet1!$A:$G,7,FALSE)</f>
        <v>华东</v>
      </c>
      <c r="I2290" s="21" t="str">
        <f>VLOOKUP(B2290*1,[1]Sheet1!$A:$G,6,FALSE)</f>
        <v>合肥</v>
      </c>
      <c r="J2290" s="21" t="str">
        <f>VLOOKUP(B2290*1,[1]Sheet1!$A:$G,5,FALSE)</f>
        <v>一组</v>
      </c>
      <c r="K2290" s="3" t="str">
        <f>I2290&amp;VLOOKUP(B2290*1,[1]Sheet1!$A:$G,5,FALSE)</f>
        <v>合肥一组</v>
      </c>
      <c r="L2290" s="3" t="str">
        <f>IF(VLOOKUP(B2290*1,[1]Sheet1!$A:$G,4,FALSE)=1,"普通员工","管理人员")</f>
        <v>普通员工</v>
      </c>
      <c r="M2290" s="3">
        <f t="shared" si="177"/>
        <v>686.18</v>
      </c>
      <c r="N2290" s="3">
        <f t="shared" si="178"/>
        <v>2020</v>
      </c>
      <c r="O2290" s="3">
        <f t="shared" si="179"/>
        <v>6</v>
      </c>
    </row>
    <row r="2291" spans="1:15">
      <c r="A2291" s="8">
        <f>A2290</f>
        <v>44012</v>
      </c>
      <c r="B2291" s="20" t="s">
        <v>26</v>
      </c>
      <c r="C2291" s="18" t="s">
        <v>7</v>
      </c>
      <c r="D2291" s="11">
        <v>1</v>
      </c>
      <c r="E2291" s="12">
        <v>3500.76</v>
      </c>
      <c r="F2291" s="3" t="str">
        <f t="shared" si="175"/>
        <v>借呗</v>
      </c>
      <c r="G2291" s="3" t="str">
        <f t="shared" si="176"/>
        <v>6期</v>
      </c>
      <c r="H2291" s="21" t="str">
        <f>VLOOKUP(B2291*1,[1]Sheet1!$A:$G,7,FALSE)</f>
        <v>华南</v>
      </c>
      <c r="I2291" s="21" t="str">
        <f>VLOOKUP(B2291*1,[1]Sheet1!$A:$G,6,FALSE)</f>
        <v>广州</v>
      </c>
      <c r="J2291" s="21" t="str">
        <f>VLOOKUP(B2291*1,[1]Sheet1!$A:$G,5,FALSE)</f>
        <v>三组</v>
      </c>
      <c r="K2291" s="3" t="str">
        <f>I2291&amp;VLOOKUP(B2291*1,[1]Sheet1!$A:$G,5,FALSE)</f>
        <v>广州三组</v>
      </c>
      <c r="L2291" s="3" t="str">
        <f>IF(VLOOKUP(B2291*1,[1]Sheet1!$A:$G,4,FALSE)=1,"普通员工","管理人员")</f>
        <v>普通员工</v>
      </c>
      <c r="M2291" s="3">
        <f t="shared" si="177"/>
        <v>3500.76</v>
      </c>
      <c r="N2291" s="3">
        <f t="shared" si="178"/>
        <v>2020</v>
      </c>
      <c r="O2291" s="3">
        <f t="shared" si="179"/>
        <v>6</v>
      </c>
    </row>
    <row r="2292" spans="1:15">
      <c r="A2292" s="8">
        <f>A2291</f>
        <v>44012</v>
      </c>
      <c r="B2292" s="20" t="str">
        <f>B2291</f>
        <v>1000000566</v>
      </c>
      <c r="C2292" s="18" t="s">
        <v>12</v>
      </c>
      <c r="D2292" s="11">
        <v>1</v>
      </c>
      <c r="E2292" s="12">
        <v>14000.15</v>
      </c>
      <c r="F2292" s="3" t="str">
        <f t="shared" si="175"/>
        <v>借呗</v>
      </c>
      <c r="G2292" s="3" t="str">
        <f t="shared" si="176"/>
        <v>18期</v>
      </c>
      <c r="H2292" s="21" t="str">
        <f>VLOOKUP(B2292*1,[1]Sheet1!$A:$G,7,FALSE)</f>
        <v>华南</v>
      </c>
      <c r="I2292" s="21" t="str">
        <f>VLOOKUP(B2292*1,[1]Sheet1!$A:$G,6,FALSE)</f>
        <v>广州</v>
      </c>
      <c r="J2292" s="21" t="str">
        <f>VLOOKUP(B2292*1,[1]Sheet1!$A:$G,5,FALSE)</f>
        <v>三组</v>
      </c>
      <c r="K2292" s="3" t="str">
        <f>I2292&amp;VLOOKUP(B2292*1,[1]Sheet1!$A:$G,5,FALSE)</f>
        <v>广州三组</v>
      </c>
      <c r="L2292" s="3" t="str">
        <f>IF(VLOOKUP(B2292*1,[1]Sheet1!$A:$G,4,FALSE)=1,"普通员工","管理人员")</f>
        <v>普通员工</v>
      </c>
      <c r="M2292" s="3">
        <f t="shared" si="177"/>
        <v>14000.15</v>
      </c>
      <c r="N2292" s="3">
        <f t="shared" si="178"/>
        <v>2020</v>
      </c>
      <c r="O2292" s="3">
        <f t="shared" si="179"/>
        <v>6</v>
      </c>
    </row>
    <row r="2293" spans="1:15">
      <c r="A2293" s="8">
        <f>A2292</f>
        <v>44012</v>
      </c>
      <c r="B2293" s="20" t="s">
        <v>66</v>
      </c>
      <c r="C2293" s="18" t="s">
        <v>7</v>
      </c>
      <c r="D2293" s="11">
        <v>1</v>
      </c>
      <c r="E2293" s="12">
        <v>8999.94</v>
      </c>
      <c r="F2293" s="3" t="str">
        <f t="shared" si="175"/>
        <v>借呗</v>
      </c>
      <c r="G2293" s="3" t="str">
        <f t="shared" si="176"/>
        <v>6期</v>
      </c>
      <c r="H2293" s="21" t="str">
        <f>VLOOKUP(B2293*1,[1]Sheet1!$A:$G,7,FALSE)</f>
        <v>华西北</v>
      </c>
      <c r="I2293" s="21" t="str">
        <f>VLOOKUP(B2293*1,[1]Sheet1!$A:$G,6,FALSE)</f>
        <v>西安</v>
      </c>
      <c r="J2293" s="21" t="str">
        <f>VLOOKUP(B2293*1,[1]Sheet1!$A:$G,5,FALSE)</f>
        <v>一组</v>
      </c>
      <c r="K2293" s="3" t="str">
        <f>I2293&amp;VLOOKUP(B2293*1,[1]Sheet1!$A:$G,5,FALSE)</f>
        <v>西安一组</v>
      </c>
      <c r="L2293" s="3" t="str">
        <f>IF(VLOOKUP(B2293*1,[1]Sheet1!$A:$G,4,FALSE)=1,"普通员工","管理人员")</f>
        <v>普通员工</v>
      </c>
      <c r="M2293" s="3">
        <f t="shared" si="177"/>
        <v>8999.94</v>
      </c>
      <c r="N2293" s="3">
        <f t="shared" si="178"/>
        <v>2020</v>
      </c>
      <c r="O2293" s="3">
        <f t="shared" si="179"/>
        <v>6</v>
      </c>
    </row>
    <row r="2294" spans="1:15">
      <c r="A2294" s="8">
        <f>A2293</f>
        <v>44012</v>
      </c>
      <c r="B2294" s="20" t="s">
        <v>46</v>
      </c>
      <c r="C2294" s="18" t="s">
        <v>7</v>
      </c>
      <c r="D2294" s="11">
        <v>1</v>
      </c>
      <c r="E2294" s="12">
        <v>15000.7</v>
      </c>
      <c r="F2294" s="3" t="str">
        <f t="shared" si="175"/>
        <v>借呗</v>
      </c>
      <c r="G2294" s="3" t="str">
        <f t="shared" si="176"/>
        <v>6期</v>
      </c>
      <c r="H2294" s="21" t="str">
        <f>VLOOKUP(B2294*1,[1]Sheet1!$A:$G,7,FALSE)</f>
        <v>华东</v>
      </c>
      <c r="I2294" s="21" t="str">
        <f>VLOOKUP(B2294*1,[1]Sheet1!$A:$G,6,FALSE)</f>
        <v>苏州</v>
      </c>
      <c r="J2294" s="21" t="str">
        <f>VLOOKUP(B2294*1,[1]Sheet1!$A:$G,5,FALSE)</f>
        <v>二组</v>
      </c>
      <c r="K2294" s="3" t="str">
        <f>I2294&amp;VLOOKUP(B2294*1,[1]Sheet1!$A:$G,5,FALSE)</f>
        <v>苏州二组</v>
      </c>
      <c r="L2294" s="3" t="str">
        <f>IF(VLOOKUP(B2294*1,[1]Sheet1!$A:$G,4,FALSE)=1,"普通员工","管理人员")</f>
        <v>普通员工</v>
      </c>
      <c r="M2294" s="3">
        <f t="shared" si="177"/>
        <v>15000.7</v>
      </c>
      <c r="N2294" s="3">
        <f t="shared" si="178"/>
        <v>2020</v>
      </c>
      <c r="O2294" s="3">
        <f t="shared" si="179"/>
        <v>6</v>
      </c>
    </row>
    <row r="2295" spans="1:15">
      <c r="A2295" s="8">
        <f>A2294</f>
        <v>44012</v>
      </c>
      <c r="B2295" s="20" t="s">
        <v>148</v>
      </c>
      <c r="C2295" s="18" t="s">
        <v>12</v>
      </c>
      <c r="D2295" s="11">
        <v>1</v>
      </c>
      <c r="E2295" s="12">
        <v>24000.15</v>
      </c>
      <c r="F2295" s="3" t="str">
        <f t="shared" si="175"/>
        <v>借呗</v>
      </c>
      <c r="G2295" s="3" t="str">
        <f t="shared" si="176"/>
        <v>18期</v>
      </c>
      <c r="H2295" s="21" t="str">
        <f>VLOOKUP(B2295*1,[1]Sheet1!$A:$G,7,FALSE)</f>
        <v>华东</v>
      </c>
      <c r="I2295" s="21" t="str">
        <f>VLOOKUP(B2295*1,[1]Sheet1!$A:$G,6,FALSE)</f>
        <v>合肥</v>
      </c>
      <c r="J2295" s="21" t="str">
        <f>VLOOKUP(B2295*1,[1]Sheet1!$A:$G,5,FALSE)</f>
        <v>二组</v>
      </c>
      <c r="K2295" s="3" t="str">
        <f>I2295&amp;VLOOKUP(B2295*1,[1]Sheet1!$A:$G,5,FALSE)</f>
        <v>合肥二组</v>
      </c>
      <c r="L2295" s="3" t="str">
        <f>IF(VLOOKUP(B2295*1,[1]Sheet1!$A:$G,4,FALSE)=1,"普通员工","管理人员")</f>
        <v>普通员工</v>
      </c>
      <c r="M2295" s="3">
        <f t="shared" si="177"/>
        <v>24000.15</v>
      </c>
      <c r="N2295" s="3">
        <f t="shared" si="178"/>
        <v>2020</v>
      </c>
      <c r="O2295" s="3">
        <f t="shared" si="179"/>
        <v>6</v>
      </c>
    </row>
    <row r="2296" spans="1:15">
      <c r="A2296" s="8">
        <f>A2295</f>
        <v>44012</v>
      </c>
      <c r="B2296" s="20" t="s">
        <v>28</v>
      </c>
      <c r="C2296" s="18" t="s">
        <v>147</v>
      </c>
      <c r="D2296" s="11">
        <v>1</v>
      </c>
      <c r="E2296" s="12">
        <v>1257.49</v>
      </c>
      <c r="F2296" s="3" t="str">
        <f t="shared" si="175"/>
        <v>借呗</v>
      </c>
      <c r="G2296" s="3" t="str">
        <f t="shared" si="176"/>
        <v>1期</v>
      </c>
      <c r="H2296" s="21" t="str">
        <f>VLOOKUP(B2296*1,[1]Sheet1!$A:$G,7,FALSE)</f>
        <v>华南</v>
      </c>
      <c r="I2296" s="21" t="str">
        <f>VLOOKUP(B2296*1,[1]Sheet1!$A:$G,6,FALSE)</f>
        <v>广州</v>
      </c>
      <c r="J2296" s="21" t="str">
        <f>VLOOKUP(B2296*1,[1]Sheet1!$A:$G,5,FALSE)</f>
        <v>一组</v>
      </c>
      <c r="K2296" s="3" t="str">
        <f>I2296&amp;VLOOKUP(B2296*1,[1]Sheet1!$A:$G,5,FALSE)</f>
        <v>广州一组</v>
      </c>
      <c r="L2296" s="3" t="str">
        <f>IF(VLOOKUP(B2296*1,[1]Sheet1!$A:$G,4,FALSE)=1,"普通员工","管理人员")</f>
        <v>管理人员</v>
      </c>
      <c r="M2296" s="3">
        <f t="shared" si="177"/>
        <v>1257.49</v>
      </c>
      <c r="N2296" s="3">
        <f t="shared" si="178"/>
        <v>2020</v>
      </c>
      <c r="O2296" s="3">
        <f t="shared" si="179"/>
        <v>6</v>
      </c>
    </row>
    <row r="2297" spans="1:15">
      <c r="A2297" s="8">
        <f>A2296</f>
        <v>44012</v>
      </c>
      <c r="B2297" s="20" t="str">
        <f>B2296</f>
        <v>1000003926</v>
      </c>
      <c r="C2297" s="18" t="s">
        <v>7</v>
      </c>
      <c r="D2297" s="11">
        <v>2</v>
      </c>
      <c r="E2297" s="12">
        <v>10000.38</v>
      </c>
      <c r="F2297" s="3" t="str">
        <f t="shared" si="175"/>
        <v>借呗</v>
      </c>
      <c r="G2297" s="3" t="str">
        <f t="shared" si="176"/>
        <v>6期</v>
      </c>
      <c r="H2297" s="21" t="str">
        <f>VLOOKUP(B2297*1,[1]Sheet1!$A:$G,7,FALSE)</f>
        <v>华南</v>
      </c>
      <c r="I2297" s="21" t="str">
        <f>VLOOKUP(B2297*1,[1]Sheet1!$A:$G,6,FALSE)</f>
        <v>广州</v>
      </c>
      <c r="J2297" s="21" t="str">
        <f>VLOOKUP(B2297*1,[1]Sheet1!$A:$G,5,FALSE)</f>
        <v>一组</v>
      </c>
      <c r="K2297" s="3" t="str">
        <f>I2297&amp;VLOOKUP(B2297*1,[1]Sheet1!$A:$G,5,FALSE)</f>
        <v>广州一组</v>
      </c>
      <c r="L2297" s="3" t="str">
        <f>IF(VLOOKUP(B2297*1,[1]Sheet1!$A:$G,4,FALSE)=1,"普通员工","管理人员")</f>
        <v>管理人员</v>
      </c>
      <c r="M2297" s="3">
        <f t="shared" si="177"/>
        <v>5000.19</v>
      </c>
      <c r="N2297" s="3">
        <f t="shared" si="178"/>
        <v>2020</v>
      </c>
      <c r="O2297" s="3">
        <f t="shared" si="179"/>
        <v>6</v>
      </c>
    </row>
    <row r="2298" spans="1:15">
      <c r="A2298" s="8">
        <f>A2297</f>
        <v>44012</v>
      </c>
      <c r="B2298" s="20" t="s">
        <v>29</v>
      </c>
      <c r="C2298" s="18" t="s">
        <v>7</v>
      </c>
      <c r="D2298" s="11">
        <v>4</v>
      </c>
      <c r="E2298" s="12">
        <v>34001.35</v>
      </c>
      <c r="F2298" s="3" t="str">
        <f t="shared" si="175"/>
        <v>借呗</v>
      </c>
      <c r="G2298" s="3" t="str">
        <f t="shared" si="176"/>
        <v>6期</v>
      </c>
      <c r="H2298" s="21" t="str">
        <f>VLOOKUP(B2298*1,[1]Sheet1!$A:$G,7,FALSE)</f>
        <v>华东</v>
      </c>
      <c r="I2298" s="21" t="str">
        <f>VLOOKUP(B2298*1,[1]Sheet1!$A:$G,6,FALSE)</f>
        <v>上海</v>
      </c>
      <c r="J2298" s="21" t="str">
        <f>VLOOKUP(B2298*1,[1]Sheet1!$A:$G,5,FALSE)</f>
        <v>二组</v>
      </c>
      <c r="K2298" s="3" t="str">
        <f>I2298&amp;VLOOKUP(B2298*1,[1]Sheet1!$A:$G,5,FALSE)</f>
        <v>上海二组</v>
      </c>
      <c r="L2298" s="3" t="str">
        <f>IF(VLOOKUP(B2298*1,[1]Sheet1!$A:$G,4,FALSE)=1,"普通员工","管理人员")</f>
        <v>管理人员</v>
      </c>
      <c r="M2298" s="3">
        <f t="shared" si="177"/>
        <v>8500.3375</v>
      </c>
      <c r="N2298" s="3">
        <f t="shared" si="178"/>
        <v>2020</v>
      </c>
      <c r="O2298" s="3">
        <f t="shared" si="179"/>
        <v>6</v>
      </c>
    </row>
    <row r="2299" spans="1:15">
      <c r="A2299" s="8">
        <f>A2298</f>
        <v>44012</v>
      </c>
      <c r="B2299" s="20" t="str">
        <f>B2298</f>
        <v>1000004170</v>
      </c>
      <c r="C2299" s="18" t="s">
        <v>8</v>
      </c>
      <c r="D2299" s="11">
        <v>1</v>
      </c>
      <c r="E2299" s="12">
        <v>7500.07</v>
      </c>
      <c r="F2299" s="3" t="str">
        <f t="shared" si="175"/>
        <v>借呗</v>
      </c>
      <c r="G2299" s="3" t="str">
        <f t="shared" si="176"/>
        <v>12期</v>
      </c>
      <c r="H2299" s="21" t="str">
        <f>VLOOKUP(B2299*1,[1]Sheet1!$A:$G,7,FALSE)</f>
        <v>华东</v>
      </c>
      <c r="I2299" s="21" t="str">
        <f>VLOOKUP(B2299*1,[1]Sheet1!$A:$G,6,FALSE)</f>
        <v>上海</v>
      </c>
      <c r="J2299" s="21" t="str">
        <f>VLOOKUP(B2299*1,[1]Sheet1!$A:$G,5,FALSE)</f>
        <v>二组</v>
      </c>
      <c r="K2299" s="3" t="str">
        <f>I2299&amp;VLOOKUP(B2299*1,[1]Sheet1!$A:$G,5,FALSE)</f>
        <v>上海二组</v>
      </c>
      <c r="L2299" s="3" t="str">
        <f>IF(VLOOKUP(B2299*1,[1]Sheet1!$A:$G,4,FALSE)=1,"普通员工","管理人员")</f>
        <v>管理人员</v>
      </c>
      <c r="M2299" s="3">
        <f t="shared" si="177"/>
        <v>7500.07</v>
      </c>
      <c r="N2299" s="3">
        <f t="shared" si="178"/>
        <v>2020</v>
      </c>
      <c r="O2299" s="3">
        <f t="shared" si="179"/>
        <v>6</v>
      </c>
    </row>
    <row r="2300" spans="1:15">
      <c r="A2300" s="8">
        <f>A2299</f>
        <v>44012</v>
      </c>
      <c r="B2300" s="20" t="str">
        <f>B2299</f>
        <v>1000004170</v>
      </c>
      <c r="C2300" s="18" t="s">
        <v>12</v>
      </c>
      <c r="D2300" s="11">
        <v>1</v>
      </c>
      <c r="E2300" s="12">
        <v>15000.67</v>
      </c>
      <c r="F2300" s="3" t="str">
        <f t="shared" si="175"/>
        <v>借呗</v>
      </c>
      <c r="G2300" s="3" t="str">
        <f t="shared" si="176"/>
        <v>18期</v>
      </c>
      <c r="H2300" s="21" t="str">
        <f>VLOOKUP(B2300*1,[1]Sheet1!$A:$G,7,FALSE)</f>
        <v>华东</v>
      </c>
      <c r="I2300" s="21" t="str">
        <f>VLOOKUP(B2300*1,[1]Sheet1!$A:$G,6,FALSE)</f>
        <v>上海</v>
      </c>
      <c r="J2300" s="21" t="str">
        <f>VLOOKUP(B2300*1,[1]Sheet1!$A:$G,5,FALSE)</f>
        <v>二组</v>
      </c>
      <c r="K2300" s="3" t="str">
        <f>I2300&amp;VLOOKUP(B2300*1,[1]Sheet1!$A:$G,5,FALSE)</f>
        <v>上海二组</v>
      </c>
      <c r="L2300" s="3" t="str">
        <f>IF(VLOOKUP(B2300*1,[1]Sheet1!$A:$G,4,FALSE)=1,"普通员工","管理人员")</f>
        <v>管理人员</v>
      </c>
      <c r="M2300" s="3">
        <f t="shared" si="177"/>
        <v>15000.67</v>
      </c>
      <c r="N2300" s="3">
        <f t="shared" si="178"/>
        <v>2020</v>
      </c>
      <c r="O2300" s="3">
        <f t="shared" si="179"/>
        <v>6</v>
      </c>
    </row>
    <row r="2301" spans="1:15">
      <c r="A2301" s="8">
        <f>A2300</f>
        <v>44012</v>
      </c>
      <c r="B2301" s="20" t="s">
        <v>48</v>
      </c>
      <c r="C2301" s="18" t="s">
        <v>147</v>
      </c>
      <c r="D2301" s="11">
        <v>2</v>
      </c>
      <c r="E2301" s="12">
        <v>4262.17</v>
      </c>
      <c r="F2301" s="3" t="str">
        <f t="shared" si="175"/>
        <v>借呗</v>
      </c>
      <c r="G2301" s="3" t="str">
        <f t="shared" si="176"/>
        <v>1期</v>
      </c>
      <c r="H2301" s="21" t="str">
        <f>VLOOKUP(B2301*1,[1]Sheet1!$A:$G,7,FALSE)</f>
        <v>华东</v>
      </c>
      <c r="I2301" s="21" t="str">
        <f>VLOOKUP(B2301*1,[1]Sheet1!$A:$G,6,FALSE)</f>
        <v>杭州</v>
      </c>
      <c r="J2301" s="21" t="str">
        <f>VLOOKUP(B2301*1,[1]Sheet1!$A:$G,5,FALSE)</f>
        <v>二组</v>
      </c>
      <c r="K2301" s="3" t="str">
        <f>I2301&amp;VLOOKUP(B2301*1,[1]Sheet1!$A:$G,5,FALSE)</f>
        <v>杭州二组</v>
      </c>
      <c r="L2301" s="3" t="str">
        <f>IF(VLOOKUP(B2301*1,[1]Sheet1!$A:$G,4,FALSE)=1,"普通员工","管理人员")</f>
        <v>管理人员</v>
      </c>
      <c r="M2301" s="3">
        <f t="shared" si="177"/>
        <v>2131.085</v>
      </c>
      <c r="N2301" s="3">
        <f t="shared" si="178"/>
        <v>2020</v>
      </c>
      <c r="O2301" s="3">
        <f t="shared" si="179"/>
        <v>6</v>
      </c>
    </row>
    <row r="2302" spans="1:15">
      <c r="A2302" s="8">
        <f>A2301</f>
        <v>44012</v>
      </c>
      <c r="B2302" s="20" t="str">
        <f>B2301</f>
        <v>1000005873</v>
      </c>
      <c r="C2302" s="18" t="s">
        <v>8</v>
      </c>
      <c r="D2302" s="11">
        <v>1</v>
      </c>
      <c r="E2302" s="12">
        <v>10000.61</v>
      </c>
      <c r="F2302" s="3" t="str">
        <f t="shared" si="175"/>
        <v>借呗</v>
      </c>
      <c r="G2302" s="3" t="str">
        <f t="shared" si="176"/>
        <v>12期</v>
      </c>
      <c r="H2302" s="21" t="str">
        <f>VLOOKUP(B2302*1,[1]Sheet1!$A:$G,7,FALSE)</f>
        <v>华东</v>
      </c>
      <c r="I2302" s="21" t="str">
        <f>VLOOKUP(B2302*1,[1]Sheet1!$A:$G,6,FALSE)</f>
        <v>杭州</v>
      </c>
      <c r="J2302" s="21" t="str">
        <f>VLOOKUP(B2302*1,[1]Sheet1!$A:$G,5,FALSE)</f>
        <v>二组</v>
      </c>
      <c r="K2302" s="3" t="str">
        <f>I2302&amp;VLOOKUP(B2302*1,[1]Sheet1!$A:$G,5,FALSE)</f>
        <v>杭州二组</v>
      </c>
      <c r="L2302" s="3" t="str">
        <f>IF(VLOOKUP(B2302*1,[1]Sheet1!$A:$G,4,FALSE)=1,"普通员工","管理人员")</f>
        <v>管理人员</v>
      </c>
      <c r="M2302" s="3">
        <f t="shared" si="177"/>
        <v>10000.61</v>
      </c>
      <c r="N2302" s="3">
        <f t="shared" si="178"/>
        <v>2020</v>
      </c>
      <c r="O2302" s="3">
        <f t="shared" si="179"/>
        <v>6</v>
      </c>
    </row>
    <row r="2303" spans="1:15">
      <c r="A2303" s="8">
        <f>A2302</f>
        <v>44012</v>
      </c>
      <c r="B2303" s="20" t="s">
        <v>31</v>
      </c>
      <c r="C2303" s="18" t="s">
        <v>8</v>
      </c>
      <c r="D2303" s="11">
        <v>2</v>
      </c>
      <c r="E2303" s="12">
        <v>35001.44</v>
      </c>
      <c r="F2303" s="3" t="str">
        <f t="shared" si="175"/>
        <v>借呗</v>
      </c>
      <c r="G2303" s="3" t="str">
        <f t="shared" si="176"/>
        <v>12期</v>
      </c>
      <c r="H2303" s="21" t="str">
        <f>VLOOKUP(B2303*1,[1]Sheet1!$A:$G,7,FALSE)</f>
        <v>华东</v>
      </c>
      <c r="I2303" s="21" t="str">
        <f>VLOOKUP(B2303*1,[1]Sheet1!$A:$G,6,FALSE)</f>
        <v>合肥</v>
      </c>
      <c r="J2303" s="21" t="str">
        <f>VLOOKUP(B2303*1,[1]Sheet1!$A:$G,5,FALSE)</f>
        <v>一组</v>
      </c>
      <c r="K2303" s="3" t="str">
        <f>I2303&amp;VLOOKUP(B2303*1,[1]Sheet1!$A:$G,5,FALSE)</f>
        <v>合肥一组</v>
      </c>
      <c r="L2303" s="3" t="str">
        <f>IF(VLOOKUP(B2303*1,[1]Sheet1!$A:$G,4,FALSE)=1,"普通员工","管理人员")</f>
        <v>普通员工</v>
      </c>
      <c r="M2303" s="3">
        <f t="shared" si="177"/>
        <v>17500.72</v>
      </c>
      <c r="N2303" s="3">
        <f t="shared" si="178"/>
        <v>2020</v>
      </c>
      <c r="O2303" s="3">
        <f t="shared" si="179"/>
        <v>6</v>
      </c>
    </row>
    <row r="2304" spans="1:15">
      <c r="A2304" s="8">
        <f>A2303</f>
        <v>44012</v>
      </c>
      <c r="B2304" s="20" t="s">
        <v>52</v>
      </c>
      <c r="C2304" s="18" t="s">
        <v>8</v>
      </c>
      <c r="D2304" s="11">
        <v>1</v>
      </c>
      <c r="E2304" s="12">
        <v>5500.38</v>
      </c>
      <c r="F2304" s="3" t="str">
        <f t="shared" si="175"/>
        <v>借呗</v>
      </c>
      <c r="G2304" s="3" t="str">
        <f t="shared" si="176"/>
        <v>12期</v>
      </c>
      <c r="H2304" s="21" t="str">
        <f>VLOOKUP(B2304*1,[1]Sheet1!$A:$G,7,FALSE)</f>
        <v>华东</v>
      </c>
      <c r="I2304" s="21" t="str">
        <f>VLOOKUP(B2304*1,[1]Sheet1!$A:$G,6,FALSE)</f>
        <v>上海</v>
      </c>
      <c r="J2304" s="21" t="str">
        <f>VLOOKUP(B2304*1,[1]Sheet1!$A:$G,5,FALSE)</f>
        <v>一组</v>
      </c>
      <c r="K2304" s="3" t="str">
        <f>I2304&amp;VLOOKUP(B2304*1,[1]Sheet1!$A:$G,5,FALSE)</f>
        <v>上海一组</v>
      </c>
      <c r="L2304" s="3" t="str">
        <f>IF(VLOOKUP(B2304*1,[1]Sheet1!$A:$G,4,FALSE)=1,"普通员工","管理人员")</f>
        <v>普通员工</v>
      </c>
      <c r="M2304" s="3">
        <f t="shared" si="177"/>
        <v>5500.38</v>
      </c>
      <c r="N2304" s="3">
        <f t="shared" si="178"/>
        <v>2020</v>
      </c>
      <c r="O2304" s="3">
        <f t="shared" si="179"/>
        <v>6</v>
      </c>
    </row>
    <row r="2305" spans="1:15">
      <c r="A2305" s="8">
        <f>A2304</f>
        <v>44012</v>
      </c>
      <c r="B2305" s="20" t="s">
        <v>33</v>
      </c>
      <c r="C2305" s="18" t="s">
        <v>7</v>
      </c>
      <c r="D2305" s="11">
        <v>1</v>
      </c>
      <c r="E2305" s="12">
        <v>7500.13</v>
      </c>
      <c r="F2305" s="3" t="str">
        <f t="shared" si="175"/>
        <v>借呗</v>
      </c>
      <c r="G2305" s="3" t="str">
        <f t="shared" si="176"/>
        <v>6期</v>
      </c>
      <c r="H2305" s="21" t="str">
        <f>VLOOKUP(B2305*1,[1]Sheet1!$A:$G,7,FALSE)</f>
        <v>华西北</v>
      </c>
      <c r="I2305" s="21" t="str">
        <f>VLOOKUP(B2305*1,[1]Sheet1!$A:$G,6,FALSE)</f>
        <v>北京</v>
      </c>
      <c r="J2305" s="21" t="str">
        <f>VLOOKUP(B2305*1,[1]Sheet1!$A:$G,5,FALSE)</f>
        <v>三组</v>
      </c>
      <c r="K2305" s="3" t="str">
        <f>I2305&amp;VLOOKUP(B2305*1,[1]Sheet1!$A:$G,5,FALSE)</f>
        <v>北京三组</v>
      </c>
      <c r="L2305" s="3" t="str">
        <f>IF(VLOOKUP(B2305*1,[1]Sheet1!$A:$G,4,FALSE)=1,"普通员工","管理人员")</f>
        <v>普通员工</v>
      </c>
      <c r="M2305" s="3">
        <f t="shared" si="177"/>
        <v>7500.13</v>
      </c>
      <c r="N2305" s="3">
        <f t="shared" si="178"/>
        <v>2020</v>
      </c>
      <c r="O2305" s="3">
        <f t="shared" si="179"/>
        <v>6</v>
      </c>
    </row>
    <row r="2306" spans="1:15">
      <c r="A2306" s="8">
        <f>A2305</f>
        <v>44012</v>
      </c>
      <c r="B2306" s="20" t="s">
        <v>53</v>
      </c>
      <c r="C2306" s="18" t="s">
        <v>8</v>
      </c>
      <c r="D2306" s="11">
        <v>1</v>
      </c>
      <c r="E2306" s="12">
        <v>22000.04</v>
      </c>
      <c r="F2306" s="3" t="str">
        <f t="shared" si="175"/>
        <v>借呗</v>
      </c>
      <c r="G2306" s="3" t="str">
        <f t="shared" si="176"/>
        <v>12期</v>
      </c>
      <c r="H2306" s="21" t="str">
        <f>VLOOKUP(B2306*1,[1]Sheet1!$A:$G,7,FALSE)</f>
        <v>华东</v>
      </c>
      <c r="I2306" s="21" t="str">
        <f>VLOOKUP(B2306*1,[1]Sheet1!$A:$G,6,FALSE)</f>
        <v>南京</v>
      </c>
      <c r="J2306" s="21" t="str">
        <f>VLOOKUP(B2306*1,[1]Sheet1!$A:$G,5,FALSE)</f>
        <v>一组</v>
      </c>
      <c r="K2306" s="3" t="str">
        <f>I2306&amp;VLOOKUP(B2306*1,[1]Sheet1!$A:$G,5,FALSE)</f>
        <v>南京一组</v>
      </c>
      <c r="L2306" s="3" t="str">
        <f>IF(VLOOKUP(B2306*1,[1]Sheet1!$A:$G,4,FALSE)=1,"普通员工","管理人员")</f>
        <v>管理人员</v>
      </c>
      <c r="M2306" s="3">
        <f t="shared" si="177"/>
        <v>22000.04</v>
      </c>
      <c r="N2306" s="3">
        <f t="shared" si="178"/>
        <v>2020</v>
      </c>
      <c r="O2306" s="3">
        <f t="shared" si="179"/>
        <v>6</v>
      </c>
    </row>
    <row r="2307" spans="1:15">
      <c r="A2307" s="8">
        <f>A2306</f>
        <v>44012</v>
      </c>
      <c r="B2307" s="20" t="s">
        <v>71</v>
      </c>
      <c r="C2307" s="18" t="s">
        <v>12</v>
      </c>
      <c r="D2307" s="11">
        <v>1</v>
      </c>
      <c r="E2307" s="12">
        <v>7000.03</v>
      </c>
      <c r="F2307" s="3" t="str">
        <f>LEFT(C2307,2)</f>
        <v>借呗</v>
      </c>
      <c r="G2307" s="3" t="str">
        <f>MID(C2307,3,LEN((C2307)))</f>
        <v>18期</v>
      </c>
      <c r="H2307" s="21" t="str">
        <f>VLOOKUP(B2307*1,[1]Sheet1!$A:$G,7,FALSE)</f>
        <v>华东</v>
      </c>
      <c r="I2307" s="21" t="str">
        <f>VLOOKUP(B2307*1,[1]Sheet1!$A:$G,6,FALSE)</f>
        <v>合肥</v>
      </c>
      <c r="J2307" s="21" t="str">
        <f>VLOOKUP(B2307*1,[1]Sheet1!$A:$G,5,FALSE)</f>
        <v>一组</v>
      </c>
      <c r="K2307" s="3" t="str">
        <f>I2307&amp;VLOOKUP(B2307*1,[1]Sheet1!$A:$G,5,FALSE)</f>
        <v>合肥一组</v>
      </c>
      <c r="L2307" s="3" t="str">
        <f>IF(VLOOKUP(B2307*1,[1]Sheet1!$A:$G,4,FALSE)=1,"普通员工","管理人员")</f>
        <v>普通员工</v>
      </c>
      <c r="M2307" s="3">
        <f>E2307/D2307</f>
        <v>7000.03</v>
      </c>
      <c r="N2307" s="3">
        <f>YEAR(A2307)</f>
        <v>2020</v>
      </c>
      <c r="O2307" s="3">
        <f>MONTH(A2307)</f>
        <v>6</v>
      </c>
    </row>
    <row r="2308" spans="1:15">
      <c r="A2308" s="8">
        <f>A2307</f>
        <v>44012</v>
      </c>
      <c r="B2308" s="20" t="s">
        <v>34</v>
      </c>
      <c r="C2308" s="18" t="s">
        <v>8</v>
      </c>
      <c r="D2308" s="11">
        <v>1</v>
      </c>
      <c r="E2308" s="12">
        <v>9999.95</v>
      </c>
      <c r="F2308" s="3" t="str">
        <f>LEFT(C2308,2)</f>
        <v>借呗</v>
      </c>
      <c r="G2308" s="3" t="str">
        <f>MID(C2308,3,LEN((C2308)))</f>
        <v>12期</v>
      </c>
      <c r="H2308" s="21" t="str">
        <f>VLOOKUP(B2308*1,[1]Sheet1!$A:$G,7,FALSE)</f>
        <v>华东</v>
      </c>
      <c r="I2308" s="21" t="str">
        <f>VLOOKUP(B2308*1,[1]Sheet1!$A:$G,6,FALSE)</f>
        <v>上海</v>
      </c>
      <c r="J2308" s="21" t="str">
        <f>VLOOKUP(B2308*1,[1]Sheet1!$A:$G,5,FALSE)</f>
        <v>二组</v>
      </c>
      <c r="K2308" s="3" t="str">
        <f>I2308&amp;VLOOKUP(B2308*1,[1]Sheet1!$A:$G,5,FALSE)</f>
        <v>上海二组</v>
      </c>
      <c r="L2308" s="3" t="str">
        <f>IF(VLOOKUP(B2308*1,[1]Sheet1!$A:$G,4,FALSE)=1,"普通员工","管理人员")</f>
        <v>普通员工</v>
      </c>
      <c r="M2308" s="3">
        <f>E2308/D2308</f>
        <v>9999.95</v>
      </c>
      <c r="N2308" s="3">
        <f>YEAR(A2308)</f>
        <v>2020</v>
      </c>
      <c r="O2308" s="3">
        <f>MONTH(A2308)</f>
        <v>6</v>
      </c>
    </row>
    <row r="2309" spans="1:15">
      <c r="A2309" s="8">
        <f>A2308</f>
        <v>44012</v>
      </c>
      <c r="B2309" s="20" t="s">
        <v>54</v>
      </c>
      <c r="C2309" s="18" t="s">
        <v>7</v>
      </c>
      <c r="D2309" s="11">
        <v>2</v>
      </c>
      <c r="E2309" s="12">
        <v>26001.15</v>
      </c>
      <c r="F2309" s="3" t="str">
        <f>LEFT(C2309,2)</f>
        <v>借呗</v>
      </c>
      <c r="G2309" s="3" t="str">
        <f>MID(C2309,3,LEN((C2309)))</f>
        <v>6期</v>
      </c>
      <c r="H2309" s="21" t="str">
        <f>VLOOKUP(B2309*1,[1]Sheet1!$A:$G,7,FALSE)</f>
        <v>华东</v>
      </c>
      <c r="I2309" s="21" t="str">
        <f>VLOOKUP(B2309*1,[1]Sheet1!$A:$G,6,FALSE)</f>
        <v>苏州</v>
      </c>
      <c r="J2309" s="21" t="str">
        <f>VLOOKUP(B2309*1,[1]Sheet1!$A:$G,5,FALSE)</f>
        <v>二组</v>
      </c>
      <c r="K2309" s="3" t="str">
        <f>I2309&amp;VLOOKUP(B2309*1,[1]Sheet1!$A:$G,5,FALSE)</f>
        <v>苏州二组</v>
      </c>
      <c r="L2309" s="3" t="str">
        <f>IF(VLOOKUP(B2309*1,[1]Sheet1!$A:$G,4,FALSE)=1,"普通员工","管理人员")</f>
        <v>普通员工</v>
      </c>
      <c r="M2309" s="3">
        <f>E2309/D2309</f>
        <v>13000.575</v>
      </c>
      <c r="N2309" s="3">
        <f>YEAR(A2309)</f>
        <v>2020</v>
      </c>
      <c r="O2309" s="3">
        <f>MONTH(A2309)</f>
        <v>6</v>
      </c>
    </row>
    <row r="2310" spans="1:15">
      <c r="A2310" s="8">
        <f>A2309</f>
        <v>44012</v>
      </c>
      <c r="B2310" s="20" t="s">
        <v>55</v>
      </c>
      <c r="C2310" s="18" t="s">
        <v>7</v>
      </c>
      <c r="D2310" s="11">
        <v>1</v>
      </c>
      <c r="E2310" s="12">
        <v>500.6</v>
      </c>
      <c r="F2310" s="3" t="str">
        <f>LEFT(C2310,2)</f>
        <v>借呗</v>
      </c>
      <c r="G2310" s="3" t="str">
        <f>MID(C2310,3,LEN((C2310)))</f>
        <v>6期</v>
      </c>
      <c r="H2310" s="21" t="str">
        <f>VLOOKUP(B2310*1,[1]Sheet1!$A:$G,7,FALSE)</f>
        <v>华东</v>
      </c>
      <c r="I2310" s="21" t="str">
        <f>VLOOKUP(B2310*1,[1]Sheet1!$A:$G,6,FALSE)</f>
        <v>南京</v>
      </c>
      <c r="J2310" s="21" t="str">
        <f>VLOOKUP(B2310*1,[1]Sheet1!$A:$G,5,FALSE)</f>
        <v>四组</v>
      </c>
      <c r="K2310" s="3" t="str">
        <f>I2310&amp;VLOOKUP(B2310*1,[1]Sheet1!$A:$G,5,FALSE)</f>
        <v>南京四组</v>
      </c>
      <c r="L2310" s="3" t="str">
        <f>IF(VLOOKUP(B2310*1,[1]Sheet1!$A:$G,4,FALSE)=1,"普通员工","管理人员")</f>
        <v>普通员工</v>
      </c>
      <c r="M2310" s="3">
        <f>E2310/D2310</f>
        <v>500.6</v>
      </c>
      <c r="N2310" s="3">
        <f>YEAR(A2310)</f>
        <v>2020</v>
      </c>
      <c r="O2310" s="3">
        <f>MONTH(A2310)</f>
        <v>6</v>
      </c>
    </row>
    <row r="2311" spans="1:15">
      <c r="A2311" s="8">
        <f>A2310</f>
        <v>44012</v>
      </c>
      <c r="B2311" s="20" t="s">
        <v>56</v>
      </c>
      <c r="C2311" s="18" t="s">
        <v>8</v>
      </c>
      <c r="D2311" s="11">
        <v>1</v>
      </c>
      <c r="E2311" s="12">
        <v>16000.73</v>
      </c>
      <c r="F2311" s="3" t="str">
        <f>LEFT(C2311,2)</f>
        <v>借呗</v>
      </c>
      <c r="G2311" s="3" t="str">
        <f>MID(C2311,3,LEN((C2311)))</f>
        <v>12期</v>
      </c>
      <c r="H2311" s="21" t="str">
        <f>VLOOKUP(B2311*1,[1]Sheet1!$A:$G,7,FALSE)</f>
        <v>华东</v>
      </c>
      <c r="I2311" s="21" t="str">
        <f>VLOOKUP(B2311*1,[1]Sheet1!$A:$G,6,FALSE)</f>
        <v>南京</v>
      </c>
      <c r="J2311" s="21" t="str">
        <f>VLOOKUP(B2311*1,[1]Sheet1!$A:$G,5,FALSE)</f>
        <v>一组</v>
      </c>
      <c r="K2311" s="3" t="str">
        <f>I2311&amp;VLOOKUP(B2311*1,[1]Sheet1!$A:$G,5,FALSE)</f>
        <v>南京一组</v>
      </c>
      <c r="L2311" s="3" t="str">
        <f>IF(VLOOKUP(B2311*1,[1]Sheet1!$A:$G,4,FALSE)=1,"普通员工","管理人员")</f>
        <v>普通员工</v>
      </c>
      <c r="M2311" s="3">
        <f>E2311/D2311</f>
        <v>16000.73</v>
      </c>
      <c r="N2311" s="3">
        <f>YEAR(A2311)</f>
        <v>2020</v>
      </c>
      <c r="O2311" s="3">
        <f>MONTH(A2311)</f>
        <v>6</v>
      </c>
    </row>
    <row r="2312" spans="1:15">
      <c r="A2312" s="8">
        <f>A2311</f>
        <v>44012</v>
      </c>
      <c r="B2312" s="20" t="s">
        <v>82</v>
      </c>
      <c r="C2312" s="18" t="s">
        <v>12</v>
      </c>
      <c r="D2312" s="11">
        <v>2</v>
      </c>
      <c r="E2312" s="12">
        <v>10800.52</v>
      </c>
      <c r="F2312" s="3" t="str">
        <f>LEFT(C2312,2)</f>
        <v>借呗</v>
      </c>
      <c r="G2312" s="3" t="str">
        <f>MID(C2312,3,LEN((C2312)))</f>
        <v>18期</v>
      </c>
      <c r="H2312" s="21" t="str">
        <f>VLOOKUP(B2312*1,[1]Sheet1!$A:$G,7,FALSE)</f>
        <v>华东</v>
      </c>
      <c r="I2312" s="21" t="str">
        <f>VLOOKUP(B2312*1,[1]Sheet1!$A:$G,6,FALSE)</f>
        <v>上海</v>
      </c>
      <c r="J2312" s="21" t="str">
        <f>VLOOKUP(B2312*1,[1]Sheet1!$A:$G,5,FALSE)</f>
        <v>二组</v>
      </c>
      <c r="K2312" s="3" t="str">
        <f>I2312&amp;VLOOKUP(B2312*1,[1]Sheet1!$A:$G,5,FALSE)</f>
        <v>上海二组</v>
      </c>
      <c r="L2312" s="3" t="str">
        <f>IF(VLOOKUP(B2312*1,[1]Sheet1!$A:$G,4,FALSE)=1,"普通员工","管理人员")</f>
        <v>普通员工</v>
      </c>
      <c r="M2312" s="3">
        <f>E2312/D2312</f>
        <v>5400.26</v>
      </c>
      <c r="N2312" s="3">
        <f>YEAR(A2312)</f>
        <v>2020</v>
      </c>
      <c r="O2312" s="3">
        <f>MONTH(A2312)</f>
        <v>6</v>
      </c>
    </row>
    <row r="2313" spans="1:15">
      <c r="A2313" s="8">
        <f>A2312</f>
        <v>44012</v>
      </c>
      <c r="B2313" s="20" t="s">
        <v>77</v>
      </c>
      <c r="C2313" s="18" t="s">
        <v>147</v>
      </c>
      <c r="D2313" s="11">
        <v>1</v>
      </c>
      <c r="E2313" s="12">
        <v>500.38</v>
      </c>
      <c r="F2313" s="3" t="str">
        <f>LEFT(C2313,2)</f>
        <v>借呗</v>
      </c>
      <c r="G2313" s="3" t="str">
        <f>MID(C2313,3,LEN((C2313)))</f>
        <v>1期</v>
      </c>
      <c r="H2313" s="21" t="str">
        <f>VLOOKUP(B2313*1,[1]Sheet1!$A:$G,7,FALSE)</f>
        <v>华东</v>
      </c>
      <c r="I2313" s="21" t="str">
        <f>VLOOKUP(B2313*1,[1]Sheet1!$A:$G,6,FALSE)</f>
        <v>杭州</v>
      </c>
      <c r="J2313" s="21" t="str">
        <f>VLOOKUP(B2313*1,[1]Sheet1!$A:$G,5,FALSE)</f>
        <v>一组</v>
      </c>
      <c r="K2313" s="3" t="str">
        <f>I2313&amp;VLOOKUP(B2313*1,[1]Sheet1!$A:$G,5,FALSE)</f>
        <v>杭州一组</v>
      </c>
      <c r="L2313" s="3" t="str">
        <f>IF(VLOOKUP(B2313*1,[1]Sheet1!$A:$G,4,FALSE)=1,"普通员工","管理人员")</f>
        <v>普通员工</v>
      </c>
      <c r="M2313" s="3">
        <f>E2313/D2313</f>
        <v>500.38</v>
      </c>
      <c r="N2313" s="3">
        <f>YEAR(A2313)</f>
        <v>2020</v>
      </c>
      <c r="O2313" s="3">
        <f>MONTH(A2313)</f>
        <v>6</v>
      </c>
    </row>
    <row r="2314" spans="1:15">
      <c r="A2314" s="8">
        <f>A2313</f>
        <v>44012</v>
      </c>
      <c r="B2314" s="20" t="str">
        <f>B2313</f>
        <v>1000012096</v>
      </c>
      <c r="C2314" s="18" t="s">
        <v>7</v>
      </c>
      <c r="D2314" s="11">
        <v>1</v>
      </c>
      <c r="E2314" s="12">
        <v>10000.67</v>
      </c>
      <c r="F2314" s="3" t="str">
        <f>LEFT(C2314,2)</f>
        <v>借呗</v>
      </c>
      <c r="G2314" s="3" t="str">
        <f>MID(C2314,3,LEN((C2314)))</f>
        <v>6期</v>
      </c>
      <c r="H2314" s="21" t="str">
        <f>VLOOKUP(B2314*1,[1]Sheet1!$A:$G,7,FALSE)</f>
        <v>华东</v>
      </c>
      <c r="I2314" s="21" t="str">
        <f>VLOOKUP(B2314*1,[1]Sheet1!$A:$G,6,FALSE)</f>
        <v>杭州</v>
      </c>
      <c r="J2314" s="21" t="str">
        <f>VLOOKUP(B2314*1,[1]Sheet1!$A:$G,5,FALSE)</f>
        <v>一组</v>
      </c>
      <c r="K2314" s="3" t="str">
        <f>I2314&amp;VLOOKUP(B2314*1,[1]Sheet1!$A:$G,5,FALSE)</f>
        <v>杭州一组</v>
      </c>
      <c r="L2314" s="3" t="str">
        <f>IF(VLOOKUP(B2314*1,[1]Sheet1!$A:$G,4,FALSE)=1,"普通员工","管理人员")</f>
        <v>普通员工</v>
      </c>
      <c r="M2314" s="3">
        <f>E2314/D2314</f>
        <v>10000.67</v>
      </c>
      <c r="N2314" s="3">
        <f>YEAR(A2314)</f>
        <v>2020</v>
      </c>
      <c r="O2314" s="3">
        <f>MONTH(A2314)</f>
        <v>6</v>
      </c>
    </row>
    <row r="2315" spans="1:15">
      <c r="A2315" s="8">
        <f>A2314</f>
        <v>44012</v>
      </c>
      <c r="B2315" s="20" t="s">
        <v>80</v>
      </c>
      <c r="C2315" s="18" t="s">
        <v>7</v>
      </c>
      <c r="D2315" s="11">
        <v>1</v>
      </c>
      <c r="E2315" s="12">
        <v>2689.66</v>
      </c>
      <c r="F2315" s="3" t="str">
        <f>LEFT(C2315,2)</f>
        <v>借呗</v>
      </c>
      <c r="G2315" s="3" t="str">
        <f>MID(C2315,3,LEN((C2315)))</f>
        <v>6期</v>
      </c>
      <c r="H2315" s="21" t="str">
        <f>VLOOKUP(B2315*1,[1]Sheet1!$A:$G,7,FALSE)</f>
        <v>华东</v>
      </c>
      <c r="I2315" s="21" t="str">
        <f>VLOOKUP(B2315*1,[1]Sheet1!$A:$G,6,FALSE)</f>
        <v>杭州</v>
      </c>
      <c r="J2315" s="21" t="str">
        <f>VLOOKUP(B2315*1,[1]Sheet1!$A:$G,5,FALSE)</f>
        <v>一组</v>
      </c>
      <c r="K2315" s="3" t="str">
        <f>I2315&amp;VLOOKUP(B2315*1,[1]Sheet1!$A:$G,5,FALSE)</f>
        <v>杭州一组</v>
      </c>
      <c r="L2315" s="3" t="str">
        <f>IF(VLOOKUP(B2315*1,[1]Sheet1!$A:$G,4,FALSE)=1,"普通员工","管理人员")</f>
        <v>普通员工</v>
      </c>
      <c r="M2315" s="3">
        <f>E2315/D2315</f>
        <v>2689.66</v>
      </c>
      <c r="N2315" s="3">
        <f>YEAR(A2315)</f>
        <v>2020</v>
      </c>
      <c r="O2315" s="3">
        <f>MONTH(A2315)</f>
        <v>6</v>
      </c>
    </row>
    <row r="2316" spans="1:15">
      <c r="A2316" s="8">
        <f>A2315</f>
        <v>44012</v>
      </c>
      <c r="B2316" s="20" t="s">
        <v>90</v>
      </c>
      <c r="C2316" s="18" t="s">
        <v>144</v>
      </c>
      <c r="D2316" s="11">
        <v>1</v>
      </c>
      <c r="E2316" s="12">
        <v>500.64</v>
      </c>
      <c r="F2316" s="3" t="str">
        <f>LEFT(C2316,2)</f>
        <v>借呗</v>
      </c>
      <c r="G2316" s="3" t="str">
        <f>MID(C2316,3,LEN((C2316)))</f>
        <v>3期</v>
      </c>
      <c r="H2316" s="21" t="str">
        <f>VLOOKUP(B2316*1,[1]Sheet1!$A:$G,7,FALSE)</f>
        <v>华东</v>
      </c>
      <c r="I2316" s="21" t="str">
        <f>VLOOKUP(B2316*1,[1]Sheet1!$A:$G,6,FALSE)</f>
        <v>上海</v>
      </c>
      <c r="J2316" s="21" t="str">
        <f>VLOOKUP(B2316*1,[1]Sheet1!$A:$G,5,FALSE)</f>
        <v>一组</v>
      </c>
      <c r="K2316" s="3" t="str">
        <f>I2316&amp;VLOOKUP(B2316*1,[1]Sheet1!$A:$G,5,FALSE)</f>
        <v>上海一组</v>
      </c>
      <c r="L2316" s="3" t="str">
        <f>IF(VLOOKUP(B2316*1,[1]Sheet1!$A:$G,4,FALSE)=1,"普通员工","管理人员")</f>
        <v>普通员工</v>
      </c>
      <c r="M2316" s="3">
        <f>E2316/D2316</f>
        <v>500.64</v>
      </c>
      <c r="N2316" s="3">
        <f>YEAR(A2316)</f>
        <v>2020</v>
      </c>
      <c r="O2316" s="3">
        <f>MONTH(A2316)</f>
        <v>6</v>
      </c>
    </row>
    <row r="2317" spans="1:15">
      <c r="A2317" s="8">
        <f>A2316</f>
        <v>44012</v>
      </c>
      <c r="B2317" s="20" t="str">
        <f>B2316</f>
        <v>1000012675</v>
      </c>
      <c r="C2317" s="18" t="s">
        <v>8</v>
      </c>
      <c r="D2317" s="11">
        <v>1</v>
      </c>
      <c r="E2317" s="12">
        <v>10000.35</v>
      </c>
      <c r="F2317" s="3" t="str">
        <f>LEFT(C2317,2)</f>
        <v>借呗</v>
      </c>
      <c r="G2317" s="3" t="str">
        <f>MID(C2317,3,LEN((C2317)))</f>
        <v>12期</v>
      </c>
      <c r="H2317" s="21" t="str">
        <f>VLOOKUP(B2317*1,[1]Sheet1!$A:$G,7,FALSE)</f>
        <v>华东</v>
      </c>
      <c r="I2317" s="21" t="str">
        <f>VLOOKUP(B2317*1,[1]Sheet1!$A:$G,6,FALSE)</f>
        <v>上海</v>
      </c>
      <c r="J2317" s="21" t="str">
        <f>VLOOKUP(B2317*1,[1]Sheet1!$A:$G,5,FALSE)</f>
        <v>一组</v>
      </c>
      <c r="K2317" s="3" t="str">
        <f>I2317&amp;VLOOKUP(B2317*1,[1]Sheet1!$A:$G,5,FALSE)</f>
        <v>上海一组</v>
      </c>
      <c r="L2317" s="3" t="str">
        <f>IF(VLOOKUP(B2317*1,[1]Sheet1!$A:$G,4,FALSE)=1,"普通员工","管理人员")</f>
        <v>普通员工</v>
      </c>
      <c r="M2317" s="3">
        <f>E2317/D2317</f>
        <v>10000.35</v>
      </c>
      <c r="N2317" s="3">
        <f>YEAR(A2317)</f>
        <v>2020</v>
      </c>
      <c r="O2317" s="3">
        <f>MONTH(A2317)</f>
        <v>6</v>
      </c>
    </row>
    <row r="2318" spans="1:15">
      <c r="A2318" s="8">
        <f>A2317</f>
        <v>44012</v>
      </c>
      <c r="B2318" s="20" t="s">
        <v>99</v>
      </c>
      <c r="C2318" s="18" t="s">
        <v>7</v>
      </c>
      <c r="D2318" s="11">
        <v>1</v>
      </c>
      <c r="E2318" s="12">
        <v>6000.44</v>
      </c>
      <c r="F2318" s="3" t="str">
        <f>LEFT(C2318,2)</f>
        <v>借呗</v>
      </c>
      <c r="G2318" s="3" t="str">
        <f>MID(C2318,3,LEN((C2318)))</f>
        <v>6期</v>
      </c>
      <c r="H2318" s="21" t="str">
        <f>VLOOKUP(B2318*1,[1]Sheet1!$A:$G,7,FALSE)</f>
        <v>华东</v>
      </c>
      <c r="I2318" s="21" t="str">
        <f>VLOOKUP(B2318*1,[1]Sheet1!$A:$G,6,FALSE)</f>
        <v>苏州</v>
      </c>
      <c r="J2318" s="21" t="str">
        <f>VLOOKUP(B2318*1,[1]Sheet1!$A:$G,5,FALSE)</f>
        <v>三组</v>
      </c>
      <c r="K2318" s="3" t="str">
        <f>I2318&amp;VLOOKUP(B2318*1,[1]Sheet1!$A:$G,5,FALSE)</f>
        <v>苏州三组</v>
      </c>
      <c r="L2318" s="3" t="str">
        <f>IF(VLOOKUP(B2318*1,[1]Sheet1!$A:$G,4,FALSE)=1,"普通员工","管理人员")</f>
        <v>普通员工</v>
      </c>
      <c r="M2318" s="3">
        <f>E2318/D2318</f>
        <v>6000.44</v>
      </c>
      <c r="N2318" s="3">
        <f>YEAR(A2318)</f>
        <v>2020</v>
      </c>
      <c r="O2318" s="3">
        <f>MONTH(A2318)</f>
        <v>6</v>
      </c>
    </row>
    <row r="2319" spans="1:15">
      <c r="A2319" s="8">
        <f>A2318</f>
        <v>44012</v>
      </c>
      <c r="B2319" s="20" t="s">
        <v>101</v>
      </c>
      <c r="C2319" s="18" t="s">
        <v>8</v>
      </c>
      <c r="D2319" s="11">
        <v>1</v>
      </c>
      <c r="E2319" s="12">
        <v>14000.17</v>
      </c>
      <c r="F2319" s="3" t="str">
        <f>LEFT(C2319,2)</f>
        <v>借呗</v>
      </c>
      <c r="G2319" s="3" t="str">
        <f>MID(C2319,3,LEN((C2319)))</f>
        <v>12期</v>
      </c>
      <c r="H2319" s="21" t="str">
        <f>VLOOKUP(B2319*1,[1]Sheet1!$A:$G,7,FALSE)</f>
        <v>华南</v>
      </c>
      <c r="I2319" s="21" t="str">
        <f>VLOOKUP(B2319*1,[1]Sheet1!$A:$G,6,FALSE)</f>
        <v>广州</v>
      </c>
      <c r="J2319" s="21" t="str">
        <f>VLOOKUP(B2319*1,[1]Sheet1!$A:$G,5,FALSE)</f>
        <v>二组</v>
      </c>
      <c r="K2319" s="3" t="str">
        <f>I2319&amp;VLOOKUP(B2319*1,[1]Sheet1!$A:$G,5,FALSE)</f>
        <v>广州二组</v>
      </c>
      <c r="L2319" s="3" t="str">
        <f>IF(VLOOKUP(B2319*1,[1]Sheet1!$A:$G,4,FALSE)=1,"普通员工","管理人员")</f>
        <v>管理人员</v>
      </c>
      <c r="M2319" s="3">
        <f>E2319/D2319</f>
        <v>14000.17</v>
      </c>
      <c r="N2319" s="3">
        <f>YEAR(A2319)</f>
        <v>2020</v>
      </c>
      <c r="O2319" s="3">
        <f>MONTH(A2319)</f>
        <v>6</v>
      </c>
    </row>
    <row r="2320" spans="1:15">
      <c r="A2320" s="8">
        <f>A2319</f>
        <v>44012</v>
      </c>
      <c r="B2320" s="20" t="s">
        <v>130</v>
      </c>
      <c r="C2320" s="18" t="s">
        <v>7</v>
      </c>
      <c r="D2320" s="11">
        <v>2</v>
      </c>
      <c r="E2320" s="12">
        <v>18000.64</v>
      </c>
      <c r="F2320" s="3" t="str">
        <f>LEFT(C2320,2)</f>
        <v>借呗</v>
      </c>
      <c r="G2320" s="3" t="str">
        <f>MID(C2320,3,LEN((C2320)))</f>
        <v>6期</v>
      </c>
      <c r="H2320" s="21" t="str">
        <f>VLOOKUP(B2320*1,[1]Sheet1!$A:$G,7,FALSE)</f>
        <v>华东</v>
      </c>
      <c r="I2320" s="21" t="str">
        <f>VLOOKUP(B2320*1,[1]Sheet1!$A:$G,6,FALSE)</f>
        <v>上海</v>
      </c>
      <c r="J2320" s="21" t="str">
        <f>VLOOKUP(B2320*1,[1]Sheet1!$A:$G,5,FALSE)</f>
        <v>三组</v>
      </c>
      <c r="K2320" s="3" t="str">
        <f>I2320&amp;VLOOKUP(B2320*1,[1]Sheet1!$A:$G,5,FALSE)</f>
        <v>上海三组</v>
      </c>
      <c r="L2320" s="3" t="str">
        <f>IF(VLOOKUP(B2320*1,[1]Sheet1!$A:$G,4,FALSE)=1,"普通员工","管理人员")</f>
        <v>普通员工</v>
      </c>
      <c r="M2320" s="3">
        <f>E2320/D2320</f>
        <v>9000.32</v>
      </c>
      <c r="N2320" s="3">
        <f>YEAR(A2320)</f>
        <v>2020</v>
      </c>
      <c r="O2320" s="3">
        <f>MONTH(A2320)</f>
        <v>6</v>
      </c>
    </row>
    <row r="2321" spans="1:15">
      <c r="A2321" s="8">
        <f>A2320</f>
        <v>44012</v>
      </c>
      <c r="B2321" s="20" t="s">
        <v>102</v>
      </c>
      <c r="C2321" s="18" t="s">
        <v>8</v>
      </c>
      <c r="D2321" s="11">
        <v>2</v>
      </c>
      <c r="E2321" s="12">
        <v>17501.17</v>
      </c>
      <c r="F2321" s="3" t="str">
        <f>LEFT(C2321,2)</f>
        <v>借呗</v>
      </c>
      <c r="G2321" s="3" t="str">
        <f>MID(C2321,3,LEN((C2321)))</f>
        <v>12期</v>
      </c>
      <c r="H2321" s="21" t="str">
        <f>VLOOKUP(B2321*1,[1]Sheet1!$A:$G,7,FALSE)</f>
        <v>华南</v>
      </c>
      <c r="I2321" s="21" t="str">
        <f>VLOOKUP(B2321*1,[1]Sheet1!$A:$G,6,FALSE)</f>
        <v>南宁</v>
      </c>
      <c r="J2321" s="21" t="str">
        <f>VLOOKUP(B2321*1,[1]Sheet1!$A:$G,5,FALSE)</f>
        <v>一组</v>
      </c>
      <c r="K2321" s="3" t="str">
        <f>I2321&amp;VLOOKUP(B2321*1,[1]Sheet1!$A:$G,5,FALSE)</f>
        <v>南宁一组</v>
      </c>
      <c r="L2321" s="3" t="str">
        <f>IF(VLOOKUP(B2321*1,[1]Sheet1!$A:$G,4,FALSE)=1,"普通员工","管理人员")</f>
        <v>普通员工</v>
      </c>
      <c r="M2321" s="3">
        <f>E2321/D2321</f>
        <v>8750.585</v>
      </c>
      <c r="N2321" s="3">
        <f>YEAR(A2321)</f>
        <v>2020</v>
      </c>
      <c r="O2321" s="3">
        <f>MONTH(A2321)</f>
        <v>6</v>
      </c>
    </row>
    <row r="2322" spans="1:15">
      <c r="A2322" s="8">
        <f>A2321</f>
        <v>44012</v>
      </c>
      <c r="B2322" s="20" t="s">
        <v>115</v>
      </c>
      <c r="C2322" s="18" t="s">
        <v>8</v>
      </c>
      <c r="D2322" s="11">
        <v>2</v>
      </c>
      <c r="E2322" s="12">
        <v>21001.14</v>
      </c>
      <c r="F2322" s="3" t="str">
        <f>LEFT(C2322,2)</f>
        <v>借呗</v>
      </c>
      <c r="G2322" s="3" t="str">
        <f>MID(C2322,3,LEN((C2322)))</f>
        <v>12期</v>
      </c>
      <c r="H2322" s="21" t="str">
        <f>VLOOKUP(B2322*1,[1]Sheet1!$A:$G,7,FALSE)</f>
        <v>华东</v>
      </c>
      <c r="I2322" s="21" t="str">
        <f>VLOOKUP(B2322*1,[1]Sheet1!$A:$G,6,FALSE)</f>
        <v>南京</v>
      </c>
      <c r="J2322" s="21" t="str">
        <f>VLOOKUP(B2322*1,[1]Sheet1!$A:$G,5,FALSE)</f>
        <v>一组</v>
      </c>
      <c r="K2322" s="3" t="str">
        <f>I2322&amp;VLOOKUP(B2322*1,[1]Sheet1!$A:$G,5,FALSE)</f>
        <v>南京一组</v>
      </c>
      <c r="L2322" s="3" t="str">
        <f>IF(VLOOKUP(B2322*1,[1]Sheet1!$A:$G,4,FALSE)=1,"普通员工","管理人员")</f>
        <v>普通员工</v>
      </c>
      <c r="M2322" s="3">
        <f>E2322/D2322</f>
        <v>10500.57</v>
      </c>
      <c r="N2322" s="3">
        <f>YEAR(A2322)</f>
        <v>2020</v>
      </c>
      <c r="O2322" s="3">
        <f>MONTH(A2322)</f>
        <v>6</v>
      </c>
    </row>
    <row r="2323" spans="1:15">
      <c r="A2323" s="8">
        <f>A2322</f>
        <v>44012</v>
      </c>
      <c r="B2323" s="20" t="s">
        <v>117</v>
      </c>
      <c r="C2323" s="18" t="s">
        <v>12</v>
      </c>
      <c r="D2323" s="11">
        <v>1</v>
      </c>
      <c r="E2323" s="12">
        <v>11000.31</v>
      </c>
      <c r="F2323" s="3" t="str">
        <f>LEFT(C2323,2)</f>
        <v>借呗</v>
      </c>
      <c r="G2323" s="3" t="str">
        <f>MID(C2323,3,LEN((C2323)))</f>
        <v>18期</v>
      </c>
      <c r="H2323" s="21" t="str">
        <f>VLOOKUP(B2323*1,[1]Sheet1!$A:$G,7,FALSE)</f>
        <v>华南</v>
      </c>
      <c r="I2323" s="21" t="str">
        <f>VLOOKUP(B2323*1,[1]Sheet1!$A:$G,6,FALSE)</f>
        <v>南宁</v>
      </c>
      <c r="J2323" s="21" t="str">
        <f>VLOOKUP(B2323*1,[1]Sheet1!$A:$G,5,FALSE)</f>
        <v>一组</v>
      </c>
      <c r="K2323" s="3" t="str">
        <f>I2323&amp;VLOOKUP(B2323*1,[1]Sheet1!$A:$G,5,FALSE)</f>
        <v>南宁一组</v>
      </c>
      <c r="L2323" s="3" t="str">
        <f>IF(VLOOKUP(B2323*1,[1]Sheet1!$A:$G,4,FALSE)=1,"普通员工","管理人员")</f>
        <v>普通员工</v>
      </c>
      <c r="M2323" s="3">
        <f>E2323/D2323</f>
        <v>11000.31</v>
      </c>
      <c r="N2323" s="3">
        <f>YEAR(A2323)</f>
        <v>2020</v>
      </c>
      <c r="O2323" s="3">
        <f>MONTH(A2323)</f>
        <v>6</v>
      </c>
    </row>
    <row r="2324" spans="1:15">
      <c r="A2324" s="8">
        <f>A2323</f>
        <v>44012</v>
      </c>
      <c r="B2324" s="20" t="s">
        <v>132</v>
      </c>
      <c r="C2324" s="18" t="s">
        <v>7</v>
      </c>
      <c r="D2324" s="11">
        <v>1</v>
      </c>
      <c r="E2324" s="12">
        <v>13000.4</v>
      </c>
      <c r="F2324" s="3" t="str">
        <f>LEFT(C2324,2)</f>
        <v>借呗</v>
      </c>
      <c r="G2324" s="3" t="str">
        <f>MID(C2324,3,LEN((C2324)))</f>
        <v>6期</v>
      </c>
      <c r="H2324" s="21" t="str">
        <f>VLOOKUP(B2324*1,[1]Sheet1!$A:$G,7,FALSE)</f>
        <v>华南</v>
      </c>
      <c r="I2324" s="21" t="str">
        <f>VLOOKUP(B2324*1,[1]Sheet1!$A:$G,6,FALSE)</f>
        <v>广州</v>
      </c>
      <c r="J2324" s="21" t="str">
        <f>VLOOKUP(B2324*1,[1]Sheet1!$A:$G,5,FALSE)</f>
        <v>三组</v>
      </c>
      <c r="K2324" s="3" t="str">
        <f>I2324&amp;VLOOKUP(B2324*1,[1]Sheet1!$A:$G,5,FALSE)</f>
        <v>广州三组</v>
      </c>
      <c r="L2324" s="3" t="str">
        <f>IF(VLOOKUP(B2324*1,[1]Sheet1!$A:$G,4,FALSE)=1,"普通员工","管理人员")</f>
        <v>普通员工</v>
      </c>
      <c r="M2324" s="3">
        <f>E2324/D2324</f>
        <v>13000.4</v>
      </c>
      <c r="N2324" s="3">
        <f>YEAR(A2324)</f>
        <v>2020</v>
      </c>
      <c r="O2324" s="3">
        <f>MONTH(A2324)</f>
        <v>6</v>
      </c>
    </row>
    <row r="2325" spans="1:15">
      <c r="A2325" s="8">
        <f>A2324</f>
        <v>44012</v>
      </c>
      <c r="B2325" s="20" t="s">
        <v>133</v>
      </c>
      <c r="C2325" s="18" t="s">
        <v>12</v>
      </c>
      <c r="D2325" s="11">
        <v>1</v>
      </c>
      <c r="E2325" s="12">
        <v>19000.6</v>
      </c>
      <c r="F2325" s="3" t="str">
        <f>LEFT(C2325,2)</f>
        <v>借呗</v>
      </c>
      <c r="G2325" s="3" t="str">
        <f>MID(C2325,3,LEN((C2325)))</f>
        <v>18期</v>
      </c>
      <c r="H2325" s="21" t="str">
        <f>VLOOKUP(B2325*1,[1]Sheet1!$A:$G,7,FALSE)</f>
        <v>华南</v>
      </c>
      <c r="I2325" s="21" t="str">
        <f>VLOOKUP(B2325*1,[1]Sheet1!$A:$G,6,FALSE)</f>
        <v>南宁</v>
      </c>
      <c r="J2325" s="21" t="str">
        <f>VLOOKUP(B2325*1,[1]Sheet1!$A:$G,5,FALSE)</f>
        <v>一组</v>
      </c>
      <c r="K2325" s="3" t="str">
        <f>I2325&amp;VLOOKUP(B2325*1,[1]Sheet1!$A:$G,5,FALSE)</f>
        <v>南宁一组</v>
      </c>
      <c r="L2325" s="3" t="str">
        <f>IF(VLOOKUP(B2325*1,[1]Sheet1!$A:$G,4,FALSE)=1,"普通员工","管理人员")</f>
        <v>普通员工</v>
      </c>
      <c r="M2325" s="3">
        <f>E2325/D2325</f>
        <v>19000.6</v>
      </c>
      <c r="N2325" s="3">
        <f>YEAR(A2325)</f>
        <v>2020</v>
      </c>
      <c r="O2325" s="3">
        <f>MONTH(A2325)</f>
        <v>6</v>
      </c>
    </row>
    <row r="2326" spans="1:15">
      <c r="A2326" s="8">
        <f>A2325</f>
        <v>44012</v>
      </c>
      <c r="B2326" s="20" t="s">
        <v>137</v>
      </c>
      <c r="C2326" s="18" t="s">
        <v>7</v>
      </c>
      <c r="D2326" s="11">
        <v>1</v>
      </c>
      <c r="E2326" s="12">
        <v>10000.42</v>
      </c>
      <c r="F2326" s="3" t="str">
        <f>LEFT(C2326,2)</f>
        <v>借呗</v>
      </c>
      <c r="G2326" s="3" t="str">
        <f>MID(C2326,3,LEN((C2326)))</f>
        <v>6期</v>
      </c>
      <c r="H2326" s="21" t="str">
        <f>VLOOKUP(B2326*1,[1]Sheet1!$A:$G,7,FALSE)</f>
        <v>华南</v>
      </c>
      <c r="I2326" s="21" t="str">
        <f>VLOOKUP(B2326*1,[1]Sheet1!$A:$G,6,FALSE)</f>
        <v>南宁</v>
      </c>
      <c r="J2326" s="21" t="str">
        <f>VLOOKUP(B2326*1,[1]Sheet1!$A:$G,5,FALSE)</f>
        <v>一组</v>
      </c>
      <c r="K2326" s="3" t="str">
        <f>I2326&amp;VLOOKUP(B2326*1,[1]Sheet1!$A:$G,5,FALSE)</f>
        <v>南宁一组</v>
      </c>
      <c r="L2326" s="3" t="str">
        <f>IF(VLOOKUP(B2326*1,[1]Sheet1!$A:$G,4,FALSE)=1,"普通员工","管理人员")</f>
        <v>普通员工</v>
      </c>
      <c r="M2326" s="3">
        <f>E2326/D2326</f>
        <v>10000.42</v>
      </c>
      <c r="N2326" s="3">
        <f>YEAR(A2326)</f>
        <v>2020</v>
      </c>
      <c r="O2326" s="3">
        <f>MONTH(A2326)</f>
        <v>6</v>
      </c>
    </row>
    <row r="2327" spans="1:15">
      <c r="A2327" s="8">
        <f>A2326</f>
        <v>44012</v>
      </c>
      <c r="B2327" s="20" t="str">
        <f>B2326</f>
        <v>1000018132</v>
      </c>
      <c r="C2327" s="18" t="s">
        <v>8</v>
      </c>
      <c r="D2327" s="11">
        <v>1</v>
      </c>
      <c r="E2327" s="12">
        <v>6500.3</v>
      </c>
      <c r="F2327" s="3" t="str">
        <f>LEFT(C2327,2)</f>
        <v>借呗</v>
      </c>
      <c r="G2327" s="3" t="str">
        <f>MID(C2327,3,LEN((C2327)))</f>
        <v>12期</v>
      </c>
      <c r="H2327" s="21" t="str">
        <f>VLOOKUP(B2327*1,[1]Sheet1!$A:$G,7,FALSE)</f>
        <v>华南</v>
      </c>
      <c r="I2327" s="21" t="str">
        <f>VLOOKUP(B2327*1,[1]Sheet1!$A:$G,6,FALSE)</f>
        <v>南宁</v>
      </c>
      <c r="J2327" s="21" t="str">
        <f>VLOOKUP(B2327*1,[1]Sheet1!$A:$G,5,FALSE)</f>
        <v>一组</v>
      </c>
      <c r="K2327" s="3" t="str">
        <f>I2327&amp;VLOOKUP(B2327*1,[1]Sheet1!$A:$G,5,FALSE)</f>
        <v>南宁一组</v>
      </c>
      <c r="L2327" s="3" t="str">
        <f>IF(VLOOKUP(B2327*1,[1]Sheet1!$A:$G,4,FALSE)=1,"普通员工","管理人员")</f>
        <v>普通员工</v>
      </c>
      <c r="M2327" s="3">
        <f>E2327/D2327</f>
        <v>6500.3</v>
      </c>
      <c r="N2327" s="3">
        <f>YEAR(A2327)</f>
        <v>2020</v>
      </c>
      <c r="O2327" s="3">
        <f>MONTH(A2327)</f>
        <v>6</v>
      </c>
    </row>
    <row r="2328" spans="1:15">
      <c r="A2328" s="8">
        <f>A2327</f>
        <v>44012</v>
      </c>
      <c r="B2328" s="20" t="str">
        <f>B2327</f>
        <v>1000018132</v>
      </c>
      <c r="C2328" s="18" t="s">
        <v>12</v>
      </c>
      <c r="D2328" s="11">
        <v>1</v>
      </c>
      <c r="E2328" s="12">
        <v>13000.18</v>
      </c>
      <c r="F2328" s="3" t="str">
        <f>LEFT(C2328,2)</f>
        <v>借呗</v>
      </c>
      <c r="G2328" s="3" t="str">
        <f>MID(C2328,3,LEN((C2328)))</f>
        <v>18期</v>
      </c>
      <c r="H2328" s="21" t="str">
        <f>VLOOKUP(B2328*1,[1]Sheet1!$A:$G,7,FALSE)</f>
        <v>华南</v>
      </c>
      <c r="I2328" s="21" t="str">
        <f>VLOOKUP(B2328*1,[1]Sheet1!$A:$G,6,FALSE)</f>
        <v>南宁</v>
      </c>
      <c r="J2328" s="21" t="str">
        <f>VLOOKUP(B2328*1,[1]Sheet1!$A:$G,5,FALSE)</f>
        <v>一组</v>
      </c>
      <c r="K2328" s="3" t="str">
        <f>I2328&amp;VLOOKUP(B2328*1,[1]Sheet1!$A:$G,5,FALSE)</f>
        <v>南宁一组</v>
      </c>
      <c r="L2328" s="3" t="str">
        <f>IF(VLOOKUP(B2328*1,[1]Sheet1!$A:$G,4,FALSE)=1,"普通员工","管理人员")</f>
        <v>普通员工</v>
      </c>
      <c r="M2328" s="3">
        <f>E2328/D2328</f>
        <v>13000.18</v>
      </c>
      <c r="N2328" s="3">
        <f>YEAR(A2328)</f>
        <v>2020</v>
      </c>
      <c r="O2328" s="3">
        <f>MONTH(A2328)</f>
        <v>6</v>
      </c>
    </row>
    <row r="2329" spans="1:15">
      <c r="A2329" s="8">
        <f>A2328</f>
        <v>44012</v>
      </c>
      <c r="B2329" s="20" t="s">
        <v>154</v>
      </c>
      <c r="C2329" s="18" t="s">
        <v>7</v>
      </c>
      <c r="D2329" s="11">
        <v>2</v>
      </c>
      <c r="E2329" s="12">
        <v>8500.94</v>
      </c>
      <c r="F2329" s="3" t="str">
        <f>LEFT(C2329,2)</f>
        <v>借呗</v>
      </c>
      <c r="G2329" s="3" t="str">
        <f>MID(C2329,3,LEN((C2329)))</f>
        <v>6期</v>
      </c>
      <c r="H2329" s="21" t="str">
        <f>VLOOKUP(B2329*1,[1]Sheet1!$A:$G,7,FALSE)</f>
        <v>华东</v>
      </c>
      <c r="I2329" s="21" t="str">
        <f>VLOOKUP(B2329*1,[1]Sheet1!$A:$G,6,FALSE)</f>
        <v>上海</v>
      </c>
      <c r="J2329" s="21" t="str">
        <f>VLOOKUP(B2329*1,[1]Sheet1!$A:$G,5,FALSE)</f>
        <v>二组</v>
      </c>
      <c r="K2329" s="3" t="str">
        <f>I2329&amp;VLOOKUP(B2329*1,[1]Sheet1!$A:$G,5,FALSE)</f>
        <v>上海二组</v>
      </c>
      <c r="L2329" s="3" t="str">
        <f>IF(VLOOKUP(B2329*1,[1]Sheet1!$A:$G,4,FALSE)=1,"普通员工","管理人员")</f>
        <v>普通员工</v>
      </c>
      <c r="M2329" s="3">
        <f>E2329/D2329</f>
        <v>4250.47</v>
      </c>
      <c r="N2329" s="3">
        <f>YEAR(A2329)</f>
        <v>2020</v>
      </c>
      <c r="O2329" s="3">
        <f>MONTH(A2329)</f>
        <v>6</v>
      </c>
    </row>
    <row r="2330" spans="1:15">
      <c r="A2330" s="8">
        <f>A2329</f>
        <v>44012</v>
      </c>
      <c r="B2330" s="20" t="str">
        <f>B2329</f>
        <v>1000018298</v>
      </c>
      <c r="C2330" s="18" t="s">
        <v>12</v>
      </c>
      <c r="D2330" s="11">
        <v>1</v>
      </c>
      <c r="E2330" s="12">
        <v>4000.31</v>
      </c>
      <c r="F2330" s="3" t="str">
        <f>LEFT(C2330,2)</f>
        <v>借呗</v>
      </c>
      <c r="G2330" s="3" t="str">
        <f>MID(C2330,3,LEN((C2330)))</f>
        <v>18期</v>
      </c>
      <c r="H2330" s="21" t="str">
        <f>VLOOKUP(B2330*1,[1]Sheet1!$A:$G,7,FALSE)</f>
        <v>华东</v>
      </c>
      <c r="I2330" s="21" t="str">
        <f>VLOOKUP(B2330*1,[1]Sheet1!$A:$G,6,FALSE)</f>
        <v>上海</v>
      </c>
      <c r="J2330" s="21" t="str">
        <f>VLOOKUP(B2330*1,[1]Sheet1!$A:$G,5,FALSE)</f>
        <v>二组</v>
      </c>
      <c r="K2330" s="3" t="str">
        <f>I2330&amp;VLOOKUP(B2330*1,[1]Sheet1!$A:$G,5,FALSE)</f>
        <v>上海二组</v>
      </c>
      <c r="L2330" s="3" t="str">
        <f>IF(VLOOKUP(B2330*1,[1]Sheet1!$A:$G,4,FALSE)=1,"普通员工","管理人员")</f>
        <v>普通员工</v>
      </c>
      <c r="M2330" s="3">
        <f>E2330/D2330</f>
        <v>4000.31</v>
      </c>
      <c r="N2330" s="3">
        <f>YEAR(A2330)</f>
        <v>2020</v>
      </c>
      <c r="O2330" s="3">
        <f>MONTH(A2330)</f>
        <v>6</v>
      </c>
    </row>
    <row r="2331" spans="1:15">
      <c r="A2331" s="8">
        <f>A2330</f>
        <v>44012</v>
      </c>
      <c r="B2331" s="20" t="s">
        <v>155</v>
      </c>
      <c r="C2331" s="18" t="s">
        <v>8</v>
      </c>
      <c r="D2331" s="11">
        <v>1</v>
      </c>
      <c r="E2331" s="12">
        <v>22000.09</v>
      </c>
      <c r="F2331" s="3" t="str">
        <f>LEFT(C2331,2)</f>
        <v>借呗</v>
      </c>
      <c r="G2331" s="3" t="str">
        <f>MID(C2331,3,LEN((C2331)))</f>
        <v>12期</v>
      </c>
      <c r="H2331" s="21" t="str">
        <f>VLOOKUP(B2331*1,[1]Sheet1!$A:$G,7,FALSE)</f>
        <v>华东</v>
      </c>
      <c r="I2331" s="21" t="str">
        <f>VLOOKUP(B2331*1,[1]Sheet1!$A:$G,6,FALSE)</f>
        <v>合肥</v>
      </c>
      <c r="J2331" s="21" t="str">
        <f>VLOOKUP(B2331*1,[1]Sheet1!$A:$G,5,FALSE)</f>
        <v>一组</v>
      </c>
      <c r="K2331" s="3" t="str">
        <f>I2331&amp;VLOOKUP(B2331*1,[1]Sheet1!$A:$G,5,FALSE)</f>
        <v>合肥一组</v>
      </c>
      <c r="L2331" s="3" t="str">
        <f>IF(VLOOKUP(B2331*1,[1]Sheet1!$A:$G,4,FALSE)=1,"普通员工","管理人员")</f>
        <v>管理人员</v>
      </c>
      <c r="M2331" s="3">
        <f>E2331/D2331</f>
        <v>22000.09</v>
      </c>
      <c r="N2331" s="3">
        <f>YEAR(A2331)</f>
        <v>2020</v>
      </c>
      <c r="O2331" s="3">
        <f>MONTH(A2331)</f>
        <v>6</v>
      </c>
    </row>
    <row r="2332" spans="1:15">
      <c r="A2332" s="8">
        <f>A2331</f>
        <v>44012</v>
      </c>
      <c r="B2332" s="20" t="s">
        <v>141</v>
      </c>
      <c r="C2332" s="18" t="s">
        <v>8</v>
      </c>
      <c r="D2332" s="11">
        <v>1</v>
      </c>
      <c r="E2332" s="12">
        <v>9999.98</v>
      </c>
      <c r="F2332" s="3" t="str">
        <f>LEFT(C2332,2)</f>
        <v>借呗</v>
      </c>
      <c r="G2332" s="3" t="str">
        <f>MID(C2332,3,LEN((C2332)))</f>
        <v>12期</v>
      </c>
      <c r="H2332" s="21" t="str">
        <f>VLOOKUP(B2332*1,[1]Sheet1!$A:$G,7,FALSE)</f>
        <v>华南</v>
      </c>
      <c r="I2332" s="21" t="str">
        <f>VLOOKUP(B2332*1,[1]Sheet1!$A:$G,6,FALSE)</f>
        <v>深圳</v>
      </c>
      <c r="J2332" s="21" t="str">
        <f>VLOOKUP(B2332*1,[1]Sheet1!$A:$G,5,FALSE)</f>
        <v>一组</v>
      </c>
      <c r="K2332" s="3" t="str">
        <f>I2332&amp;VLOOKUP(B2332*1,[1]Sheet1!$A:$G,5,FALSE)</f>
        <v>深圳一组</v>
      </c>
      <c r="L2332" s="3" t="str">
        <f>IF(VLOOKUP(B2332*1,[1]Sheet1!$A:$G,4,FALSE)=1,"普通员工","管理人员")</f>
        <v>普通员工</v>
      </c>
      <c r="M2332" s="3">
        <f>E2332/D2332</f>
        <v>9999.98</v>
      </c>
      <c r="N2332" s="3">
        <f>YEAR(A2332)</f>
        <v>2020</v>
      </c>
      <c r="O2332" s="3">
        <f>MONTH(A2332)</f>
        <v>6</v>
      </c>
    </row>
  </sheetData>
  <autoFilter xmlns:etc="http://www.wps.cn/officeDocument/2017/etCustomData" ref="A1:L2332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数据处理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谷玉树</cp:lastModifiedBy>
  <dcterms:created xsi:type="dcterms:W3CDTF">2024-07-30T13:42:00Z</dcterms:created>
  <dcterms:modified xsi:type="dcterms:W3CDTF">2025-07-11T14:02:52Z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F29AC174EA38497F8D50626D6965F3F7_12</vt:lpwstr>
  </property>
  <property fmtid="{D5CDD505-2E9C-101B-9397-08002B2CF9AE}" pid="3" name="KSOProductBuildVer">
    <vt:lpwstr>2052-12.1.0.21915</vt:lpwstr>
  </property>
</Properties>
</file>