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\Desktop\UDB 2023 1\DPS941 G01T\PROYECTO\"/>
    </mc:Choice>
  </mc:AlternateContent>
  <bookViews>
    <workbookView xWindow="0" yWindow="0" windowWidth="15345" windowHeight="4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F15" i="2" s="1"/>
  <c r="C19" i="2"/>
  <c r="C20" i="2"/>
  <c r="C18" i="2"/>
  <c r="D16" i="2"/>
  <c r="D17" i="2"/>
  <c r="E16" i="2"/>
  <c r="F16" i="2" s="1"/>
  <c r="E17" i="2"/>
  <c r="F17" i="2" s="1"/>
  <c r="E7" i="2" l="1"/>
  <c r="E5" i="2"/>
  <c r="E6" i="2" l="1"/>
  <c r="E10" i="2" s="1"/>
</calcChain>
</file>

<file path=xl/sharedStrings.xml><?xml version="1.0" encoding="utf-8"?>
<sst xmlns="http://schemas.openxmlformats.org/spreadsheetml/2006/main" count="87" uniqueCount="66">
  <si>
    <t>ACTIVIDAD</t>
  </si>
  <si>
    <t>Enero</t>
  </si>
  <si>
    <t>Febrero</t>
  </si>
  <si>
    <t>Marzo</t>
  </si>
  <si>
    <t>Abril</t>
  </si>
  <si>
    <t>Mayo</t>
  </si>
  <si>
    <t>Junio</t>
  </si>
  <si>
    <t>S1</t>
  </si>
  <si>
    <t>S2</t>
  </si>
  <si>
    <t>S3</t>
  </si>
  <si>
    <t>S4</t>
  </si>
  <si>
    <t>Entrevistas con Jefaturas de la organización</t>
  </si>
  <si>
    <t>Recolección de la información y procesos</t>
  </si>
  <si>
    <t>Identificar los requerimientos tecnológicos necesarios (Hardware, software, redes)</t>
  </si>
  <si>
    <t>Analisis y Diseño del Sistema</t>
  </si>
  <si>
    <t xml:space="preserve">Diseño de Mock Ups UX/UI
</t>
  </si>
  <si>
    <t>Diseño de Diagrama UML</t>
  </si>
  <si>
    <t>Narración y Escenarios</t>
  </si>
  <si>
    <t>Herramientas a utilizar</t>
  </si>
  <si>
    <t>Desarrollo y documentacion del software</t>
  </si>
  <si>
    <t>Desarrollo de base de datos</t>
  </si>
  <si>
    <t>Inicio de Sesión, Registro de usuarios y opciones del sistema</t>
  </si>
  <si>
    <t>Formularios para mantenimiento de pacientes</t>
  </si>
  <si>
    <t>Formularios para mantenimiento de medicos</t>
  </si>
  <si>
    <t>Formularios para mantenimiento citas</t>
  </si>
  <si>
    <t>Formularios para mantenimiento areas</t>
  </si>
  <si>
    <t>Formularios para mantenimiento de usuarios</t>
  </si>
  <si>
    <t>Generación de Informes del Sistema</t>
  </si>
  <si>
    <t>Redacción de Manual de Procedimientos</t>
  </si>
  <si>
    <t>Creación de Manual de Programador (Diccionario de Datos)</t>
  </si>
  <si>
    <t>Manual de Usuario</t>
  </si>
  <si>
    <t>Prueba del Software</t>
  </si>
  <si>
    <t>Implementación del sistema</t>
  </si>
  <si>
    <t>Prueba de interfaz del sistema</t>
  </si>
  <si>
    <t>Prueba de los procesos principales del sistema</t>
  </si>
  <si>
    <t>Verificar informes generados en el sistema</t>
  </si>
  <si>
    <t>Instalación del Sistema</t>
  </si>
  <si>
    <t>Nombre del Proyecto:</t>
  </si>
  <si>
    <t>Presupuesto para la clínica dental comunitaria de Santa Ana</t>
  </si>
  <si>
    <t>Utilidad</t>
  </si>
  <si>
    <t>Horas disponibles</t>
  </si>
  <si>
    <t>Recursos</t>
  </si>
  <si>
    <t>Horas solicitadas</t>
  </si>
  <si>
    <t>Costo por hora</t>
  </si>
  <si>
    <t>Programador Senior 1</t>
  </si>
  <si>
    <t>Programador Senior 2</t>
  </si>
  <si>
    <t>Programador Senior 3</t>
  </si>
  <si>
    <t>Electricidad</t>
  </si>
  <si>
    <t xml:space="preserve">Costo Total </t>
  </si>
  <si>
    <t>% Costo de Riesgo</t>
  </si>
  <si>
    <t>Precio Neto</t>
  </si>
  <si>
    <t>Costo Neto</t>
  </si>
  <si>
    <t>CONCEPTO</t>
  </si>
  <si>
    <t>TOTAL</t>
  </si>
  <si>
    <t>Costo de Recursos</t>
  </si>
  <si>
    <t xml:space="preserve">Electricidad </t>
  </si>
  <si>
    <t xml:space="preserve">TOTAL </t>
  </si>
  <si>
    <t>Depreciacion de Equipo</t>
  </si>
  <si>
    <t>Depreciación de Equipo</t>
  </si>
  <si>
    <t xml:space="preserve">Laptop 1 </t>
  </si>
  <si>
    <t>Laptop 2</t>
  </si>
  <si>
    <t>Laptop 3</t>
  </si>
  <si>
    <t>Precio de Laptop</t>
  </si>
  <si>
    <t>Del 30 de enero al 2 de Junio 2023</t>
  </si>
  <si>
    <t>Soporte Tecnico</t>
  </si>
  <si>
    <t>Hosting (Anual)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</si>
</sst>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2" fillId="3" borderId="1" xfId="4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3" borderId="1" xfId="4" applyFont="1" applyBorder="1" applyAlignment="1">
      <alignment horizontal="center" vertical="center"/>
    </xf>
    <xf numFmtId="0" fontId="2" fillId="3" borderId="2" xfId="4" applyFont="1" applyBorder="1" applyAlignment="1">
      <alignment horizontal="center" vertical="center"/>
    </xf>
    <xf numFmtId="0" fontId="6" fillId="0" borderId="3" xfId="0" applyFont="1" applyBorder="1"/>
    <xf numFmtId="0" fontId="7" fillId="0" borderId="2" xfId="0" applyFont="1" applyBorder="1"/>
    <xf numFmtId="0" fontId="7" fillId="0" borderId="3" xfId="0" applyFont="1" applyBorder="1"/>
    <xf numFmtId="0" fontId="0" fillId="6" borderId="7" xfId="0" applyFill="1" applyBorder="1"/>
    <xf numFmtId="0" fontId="0" fillId="6" borderId="0" xfId="0" applyFill="1" applyBorder="1"/>
    <xf numFmtId="0" fontId="0" fillId="6" borderId="5" xfId="0" applyFill="1" applyBorder="1"/>
    <xf numFmtId="0" fontId="7" fillId="0" borderId="3" xfId="0" applyFont="1" applyBorder="1" applyAlignment="1">
      <alignment wrapText="1"/>
    </xf>
    <xf numFmtId="0" fontId="7" fillId="0" borderId="3" xfId="0" applyFont="1" applyBorder="1" applyAlignment="1"/>
    <xf numFmtId="0" fontId="0" fillId="6" borderId="8" xfId="0" applyFill="1" applyBorder="1"/>
    <xf numFmtId="0" fontId="3" fillId="0" borderId="0" xfId="0" applyFont="1" applyBorder="1"/>
    <xf numFmtId="0" fontId="3" fillId="0" borderId="5" xfId="0" applyFont="1" applyBorder="1"/>
    <xf numFmtId="0" fontId="5" fillId="4" borderId="0" xfId="5" applyFont="1" applyAlignment="1">
      <alignment horizontal="center"/>
    </xf>
    <xf numFmtId="0" fontId="1" fillId="2" borderId="0" xfId="3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3" borderId="0" xfId="4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0" xfId="1" applyFont="1"/>
    <xf numFmtId="44" fontId="0" fillId="0" borderId="1" xfId="1" applyFont="1" applyBorder="1"/>
    <xf numFmtId="0" fontId="3" fillId="7" borderId="1" xfId="0" applyFont="1" applyFill="1" applyBorder="1" applyAlignment="1">
      <alignment horizontal="center"/>
    </xf>
    <xf numFmtId="44" fontId="0" fillId="7" borderId="1" xfId="0" applyNumberFormat="1" applyFill="1" applyBorder="1" applyAlignment="1">
      <alignment horizontal="center"/>
    </xf>
  </cellXfs>
  <cellStyles count="6">
    <cellStyle name="20% - Énfasis3" xfId="3" builtinId="38"/>
    <cellStyle name="Énfasis5" xfId="4" builtinId="45"/>
    <cellStyle name="Énfasis6" xfId="5" builtinId="49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85" zoomScaleNormal="85" workbookViewId="0">
      <selection activeCell="I20" sqref="I20"/>
    </sheetView>
  </sheetViews>
  <sheetFormatPr baseColWidth="10" defaultRowHeight="15" x14ac:dyDescent="0.25"/>
  <cols>
    <col min="1" max="1" width="52.42578125" customWidth="1"/>
    <col min="2" max="2" width="5" customWidth="1"/>
    <col min="3" max="3" width="5.42578125" customWidth="1"/>
    <col min="4" max="4" width="5" customWidth="1"/>
    <col min="5" max="5" width="5.140625" customWidth="1"/>
    <col min="6" max="6" width="5.28515625" customWidth="1"/>
    <col min="7" max="10" width="5" customWidth="1"/>
    <col min="11" max="13" width="4.7109375" customWidth="1"/>
    <col min="14" max="21" width="5.140625" customWidth="1"/>
    <col min="22" max="25" width="4.85546875" customWidth="1"/>
  </cols>
  <sheetData>
    <row r="1" spans="1:25" x14ac:dyDescent="0.25">
      <c r="A1" s="10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 t="s">
        <v>5</v>
      </c>
      <c r="S1" s="1"/>
      <c r="T1" s="1"/>
      <c r="U1" s="1"/>
      <c r="V1" s="1" t="s">
        <v>6</v>
      </c>
      <c r="W1" s="1"/>
      <c r="X1" s="1"/>
      <c r="Y1" s="1"/>
    </row>
    <row r="2" spans="1:25" x14ac:dyDescent="0.25">
      <c r="A2" s="11"/>
      <c r="B2" s="2" t="s">
        <v>7</v>
      </c>
      <c r="C2" s="2" t="s">
        <v>8</v>
      </c>
      <c r="D2" s="2" t="s">
        <v>9</v>
      </c>
      <c r="E2" s="2" t="s">
        <v>10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7</v>
      </c>
      <c r="W2" s="2" t="s">
        <v>8</v>
      </c>
      <c r="X2" s="2" t="s">
        <v>9</v>
      </c>
      <c r="Y2" s="2" t="s">
        <v>10</v>
      </c>
    </row>
    <row r="3" spans="1:25" x14ac:dyDescent="0.25">
      <c r="A3" s="13" t="s">
        <v>11</v>
      </c>
      <c r="C3" s="5"/>
      <c r="D3" s="5"/>
      <c r="E3" s="17"/>
      <c r="F3" s="4"/>
      <c r="G3" s="5"/>
      <c r="H3" s="5"/>
      <c r="I3" s="6"/>
      <c r="J3" s="4"/>
      <c r="K3" s="5"/>
      <c r="L3" s="5"/>
      <c r="M3" s="6"/>
      <c r="N3" s="4"/>
      <c r="O3" s="5"/>
      <c r="P3" s="5"/>
      <c r="Q3" s="6"/>
      <c r="R3" s="4"/>
      <c r="S3" s="5"/>
      <c r="T3" s="5"/>
      <c r="U3" s="6"/>
      <c r="V3" s="4"/>
      <c r="W3" s="5"/>
      <c r="X3" s="5"/>
      <c r="Y3" s="6"/>
    </row>
    <row r="4" spans="1:25" x14ac:dyDescent="0.25">
      <c r="A4" s="14" t="s">
        <v>12</v>
      </c>
      <c r="C4" s="8"/>
      <c r="D4" s="8"/>
      <c r="E4" s="16"/>
      <c r="F4" s="7"/>
      <c r="G4" s="8"/>
      <c r="H4" s="8"/>
      <c r="I4" s="9"/>
      <c r="J4" s="7"/>
      <c r="K4" s="8"/>
      <c r="L4" s="8"/>
      <c r="M4" s="9"/>
      <c r="N4" s="7"/>
      <c r="O4" s="8"/>
      <c r="P4" s="8"/>
      <c r="Q4" s="9"/>
      <c r="R4" s="7"/>
      <c r="S4" s="8"/>
      <c r="T4" s="8"/>
      <c r="U4" s="9"/>
      <c r="V4" s="7"/>
      <c r="W4" s="8"/>
      <c r="X4" s="8"/>
      <c r="Y4" s="9"/>
    </row>
    <row r="5" spans="1:25" x14ac:dyDescent="0.25">
      <c r="A5" s="12" t="s">
        <v>14</v>
      </c>
      <c r="C5" s="8"/>
      <c r="D5" s="8"/>
      <c r="E5" s="9"/>
      <c r="F5" s="7"/>
      <c r="G5" s="8"/>
      <c r="H5" s="8"/>
      <c r="I5" s="9"/>
      <c r="J5" s="7"/>
      <c r="K5" s="8"/>
      <c r="L5" s="8"/>
      <c r="M5" s="9"/>
      <c r="N5" s="7"/>
      <c r="O5" s="8"/>
      <c r="P5" s="8"/>
      <c r="Q5" s="9"/>
      <c r="R5" s="7"/>
      <c r="S5" s="8"/>
      <c r="T5" s="8"/>
      <c r="U5" s="9"/>
      <c r="V5" s="7"/>
      <c r="W5" s="8"/>
      <c r="X5" s="8"/>
      <c r="Y5" s="9"/>
    </row>
    <row r="6" spans="1:25" ht="26.25" x14ac:dyDescent="0.25">
      <c r="A6" s="18" t="s">
        <v>13</v>
      </c>
      <c r="C6" s="8"/>
      <c r="D6" s="8"/>
      <c r="E6" s="9"/>
      <c r="F6" s="16"/>
      <c r="G6" s="8"/>
      <c r="H6" s="8"/>
      <c r="I6" s="9"/>
      <c r="J6" s="7"/>
      <c r="K6" s="8"/>
      <c r="L6" s="8"/>
      <c r="M6" s="9"/>
      <c r="N6" s="7"/>
      <c r="O6" s="8"/>
      <c r="P6" s="8"/>
      <c r="Q6" s="9"/>
      <c r="R6" s="7"/>
      <c r="S6" s="8"/>
      <c r="T6" s="8"/>
      <c r="U6" s="9"/>
      <c r="V6" s="7"/>
      <c r="W6" s="8"/>
      <c r="X6" s="8"/>
      <c r="Y6" s="9"/>
    </row>
    <row r="7" spans="1:25" x14ac:dyDescent="0.25">
      <c r="A7" s="19" t="s">
        <v>15</v>
      </c>
      <c r="B7" s="7"/>
      <c r="D7" s="8"/>
      <c r="E7" s="9"/>
      <c r="F7" s="7"/>
      <c r="G7" s="16"/>
      <c r="H7" s="8"/>
      <c r="I7" s="9"/>
      <c r="J7" s="7"/>
      <c r="K7" s="8"/>
      <c r="L7" s="8"/>
      <c r="M7" s="9"/>
      <c r="N7" s="7"/>
      <c r="O7" s="8"/>
      <c r="P7" s="8"/>
      <c r="Q7" s="9"/>
      <c r="R7" s="7"/>
      <c r="S7" s="8"/>
      <c r="T7" s="8"/>
      <c r="U7" s="9"/>
      <c r="V7" s="7"/>
      <c r="W7" s="8"/>
      <c r="X7" s="8"/>
      <c r="Y7" s="9"/>
    </row>
    <row r="8" spans="1:25" x14ac:dyDescent="0.25">
      <c r="A8" s="14" t="s">
        <v>16</v>
      </c>
      <c r="B8" s="7"/>
      <c r="C8" s="8"/>
      <c r="D8" s="8"/>
      <c r="E8" s="9"/>
      <c r="F8" s="7"/>
      <c r="G8" s="16"/>
      <c r="H8" s="16"/>
      <c r="I8" s="9"/>
      <c r="J8" s="7"/>
      <c r="K8" s="8"/>
      <c r="L8" s="8"/>
      <c r="M8" s="9"/>
      <c r="N8" s="7"/>
      <c r="O8" s="8"/>
      <c r="P8" s="8"/>
      <c r="Q8" s="9"/>
      <c r="R8" s="7"/>
      <c r="S8" s="8"/>
      <c r="T8" s="8"/>
      <c r="U8" s="9"/>
      <c r="V8" s="7"/>
      <c r="W8" s="8"/>
      <c r="X8" s="8"/>
      <c r="Y8" s="9"/>
    </row>
    <row r="9" spans="1:25" x14ac:dyDescent="0.25">
      <c r="A9" s="14" t="s">
        <v>17</v>
      </c>
      <c r="B9" s="7"/>
      <c r="C9" s="8"/>
      <c r="D9" s="8"/>
      <c r="E9" s="9"/>
      <c r="F9" s="7"/>
      <c r="G9" s="8"/>
      <c r="H9" s="16"/>
      <c r="I9" s="20"/>
      <c r="J9" s="7"/>
      <c r="K9" s="8"/>
      <c r="L9" s="8"/>
      <c r="M9" s="9"/>
      <c r="N9" s="7"/>
      <c r="O9" s="8"/>
      <c r="P9" s="8"/>
      <c r="Q9" s="9"/>
      <c r="R9" s="7"/>
      <c r="S9" s="8"/>
      <c r="T9" s="8"/>
      <c r="U9" s="9"/>
      <c r="V9" s="7"/>
      <c r="W9" s="8"/>
      <c r="X9" s="8"/>
      <c r="Y9" s="9"/>
    </row>
    <row r="10" spans="1:25" x14ac:dyDescent="0.25">
      <c r="A10" s="14" t="s">
        <v>18</v>
      </c>
      <c r="B10" s="7"/>
      <c r="C10" s="8"/>
      <c r="D10" s="8"/>
      <c r="E10" s="9"/>
      <c r="F10" s="7"/>
      <c r="G10" s="8"/>
      <c r="H10" s="8"/>
      <c r="I10" s="20"/>
      <c r="J10" s="7"/>
      <c r="K10" s="8"/>
      <c r="L10" s="8"/>
      <c r="M10" s="9"/>
      <c r="N10" s="7"/>
      <c r="O10" s="8"/>
      <c r="P10" s="8"/>
      <c r="Q10" s="9"/>
      <c r="R10" s="7"/>
      <c r="S10" s="8"/>
      <c r="T10" s="8"/>
      <c r="U10" s="9"/>
      <c r="V10" s="7"/>
      <c r="W10" s="8"/>
      <c r="X10" s="8"/>
      <c r="Y10" s="9"/>
    </row>
    <row r="11" spans="1:25" x14ac:dyDescent="0.25">
      <c r="A11" s="12" t="s">
        <v>19</v>
      </c>
      <c r="B11" s="7"/>
      <c r="C11" s="8"/>
      <c r="D11" s="8"/>
      <c r="E11" s="9"/>
      <c r="F11" s="7"/>
      <c r="G11" s="8"/>
      <c r="H11" s="8"/>
      <c r="I11" s="9"/>
      <c r="J11" s="7"/>
      <c r="K11" s="8"/>
      <c r="L11" s="8"/>
      <c r="M11" s="9"/>
      <c r="N11" s="7"/>
      <c r="O11" s="8"/>
      <c r="P11" s="8"/>
      <c r="Q11" s="9"/>
      <c r="R11" s="7"/>
      <c r="S11" s="8"/>
      <c r="T11" s="8"/>
      <c r="U11" s="9"/>
      <c r="V11" s="7"/>
      <c r="W11" s="8"/>
      <c r="X11" s="8"/>
      <c r="Y11" s="9"/>
    </row>
    <row r="12" spans="1:25" x14ac:dyDescent="0.25">
      <c r="A12" s="14" t="s">
        <v>20</v>
      </c>
      <c r="B12" s="7"/>
      <c r="C12" s="8"/>
      <c r="D12" s="8"/>
      <c r="E12" s="9"/>
      <c r="F12" s="7"/>
      <c r="G12" s="8"/>
      <c r="H12" s="8"/>
      <c r="I12" s="9"/>
      <c r="J12" s="15"/>
      <c r="K12" s="8"/>
      <c r="L12" s="8"/>
      <c r="M12" s="9"/>
      <c r="N12" s="7"/>
      <c r="O12" s="8"/>
      <c r="P12" s="8"/>
      <c r="Q12" s="9"/>
      <c r="R12" s="7"/>
      <c r="S12" s="8"/>
      <c r="T12" s="8"/>
      <c r="U12" s="9"/>
      <c r="V12" s="7"/>
      <c r="W12" s="8"/>
      <c r="X12" s="8"/>
      <c r="Y12" s="9"/>
    </row>
    <row r="13" spans="1:25" x14ac:dyDescent="0.25">
      <c r="A13" s="14" t="s">
        <v>21</v>
      </c>
      <c r="B13" s="7"/>
      <c r="C13" s="8"/>
      <c r="D13" s="8"/>
      <c r="E13" s="9"/>
      <c r="F13" s="7"/>
      <c r="G13" s="8"/>
      <c r="H13" s="8"/>
      <c r="I13" s="9"/>
      <c r="J13" s="15"/>
      <c r="K13" s="16"/>
      <c r="L13" s="8"/>
      <c r="M13" s="9"/>
      <c r="N13" s="7"/>
      <c r="O13" s="8"/>
      <c r="P13" s="8"/>
      <c r="Q13" s="9"/>
      <c r="R13" s="7"/>
      <c r="S13" s="8"/>
      <c r="T13" s="8"/>
      <c r="U13" s="9"/>
      <c r="V13" s="7"/>
      <c r="W13" s="8"/>
      <c r="X13" s="8"/>
      <c r="Y13" s="9"/>
    </row>
    <row r="14" spans="1:25" x14ac:dyDescent="0.25">
      <c r="A14" s="14" t="s">
        <v>22</v>
      </c>
      <c r="B14" s="7"/>
      <c r="C14" s="8"/>
      <c r="D14" s="8"/>
      <c r="E14" s="9"/>
      <c r="F14" s="7"/>
      <c r="G14" s="8"/>
      <c r="H14" s="8"/>
      <c r="I14" s="9"/>
      <c r="J14" s="7"/>
      <c r="K14" s="16"/>
      <c r="L14" s="16"/>
      <c r="M14" s="9"/>
      <c r="N14" s="7"/>
      <c r="O14" s="8"/>
      <c r="P14" s="8"/>
      <c r="Q14" s="9"/>
      <c r="R14" s="7"/>
      <c r="S14" s="8"/>
      <c r="T14" s="8"/>
      <c r="U14" s="9"/>
      <c r="V14" s="7"/>
      <c r="W14" s="8"/>
      <c r="X14" s="8"/>
      <c r="Y14" s="9"/>
    </row>
    <row r="15" spans="1:25" x14ac:dyDescent="0.25">
      <c r="A15" s="14" t="s">
        <v>23</v>
      </c>
      <c r="B15" s="7"/>
      <c r="C15" s="8"/>
      <c r="D15" s="8"/>
      <c r="E15" s="9"/>
      <c r="F15" s="7"/>
      <c r="G15" s="8"/>
      <c r="H15" s="8"/>
      <c r="I15" s="9"/>
      <c r="J15" s="7"/>
      <c r="K15" s="8"/>
      <c r="L15" s="16"/>
      <c r="M15" s="20"/>
      <c r="N15" s="7"/>
      <c r="O15" s="8"/>
      <c r="P15" s="8"/>
      <c r="Q15" s="9"/>
      <c r="R15" s="7"/>
      <c r="S15" s="8"/>
      <c r="T15" s="8"/>
      <c r="U15" s="9"/>
      <c r="V15" s="7"/>
      <c r="W15" s="8"/>
      <c r="X15" s="8"/>
      <c r="Y15" s="9"/>
    </row>
    <row r="16" spans="1:25" x14ac:dyDescent="0.25">
      <c r="A16" s="14" t="s">
        <v>24</v>
      </c>
      <c r="B16" s="7"/>
      <c r="C16" s="8"/>
      <c r="D16" s="8"/>
      <c r="E16" s="9"/>
      <c r="F16" s="7"/>
      <c r="G16" s="8"/>
      <c r="H16" s="8"/>
      <c r="I16" s="9"/>
      <c r="J16" s="7"/>
      <c r="K16" s="8"/>
      <c r="L16" s="8"/>
      <c r="M16" s="20"/>
      <c r="N16" s="7"/>
      <c r="O16" s="8"/>
      <c r="P16" s="8"/>
      <c r="Q16" s="9"/>
      <c r="R16" s="7"/>
      <c r="S16" s="8"/>
      <c r="T16" s="8"/>
      <c r="U16" s="9"/>
      <c r="V16" s="7"/>
      <c r="W16" s="8"/>
      <c r="X16" s="8"/>
      <c r="Y16" s="9"/>
    </row>
    <row r="17" spans="1:25" x14ac:dyDescent="0.25">
      <c r="A17" s="14" t="s">
        <v>25</v>
      </c>
      <c r="B17" s="7"/>
      <c r="C17" s="8"/>
      <c r="D17" s="8"/>
      <c r="E17" s="9"/>
      <c r="F17" s="7"/>
      <c r="G17" s="8"/>
      <c r="H17" s="8"/>
      <c r="I17" s="9"/>
      <c r="J17" s="7"/>
      <c r="K17" s="8"/>
      <c r="L17" s="8"/>
      <c r="M17" s="9"/>
      <c r="N17" s="7"/>
      <c r="O17" s="16"/>
      <c r="P17" s="16"/>
      <c r="Q17" s="9"/>
      <c r="R17" s="7"/>
      <c r="S17" s="8"/>
      <c r="T17" s="8"/>
      <c r="U17" s="9"/>
      <c r="V17" s="7"/>
      <c r="W17" s="8"/>
      <c r="X17" s="8"/>
      <c r="Y17" s="9"/>
    </row>
    <row r="18" spans="1:25" x14ac:dyDescent="0.25">
      <c r="A18" s="14" t="s">
        <v>26</v>
      </c>
      <c r="B18" s="7"/>
      <c r="C18" s="8"/>
      <c r="D18" s="8"/>
      <c r="E18" s="9"/>
      <c r="F18" s="7"/>
      <c r="G18" s="8"/>
      <c r="H18" s="8"/>
      <c r="I18" s="9"/>
      <c r="J18" s="7"/>
      <c r="K18" s="8"/>
      <c r="L18" s="8"/>
      <c r="M18" s="9"/>
      <c r="N18" s="7"/>
      <c r="O18" s="8"/>
      <c r="P18" s="16"/>
      <c r="Q18" s="20"/>
      <c r="R18" s="7"/>
      <c r="S18" s="8"/>
      <c r="T18" s="8"/>
      <c r="U18" s="9"/>
      <c r="V18" s="7"/>
      <c r="W18" s="8"/>
      <c r="X18" s="8"/>
      <c r="Y18" s="9"/>
    </row>
    <row r="19" spans="1:25" x14ac:dyDescent="0.25">
      <c r="A19" s="14" t="s">
        <v>27</v>
      </c>
      <c r="B19" s="7"/>
      <c r="C19" s="8"/>
      <c r="D19" s="8"/>
      <c r="E19" s="9"/>
      <c r="F19" s="7"/>
      <c r="G19" s="8"/>
      <c r="H19" s="8"/>
      <c r="I19" s="9"/>
      <c r="J19" s="7"/>
      <c r="K19" s="8"/>
      <c r="L19" s="8"/>
      <c r="M19" s="9"/>
      <c r="N19" s="7"/>
      <c r="O19" s="8"/>
      <c r="P19" s="8"/>
      <c r="Q19" s="20"/>
      <c r="R19" s="15"/>
      <c r="S19" s="16"/>
      <c r="T19" s="8"/>
      <c r="U19" s="9"/>
      <c r="V19" s="7"/>
      <c r="W19" s="8"/>
      <c r="X19" s="8"/>
      <c r="Y19" s="9"/>
    </row>
    <row r="20" spans="1:25" x14ac:dyDescent="0.25">
      <c r="A20" s="14" t="s">
        <v>28</v>
      </c>
      <c r="B20" s="7"/>
      <c r="C20" s="8"/>
      <c r="D20" s="8"/>
      <c r="E20" s="9"/>
      <c r="F20" s="7"/>
      <c r="G20" s="8"/>
      <c r="H20" s="8"/>
      <c r="I20" s="9"/>
      <c r="J20" s="7"/>
      <c r="K20" s="8"/>
      <c r="L20" s="8"/>
      <c r="M20" s="9"/>
      <c r="N20" s="7"/>
      <c r="O20" s="8"/>
      <c r="P20" s="8"/>
      <c r="Q20" s="20"/>
      <c r="R20" s="15"/>
      <c r="S20" s="16"/>
      <c r="T20" s="8"/>
      <c r="U20" s="9"/>
      <c r="V20" s="7"/>
      <c r="W20" s="8"/>
      <c r="X20" s="8"/>
      <c r="Y20" s="9"/>
    </row>
    <row r="21" spans="1:25" x14ac:dyDescent="0.25">
      <c r="A21" s="14" t="s">
        <v>29</v>
      </c>
      <c r="B21" s="7"/>
      <c r="C21" s="8"/>
      <c r="D21" s="8"/>
      <c r="E21" s="9"/>
      <c r="F21" s="7"/>
      <c r="G21" s="8"/>
      <c r="H21" s="8"/>
      <c r="I21" s="9"/>
      <c r="J21" s="7"/>
      <c r="K21" s="8"/>
      <c r="L21" s="8"/>
      <c r="M21" s="9"/>
      <c r="N21" s="7"/>
      <c r="O21" s="8"/>
      <c r="P21" s="8"/>
      <c r="Q21" s="20"/>
      <c r="R21" s="15"/>
      <c r="S21" s="16"/>
      <c r="T21" s="8"/>
      <c r="U21" s="9"/>
      <c r="V21" s="7"/>
      <c r="W21" s="8"/>
      <c r="X21" s="8"/>
      <c r="Y21" s="9"/>
    </row>
    <row r="22" spans="1:25" x14ac:dyDescent="0.25">
      <c r="A22" s="14" t="s">
        <v>30</v>
      </c>
      <c r="B22" s="7"/>
      <c r="C22" s="8"/>
      <c r="D22" s="8"/>
      <c r="E22" s="9"/>
      <c r="F22" s="7"/>
      <c r="G22" s="8"/>
      <c r="H22" s="8"/>
      <c r="I22" s="9"/>
      <c r="J22" s="7"/>
      <c r="K22" s="8"/>
      <c r="L22" s="8"/>
      <c r="M22" s="9"/>
      <c r="N22" s="7"/>
      <c r="O22" s="8"/>
      <c r="P22" s="8"/>
      <c r="Q22" s="9"/>
      <c r="R22" s="15"/>
      <c r="S22" s="16"/>
      <c r="T22" s="8"/>
      <c r="U22" s="9"/>
      <c r="V22" s="7"/>
      <c r="W22" s="8"/>
      <c r="X22" s="8"/>
      <c r="Y22" s="9"/>
    </row>
    <row r="23" spans="1:25" x14ac:dyDescent="0.25">
      <c r="A23" s="12" t="s">
        <v>31</v>
      </c>
      <c r="B23" s="7"/>
      <c r="C23" s="8"/>
      <c r="D23" s="8"/>
      <c r="E23" s="9"/>
      <c r="F23" s="7"/>
      <c r="G23" s="8"/>
      <c r="H23" s="8"/>
      <c r="I23" s="9"/>
      <c r="J23" s="7"/>
      <c r="K23" s="8"/>
      <c r="L23" s="8"/>
      <c r="M23" s="9"/>
      <c r="N23" s="7"/>
      <c r="O23" s="8"/>
      <c r="P23" s="8"/>
      <c r="Q23" s="9"/>
      <c r="R23" s="7"/>
      <c r="S23" s="8"/>
      <c r="T23" s="8"/>
      <c r="U23" s="9"/>
      <c r="V23" s="7"/>
      <c r="W23" s="8"/>
      <c r="X23" s="8"/>
      <c r="Y23" s="9"/>
    </row>
    <row r="24" spans="1:25" x14ac:dyDescent="0.25">
      <c r="A24" s="14" t="s">
        <v>33</v>
      </c>
      <c r="B24" s="7"/>
      <c r="C24" s="8"/>
      <c r="D24" s="8"/>
      <c r="E24" s="9"/>
      <c r="F24" s="7"/>
      <c r="G24" s="8"/>
      <c r="H24" s="8"/>
      <c r="I24" s="9"/>
      <c r="J24" s="7"/>
      <c r="K24" s="8"/>
      <c r="L24" s="8"/>
      <c r="M24" s="9"/>
      <c r="N24" s="7"/>
      <c r="O24" s="8"/>
      <c r="P24" s="8"/>
      <c r="Q24" s="9"/>
      <c r="R24" s="7"/>
      <c r="S24" s="8"/>
      <c r="T24" s="16"/>
      <c r="U24" s="9"/>
      <c r="V24" s="7"/>
      <c r="W24" s="8"/>
      <c r="X24" s="8"/>
      <c r="Y24" s="9"/>
    </row>
    <row r="25" spans="1:25" x14ac:dyDescent="0.25">
      <c r="A25" s="14" t="s">
        <v>34</v>
      </c>
      <c r="B25" s="7"/>
      <c r="C25" s="8"/>
      <c r="D25" s="8"/>
      <c r="E25" s="9"/>
      <c r="F25" s="7"/>
      <c r="G25" s="8"/>
      <c r="H25" s="8"/>
      <c r="I25" s="9"/>
      <c r="J25" s="7"/>
      <c r="K25" s="8"/>
      <c r="L25" s="8"/>
      <c r="M25" s="9"/>
      <c r="N25" s="7"/>
      <c r="O25" s="8"/>
      <c r="P25" s="8"/>
      <c r="Q25" s="9"/>
      <c r="R25" s="7"/>
      <c r="S25" s="8"/>
      <c r="T25" s="16"/>
      <c r="U25" s="9"/>
      <c r="V25" s="7"/>
      <c r="W25" s="8"/>
      <c r="X25" s="8"/>
      <c r="Y25" s="9"/>
    </row>
    <row r="26" spans="1:25" x14ac:dyDescent="0.25">
      <c r="A26" s="14" t="s">
        <v>35</v>
      </c>
      <c r="B26" s="7"/>
      <c r="C26" s="8"/>
      <c r="D26" s="8"/>
      <c r="E26" s="9"/>
      <c r="F26" s="7"/>
      <c r="G26" s="8"/>
      <c r="H26" s="8"/>
      <c r="I26" s="9"/>
      <c r="J26" s="7"/>
      <c r="K26" s="8"/>
      <c r="L26" s="8"/>
      <c r="M26" s="9"/>
      <c r="N26" s="7"/>
      <c r="O26" s="8"/>
      <c r="P26" s="8"/>
      <c r="Q26" s="9"/>
      <c r="R26" s="7"/>
      <c r="S26" s="8"/>
      <c r="T26" s="16"/>
      <c r="U26" s="9"/>
      <c r="V26" s="7"/>
      <c r="W26" s="8"/>
      <c r="X26" s="8"/>
      <c r="Y26" s="9"/>
    </row>
    <row r="27" spans="1:25" x14ac:dyDescent="0.25">
      <c r="A27" s="12" t="s">
        <v>32</v>
      </c>
      <c r="B27" s="7"/>
      <c r="C27" s="8"/>
      <c r="D27" s="8"/>
      <c r="E27" s="9"/>
      <c r="F27" s="7"/>
      <c r="G27" s="8"/>
      <c r="H27" s="8"/>
      <c r="I27" s="9"/>
      <c r="J27" s="7"/>
      <c r="K27" s="8"/>
      <c r="L27" s="8"/>
      <c r="M27" s="9"/>
      <c r="N27" s="7"/>
      <c r="O27" s="8"/>
      <c r="P27" s="8"/>
      <c r="Q27" s="9"/>
      <c r="R27" s="7"/>
      <c r="S27" s="8"/>
      <c r="T27" s="8"/>
      <c r="U27" s="9"/>
      <c r="V27" s="7"/>
      <c r="W27" s="8"/>
      <c r="X27" s="8"/>
      <c r="Y27" s="9"/>
    </row>
    <row r="28" spans="1:25" x14ac:dyDescent="0.25">
      <c r="A28" s="14" t="s">
        <v>32</v>
      </c>
      <c r="B28" s="7"/>
      <c r="C28" s="8"/>
      <c r="D28" s="8"/>
      <c r="E28" s="9"/>
      <c r="F28" s="7"/>
      <c r="G28" s="8"/>
      <c r="H28" s="8"/>
      <c r="I28" s="9"/>
      <c r="J28" s="7"/>
      <c r="K28" s="8"/>
      <c r="L28" s="8"/>
      <c r="M28" s="9"/>
      <c r="N28" s="7"/>
      <c r="O28" s="8"/>
      <c r="P28" s="8"/>
      <c r="Q28" s="9"/>
      <c r="R28" s="7"/>
      <c r="S28" s="8"/>
      <c r="T28" s="8"/>
      <c r="U28" s="20"/>
      <c r="V28" s="7"/>
      <c r="W28" s="8"/>
      <c r="X28" s="8"/>
      <c r="Y28" s="9"/>
    </row>
    <row r="29" spans="1:25" x14ac:dyDescent="0.25">
      <c r="A29" s="14" t="s">
        <v>36</v>
      </c>
      <c r="B29" s="7"/>
      <c r="C29" s="8"/>
      <c r="D29" s="8"/>
      <c r="E29" s="9"/>
      <c r="F29" s="7"/>
      <c r="G29" s="8"/>
      <c r="H29" s="8"/>
      <c r="I29" s="9"/>
      <c r="J29" s="7"/>
      <c r="K29" s="8"/>
      <c r="L29" s="8"/>
      <c r="M29" s="9"/>
      <c r="N29" s="7"/>
      <c r="O29" s="8"/>
      <c r="P29" s="8"/>
      <c r="Q29" s="9"/>
      <c r="R29" s="7"/>
      <c r="S29" s="8"/>
      <c r="T29" s="8"/>
      <c r="U29" s="20"/>
      <c r="V29" s="7"/>
      <c r="W29" s="8"/>
      <c r="X29" s="8"/>
      <c r="Y29" s="9"/>
    </row>
    <row r="30" spans="1:25" x14ac:dyDescent="0.25">
      <c r="A30" s="2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2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2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2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2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2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2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2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2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2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</sheetData>
  <mergeCells count="7">
    <mergeCell ref="V1:Y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9" sqref="H9"/>
    </sheetView>
  </sheetViews>
  <sheetFormatPr baseColWidth="10" defaultRowHeight="15" x14ac:dyDescent="0.25"/>
  <cols>
    <col min="1" max="1" width="34.28515625" customWidth="1"/>
    <col min="2" max="2" width="15.85546875" customWidth="1"/>
    <col min="3" max="3" width="16" customWidth="1"/>
    <col min="4" max="4" width="21.7109375" customWidth="1"/>
    <col min="5" max="5" width="15" customWidth="1"/>
    <col min="8" max="8" width="22" customWidth="1"/>
  </cols>
  <sheetData>
    <row r="1" spans="1:6" ht="15.75" x14ac:dyDescent="0.25">
      <c r="A1" s="23" t="s">
        <v>37</v>
      </c>
      <c r="B1" s="24" t="s">
        <v>38</v>
      </c>
      <c r="C1" s="24"/>
      <c r="D1" s="24"/>
      <c r="E1" s="24"/>
      <c r="F1" s="24"/>
    </row>
    <row r="2" spans="1:6" x14ac:dyDescent="0.25">
      <c r="C2" s="24" t="s">
        <v>63</v>
      </c>
      <c r="D2" s="24"/>
      <c r="E2" s="24"/>
    </row>
    <row r="4" spans="1:6" x14ac:dyDescent="0.25">
      <c r="A4" s="3" t="s">
        <v>39</v>
      </c>
      <c r="B4" s="27">
        <v>0.2</v>
      </c>
      <c r="D4" s="28" t="s">
        <v>52</v>
      </c>
      <c r="E4" s="28" t="s">
        <v>53</v>
      </c>
    </row>
    <row r="5" spans="1:6" x14ac:dyDescent="0.25">
      <c r="A5" s="3" t="s">
        <v>49</v>
      </c>
      <c r="B5" s="27">
        <v>0.01</v>
      </c>
      <c r="D5" s="31" t="s">
        <v>54</v>
      </c>
      <c r="E5" s="32">
        <f>SUM(F15:F17)</f>
        <v>17696.249999999996</v>
      </c>
    </row>
    <row r="6" spans="1:6" x14ac:dyDescent="0.25">
      <c r="A6" s="33" t="s">
        <v>47</v>
      </c>
      <c r="B6" s="26">
        <v>0.15</v>
      </c>
      <c r="D6" s="31" t="s">
        <v>55</v>
      </c>
      <c r="E6" s="32">
        <f>E5*$B$6</f>
        <v>2654.4374999999995</v>
      </c>
    </row>
    <row r="7" spans="1:6" x14ac:dyDescent="0.25">
      <c r="A7" s="33" t="s">
        <v>57</v>
      </c>
      <c r="B7" s="27">
        <v>1E-3</v>
      </c>
      <c r="D7" s="31" t="s">
        <v>58</v>
      </c>
      <c r="E7" s="32">
        <f>SUM(C18:C20)</f>
        <v>865.47945205479448</v>
      </c>
    </row>
    <row r="8" spans="1:6" x14ac:dyDescent="0.25">
      <c r="A8" s="3" t="s">
        <v>40</v>
      </c>
      <c r="B8" s="29">
        <v>704</v>
      </c>
      <c r="D8" s="35" t="s">
        <v>65</v>
      </c>
      <c r="E8" s="37">
        <v>150</v>
      </c>
    </row>
    <row r="9" spans="1:6" x14ac:dyDescent="0.25">
      <c r="A9" s="35" t="s">
        <v>62</v>
      </c>
      <c r="B9" s="30">
        <v>900</v>
      </c>
      <c r="D9" s="35" t="s">
        <v>64</v>
      </c>
      <c r="E9" s="37">
        <v>1200</v>
      </c>
    </row>
    <row r="10" spans="1:6" x14ac:dyDescent="0.25">
      <c r="B10" s="36"/>
      <c r="D10" s="38" t="s">
        <v>56</v>
      </c>
      <c r="E10" s="39">
        <f>SUM(E5:E9)</f>
        <v>22566.166952054791</v>
      </c>
    </row>
    <row r="11" spans="1:6" x14ac:dyDescent="0.25">
      <c r="B11" s="36"/>
    </row>
    <row r="14" spans="1:6" x14ac:dyDescent="0.25">
      <c r="A14" s="28" t="s">
        <v>41</v>
      </c>
      <c r="B14" s="28" t="s">
        <v>42</v>
      </c>
      <c r="C14" s="28" t="s">
        <v>43</v>
      </c>
      <c r="D14" s="28" t="s">
        <v>48</v>
      </c>
      <c r="E14" s="28" t="s">
        <v>50</v>
      </c>
      <c r="F14" s="28" t="s">
        <v>51</v>
      </c>
    </row>
    <row r="15" spans="1:6" x14ac:dyDescent="0.25">
      <c r="A15" s="29" t="s">
        <v>44</v>
      </c>
      <c r="B15" s="25">
        <v>650</v>
      </c>
      <c r="C15" s="30">
        <v>7.5</v>
      </c>
      <c r="D15" s="30">
        <f>(B15*C15)</f>
        <v>4875</v>
      </c>
      <c r="E15" s="30">
        <f>(C15+(C15*($B$4+$B$5)))</f>
        <v>9.0749999999999993</v>
      </c>
      <c r="F15" s="30">
        <f>B15*E15</f>
        <v>5898.7499999999991</v>
      </c>
    </row>
    <row r="16" spans="1:6" x14ac:dyDescent="0.25">
      <c r="A16" s="29" t="s">
        <v>45</v>
      </c>
      <c r="B16" s="25">
        <v>650</v>
      </c>
      <c r="C16" s="30">
        <v>7.5</v>
      </c>
      <c r="D16" s="30">
        <f t="shared" ref="D16:D17" si="0">(B16*C16)</f>
        <v>4875</v>
      </c>
      <c r="E16" s="30">
        <f t="shared" ref="E16:E17" si="1">(C16+(C16*($B$4+$B$5)))</f>
        <v>9.0749999999999993</v>
      </c>
      <c r="F16" s="30">
        <f t="shared" ref="F16:F17" si="2">B16*E16</f>
        <v>5898.7499999999991</v>
      </c>
    </row>
    <row r="17" spans="1:6" x14ac:dyDescent="0.25">
      <c r="A17" s="29" t="s">
        <v>46</v>
      </c>
      <c r="B17" s="25">
        <v>650</v>
      </c>
      <c r="C17" s="30">
        <v>7.5</v>
      </c>
      <c r="D17" s="30">
        <f t="shared" si="0"/>
        <v>4875</v>
      </c>
      <c r="E17" s="30">
        <f t="shared" si="1"/>
        <v>9.0749999999999993</v>
      </c>
      <c r="F17" s="30">
        <f t="shared" si="2"/>
        <v>5898.7499999999991</v>
      </c>
    </row>
    <row r="18" spans="1:6" x14ac:dyDescent="0.25">
      <c r="A18" s="34" t="s">
        <v>59</v>
      </c>
      <c r="B18" s="25">
        <v>650</v>
      </c>
      <c r="C18" s="37">
        <f>((($B$9-(($B$9*$B$7)*100))/5)/365)*B18</f>
        <v>288.49315068493149</v>
      </c>
      <c r="D18" s="29">
        <v>0</v>
      </c>
      <c r="E18" s="29">
        <v>0</v>
      </c>
      <c r="F18" s="29">
        <v>0</v>
      </c>
    </row>
    <row r="19" spans="1:6" x14ac:dyDescent="0.25">
      <c r="A19" s="34" t="s">
        <v>60</v>
      </c>
      <c r="B19" s="25">
        <v>650</v>
      </c>
      <c r="C19" s="37">
        <f>((($B$9-(($B$9*$B$7)*100))/5)/365)*B19</f>
        <v>288.49315068493149</v>
      </c>
      <c r="D19" s="29">
        <v>0</v>
      </c>
      <c r="E19" s="29">
        <v>0</v>
      </c>
      <c r="F19" s="29">
        <v>0</v>
      </c>
    </row>
    <row r="20" spans="1:6" x14ac:dyDescent="0.25">
      <c r="A20" s="34" t="s">
        <v>61</v>
      </c>
      <c r="B20" s="25">
        <v>650</v>
      </c>
      <c r="C20" s="37">
        <f>((($B$9-(($B$9*$B$7)*100))/5)/365)*B20</f>
        <v>288.49315068493149</v>
      </c>
      <c r="D20" s="29">
        <v>0</v>
      </c>
      <c r="E20" s="29">
        <v>0</v>
      </c>
      <c r="F20" s="29">
        <v>0</v>
      </c>
    </row>
  </sheetData>
  <mergeCells count="2">
    <mergeCell ref="B1:F1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Vaquero</dc:creator>
  <cp:lastModifiedBy>Gerardo Vaquero</cp:lastModifiedBy>
  <cp:lastPrinted>2023-03-01T01:20:24Z</cp:lastPrinted>
  <dcterms:created xsi:type="dcterms:W3CDTF">2023-02-27T03:01:01Z</dcterms:created>
  <dcterms:modified xsi:type="dcterms:W3CDTF">2023-03-01T01:21:04Z</dcterms:modified>
</cp:coreProperties>
</file>