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Volumes/Macintosh SSD/Data/Dropbox (FourPoints)/Projecten/Essenburgh/Essenburgh-R/"/>
    </mc:Choice>
  </mc:AlternateContent>
  <bookViews>
    <workbookView xWindow="2660" yWindow="1880" windowWidth="29320" windowHeight="27460"/>
  </bookViews>
  <sheets>
    <sheet name="Clinics June 2017" sheetId="1" r:id="rId1"/>
    <sheet name="Cliniclist_QuestionPro_12092017" sheetId="2" r:id="rId2"/>
    <sheet name="Update_data_RR" sheetId="3" r:id="rId3"/>
    <sheet name="Translation_02102017" sheetId="4" r:id="rId4"/>
    <sheet name="Translation_04102017" sheetId="7" r:id="rId5"/>
    <sheet name="Arabic clinics" sheetId="5" r:id="rId6"/>
    <sheet name="Portugal clincis" sheetId="6" r:id="rId7"/>
  </sheets>
  <definedNames>
    <definedName name="_xlnm._FilterDatabase" localSheetId="5" hidden="1">'Arabic clinics'!$A$1:$B$27</definedName>
    <definedName name="_xlnm._FilterDatabase" localSheetId="0" hidden="1">'Clinics June 2017'!$B$4:$T$368</definedName>
    <definedName name="_xlnm._FilterDatabase" localSheetId="6" hidden="1">'Portugal clincis'!$A$2:$D$30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26" i="1" l="1"/>
  <c r="T227" i="1"/>
  <c r="K226" i="1"/>
  <c r="K227" i="1"/>
  <c r="T14" i="1"/>
  <c r="T8" i="1"/>
  <c r="T33" i="1"/>
  <c r="T23" i="1"/>
  <c r="T18" i="1"/>
  <c r="T12" i="1"/>
  <c r="T11" i="1"/>
  <c r="T10" i="1"/>
  <c r="T26" i="1"/>
  <c r="T29" i="1"/>
  <c r="T28" i="1"/>
  <c r="T39" i="1"/>
  <c r="T25" i="1"/>
  <c r="T20" i="1"/>
  <c r="T7" i="1"/>
  <c r="T37" i="1"/>
  <c r="T19" i="1"/>
  <c r="T24" i="1"/>
  <c r="T22" i="1"/>
  <c r="T27" i="1"/>
  <c r="T35" i="1"/>
  <c r="T31" i="1"/>
  <c r="T17" i="1"/>
  <c r="T38" i="1"/>
  <c r="T9" i="1"/>
  <c r="T6" i="1"/>
  <c r="T13" i="1"/>
  <c r="T16" i="1"/>
  <c r="T30" i="1"/>
  <c r="T32" i="1"/>
  <c r="T15" i="1"/>
  <c r="T34" i="1"/>
  <c r="T36" i="1"/>
  <c r="T21" i="1"/>
  <c r="T41" i="1"/>
  <c r="T46" i="1"/>
  <c r="T43" i="1"/>
  <c r="T42" i="1"/>
  <c r="T45" i="1"/>
  <c r="T44" i="1"/>
  <c r="T47" i="1"/>
  <c r="T54" i="1"/>
  <c r="T48" i="1"/>
  <c r="T49" i="1"/>
  <c r="T56" i="1"/>
  <c r="T55" i="1"/>
  <c r="T53" i="1"/>
  <c r="T50" i="1"/>
  <c r="T58" i="1"/>
  <c r="T57" i="1"/>
  <c r="T60" i="1"/>
  <c r="T59" i="1"/>
  <c r="T51" i="1"/>
  <c r="T52" i="1"/>
  <c r="T61" i="1"/>
  <c r="T64" i="1"/>
  <c r="T67" i="1"/>
  <c r="T66" i="1"/>
  <c r="T69" i="1"/>
  <c r="T80" i="1"/>
  <c r="T72" i="1"/>
  <c r="T79" i="1"/>
  <c r="T71" i="1"/>
  <c r="T76" i="1"/>
  <c r="T75" i="1"/>
  <c r="T62" i="1"/>
  <c r="T78" i="1"/>
  <c r="T68" i="1"/>
  <c r="T63" i="1"/>
  <c r="T73" i="1"/>
  <c r="T65" i="1"/>
  <c r="T70" i="1"/>
  <c r="T74" i="1"/>
  <c r="T77" i="1"/>
  <c r="T95" i="1"/>
  <c r="T93" i="1"/>
  <c r="T83" i="1"/>
  <c r="T81" i="1"/>
  <c r="T92" i="1"/>
  <c r="T84" i="1"/>
  <c r="T82" i="1"/>
  <c r="T90" i="1"/>
  <c r="T85" i="1"/>
  <c r="T86" i="1"/>
  <c r="T87" i="1"/>
  <c r="T88" i="1"/>
  <c r="T91" i="1"/>
  <c r="T96" i="1"/>
  <c r="T89" i="1"/>
  <c r="T97" i="1"/>
  <c r="T94" i="1"/>
  <c r="T105" i="1"/>
  <c r="T99" i="1"/>
  <c r="T107" i="1"/>
  <c r="T98" i="1"/>
  <c r="T104" i="1"/>
  <c r="T102" i="1"/>
  <c r="T106" i="1"/>
  <c r="T100" i="1"/>
  <c r="T108" i="1"/>
  <c r="T101" i="1"/>
  <c r="T103" i="1"/>
  <c r="T130" i="1"/>
  <c r="T112" i="1"/>
  <c r="T131" i="1"/>
  <c r="T132" i="1"/>
  <c r="T111" i="1"/>
  <c r="T133" i="1"/>
  <c r="T129" i="1"/>
  <c r="T134" i="1"/>
  <c r="T135" i="1"/>
  <c r="T115" i="1"/>
  <c r="T119" i="1"/>
  <c r="T125" i="1"/>
  <c r="T121" i="1"/>
  <c r="T128" i="1"/>
  <c r="T109" i="1"/>
  <c r="T114" i="1"/>
  <c r="T124" i="1"/>
  <c r="T136" i="1"/>
  <c r="T116" i="1"/>
  <c r="T113" i="1"/>
  <c r="T118" i="1"/>
  <c r="T120" i="1"/>
  <c r="T137" i="1"/>
  <c r="T138" i="1"/>
  <c r="T122" i="1"/>
  <c r="T126" i="1"/>
  <c r="T127" i="1"/>
  <c r="T117" i="1"/>
  <c r="T110" i="1"/>
  <c r="T123" i="1"/>
  <c r="T139" i="1"/>
  <c r="T147" i="1"/>
  <c r="T148" i="1"/>
  <c r="T141" i="1"/>
  <c r="T157" i="1"/>
  <c r="T143" i="1"/>
  <c r="T149" i="1"/>
  <c r="T140" i="1"/>
  <c r="T151" i="1"/>
  <c r="T144" i="1"/>
  <c r="T145" i="1"/>
  <c r="T150" i="1"/>
  <c r="T159" i="1"/>
  <c r="T153" i="1"/>
  <c r="T158" i="1"/>
  <c r="T161" i="1"/>
  <c r="T154" i="1"/>
  <c r="T160" i="1"/>
  <c r="T155" i="1"/>
  <c r="T146" i="1"/>
  <c r="T142" i="1"/>
  <c r="T152" i="1"/>
  <c r="T156" i="1"/>
  <c r="T164" i="1"/>
  <c r="T175" i="1"/>
  <c r="T173" i="1"/>
  <c r="T171" i="1"/>
  <c r="T167" i="1"/>
  <c r="T166" i="1"/>
  <c r="T165" i="1"/>
  <c r="T177" i="1"/>
  <c r="T168" i="1"/>
  <c r="T162" i="1"/>
  <c r="T170" i="1"/>
  <c r="T169" i="1"/>
  <c r="T174" i="1"/>
  <c r="T178" i="1"/>
  <c r="T176" i="1"/>
  <c r="T172" i="1"/>
  <c r="T163" i="1"/>
  <c r="T40" i="1"/>
  <c r="T187" i="1"/>
  <c r="T200" i="1"/>
  <c r="T196" i="1"/>
  <c r="T191" i="1"/>
  <c r="T195" i="1"/>
  <c r="T198" i="1"/>
  <c r="T188" i="1"/>
  <c r="T182" i="1"/>
  <c r="T183" i="1"/>
  <c r="T202" i="1"/>
  <c r="T180" i="1"/>
  <c r="T184" i="1"/>
  <c r="T181" i="1"/>
  <c r="T186" i="1"/>
  <c r="T194" i="1"/>
  <c r="T185" i="1"/>
  <c r="T179" i="1"/>
  <c r="T199" i="1"/>
  <c r="T203" i="1"/>
  <c r="T193" i="1"/>
  <c r="T190" i="1"/>
  <c r="T197" i="1"/>
  <c r="T201" i="1"/>
  <c r="T192" i="1"/>
  <c r="T189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8" i="1"/>
  <c r="T229" i="1"/>
  <c r="T367" i="1"/>
  <c r="T368" i="1"/>
  <c r="T236" i="1"/>
  <c r="T247" i="1"/>
  <c r="T243" i="1"/>
  <c r="T254" i="1"/>
  <c r="T245" i="1"/>
  <c r="T251" i="1"/>
  <c r="T255" i="1"/>
  <c r="T252" i="1"/>
  <c r="T249" i="1"/>
  <c r="T248" i="1"/>
  <c r="T250" i="1"/>
  <c r="T239" i="1"/>
  <c r="T232" i="1"/>
  <c r="T246" i="1"/>
  <c r="T233" i="1"/>
  <c r="T241" i="1"/>
  <c r="T253" i="1"/>
  <c r="T244" i="1"/>
  <c r="T234" i="1"/>
  <c r="T237" i="1"/>
  <c r="T230" i="1"/>
  <c r="T238" i="1"/>
  <c r="T231" i="1"/>
  <c r="T240" i="1"/>
  <c r="T242" i="1"/>
  <c r="T235" i="1"/>
  <c r="T256" i="1"/>
  <c r="T264" i="1"/>
  <c r="T261" i="1"/>
  <c r="T365" i="1"/>
  <c r="T259" i="1"/>
  <c r="T266" i="1"/>
  <c r="T263" i="1"/>
  <c r="T267" i="1"/>
  <c r="T260" i="1"/>
  <c r="T262" i="1"/>
  <c r="T265" i="1"/>
  <c r="T257" i="1"/>
  <c r="T291" i="1"/>
  <c r="T273" i="1"/>
  <c r="T296" i="1"/>
  <c r="T290" i="1"/>
  <c r="T282" i="1"/>
  <c r="T286" i="1"/>
  <c r="T285" i="1"/>
  <c r="T295" i="1"/>
  <c r="T268" i="1"/>
  <c r="T292" i="1"/>
  <c r="T293" i="1"/>
  <c r="T287" i="1"/>
  <c r="T280" i="1"/>
  <c r="T272" i="1"/>
  <c r="T284" i="1"/>
  <c r="T278" i="1"/>
  <c r="T288" i="1"/>
  <c r="T279" i="1"/>
  <c r="T289" i="1"/>
  <c r="T281" i="1"/>
  <c r="T269" i="1"/>
  <c r="T277" i="1"/>
  <c r="T270" i="1"/>
  <c r="T294" i="1"/>
  <c r="T274" i="1"/>
  <c r="T271" i="1"/>
  <c r="T276" i="1"/>
  <c r="T275" i="1"/>
  <c r="T283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1" i="1"/>
  <c r="T335" i="1"/>
  <c r="T334" i="1"/>
  <c r="T333" i="1"/>
  <c r="T330" i="1"/>
  <c r="T332" i="1"/>
  <c r="T338" i="1"/>
  <c r="T346" i="1"/>
  <c r="T349" i="1"/>
  <c r="T341" i="1"/>
  <c r="T354" i="1"/>
  <c r="T340" i="1"/>
  <c r="T344" i="1"/>
  <c r="T351" i="1"/>
  <c r="T348" i="1"/>
  <c r="T352" i="1"/>
  <c r="T347" i="1"/>
  <c r="T350" i="1"/>
  <c r="T337" i="1"/>
  <c r="T343" i="1"/>
  <c r="T353" i="1"/>
  <c r="T339" i="1"/>
  <c r="T342" i="1"/>
  <c r="T345" i="1"/>
  <c r="T336" i="1"/>
  <c r="T355" i="1"/>
  <c r="T356" i="1"/>
  <c r="T357" i="1"/>
  <c r="T358" i="1"/>
  <c r="T359" i="1"/>
  <c r="T360" i="1"/>
  <c r="T361" i="1"/>
  <c r="T363" i="1"/>
  <c r="T362" i="1"/>
  <c r="T364" i="1"/>
  <c r="T258" i="1"/>
  <c r="T366" i="1"/>
  <c r="T5" i="1"/>
  <c r="K366" i="1"/>
  <c r="I367" i="1"/>
  <c r="I229" i="1"/>
  <c r="I228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K14" i="1"/>
  <c r="K8" i="1"/>
  <c r="K33" i="1"/>
  <c r="K23" i="1"/>
  <c r="K18" i="1"/>
  <c r="K12" i="1"/>
  <c r="K11" i="1"/>
  <c r="K10" i="1"/>
  <c r="K26" i="1"/>
  <c r="K29" i="1"/>
  <c r="K28" i="1"/>
  <c r="K39" i="1"/>
  <c r="K25" i="1"/>
  <c r="K20" i="1"/>
  <c r="K7" i="1"/>
  <c r="K37" i="1"/>
  <c r="K19" i="1"/>
  <c r="K24" i="1"/>
  <c r="K22" i="1"/>
  <c r="K27" i="1"/>
  <c r="K35" i="1"/>
  <c r="K31" i="1"/>
  <c r="K17" i="1"/>
  <c r="K38" i="1"/>
  <c r="K9" i="1"/>
  <c r="K6" i="1"/>
  <c r="K13" i="1"/>
  <c r="K16" i="1"/>
  <c r="K30" i="1"/>
  <c r="K32" i="1"/>
  <c r="K15" i="1"/>
  <c r="K34" i="1"/>
  <c r="K36" i="1"/>
  <c r="K21" i="1"/>
  <c r="K41" i="1"/>
  <c r="K46" i="1"/>
  <c r="K43" i="1"/>
  <c r="K42" i="1"/>
  <c r="K45" i="1"/>
  <c r="K44" i="1"/>
  <c r="K47" i="1"/>
  <c r="K54" i="1"/>
  <c r="K48" i="1"/>
  <c r="K49" i="1"/>
  <c r="K56" i="1"/>
  <c r="K55" i="1"/>
  <c r="K53" i="1"/>
  <c r="K50" i="1"/>
  <c r="K58" i="1"/>
  <c r="K57" i="1"/>
  <c r="K60" i="1"/>
  <c r="K59" i="1"/>
  <c r="K51" i="1"/>
  <c r="K52" i="1"/>
  <c r="K61" i="1"/>
  <c r="K64" i="1"/>
  <c r="K67" i="1"/>
  <c r="K66" i="1"/>
  <c r="K69" i="1"/>
  <c r="K80" i="1"/>
  <c r="K72" i="1"/>
  <c r="K79" i="1"/>
  <c r="K71" i="1"/>
  <c r="K76" i="1"/>
  <c r="K75" i="1"/>
  <c r="K62" i="1"/>
  <c r="K78" i="1"/>
  <c r="K68" i="1"/>
  <c r="K63" i="1"/>
  <c r="K73" i="1"/>
  <c r="K65" i="1"/>
  <c r="K70" i="1"/>
  <c r="K74" i="1"/>
  <c r="K77" i="1"/>
  <c r="K95" i="1"/>
  <c r="K93" i="1"/>
  <c r="K83" i="1"/>
  <c r="K81" i="1"/>
  <c r="K92" i="1"/>
  <c r="K84" i="1"/>
  <c r="K82" i="1"/>
  <c r="K90" i="1"/>
  <c r="K85" i="1"/>
  <c r="K86" i="1"/>
  <c r="K87" i="1"/>
  <c r="K88" i="1"/>
  <c r="K91" i="1"/>
  <c r="K96" i="1"/>
  <c r="K89" i="1"/>
  <c r="K97" i="1"/>
  <c r="K94" i="1"/>
  <c r="K105" i="1"/>
  <c r="K99" i="1"/>
  <c r="K107" i="1"/>
  <c r="K98" i="1"/>
  <c r="K104" i="1"/>
  <c r="K102" i="1"/>
  <c r="K106" i="1"/>
  <c r="K100" i="1"/>
  <c r="K108" i="1"/>
  <c r="K101" i="1"/>
  <c r="K103" i="1"/>
  <c r="K130" i="1"/>
  <c r="K112" i="1"/>
  <c r="K131" i="1"/>
  <c r="K132" i="1"/>
  <c r="K111" i="1"/>
  <c r="K133" i="1"/>
  <c r="K129" i="1"/>
  <c r="K134" i="1"/>
  <c r="K135" i="1"/>
  <c r="K115" i="1"/>
  <c r="K119" i="1"/>
  <c r="K125" i="1"/>
  <c r="K121" i="1"/>
  <c r="K128" i="1"/>
  <c r="K109" i="1"/>
  <c r="K114" i="1"/>
  <c r="K124" i="1"/>
  <c r="K136" i="1"/>
  <c r="K116" i="1"/>
  <c r="K113" i="1"/>
  <c r="K118" i="1"/>
  <c r="K120" i="1"/>
  <c r="K137" i="1"/>
  <c r="K138" i="1"/>
  <c r="K122" i="1"/>
  <c r="K126" i="1"/>
  <c r="K127" i="1"/>
  <c r="K117" i="1"/>
  <c r="K110" i="1"/>
  <c r="K123" i="1"/>
  <c r="K139" i="1"/>
  <c r="K147" i="1"/>
  <c r="K148" i="1"/>
  <c r="K141" i="1"/>
  <c r="K157" i="1"/>
  <c r="K143" i="1"/>
  <c r="K149" i="1"/>
  <c r="K140" i="1"/>
  <c r="K151" i="1"/>
  <c r="K144" i="1"/>
  <c r="K145" i="1"/>
  <c r="K150" i="1"/>
  <c r="K159" i="1"/>
  <c r="K153" i="1"/>
  <c r="K158" i="1"/>
  <c r="K161" i="1"/>
  <c r="K154" i="1"/>
  <c r="K160" i="1"/>
  <c r="K155" i="1"/>
  <c r="K146" i="1"/>
  <c r="K142" i="1"/>
  <c r="K152" i="1"/>
  <c r="K156" i="1"/>
  <c r="K164" i="1"/>
  <c r="K175" i="1"/>
  <c r="K173" i="1"/>
  <c r="K171" i="1"/>
  <c r="K167" i="1"/>
  <c r="K166" i="1"/>
  <c r="K165" i="1"/>
  <c r="K177" i="1"/>
  <c r="K168" i="1"/>
  <c r="K162" i="1"/>
  <c r="K170" i="1"/>
  <c r="K169" i="1"/>
  <c r="K174" i="1"/>
  <c r="K178" i="1"/>
  <c r="K176" i="1"/>
  <c r="K172" i="1"/>
  <c r="K163" i="1"/>
  <c r="K40" i="1"/>
  <c r="K187" i="1"/>
  <c r="K200" i="1"/>
  <c r="K196" i="1"/>
  <c r="K191" i="1"/>
  <c r="K195" i="1"/>
  <c r="K198" i="1"/>
  <c r="K188" i="1"/>
  <c r="K182" i="1"/>
  <c r="K183" i="1"/>
  <c r="K202" i="1"/>
  <c r="K180" i="1"/>
  <c r="K184" i="1"/>
  <c r="K181" i="1"/>
  <c r="K186" i="1"/>
  <c r="K194" i="1"/>
  <c r="K185" i="1"/>
  <c r="K179" i="1"/>
  <c r="K199" i="1"/>
  <c r="K203" i="1"/>
  <c r="K193" i="1"/>
  <c r="K190" i="1"/>
  <c r="K197" i="1"/>
  <c r="K201" i="1"/>
  <c r="K192" i="1"/>
  <c r="K189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8" i="1"/>
  <c r="K229" i="1"/>
  <c r="K367" i="1"/>
  <c r="K368" i="1"/>
  <c r="K236" i="1"/>
  <c r="K247" i="1"/>
  <c r="K243" i="1"/>
  <c r="K254" i="1"/>
  <c r="K245" i="1"/>
  <c r="K251" i="1"/>
  <c r="K255" i="1"/>
  <c r="K252" i="1"/>
  <c r="K249" i="1"/>
  <c r="K248" i="1"/>
  <c r="K250" i="1"/>
  <c r="K239" i="1"/>
  <c r="K232" i="1"/>
  <c r="K246" i="1"/>
  <c r="K233" i="1"/>
  <c r="K241" i="1"/>
  <c r="K253" i="1"/>
  <c r="K244" i="1"/>
  <c r="K234" i="1"/>
  <c r="K237" i="1"/>
  <c r="K230" i="1"/>
  <c r="K238" i="1"/>
  <c r="K231" i="1"/>
  <c r="K240" i="1"/>
  <c r="K242" i="1"/>
  <c r="K235" i="1"/>
  <c r="K256" i="1"/>
  <c r="K264" i="1"/>
  <c r="K261" i="1"/>
  <c r="K365" i="1"/>
  <c r="K259" i="1"/>
  <c r="K266" i="1"/>
  <c r="K263" i="1"/>
  <c r="K267" i="1"/>
  <c r="K260" i="1"/>
  <c r="K262" i="1"/>
  <c r="K265" i="1"/>
  <c r="K257" i="1"/>
  <c r="K291" i="1"/>
  <c r="K273" i="1"/>
  <c r="K296" i="1"/>
  <c r="K290" i="1"/>
  <c r="K282" i="1"/>
  <c r="K286" i="1"/>
  <c r="K285" i="1"/>
  <c r="K295" i="1"/>
  <c r="K268" i="1"/>
  <c r="K292" i="1"/>
  <c r="K293" i="1"/>
  <c r="K287" i="1"/>
  <c r="K280" i="1"/>
  <c r="K272" i="1"/>
  <c r="K284" i="1"/>
  <c r="K278" i="1"/>
  <c r="K288" i="1"/>
  <c r="K279" i="1"/>
  <c r="K289" i="1"/>
  <c r="K281" i="1"/>
  <c r="K269" i="1"/>
  <c r="K277" i="1"/>
  <c r="K270" i="1"/>
  <c r="K294" i="1"/>
  <c r="K274" i="1"/>
  <c r="K271" i="1"/>
  <c r="K276" i="1"/>
  <c r="K275" i="1"/>
  <c r="K283" i="1"/>
  <c r="K322" i="1"/>
  <c r="K307" i="1"/>
  <c r="K318" i="1"/>
  <c r="K302" i="1"/>
  <c r="K311" i="1"/>
  <c r="K309" i="1"/>
  <c r="K317" i="1"/>
  <c r="K320" i="1"/>
  <c r="K300" i="1"/>
  <c r="K328" i="1"/>
  <c r="K306" i="1"/>
  <c r="K304" i="1"/>
  <c r="K299" i="1"/>
  <c r="K312" i="1"/>
  <c r="K325" i="1"/>
  <c r="K324" i="1"/>
  <c r="K310" i="1"/>
  <c r="K319" i="1"/>
  <c r="K308" i="1"/>
  <c r="K314" i="1"/>
  <c r="K313" i="1"/>
  <c r="K303" i="1"/>
  <c r="K323" i="1"/>
  <c r="K315" i="1"/>
  <c r="K326" i="1"/>
  <c r="K321" i="1"/>
  <c r="K301" i="1"/>
  <c r="K329" i="1"/>
  <c r="K327" i="1"/>
  <c r="K297" i="1"/>
  <c r="K298" i="1"/>
  <c r="K316" i="1"/>
  <c r="K305" i="1"/>
  <c r="K331" i="1"/>
  <c r="K335" i="1"/>
  <c r="K334" i="1"/>
  <c r="K333" i="1"/>
  <c r="K330" i="1"/>
  <c r="K332" i="1"/>
  <c r="K338" i="1"/>
  <c r="K346" i="1"/>
  <c r="K349" i="1"/>
  <c r="K341" i="1"/>
  <c r="K354" i="1"/>
  <c r="K340" i="1"/>
  <c r="K344" i="1"/>
  <c r="K351" i="1"/>
  <c r="K348" i="1"/>
  <c r="K352" i="1"/>
  <c r="K347" i="1"/>
  <c r="K350" i="1"/>
  <c r="K337" i="1"/>
  <c r="K343" i="1"/>
  <c r="K353" i="1"/>
  <c r="K339" i="1"/>
  <c r="K342" i="1"/>
  <c r="K345" i="1"/>
  <c r="K336" i="1"/>
  <c r="K355" i="1"/>
  <c r="K356" i="1"/>
  <c r="K357" i="1"/>
  <c r="K358" i="1"/>
  <c r="K359" i="1"/>
  <c r="K360" i="1"/>
  <c r="K361" i="1"/>
  <c r="K363" i="1"/>
  <c r="K362" i="1"/>
  <c r="K364" i="1"/>
  <c r="K258" i="1"/>
  <c r="K5" i="1"/>
</calcChain>
</file>

<file path=xl/sharedStrings.xml><?xml version="1.0" encoding="utf-8"?>
<sst xmlns="http://schemas.openxmlformats.org/spreadsheetml/2006/main" count="4815" uniqueCount="1298">
  <si>
    <t>PT16 Portugal</t>
  </si>
  <si>
    <t>1601 CHL - Centr. de H. do Lumiar</t>
  </si>
  <si>
    <t>1602 Medicassis - Estoril</t>
  </si>
  <si>
    <t>1605 Medicassis - Linda-a-Velha</t>
  </si>
  <si>
    <t>1606 CR - Centro Renal</t>
  </si>
  <si>
    <t>1607 CDR - C. de Doenças Renais</t>
  </si>
  <si>
    <t>1608 SPD - Socied. Port. de Diálise</t>
  </si>
  <si>
    <t>1609 HPA - Clínica de Diálise</t>
  </si>
  <si>
    <t>1610 Tordial - Centro de H. de Torr</t>
  </si>
  <si>
    <t>1611 CVP - U. de H. da Cruz Vermelh</t>
  </si>
  <si>
    <t>1612 CDL - Cl. de Diálise de Loures</t>
  </si>
  <si>
    <t>1613 CHAS - C. de H. Amadora Sintra</t>
  </si>
  <si>
    <t>1614 Nefronorte - Paredes</t>
  </si>
  <si>
    <t>1615 DRD - Vila do Conde</t>
  </si>
  <si>
    <t>1616 Dialave - Diálise de Aveiro</t>
  </si>
  <si>
    <t>1617 Nefronorte - Marco de Canaveze</t>
  </si>
  <si>
    <t>1618 Nefronorte - Régua</t>
  </si>
  <si>
    <t>1620 DRD - Riba de Ave</t>
  </si>
  <si>
    <t>1621 CMDR - C.Méd.de Doenças Renais</t>
  </si>
  <si>
    <t>1623 DV - Diálises do Vouga</t>
  </si>
  <si>
    <t>1624 CDO - Cl. de Diál. de Odivelas</t>
  </si>
  <si>
    <t>1625 Penafiel</t>
  </si>
  <si>
    <t>1627 Figueira da Foz</t>
  </si>
  <si>
    <t>1630 Vila Verde</t>
  </si>
  <si>
    <t>1631 Braga</t>
  </si>
  <si>
    <t>1632 Gaia</t>
  </si>
  <si>
    <t>ES15 Spain</t>
  </si>
  <si>
    <t>1509 Virgen de Montserrat</t>
  </si>
  <si>
    <t>1510 Inst.de Hemodiálisis Barcelona</t>
  </si>
  <si>
    <t>1511 Baix Llobregat</t>
  </si>
  <si>
    <t>1518 Mataró</t>
  </si>
  <si>
    <t>1522 Nephros</t>
  </si>
  <si>
    <t>1527 Palau</t>
  </si>
  <si>
    <t>1533 Rotellar</t>
  </si>
  <si>
    <t>1534 Badalona</t>
  </si>
  <si>
    <t>1540 Maresme</t>
  </si>
  <si>
    <t>1503 Gamapal</t>
  </si>
  <si>
    <t>1512 Nefroclub</t>
  </si>
  <si>
    <t>1517 Cedicas - Vinaroz</t>
  </si>
  <si>
    <t>1519 Cedicas - Castellón</t>
  </si>
  <si>
    <t>1520 Lola Palomar (Villareal)</t>
  </si>
  <si>
    <t>1524 Nefroplana</t>
  </si>
  <si>
    <t>1530 Burjasot</t>
  </si>
  <si>
    <t>1538 Oropesa</t>
  </si>
  <si>
    <t>1547 Son Llatzer</t>
  </si>
  <si>
    <t>1548 Inca</t>
  </si>
  <si>
    <t>1501 Torremolinos</t>
  </si>
  <si>
    <t>1502 La Axarquía (Torre del Mar)</t>
  </si>
  <si>
    <t>1504 Santa Catalina (Jaen)</t>
  </si>
  <si>
    <t>1505 Cartaya</t>
  </si>
  <si>
    <t>1506 Nuestra Sra. de la Cabeza (Mot</t>
  </si>
  <si>
    <t>1507 Isla de la Cartuja</t>
  </si>
  <si>
    <t>1529 Costa Luz</t>
  </si>
  <si>
    <t>1531 Minas de Riotinto</t>
  </si>
  <si>
    <t>1532 Estepona</t>
  </si>
  <si>
    <t>1542 Malaga</t>
  </si>
  <si>
    <t>1528 Villagarcía (Diagal)</t>
  </si>
  <si>
    <t>1544 Pontevedra</t>
  </si>
  <si>
    <t>1555 Santiago</t>
  </si>
  <si>
    <t>FR13 France</t>
  </si>
  <si>
    <t>1301 Marseille</t>
  </si>
  <si>
    <t>1302 Mulhouse</t>
  </si>
  <si>
    <t>1305 Angers</t>
  </si>
  <si>
    <t>1306 Paris Montlouis</t>
  </si>
  <si>
    <t>1307 Avon</t>
  </si>
  <si>
    <t>1310 Arles</t>
  </si>
  <si>
    <t>1313 Montereau</t>
  </si>
  <si>
    <t>1316 Chateau Gontier</t>
  </si>
  <si>
    <t>1317 Paris Saint Maur</t>
  </si>
  <si>
    <t>1319 Draguignan</t>
  </si>
  <si>
    <t>1320 Pantin</t>
  </si>
  <si>
    <t>1321 Saint Denis</t>
  </si>
  <si>
    <t>1322 Marignane</t>
  </si>
  <si>
    <t>1323 Istres</t>
  </si>
  <si>
    <t>1324 Salon</t>
  </si>
  <si>
    <t>1325 Miramas</t>
  </si>
  <si>
    <t>1327 Epinay</t>
  </si>
  <si>
    <t>DE24 Germany</t>
  </si>
  <si>
    <t>2402 Kleve</t>
  </si>
  <si>
    <t>2407 Erkelenz</t>
  </si>
  <si>
    <t>2408 Heinsberg (Erkelenz)</t>
  </si>
  <si>
    <t>2410 Potsdam I</t>
  </si>
  <si>
    <t>2411 Potsdam II - Ludwigsfelde</t>
  </si>
  <si>
    <t>2412 Potsdam III - Rangsdorf</t>
  </si>
  <si>
    <t>2415 Remscheid</t>
  </si>
  <si>
    <t>2416 Stralsund</t>
  </si>
  <si>
    <t>2419 Neubrandenburg</t>
  </si>
  <si>
    <t>2425 Sana</t>
  </si>
  <si>
    <t>2433 Grimmen</t>
  </si>
  <si>
    <t>2434 Anklam</t>
  </si>
  <si>
    <t>2435 Wermelskirchen</t>
  </si>
  <si>
    <t>2440 Alter Teichweg</t>
  </si>
  <si>
    <t>2441 Schlankreye</t>
  </si>
  <si>
    <t>2442 Wandsbek</t>
  </si>
  <si>
    <t>IT11 Italy</t>
  </si>
  <si>
    <t>1101 Taranto</t>
  </si>
  <si>
    <t>1102 Bari</t>
  </si>
  <si>
    <t>1103 Acquaviva</t>
  </si>
  <si>
    <t>1104 Mesagne</t>
  </si>
  <si>
    <t>1111 Copertino</t>
  </si>
  <si>
    <t>1113 Marsala</t>
  </si>
  <si>
    <t>1115 Sciacca</t>
  </si>
  <si>
    <t>1116 Nissoria</t>
  </si>
  <si>
    <t>1118 Corato</t>
  </si>
  <si>
    <t>1119 Palagonia</t>
  </si>
  <si>
    <t>1125 Ribera</t>
  </si>
  <si>
    <t>1132 Torre Santa Susanna</t>
  </si>
  <si>
    <t>1137 Riesi</t>
  </si>
  <si>
    <t>1140 Grottaglie</t>
  </si>
  <si>
    <t>1141 Castelvetrano 2</t>
  </si>
  <si>
    <t>1151 Acireale</t>
  </si>
  <si>
    <t>1152 Adrano</t>
  </si>
  <si>
    <t>1153 Barcellona PDG</t>
  </si>
  <si>
    <t>1154 Brucoli Mari</t>
  </si>
  <si>
    <t>1155 Catania Dial</t>
  </si>
  <si>
    <t>1156 Catania Sud</t>
  </si>
  <si>
    <t>1157 Lentini</t>
  </si>
  <si>
    <t>1158 Paterno</t>
  </si>
  <si>
    <t>1159 Petralia Soprana</t>
  </si>
  <si>
    <t>1160 Troina</t>
  </si>
  <si>
    <t>1105 Ladispoli</t>
  </si>
  <si>
    <t>1123 Francavilla al Mare</t>
  </si>
  <si>
    <t>1135 Latina</t>
  </si>
  <si>
    <t>1136 Fondi</t>
  </si>
  <si>
    <t>1139 Roma</t>
  </si>
  <si>
    <t>PL19 Poland</t>
  </si>
  <si>
    <t>1902 Kraków Mlodosci</t>
  </si>
  <si>
    <t>1903 Lublin Chodzki</t>
  </si>
  <si>
    <t>1904 Katowice Ziolowa</t>
  </si>
  <si>
    <t>1905 Kielce Grunwaldzka</t>
  </si>
  <si>
    <t>1906 Lubartów</t>
  </si>
  <si>
    <t>1907 Nysa</t>
  </si>
  <si>
    <t>1908 Lublin Krasnicka</t>
  </si>
  <si>
    <t>1909 Gdansk Kartuska</t>
  </si>
  <si>
    <t>1910 Jaroslaw</t>
  </si>
  <si>
    <t>1911 Wloclawek</t>
  </si>
  <si>
    <t>1912 Starogard Gdanski</t>
  </si>
  <si>
    <t>1914 Glubczyce</t>
  </si>
  <si>
    <t>1915 Warszawa Chocimska</t>
  </si>
  <si>
    <t>1916 Sanok</t>
  </si>
  <si>
    <t>1917 Lublin Staszica</t>
  </si>
  <si>
    <t>1918 Ilawa</t>
  </si>
  <si>
    <t>1919 Gizycko</t>
  </si>
  <si>
    <t>1920 Tczew</t>
  </si>
  <si>
    <t>1921 Janów Lubelski</t>
  </si>
  <si>
    <t>1922 Przemysl</t>
  </si>
  <si>
    <t>1923 Gdynia</t>
  </si>
  <si>
    <t>1924 Warszawa Ceglowska</t>
  </si>
  <si>
    <t>1925 Koscierzyna</t>
  </si>
  <si>
    <t>1927 Przeworsk</t>
  </si>
  <si>
    <t>HU14 Hungary</t>
  </si>
  <si>
    <t>1401 Bajcsy</t>
  </si>
  <si>
    <t>1402 László</t>
  </si>
  <si>
    <t>1404 Szolnok</t>
  </si>
  <si>
    <t>1405 Karcag</t>
  </si>
  <si>
    <t>1408 Zalaegerszeg</t>
  </si>
  <si>
    <t>1410 Kalocsa</t>
  </si>
  <si>
    <t>1411 Baja</t>
  </si>
  <si>
    <t>1414 Keszthely</t>
  </si>
  <si>
    <t>1415 Hódmezövásárhely</t>
  </si>
  <si>
    <t>1481 Rokus</t>
  </si>
  <si>
    <t>RO25 Romania</t>
  </si>
  <si>
    <t>2501 Sibiu</t>
  </si>
  <si>
    <t>2502 Miercurea Ciuc</t>
  </si>
  <si>
    <t>2503 Odorheiu</t>
  </si>
  <si>
    <t>2504 Republica</t>
  </si>
  <si>
    <t>2505 Targu Jiu</t>
  </si>
  <si>
    <t>2506 Bistrita</t>
  </si>
  <si>
    <t>2507 Roman</t>
  </si>
  <si>
    <t>2508 Sema Park</t>
  </si>
  <si>
    <t>2509 Medias</t>
  </si>
  <si>
    <t>2510 Sibiu 2</t>
  </si>
  <si>
    <t>2511 Oradea</t>
  </si>
  <si>
    <t>2512 Splai</t>
  </si>
  <si>
    <t>2513 Brasov</t>
  </si>
  <si>
    <t>2514 Racari</t>
  </si>
  <si>
    <t>2515 Buzau</t>
  </si>
  <si>
    <t>2516 Morarilor</t>
  </si>
  <si>
    <t>2517 Braila</t>
  </si>
  <si>
    <t>2518 Fundeni</t>
  </si>
  <si>
    <t>2519 Focsani</t>
  </si>
  <si>
    <t>2520 Galati</t>
  </si>
  <si>
    <t>2521 Calarasi</t>
  </si>
  <si>
    <t>2522 Craiova</t>
  </si>
  <si>
    <t>2523 Petrosani</t>
  </si>
  <si>
    <t>2524 Busteni</t>
  </si>
  <si>
    <t>2525 Constanta</t>
  </si>
  <si>
    <t>2526 Targu Mures</t>
  </si>
  <si>
    <t>UK18 UK</t>
  </si>
  <si>
    <t>1801 Lewisham</t>
  </si>
  <si>
    <t>1802 Accrington</t>
  </si>
  <si>
    <t>1803 Rotherham</t>
  </si>
  <si>
    <t>1804 Crawley</t>
  </si>
  <si>
    <t>1805 Burnley</t>
  </si>
  <si>
    <t>1806 Sidcup</t>
  </si>
  <si>
    <t>1807 Nottingham</t>
  </si>
  <si>
    <t>1808 Darlington</t>
  </si>
  <si>
    <t>1809 Stockton</t>
  </si>
  <si>
    <t>1815 Great Bridge</t>
  </si>
  <si>
    <t>1816 Aston Cross</t>
  </si>
  <si>
    <t>1817 Kings Norton</t>
  </si>
  <si>
    <t>1818 Eastbourne</t>
  </si>
  <si>
    <t>1821 Hereford</t>
  </si>
  <si>
    <t>1822 Redditch</t>
  </si>
  <si>
    <t>1823 Colchester</t>
  </si>
  <si>
    <t>1824 Walsall</t>
  </si>
  <si>
    <t>AU44 Australia</t>
  </si>
  <si>
    <t>4401 Lindfield Dialysis Clinic</t>
  </si>
  <si>
    <t>4402 Diamond Valley Dialysis Clinic</t>
  </si>
  <si>
    <t>4404 St. Andrews Toowoomba</t>
  </si>
  <si>
    <t>4408 North Melbourne</t>
  </si>
  <si>
    <t>4411 Belconnen</t>
  </si>
  <si>
    <t>4412 Tuggeranong</t>
  </si>
  <si>
    <t>NZ34 New Zealand</t>
  </si>
  <si>
    <t>3401 Manuaku, Auckland</t>
  </si>
  <si>
    <t>RU27 Russia</t>
  </si>
  <si>
    <t>2701 Ufa</t>
  </si>
  <si>
    <t>2702 Grozny</t>
  </si>
  <si>
    <t>2703 Lysva</t>
  </si>
  <si>
    <t>2704 Ekaterinburg</t>
  </si>
  <si>
    <t>2705 N. Tagil</t>
  </si>
  <si>
    <t>2706 Krasnoturyinsk</t>
  </si>
  <si>
    <t>2707 Asbest</t>
  </si>
  <si>
    <t>2708 Pervouralsk</t>
  </si>
  <si>
    <t>2709 Kamensk-U</t>
  </si>
  <si>
    <t>2710 Krasnoufimsk</t>
  </si>
  <si>
    <t>KZ32 Kazakhstan</t>
  </si>
  <si>
    <t>3201 Almaty</t>
  </si>
  <si>
    <t>3202 Yugovostok</t>
  </si>
  <si>
    <t>3203 Karaganda</t>
  </si>
  <si>
    <t>3204 Kokshetau</t>
  </si>
  <si>
    <t>3205 Kostanay</t>
  </si>
  <si>
    <t>3206 Uralsk</t>
  </si>
  <si>
    <t>3207 Aksai</t>
  </si>
  <si>
    <t>3208 Aktobe</t>
  </si>
  <si>
    <t>3209 Kaskalen</t>
  </si>
  <si>
    <t>3210 Kyzylorda</t>
  </si>
  <si>
    <t>3211 Kazaly</t>
  </si>
  <si>
    <t>3212 Zhanakorgan</t>
  </si>
  <si>
    <t>3213 Saryagash</t>
  </si>
  <si>
    <t>3214 Taldykorgan</t>
  </si>
  <si>
    <t>3216 Temirtau</t>
  </si>
  <si>
    <t>3217 Zhezkazgan</t>
  </si>
  <si>
    <t>3218 Balkhash</t>
  </si>
  <si>
    <t>3219 Schuchinsk</t>
  </si>
  <si>
    <t>3220 Prime</t>
  </si>
  <si>
    <t>3222 Taraz</t>
  </si>
  <si>
    <t>3223 Shakhtinsk</t>
  </si>
  <si>
    <t>LT23 Lithuania</t>
  </si>
  <si>
    <t>2301 Vilnius</t>
  </si>
  <si>
    <t>2302 Alytus</t>
  </si>
  <si>
    <t>2303 Kedainiai</t>
  </si>
  <si>
    <t>2305 Kaunas</t>
  </si>
  <si>
    <t>2306 Kaišiadorys</t>
  </si>
  <si>
    <t>2307 Klaipeda</t>
  </si>
  <si>
    <t>2308 Plunge</t>
  </si>
  <si>
    <t>2309 Palanga</t>
  </si>
  <si>
    <t>2310 Jurbarkas</t>
  </si>
  <si>
    <t>2311 Taurage</t>
  </si>
  <si>
    <t>2312 Jonava</t>
  </si>
  <si>
    <t>2313 Salcininkai</t>
  </si>
  <si>
    <t>2314 Elektrenai</t>
  </si>
  <si>
    <t>2315 Silainiai</t>
  </si>
  <si>
    <t>2316 Kelme</t>
  </si>
  <si>
    <t>2317 Seskine</t>
  </si>
  <si>
    <t>SE12 Sweden</t>
  </si>
  <si>
    <t>1206 Mössebergsdialysen</t>
  </si>
  <si>
    <t>1208 Visby</t>
  </si>
  <si>
    <t>1209 Solna</t>
  </si>
  <si>
    <t>1210 Södertälje</t>
  </si>
  <si>
    <t>1211 Nacka</t>
  </si>
  <si>
    <t>AR21 Argentina</t>
  </si>
  <si>
    <t>2101 Paternal</t>
  </si>
  <si>
    <t>2103 Instit. Priv. de Nefr. - Obera</t>
  </si>
  <si>
    <t>2104 Bariloche</t>
  </si>
  <si>
    <t>2106 Palermo</t>
  </si>
  <si>
    <t>2108 Duhau</t>
  </si>
  <si>
    <t>2110 Córdoba</t>
  </si>
  <si>
    <t>2111 Comodoro</t>
  </si>
  <si>
    <t>2112 San Fernando</t>
  </si>
  <si>
    <t>2115 Santa Fe</t>
  </si>
  <si>
    <t>2116 San Justo</t>
  </si>
  <si>
    <t>2118 Mendoza</t>
  </si>
  <si>
    <t>2120 Jujuy</t>
  </si>
  <si>
    <t>2122 Inst. Priv.de Nefr - El Dorado</t>
  </si>
  <si>
    <t>2123 Tucumán</t>
  </si>
  <si>
    <t>2124 Los Cedros</t>
  </si>
  <si>
    <t>2127 Caleta</t>
  </si>
  <si>
    <t>2130 Libertad</t>
  </si>
  <si>
    <t>2131 Inst. Priv. de Nefr. - Posadas</t>
  </si>
  <si>
    <t>2132 El Bolsón</t>
  </si>
  <si>
    <t>2138 Maipú</t>
  </si>
  <si>
    <t>2139 Grand Bourg</t>
  </si>
  <si>
    <t>2140 Esperanza</t>
  </si>
  <si>
    <t>2141 San Miguel</t>
  </si>
  <si>
    <t>2143 San Nicolás</t>
  </si>
  <si>
    <t>2145 Barracas</t>
  </si>
  <si>
    <t>2146 Sarmiento</t>
  </si>
  <si>
    <t>2147 Malvinas Argentinas</t>
  </si>
  <si>
    <t>2148 Tigre</t>
  </si>
  <si>
    <t>2149 José C. Paz</t>
  </si>
  <si>
    <t>2150 Nephrology S.A.</t>
  </si>
  <si>
    <t>UY22 Uruguay</t>
  </si>
  <si>
    <t>2201 Crani Lagomar</t>
  </si>
  <si>
    <t>2202 Crani Minas</t>
  </si>
  <si>
    <t>2203 Crani Treinta y Tres</t>
  </si>
  <si>
    <t>2204 Intir</t>
  </si>
  <si>
    <t>2205 Renis</t>
  </si>
  <si>
    <t>2206 Seine</t>
  </si>
  <si>
    <t>2207 Unedi</t>
  </si>
  <si>
    <t>2209 Senniad</t>
  </si>
  <si>
    <t>CL28 Chile</t>
  </si>
  <si>
    <t>2801 Cidial</t>
  </si>
  <si>
    <t>2802 Medinefro</t>
  </si>
  <si>
    <t>2803 Temuco</t>
  </si>
  <si>
    <t>2804 Villarica</t>
  </si>
  <si>
    <t>2805 Los Angeles</t>
  </si>
  <si>
    <t>2806 Canete</t>
  </si>
  <si>
    <t>2807 Diaseal Puente Alto</t>
  </si>
  <si>
    <t>2809 Colina</t>
  </si>
  <si>
    <t>2810 Norte</t>
  </si>
  <si>
    <t>2811 Melipilla</t>
  </si>
  <si>
    <t>2812 Talagante</t>
  </si>
  <si>
    <t>2813 San Antonio</t>
  </si>
  <si>
    <t>JV99 JV Saudi</t>
  </si>
  <si>
    <t>9003 Riyadh Pr. Moh. Bin Abdul Aziz</t>
  </si>
  <si>
    <t>9004 Jeddah Prince Abdulmajeed</t>
  </si>
  <si>
    <t>9005 Al Hassa</t>
  </si>
  <si>
    <t>9006 Qunfotha Al Gouse</t>
  </si>
  <si>
    <t>9007 Taif</t>
  </si>
  <si>
    <t>9008 Riyadh West</t>
  </si>
  <si>
    <t>9009 Onaizah</t>
  </si>
  <si>
    <t>9010 Madinah 1</t>
  </si>
  <si>
    <t>9011 Makkah 1</t>
  </si>
  <si>
    <t>9012 Jeddah North</t>
  </si>
  <si>
    <t>9013 Najaran</t>
  </si>
  <si>
    <t>9014 Dammam 1</t>
  </si>
  <si>
    <t>9016 Yanbu</t>
  </si>
  <si>
    <t>9017 Khamis Mushait</t>
  </si>
  <si>
    <t>9019 Dammam 3</t>
  </si>
  <si>
    <t>9020 Dammam 2</t>
  </si>
  <si>
    <t>9021 Jazzan Baish</t>
  </si>
  <si>
    <t>9023 Madinah 2</t>
  </si>
  <si>
    <t>9026 Makkah 2</t>
  </si>
  <si>
    <t>9028 Buridah</t>
  </si>
  <si>
    <t>9030 Abha 2</t>
  </si>
  <si>
    <t>9033 Hafer Al Baten</t>
  </si>
  <si>
    <t>9034 Hail 1</t>
  </si>
  <si>
    <t>9041 Qunfotha</t>
  </si>
  <si>
    <t>9042 Dawadmi</t>
  </si>
  <si>
    <t>9046 Al Rass</t>
  </si>
  <si>
    <t>Country code Diaverum</t>
  </si>
  <si>
    <t xml:space="preserve">Clinic code Diaverum </t>
  </si>
  <si>
    <t>clinic_id</t>
  </si>
  <si>
    <t>clinic</t>
  </si>
  <si>
    <t>country</t>
  </si>
  <si>
    <t>costum1</t>
  </si>
  <si>
    <t>costum2</t>
  </si>
  <si>
    <t>costum3</t>
  </si>
  <si>
    <t>AR21</t>
  </si>
  <si>
    <t>Argentina</t>
  </si>
  <si>
    <t>Paternal</t>
  </si>
  <si>
    <t>Bariloche</t>
  </si>
  <si>
    <t>Palermo</t>
  </si>
  <si>
    <t>Duhau</t>
  </si>
  <si>
    <t>Córdoba</t>
  </si>
  <si>
    <t>Comodoro</t>
  </si>
  <si>
    <t>San Fernando</t>
  </si>
  <si>
    <t>Santa Fe</t>
  </si>
  <si>
    <t>San Justo</t>
  </si>
  <si>
    <t>Mendoza</t>
  </si>
  <si>
    <t>Jujuy</t>
  </si>
  <si>
    <t>Tucumán</t>
  </si>
  <si>
    <t>Los Cedros</t>
  </si>
  <si>
    <t>Caleta</t>
  </si>
  <si>
    <t>Libertad</t>
  </si>
  <si>
    <t>El Bolsón</t>
  </si>
  <si>
    <t>Maipú</t>
  </si>
  <si>
    <t>Grand Bourg</t>
  </si>
  <si>
    <t>Esperanza</t>
  </si>
  <si>
    <t>San Miguel</t>
  </si>
  <si>
    <t>San Nicolás</t>
  </si>
  <si>
    <t>Barracas</t>
  </si>
  <si>
    <t>Sarmiento</t>
  </si>
  <si>
    <t>Tigre</t>
  </si>
  <si>
    <t>José C. Paz</t>
  </si>
  <si>
    <t>Instit. Priv. de Nefr. - Obera</t>
  </si>
  <si>
    <t>Inst. Priv.de Nefr - El Dorado</t>
  </si>
  <si>
    <t>Inst. Priv. de Nefr. - Posadas</t>
  </si>
  <si>
    <t>Malvinas Argentinas</t>
  </si>
  <si>
    <t>Nephrology S.A.</t>
  </si>
  <si>
    <t>AU44</t>
  </si>
  <si>
    <t>Australia</t>
  </si>
  <si>
    <t>Lindfield Dialysis Clinic</t>
  </si>
  <si>
    <t>Diamond Valley Dialysis Clinic</t>
  </si>
  <si>
    <t>St. Andrews Toowoomba</t>
  </si>
  <si>
    <t>North Melbourne</t>
  </si>
  <si>
    <t>Belconnen</t>
  </si>
  <si>
    <t>Tuggeranong</t>
  </si>
  <si>
    <t>CL28</t>
  </si>
  <si>
    <t>Chile</t>
  </si>
  <si>
    <t>Cidial</t>
  </si>
  <si>
    <t>Medinefro</t>
  </si>
  <si>
    <t>Temuco</t>
  </si>
  <si>
    <t>Villarica</t>
  </si>
  <si>
    <t>Los Angeles</t>
  </si>
  <si>
    <t>Canete</t>
  </si>
  <si>
    <t>Diaseal Puente Alto</t>
  </si>
  <si>
    <t>Colina</t>
  </si>
  <si>
    <t>Norte</t>
  </si>
  <si>
    <t>Melipilla</t>
  </si>
  <si>
    <t>Talagante</t>
  </si>
  <si>
    <t>San Antonio</t>
  </si>
  <si>
    <t>DE24</t>
  </si>
  <si>
    <t>Germany</t>
  </si>
  <si>
    <t>Kleve</t>
  </si>
  <si>
    <t>Erkelenz</t>
  </si>
  <si>
    <t>Heinsberg (Erkelenz)</t>
  </si>
  <si>
    <t>Potsdam I</t>
  </si>
  <si>
    <t>Potsdam II - Ludwigsfelde</t>
  </si>
  <si>
    <t>Potsdam III - Rangsdorf</t>
  </si>
  <si>
    <t>Remscheid</t>
  </si>
  <si>
    <t>Stralsund</t>
  </si>
  <si>
    <t>Neubrandenburg</t>
  </si>
  <si>
    <t>Sana</t>
  </si>
  <si>
    <t>Grimmen</t>
  </si>
  <si>
    <t>Anklam</t>
  </si>
  <si>
    <t>Wermelskirchen</t>
  </si>
  <si>
    <t>Alter Teichweg</t>
  </si>
  <si>
    <t>Schlankreye</t>
  </si>
  <si>
    <t>Wandsbek</t>
  </si>
  <si>
    <t>ES15</t>
  </si>
  <si>
    <t>Spain</t>
  </si>
  <si>
    <t>Virgen de Montserrat</t>
  </si>
  <si>
    <t>Inst.de Hemodiálisis Barcelona</t>
  </si>
  <si>
    <t>Baix Llobregat</t>
  </si>
  <si>
    <t>Mataró</t>
  </si>
  <si>
    <t>Nephros</t>
  </si>
  <si>
    <t>Palau</t>
  </si>
  <si>
    <t>Rotellar</t>
  </si>
  <si>
    <t>Badalona</t>
  </si>
  <si>
    <t>Maresme</t>
  </si>
  <si>
    <t>Gamapal</t>
  </si>
  <si>
    <t>Nefroclub</t>
  </si>
  <si>
    <t>Cedicas - Vinaroz</t>
  </si>
  <si>
    <t>Cedicas - Castellón</t>
  </si>
  <si>
    <t>Lola Palomar (Villareal)</t>
  </si>
  <si>
    <t>Nefroplana</t>
  </si>
  <si>
    <t>Burjasot</t>
  </si>
  <si>
    <t>Oropesa</t>
  </si>
  <si>
    <t>Son Llatzer</t>
  </si>
  <si>
    <t>Inca</t>
  </si>
  <si>
    <t>Torremolinos</t>
  </si>
  <si>
    <t>La Axarquía (Torre del Mar)</t>
  </si>
  <si>
    <t>Santa Catalina (Jaen)</t>
  </si>
  <si>
    <t>Cartaya</t>
  </si>
  <si>
    <t>Nuestra Sra. de la Cabeza (Mot</t>
  </si>
  <si>
    <t>Isla de la Cartuja</t>
  </si>
  <si>
    <t>Costa Luz</t>
  </si>
  <si>
    <t>Minas de Riotinto</t>
  </si>
  <si>
    <t>Estepona</t>
  </si>
  <si>
    <t>Malaga</t>
  </si>
  <si>
    <t>Villagarcía (Diagal)</t>
  </si>
  <si>
    <t>Pontevedra</t>
  </si>
  <si>
    <t>Santiago</t>
  </si>
  <si>
    <t>FR13</t>
  </si>
  <si>
    <t>France</t>
  </si>
  <si>
    <t>Marseille</t>
  </si>
  <si>
    <t>Mulhouse</t>
  </si>
  <si>
    <t>Angers</t>
  </si>
  <si>
    <t>Paris Montlouis</t>
  </si>
  <si>
    <t>Avon</t>
  </si>
  <si>
    <t>Arles</t>
  </si>
  <si>
    <t>Montereau</t>
  </si>
  <si>
    <t>Chateau Gontier</t>
  </si>
  <si>
    <t>Paris Saint Maur</t>
  </si>
  <si>
    <t>Draguignan</t>
  </si>
  <si>
    <t>Pantin</t>
  </si>
  <si>
    <t>Saint Denis</t>
  </si>
  <si>
    <t>Marignane</t>
  </si>
  <si>
    <t>Istres</t>
  </si>
  <si>
    <t>Salon</t>
  </si>
  <si>
    <t>Miramas</t>
  </si>
  <si>
    <t>Epinay</t>
  </si>
  <si>
    <t>HU14</t>
  </si>
  <si>
    <t>Hungary</t>
  </si>
  <si>
    <t>Bajcsy</t>
  </si>
  <si>
    <t>László</t>
  </si>
  <si>
    <t>Szolnok</t>
  </si>
  <si>
    <t>Karcag</t>
  </si>
  <si>
    <t>Zalaegerszeg</t>
  </si>
  <si>
    <t>Kalocsa</t>
  </si>
  <si>
    <t>Baja</t>
  </si>
  <si>
    <t>Keszthely</t>
  </si>
  <si>
    <t>Hódmezövásárhely</t>
  </si>
  <si>
    <t>Rokus</t>
  </si>
  <si>
    <t>IT11</t>
  </si>
  <si>
    <t>Italy</t>
  </si>
  <si>
    <t>Taranto</t>
  </si>
  <si>
    <t>Bari</t>
  </si>
  <si>
    <t>Acquaviva</t>
  </si>
  <si>
    <t>Mesagne</t>
  </si>
  <si>
    <t>Copertino</t>
  </si>
  <si>
    <t>Marsala</t>
  </si>
  <si>
    <t>Sciacca</t>
  </si>
  <si>
    <t>Nissoria</t>
  </si>
  <si>
    <t>Corato</t>
  </si>
  <si>
    <t>Palagonia</t>
  </si>
  <si>
    <t>Ribera</t>
  </si>
  <si>
    <t>Torre Santa Susanna</t>
  </si>
  <si>
    <t>Riesi</t>
  </si>
  <si>
    <t>Grottaglie</t>
  </si>
  <si>
    <t>Castelvetrano 2</t>
  </si>
  <si>
    <t>Acireale</t>
  </si>
  <si>
    <t>Adrano</t>
  </si>
  <si>
    <t>Barcellona PDG</t>
  </si>
  <si>
    <t>Brucoli Mari</t>
  </si>
  <si>
    <t>Catania Dial</t>
  </si>
  <si>
    <t>Catania Sud</t>
  </si>
  <si>
    <t>Lentini</t>
  </si>
  <si>
    <t>Paterno</t>
  </si>
  <si>
    <t>Petralia Soprana</t>
  </si>
  <si>
    <t>Troina</t>
  </si>
  <si>
    <t>Ladispoli</t>
  </si>
  <si>
    <t>Francavilla al Mare</t>
  </si>
  <si>
    <t>Latina</t>
  </si>
  <si>
    <t>Fondi</t>
  </si>
  <si>
    <t>Roma</t>
  </si>
  <si>
    <t xml:space="preserve">JV99 </t>
  </si>
  <si>
    <t>Saudi Arabia</t>
  </si>
  <si>
    <t>Riyadh Pr. Moh. Bin Abdul Aziz</t>
  </si>
  <si>
    <t>Jeddah Prince Abdulmajeed</t>
  </si>
  <si>
    <t>Al Hassa</t>
  </si>
  <si>
    <t>Qunfotha Al Gouse</t>
  </si>
  <si>
    <t>Taif</t>
  </si>
  <si>
    <t>Riyadh West</t>
  </si>
  <si>
    <t>Onaizah</t>
  </si>
  <si>
    <t>Madinah 1</t>
  </si>
  <si>
    <t>Makkah 1</t>
  </si>
  <si>
    <t>Jeddah North</t>
  </si>
  <si>
    <t>Najaran</t>
  </si>
  <si>
    <t>Dammam 1</t>
  </si>
  <si>
    <t>Yanbu</t>
  </si>
  <si>
    <t>Khamis Mushait</t>
  </si>
  <si>
    <t>Dammam 3</t>
  </si>
  <si>
    <t>Dammam 2</t>
  </si>
  <si>
    <t>Jazzan Baish</t>
  </si>
  <si>
    <t>Madinah 2</t>
  </si>
  <si>
    <t>Makkah 2</t>
  </si>
  <si>
    <t>Buridah</t>
  </si>
  <si>
    <t>Abha 2</t>
  </si>
  <si>
    <t>Hafer Al Baten</t>
  </si>
  <si>
    <t>Hail 1</t>
  </si>
  <si>
    <t>Qunfotha</t>
  </si>
  <si>
    <t>Dawadmi</t>
  </si>
  <si>
    <t>Al Rass</t>
  </si>
  <si>
    <t>KZ32</t>
  </si>
  <si>
    <t>Kazakhstan</t>
  </si>
  <si>
    <t>Almaty</t>
  </si>
  <si>
    <t>Yugovostok</t>
  </si>
  <si>
    <t>Karaganda</t>
  </si>
  <si>
    <t>Kokshetau</t>
  </si>
  <si>
    <t>Kostanay</t>
  </si>
  <si>
    <t>Uralsk</t>
  </si>
  <si>
    <t>Aksai</t>
  </si>
  <si>
    <t>Aktobe</t>
  </si>
  <si>
    <t>Kaskalen</t>
  </si>
  <si>
    <t>Kyzylorda</t>
  </si>
  <si>
    <t>Kazaly</t>
  </si>
  <si>
    <t>Zhanakorgan</t>
  </si>
  <si>
    <t>Saryagash</t>
  </si>
  <si>
    <t>Taldykorgan</t>
  </si>
  <si>
    <t>Temirtau</t>
  </si>
  <si>
    <t>Zhezkazgan</t>
  </si>
  <si>
    <t>Balkhash</t>
  </si>
  <si>
    <t>Schuchinsk</t>
  </si>
  <si>
    <t>Prime</t>
  </si>
  <si>
    <t>Taraz</t>
  </si>
  <si>
    <t>Shakhtinsk</t>
  </si>
  <si>
    <t>LT23</t>
  </si>
  <si>
    <t>Lithuania</t>
  </si>
  <si>
    <t>Vilnius</t>
  </si>
  <si>
    <t>Alytus</t>
  </si>
  <si>
    <t>Kedainiai</t>
  </si>
  <si>
    <t>Kaunas</t>
  </si>
  <si>
    <t>Kaišiadorys</t>
  </si>
  <si>
    <t>Klaipeda</t>
  </si>
  <si>
    <t>Plunge</t>
  </si>
  <si>
    <t>Palanga</t>
  </si>
  <si>
    <t>Jurbarkas</t>
  </si>
  <si>
    <t>Taurage</t>
  </si>
  <si>
    <t>Jonava</t>
  </si>
  <si>
    <t>Salcininkai</t>
  </si>
  <si>
    <t>Elektrenai</t>
  </si>
  <si>
    <t>Silainiai</t>
  </si>
  <si>
    <t>Kelme</t>
  </si>
  <si>
    <t>Seskine</t>
  </si>
  <si>
    <t>NZ34</t>
  </si>
  <si>
    <t>New Zealand</t>
  </si>
  <si>
    <t>Manuaku, Auckland</t>
  </si>
  <si>
    <t>PL19</t>
  </si>
  <si>
    <t>Poland</t>
  </si>
  <si>
    <t>Kraków Mlodosci</t>
  </si>
  <si>
    <t>Lublin Chodzki</t>
  </si>
  <si>
    <t>Katowice Ziolowa</t>
  </si>
  <si>
    <t>Kielce Grunwaldzka</t>
  </si>
  <si>
    <t>Lubartów</t>
  </si>
  <si>
    <t>Nysa</t>
  </si>
  <si>
    <t>Lublin Krasnicka</t>
  </si>
  <si>
    <t>Gdansk Kartuska</t>
  </si>
  <si>
    <t>Jaroslaw</t>
  </si>
  <si>
    <t>Wloclawek</t>
  </si>
  <si>
    <t>Starogard Gdanski</t>
  </si>
  <si>
    <t>Glubczyce</t>
  </si>
  <si>
    <t>Warszawa Chocimska</t>
  </si>
  <si>
    <t>Sanok</t>
  </si>
  <si>
    <t>Lublin Staszica</t>
  </si>
  <si>
    <t>Ilawa</t>
  </si>
  <si>
    <t>Gizycko</t>
  </si>
  <si>
    <t>Tczew</t>
  </si>
  <si>
    <t>Janów Lubelski</t>
  </si>
  <si>
    <t>Przemysl</t>
  </si>
  <si>
    <t>Gdynia</t>
  </si>
  <si>
    <t>Warszawa Ceglowska</t>
  </si>
  <si>
    <t>Koscierzyna</t>
  </si>
  <si>
    <t>Przeworsk</t>
  </si>
  <si>
    <t>PT16</t>
  </si>
  <si>
    <t>Portugal</t>
  </si>
  <si>
    <t>CHL - Centr. de H. do Lumiar</t>
  </si>
  <si>
    <t>Medicassis - Estoril</t>
  </si>
  <si>
    <t>Medicassis - Linda-a-Velha</t>
  </si>
  <si>
    <t>CR - Centro Renal</t>
  </si>
  <si>
    <t>CDR - C. de Doenças Renais</t>
  </si>
  <si>
    <t>SPD - Socied. Port. de Diálise</t>
  </si>
  <si>
    <t>HPA - Clínica de Diálise</t>
  </si>
  <si>
    <t>Tordial - Centro de H. de Torr</t>
  </si>
  <si>
    <t>CVP - U. de H. da Cruz Vermelh</t>
  </si>
  <si>
    <t>CDL - Cl. de Diálise de Loures</t>
  </si>
  <si>
    <t>CHAS - C. de H. Amadora Sintra</t>
  </si>
  <si>
    <t>Nefronorte - Paredes</t>
  </si>
  <si>
    <t>DRD - Vila do Conde</t>
  </si>
  <si>
    <t>Dialave - Diálise de Aveiro</t>
  </si>
  <si>
    <t>Nefronorte - Marco de Canaveze</t>
  </si>
  <si>
    <t>Nefronorte - Régua</t>
  </si>
  <si>
    <t>DRD - Riba de Ave</t>
  </si>
  <si>
    <t>CMDR - C.Méd.de Doenças Renais</t>
  </si>
  <si>
    <t>DV - Diálises do Vouga</t>
  </si>
  <si>
    <t>CDO - Cl. de Diál. de Odivelas</t>
  </si>
  <si>
    <t>Penafiel</t>
  </si>
  <si>
    <t>Figueira da Foz</t>
  </si>
  <si>
    <t>Vila Verde</t>
  </si>
  <si>
    <t>Braga</t>
  </si>
  <si>
    <t>Gaia</t>
  </si>
  <si>
    <t>RO25</t>
  </si>
  <si>
    <t>Romania</t>
  </si>
  <si>
    <t>Sibiu</t>
  </si>
  <si>
    <t>Miercurea Ciuc</t>
  </si>
  <si>
    <t>Odorheiu</t>
  </si>
  <si>
    <t>Republica</t>
  </si>
  <si>
    <t>Targu Jiu</t>
  </si>
  <si>
    <t>Bistrita</t>
  </si>
  <si>
    <t>Roman</t>
  </si>
  <si>
    <t>Sema Park</t>
  </si>
  <si>
    <t>Medias</t>
  </si>
  <si>
    <t>Sibiu 2</t>
  </si>
  <si>
    <t>Oradea</t>
  </si>
  <si>
    <t>Splai</t>
  </si>
  <si>
    <t>Brasov</t>
  </si>
  <si>
    <t>Racari</t>
  </si>
  <si>
    <t>Buzau</t>
  </si>
  <si>
    <t>Morarilor</t>
  </si>
  <si>
    <t>Braila</t>
  </si>
  <si>
    <t>Fundeni</t>
  </si>
  <si>
    <t>Focsani</t>
  </si>
  <si>
    <t>Galati</t>
  </si>
  <si>
    <t>Calarasi</t>
  </si>
  <si>
    <t>Craiova</t>
  </si>
  <si>
    <t>Petrosani</t>
  </si>
  <si>
    <t>Busteni</t>
  </si>
  <si>
    <t>Constanta</t>
  </si>
  <si>
    <t>Targu Mures</t>
  </si>
  <si>
    <t>RU27</t>
  </si>
  <si>
    <t>Russia</t>
  </si>
  <si>
    <t>Ufa</t>
  </si>
  <si>
    <t>Grozny</t>
  </si>
  <si>
    <t>Lysva</t>
  </si>
  <si>
    <t>Ekaterinburg</t>
  </si>
  <si>
    <t>N. Tagil</t>
  </si>
  <si>
    <t>Krasnoturyinsk</t>
  </si>
  <si>
    <t>Asbest</t>
  </si>
  <si>
    <t>Pervouralsk</t>
  </si>
  <si>
    <t>Kamensk-U</t>
  </si>
  <si>
    <t>Krasnoufimsk</t>
  </si>
  <si>
    <t>SE12</t>
  </si>
  <si>
    <t>Sweden</t>
  </si>
  <si>
    <t>Mössebergsdialysen</t>
  </si>
  <si>
    <t>Visby</t>
  </si>
  <si>
    <t>Solna</t>
  </si>
  <si>
    <t>Södertälje</t>
  </si>
  <si>
    <t>Nacka</t>
  </si>
  <si>
    <t>UK18</t>
  </si>
  <si>
    <t>UK</t>
  </si>
  <si>
    <t>Lewisham</t>
  </si>
  <si>
    <t>Accrington</t>
  </si>
  <si>
    <t>Rotherham</t>
  </si>
  <si>
    <t>Crawley</t>
  </si>
  <si>
    <t>Burnley</t>
  </si>
  <si>
    <t>Sidcup</t>
  </si>
  <si>
    <t>Nottingham</t>
  </si>
  <si>
    <t>Darlington</t>
  </si>
  <si>
    <t>Stockton</t>
  </si>
  <si>
    <t>Great Bridge</t>
  </si>
  <si>
    <t>Aston Cross</t>
  </si>
  <si>
    <t>Kings Norton</t>
  </si>
  <si>
    <t>Eastbourne</t>
  </si>
  <si>
    <t>Hereford</t>
  </si>
  <si>
    <t>Redditch</t>
  </si>
  <si>
    <t>Colchester</t>
  </si>
  <si>
    <t>Walsall</t>
  </si>
  <si>
    <t>UY22</t>
  </si>
  <si>
    <t>Uruguay</t>
  </si>
  <si>
    <t>Intir</t>
  </si>
  <si>
    <t>Renis</t>
  </si>
  <si>
    <t>Seine</t>
  </si>
  <si>
    <t>Unedi</t>
  </si>
  <si>
    <t>Crani Lagomar</t>
  </si>
  <si>
    <t>Crani Minas</t>
  </si>
  <si>
    <t>Crani Treinta y Tres</t>
  </si>
  <si>
    <t>Senniad</t>
  </si>
  <si>
    <t>OH10 Group OH</t>
  </si>
  <si>
    <t>OH10</t>
  </si>
  <si>
    <t>1010 OH Corporate</t>
  </si>
  <si>
    <t>Corporate</t>
  </si>
  <si>
    <t>OH Corporate</t>
  </si>
  <si>
    <t>2100 Argentina HQ</t>
  </si>
  <si>
    <t>Argentina HQ</t>
  </si>
  <si>
    <t>4400 Australia HQ</t>
  </si>
  <si>
    <t>Australia HQ</t>
  </si>
  <si>
    <t>2800 Chile OH</t>
  </si>
  <si>
    <t>Chile OH</t>
  </si>
  <si>
    <t>2400 Germany OH</t>
  </si>
  <si>
    <t>Germany OH</t>
  </si>
  <si>
    <t>1500 Spain HQ</t>
  </si>
  <si>
    <t>Spain HQ</t>
  </si>
  <si>
    <t>1400 Hungary HQ</t>
  </si>
  <si>
    <t>Hungary HQ</t>
  </si>
  <si>
    <t>1100 Italy HQ</t>
  </si>
  <si>
    <t>Italy HQ</t>
  </si>
  <si>
    <t>3200 Kazakhstan HQ</t>
  </si>
  <si>
    <t>Kazakhstan HQ</t>
  </si>
  <si>
    <t>2300 Lithuania HQ</t>
  </si>
  <si>
    <t>Lithuania HQ</t>
  </si>
  <si>
    <t>1900 Poland HQ</t>
  </si>
  <si>
    <t>Poland HQ</t>
  </si>
  <si>
    <t>1680 Portugal Holding OH</t>
  </si>
  <si>
    <t>Portugal Holding OH</t>
  </si>
  <si>
    <t>2500 Romania OH</t>
  </si>
  <si>
    <t>Romania OH</t>
  </si>
  <si>
    <t>2700 Russia OH</t>
  </si>
  <si>
    <t>Russia OH</t>
  </si>
  <si>
    <t>1200 Sweden HQ</t>
  </si>
  <si>
    <t>Sweden HQ</t>
  </si>
  <si>
    <t>1800 UK HQ</t>
  </si>
  <si>
    <t>UK HQ</t>
  </si>
  <si>
    <t>1813 Aldeburgh</t>
  </si>
  <si>
    <t>1814 Ipswich</t>
  </si>
  <si>
    <t>Aldeburgh</t>
  </si>
  <si>
    <t>Ipswich</t>
  </si>
  <si>
    <t>2280 Uruguay OH</t>
  </si>
  <si>
    <t>Uruguay OH</t>
  </si>
  <si>
    <t>2113 Avellaneda</t>
  </si>
  <si>
    <t>Avellaneda</t>
  </si>
  <si>
    <t>2119 Ceter - Temperley</t>
  </si>
  <si>
    <t>Ceter - Temperley</t>
  </si>
  <si>
    <t>2142 Marmol</t>
  </si>
  <si>
    <t>Marmol</t>
  </si>
  <si>
    <t>2152 Inst. Priv. de Nefr. - Iguazu</t>
  </si>
  <si>
    <t>Inst. Priv. de Nefr. - Iguazu</t>
  </si>
  <si>
    <t>1318 Hôpital Européen</t>
  </si>
  <si>
    <t>Hôpital Européen</t>
  </si>
  <si>
    <t>1381 Diaverum France GIE</t>
  </si>
  <si>
    <t>Diaverum France GIE</t>
  </si>
  <si>
    <t>9001 Nazer Clinic (Khobar)</t>
  </si>
  <si>
    <t>9002 PNDC</t>
  </si>
  <si>
    <t>Nazer Clinic (Khobar)</t>
  </si>
  <si>
    <t>PNDC</t>
  </si>
  <si>
    <t>9000 Diaverum Saudi Arabia OH</t>
  </si>
  <si>
    <t>Diaverum Saudi Arabia OH</t>
  </si>
  <si>
    <t>No. Employees</t>
  </si>
  <si>
    <t>No. Patients</t>
  </si>
  <si>
    <t>Q&amp;A Fernando &amp; Charles</t>
  </si>
  <si>
    <t xml:space="preserve">QuestionPro Upload </t>
  </si>
  <si>
    <t>Argentina,Argentina HQ</t>
  </si>
  <si>
    <t>Argentina,Avellaneda</t>
  </si>
  <si>
    <t>Argentina,Bariloche</t>
  </si>
  <si>
    <t>Argentina,Barracas</t>
  </si>
  <si>
    <t>Argentina,Caleta</t>
  </si>
  <si>
    <t>Argentina,Ceter - Temperley</t>
  </si>
  <si>
    <t>Argentina,Comodoro</t>
  </si>
  <si>
    <t>Argentina,Córdoba</t>
  </si>
  <si>
    <t>Argentina,Duhau</t>
  </si>
  <si>
    <t>Argentina,El Bolsón</t>
  </si>
  <si>
    <t>Argentina,Esperanza</t>
  </si>
  <si>
    <t>Argentina,Grand Bourg</t>
  </si>
  <si>
    <t>Argentina,Inst. Priv. de Nefr. - Iguazu</t>
  </si>
  <si>
    <t>Argentina,Inst. Priv. de Nefr. - Posadas</t>
  </si>
  <si>
    <t>Argentina,Inst. Priv.de Nefr - El Dorado</t>
  </si>
  <si>
    <t>Argentina,Instit. Priv. de Nefr. - Obera</t>
  </si>
  <si>
    <t>Argentina,José C. Paz</t>
  </si>
  <si>
    <t>Argentina,Jujuy</t>
  </si>
  <si>
    <t>Argentina,Libertad</t>
  </si>
  <si>
    <t>Argentina,Los Cedros</t>
  </si>
  <si>
    <t>Argentina,Maipú</t>
  </si>
  <si>
    <t>Argentina,Malvinas Argentinas</t>
  </si>
  <si>
    <t>Argentina,Marmol</t>
  </si>
  <si>
    <t>Argentina,Mendoza</t>
  </si>
  <si>
    <t>Argentina,Nephrology S.A.</t>
  </si>
  <si>
    <t>Argentina,Palermo</t>
  </si>
  <si>
    <t>Argentina,Paternal</t>
  </si>
  <si>
    <t>Argentina,San Fernando</t>
  </si>
  <si>
    <t>Argentina,San Justo</t>
  </si>
  <si>
    <t>Argentina,San Miguel</t>
  </si>
  <si>
    <t>Argentina,San Nicolás</t>
  </si>
  <si>
    <t>Argentina,Santa Fe</t>
  </si>
  <si>
    <t>Argentina,Sarmiento</t>
  </si>
  <si>
    <t>Argentina,Tigre</t>
  </si>
  <si>
    <t>Argentina,Tucumán</t>
  </si>
  <si>
    <t>Australia,Australia HQ</t>
  </si>
  <si>
    <t>Australia,Belconnen</t>
  </si>
  <si>
    <t>Australia,Diamond Valley Dialysis Clinic</t>
  </si>
  <si>
    <t>Australia,Lindfield Dialysis Clinic</t>
  </si>
  <si>
    <t>Australia,North Melbourne</t>
  </si>
  <si>
    <t>Australia,St. Andrews Toowoomba</t>
  </si>
  <si>
    <t>Australia,Tuggeranong</t>
  </si>
  <si>
    <t>Chile,Canete</t>
  </si>
  <si>
    <t>Chile,Chile OH</t>
  </si>
  <si>
    <t>Chile,Cidial</t>
  </si>
  <si>
    <t>Chile,Colina</t>
  </si>
  <si>
    <t>Chile,Diaseal Puente Alto</t>
  </si>
  <si>
    <t>Chile,Los Angeles</t>
  </si>
  <si>
    <t>Chile,Medinefro</t>
  </si>
  <si>
    <t>Chile,Melipilla</t>
  </si>
  <si>
    <t>Chile,Norte</t>
  </si>
  <si>
    <t>Chile,San Antonio</t>
  </si>
  <si>
    <t>Chile,Talagante</t>
  </si>
  <si>
    <t>Chile,Temuco</t>
  </si>
  <si>
    <t>Chile,Villarica</t>
  </si>
  <si>
    <t>Corporate,OH Corporate</t>
  </si>
  <si>
    <t>France,Angers</t>
  </si>
  <si>
    <t>France,Arles</t>
  </si>
  <si>
    <t>France,Avon</t>
  </si>
  <si>
    <t>France,Chateau Gontier</t>
  </si>
  <si>
    <t>France,Diaverum France GIE</t>
  </si>
  <si>
    <t>France,Draguignan</t>
  </si>
  <si>
    <t>France,Epinay</t>
  </si>
  <si>
    <t>France,Hôpital Européen</t>
  </si>
  <si>
    <t>France,Istres</t>
  </si>
  <si>
    <t>France,Marignane</t>
  </si>
  <si>
    <t>France,Marseille</t>
  </si>
  <si>
    <t>France,Miramas</t>
  </si>
  <si>
    <t>France,Montereau</t>
  </si>
  <si>
    <t>France,Mulhouse</t>
  </si>
  <si>
    <t>France,Pantin</t>
  </si>
  <si>
    <t>France,Paris Montlouis</t>
  </si>
  <si>
    <t>France,Paris Saint Maur</t>
  </si>
  <si>
    <t>France,Saint Denis</t>
  </si>
  <si>
    <t>France,Salon</t>
  </si>
  <si>
    <t>Germany,Alter Teichweg</t>
  </si>
  <si>
    <t>Germany,Anklam</t>
  </si>
  <si>
    <t>Germany,Erkelenz</t>
  </si>
  <si>
    <t>Germany,Germany OH</t>
  </si>
  <si>
    <t>Germany,Grimmen</t>
  </si>
  <si>
    <t>Germany,Heinsberg (Erkelenz)</t>
  </si>
  <si>
    <t>Germany,Kleve</t>
  </si>
  <si>
    <t>Germany,Neubrandenburg</t>
  </si>
  <si>
    <t>Germany,Potsdam I</t>
  </si>
  <si>
    <t>Germany,Potsdam II - Ludwigsfelde</t>
  </si>
  <si>
    <t>Germany,Potsdam III - Rangsdorf</t>
  </si>
  <si>
    <t>Germany,Remscheid</t>
  </si>
  <si>
    <t>Germany,Sana</t>
  </si>
  <si>
    <t>Germany,Schlankreye</t>
  </si>
  <si>
    <t>Germany,Stralsund</t>
  </si>
  <si>
    <t>Germany,Wandsbek</t>
  </si>
  <si>
    <t>Germany,Wermelskirchen</t>
  </si>
  <si>
    <t>Hungary,Baja</t>
  </si>
  <si>
    <t>Hungary,Bajcsy</t>
  </si>
  <si>
    <t>Hungary,Hódmezövásárhely</t>
  </si>
  <si>
    <t>Hungary,Hungary HQ</t>
  </si>
  <si>
    <t>Hungary,Kalocsa</t>
  </si>
  <si>
    <t>Hungary,Karcag</t>
  </si>
  <si>
    <t>Hungary,Keszthely</t>
  </si>
  <si>
    <t>Hungary,László</t>
  </si>
  <si>
    <t>Hungary,Rokus</t>
  </si>
  <si>
    <t>Hungary,Szolnok</t>
  </si>
  <si>
    <t>Hungary,Zalaegerszeg</t>
  </si>
  <si>
    <t>Italy,Acireale</t>
  </si>
  <si>
    <t>Italy,Acquaviva</t>
  </si>
  <si>
    <t>Italy,Adrano</t>
  </si>
  <si>
    <t>Italy,Barcellona PDG</t>
  </si>
  <si>
    <t>Italy,Bari</t>
  </si>
  <si>
    <t>Italy,Brucoli Mari</t>
  </si>
  <si>
    <t>Italy,Castelvetrano 2</t>
  </si>
  <si>
    <t>Italy,Catania Dial</t>
  </si>
  <si>
    <t>Italy,Catania Sud</t>
  </si>
  <si>
    <t>Italy,Copertino</t>
  </si>
  <si>
    <t>Italy,Corato</t>
  </si>
  <si>
    <t>Italy,Fondi</t>
  </si>
  <si>
    <t>Italy,Francavilla al Mare</t>
  </si>
  <si>
    <t>Italy,Grottaglie</t>
  </si>
  <si>
    <t>Italy,Italy HQ</t>
  </si>
  <si>
    <t>Italy,Ladispoli</t>
  </si>
  <si>
    <t>Italy,Latina</t>
  </si>
  <si>
    <t>Italy,Lentini</t>
  </si>
  <si>
    <t>Italy,Marsala</t>
  </si>
  <si>
    <t>Italy,Mesagne</t>
  </si>
  <si>
    <t>Italy,Nissoria</t>
  </si>
  <si>
    <t>Italy,Palagonia</t>
  </si>
  <si>
    <t>Italy,Paterno</t>
  </si>
  <si>
    <t>Italy,Petralia Soprana</t>
  </si>
  <si>
    <t>Italy,Ribera</t>
  </si>
  <si>
    <t>Italy,Riesi</t>
  </si>
  <si>
    <t>Italy,Roma</t>
  </si>
  <si>
    <t>Italy,Sciacca</t>
  </si>
  <si>
    <t>Italy,Taranto</t>
  </si>
  <si>
    <t>Italy,Torre Santa Susanna</t>
  </si>
  <si>
    <t>Italy,Troina</t>
  </si>
  <si>
    <t>Kazakhstan,Aksai</t>
  </si>
  <si>
    <t>Kazakhstan,Aktobe</t>
  </si>
  <si>
    <t>Kazakhstan,Almaty</t>
  </si>
  <si>
    <t>Kazakhstan,Balkhash</t>
  </si>
  <si>
    <t>Kazakhstan,Karaganda</t>
  </si>
  <si>
    <t>Kazakhstan,Kaskalen</t>
  </si>
  <si>
    <t>Kazakhstan,Kazakhstan HQ</t>
  </si>
  <si>
    <t>Kazakhstan,Kazaly</t>
  </si>
  <si>
    <t>Kazakhstan,Kokshetau</t>
  </si>
  <si>
    <t>Kazakhstan,Kostanay</t>
  </si>
  <si>
    <t>Kazakhstan,Kyzylorda</t>
  </si>
  <si>
    <t>Kazakhstan,Prime</t>
  </si>
  <si>
    <t>Kazakhstan,Saryagash</t>
  </si>
  <si>
    <t>Kazakhstan,Schuchinsk</t>
  </si>
  <si>
    <t>Kazakhstan,Shakhtinsk</t>
  </si>
  <si>
    <t>Kazakhstan,Taldykorgan</t>
  </si>
  <si>
    <t>Kazakhstan,Taraz</t>
  </si>
  <si>
    <t>Kazakhstan,Temirtau</t>
  </si>
  <si>
    <t>Kazakhstan,Uralsk</t>
  </si>
  <si>
    <t>Kazakhstan,Yugovostok</t>
  </si>
  <si>
    <t>Kazakhstan,Zhanakorgan</t>
  </si>
  <si>
    <t>Kazakhstan,Zhezkazgan</t>
  </si>
  <si>
    <t>Lithuania,Alytus</t>
  </si>
  <si>
    <t>Lithuania,Elektrenai</t>
  </si>
  <si>
    <t>Lithuania,Jonava</t>
  </si>
  <si>
    <t>Lithuania,Jurbarkas</t>
  </si>
  <si>
    <t>Lithuania,Kaišiadorys</t>
  </si>
  <si>
    <t>Lithuania,Kaunas</t>
  </si>
  <si>
    <t>Lithuania,Kedainiai</t>
  </si>
  <si>
    <t>Lithuania,Kelme</t>
  </si>
  <si>
    <t>Lithuania,Klaipeda</t>
  </si>
  <si>
    <t>Lithuania,Lithuania HQ</t>
  </si>
  <si>
    <t>Lithuania,Palanga</t>
  </si>
  <si>
    <t>Lithuania,Plunge</t>
  </si>
  <si>
    <t>Lithuania,Salcininkai</t>
  </si>
  <si>
    <t>Lithuania,Seskine</t>
  </si>
  <si>
    <t>Lithuania,Silainiai</t>
  </si>
  <si>
    <t>Lithuania,Taurage</t>
  </si>
  <si>
    <t>Lithuania,Vilnius</t>
  </si>
  <si>
    <t>New Zealand,Manuaku Auckland</t>
  </si>
  <si>
    <t>Poland,Gdansk Kartuska</t>
  </si>
  <si>
    <t>Poland,Gdynia</t>
  </si>
  <si>
    <t>Poland,Gizycko</t>
  </si>
  <si>
    <t>Poland,Glubczyce</t>
  </si>
  <si>
    <t>Poland,Ilawa</t>
  </si>
  <si>
    <t>Poland,Janów Lubelski</t>
  </si>
  <si>
    <t>Poland,Jaroslaw</t>
  </si>
  <si>
    <t>Poland,Katowice Ziolowa</t>
  </si>
  <si>
    <t>Poland,Kielce Grunwaldzka</t>
  </si>
  <si>
    <t>Poland,Koscierzyna</t>
  </si>
  <si>
    <t>Poland,Kraków Mlodosci</t>
  </si>
  <si>
    <t>Poland,Lubartów</t>
  </si>
  <si>
    <t>Poland,Lublin Chodzki</t>
  </si>
  <si>
    <t>Poland,Lublin Krasnicka</t>
  </si>
  <si>
    <t>Poland,Lublin Staszica</t>
  </si>
  <si>
    <t>Poland,Nysa</t>
  </si>
  <si>
    <t>Poland,Poland HQ</t>
  </si>
  <si>
    <t>Poland,Przemysl</t>
  </si>
  <si>
    <t>Poland,Przeworsk</t>
  </si>
  <si>
    <t>Poland,Sanok</t>
  </si>
  <si>
    <t>Poland,Starogard Gdanski</t>
  </si>
  <si>
    <t>Poland,Tczew</t>
  </si>
  <si>
    <t>Poland,Warszawa Ceglowska</t>
  </si>
  <si>
    <t>Poland,Warszawa Chocimska</t>
  </si>
  <si>
    <t>Poland,Wloclawek</t>
  </si>
  <si>
    <t>Portugal,Braga</t>
  </si>
  <si>
    <t>Portugal,CDL - Cl. de Diálise de Loures</t>
  </si>
  <si>
    <t>Portugal,CDO - Cl. de Diál. de Odivelas</t>
  </si>
  <si>
    <t>Portugal,CDR - C. de Doenças Renais</t>
  </si>
  <si>
    <t>Portugal,CHAS - C. de H. Amadora Sintra</t>
  </si>
  <si>
    <t>Portugal,CHL - Centr. de H. do Lumiar</t>
  </si>
  <si>
    <t>Portugal,CMDR - C.Méd.de Doenças Renais</t>
  </si>
  <si>
    <t>Portugal,CR - Centro Renal</t>
  </si>
  <si>
    <t>Portugal,CVP - U. de H. da Cruz Vermelh</t>
  </si>
  <si>
    <t>Portugal,Dialave - Diálise de Aveiro</t>
  </si>
  <si>
    <t>Portugal,DRD - Riba de Ave</t>
  </si>
  <si>
    <t>Portugal,DRD - Vila do Conde</t>
  </si>
  <si>
    <t>Portugal,DV - Diálises do Vouga</t>
  </si>
  <si>
    <t>Portugal,Figueira da Foz</t>
  </si>
  <si>
    <t>Portugal,Gaia</t>
  </si>
  <si>
    <t>Portugal,HPA - Clínica de Diálise</t>
  </si>
  <si>
    <t>Portugal,Medicassis - Estoril</t>
  </si>
  <si>
    <t>Portugal,Medicassis - Linda-a-Velha</t>
  </si>
  <si>
    <t>Portugal,Nefronorte - Marco de Canaveze</t>
  </si>
  <si>
    <t>Portugal,Nefronorte - Paredes</t>
  </si>
  <si>
    <t>Portugal,Nefronorte - Régua</t>
  </si>
  <si>
    <t>Portugal,Penafiel</t>
  </si>
  <si>
    <t>Portugal,Portugal Holding OH</t>
  </si>
  <si>
    <t>Portugal,SPD - Socied. Port. de Diálise</t>
  </si>
  <si>
    <t>Portugal,Tordial - Centro de H. de Torr</t>
  </si>
  <si>
    <t>Portugal,Vila Verde</t>
  </si>
  <si>
    <t>Romania,Bistrita</t>
  </si>
  <si>
    <t>Romania,Braila</t>
  </si>
  <si>
    <t>Romania,Brasov</t>
  </si>
  <si>
    <t>Romania,Busteni</t>
  </si>
  <si>
    <t>Romania,Buzau</t>
  </si>
  <si>
    <t>Romania,Calarasi</t>
  </si>
  <si>
    <t>Romania,Constanta</t>
  </si>
  <si>
    <t>Romania,Craiova</t>
  </si>
  <si>
    <t>Romania,Focsani</t>
  </si>
  <si>
    <t>Romania,Fundeni</t>
  </si>
  <si>
    <t>Romania,Galati</t>
  </si>
  <si>
    <t>Romania,Medias</t>
  </si>
  <si>
    <t>Romania,Miercurea Ciuc</t>
  </si>
  <si>
    <t>Romania,Morarilor</t>
  </si>
  <si>
    <t>Romania,Odorheiu</t>
  </si>
  <si>
    <t>Romania,Oradea</t>
  </si>
  <si>
    <t>Romania,Petrosani</t>
  </si>
  <si>
    <t>Romania,Racari</t>
  </si>
  <si>
    <t>Romania,Republica</t>
  </si>
  <si>
    <t>Romania,Roman</t>
  </si>
  <si>
    <t>Romania,Romania OH</t>
  </si>
  <si>
    <t>Romania,Sema Park</t>
  </si>
  <si>
    <t>Romania,Sibiu</t>
  </si>
  <si>
    <t>Romania,Sibiu 2</t>
  </si>
  <si>
    <t>Romania,Splai</t>
  </si>
  <si>
    <t>Romania,Targu Jiu</t>
  </si>
  <si>
    <t>Romania,Targu Mures</t>
  </si>
  <si>
    <t>Russia,Asbest</t>
  </si>
  <si>
    <t>Russia,Ekaterinburg</t>
  </si>
  <si>
    <t>Russia,Grozny</t>
  </si>
  <si>
    <t>Russia,Kamensk-U</t>
  </si>
  <si>
    <t>Russia,Krasnoturyinsk</t>
  </si>
  <si>
    <t>Russia,Krasnoufimsk</t>
  </si>
  <si>
    <t>Russia,Lysva</t>
  </si>
  <si>
    <t>Russia,N. Tagil</t>
  </si>
  <si>
    <t>Russia,Pervouralsk</t>
  </si>
  <si>
    <t>Russia,Russia OH</t>
  </si>
  <si>
    <t>Russia,Ufa</t>
  </si>
  <si>
    <t>Saudi Arabia,Abha 2</t>
  </si>
  <si>
    <t>Saudi Arabia,Al Hassa</t>
  </si>
  <si>
    <t>Saudi Arabia,Al Rass</t>
  </si>
  <si>
    <t>Saudi Arabia,Buridah</t>
  </si>
  <si>
    <t>Saudi Arabia,Dammam 1</t>
  </si>
  <si>
    <t>Saudi Arabia,Dammam 2</t>
  </si>
  <si>
    <t>Saudi Arabia,Dammam 3</t>
  </si>
  <si>
    <t>Saudi Arabia,Dawadmi</t>
  </si>
  <si>
    <t>Saudi Arabia,Diaverum Saudi Arabia OH</t>
  </si>
  <si>
    <t>Saudi Arabia,Hafer Al Baten</t>
  </si>
  <si>
    <t>Saudi Arabia,Hail 1</t>
  </si>
  <si>
    <t>Saudi Arabia,Jazzan Baish</t>
  </si>
  <si>
    <t>Saudi Arabia,Jeddah North</t>
  </si>
  <si>
    <t>Saudi Arabia,Jeddah Prince Abdulmajeed</t>
  </si>
  <si>
    <t>Saudi Arabia,Khamis Mushait</t>
  </si>
  <si>
    <t>Saudi Arabia,Madinah 1</t>
  </si>
  <si>
    <t>Saudi Arabia,Madinah 2</t>
  </si>
  <si>
    <t>Saudi Arabia,Makkah 1</t>
  </si>
  <si>
    <t>Saudi Arabia,Makkah 2</t>
  </si>
  <si>
    <t>Saudi Arabia,Najaran</t>
  </si>
  <si>
    <t>Saudi Arabia,Nazer Clinic (Khobar)</t>
  </si>
  <si>
    <t>Saudi Arabia,Onaizah</t>
  </si>
  <si>
    <t>Saudi Arabia,PNDC</t>
  </si>
  <si>
    <t>Saudi Arabia,Qunfotha</t>
  </si>
  <si>
    <t>Saudi Arabia,Qunfotha Al Gouse</t>
  </si>
  <si>
    <t>Saudi Arabia,Riyadh Pr. Moh. Bin Abdul Aziz</t>
  </si>
  <si>
    <t>Saudi Arabia,Riyadh West</t>
  </si>
  <si>
    <t>Saudi Arabia,Taif</t>
  </si>
  <si>
    <t>Saudi Arabia,Yanbu</t>
  </si>
  <si>
    <t>Spain,Badalona</t>
  </si>
  <si>
    <t>Spain,Baix Llobregat</t>
  </si>
  <si>
    <t>Spain,Burjasot</t>
  </si>
  <si>
    <t>Spain,Cartaya</t>
  </si>
  <si>
    <t>Spain,Cedicas - Castellón</t>
  </si>
  <si>
    <t>Spain,Cedicas - Vinaroz</t>
  </si>
  <si>
    <t>Spain,Costa Luz</t>
  </si>
  <si>
    <t>Spain,Estepona</t>
  </si>
  <si>
    <t>Spain,Gamapal</t>
  </si>
  <si>
    <t>Spain,Inca</t>
  </si>
  <si>
    <t>Spain,Inst.de Hemodiálisis Barcelona</t>
  </si>
  <si>
    <t>Spain,Isla de la Cartuja</t>
  </si>
  <si>
    <t>Spain,La Axarquía (Torre del Mar)</t>
  </si>
  <si>
    <t>Spain,Lola Palomar (Villareal)</t>
  </si>
  <si>
    <t>Spain,Malaga</t>
  </si>
  <si>
    <t>Spain,Maresme</t>
  </si>
  <si>
    <t>Spain,Mataró</t>
  </si>
  <si>
    <t>Spain,Minas de Riotinto</t>
  </si>
  <si>
    <t>Spain,Nefroclub</t>
  </si>
  <si>
    <t>Spain,Nefroplana</t>
  </si>
  <si>
    <t>Spain,Nephros</t>
  </si>
  <si>
    <t>Spain,Nuestra Sra. de la Cabeza (Mot</t>
  </si>
  <si>
    <t>Spain,Oropesa</t>
  </si>
  <si>
    <t>Spain,Palau</t>
  </si>
  <si>
    <t>Spain,Pontevedra</t>
  </si>
  <si>
    <t>Spain,Rotellar</t>
  </si>
  <si>
    <t>Spain,Santa Catalina (Jaen)</t>
  </si>
  <si>
    <t>Spain,Santiago</t>
  </si>
  <si>
    <t>Spain,Son Llatzer</t>
  </si>
  <si>
    <t>Spain,Spain HQ</t>
  </si>
  <si>
    <t>Spain,Torremolinos</t>
  </si>
  <si>
    <t>Spain,Villagarcía (Diagal)</t>
  </si>
  <si>
    <t>Spain,Virgen de Montserrat</t>
  </si>
  <si>
    <t>Sweden,Mössebergsdialysen</t>
  </si>
  <si>
    <t>Sweden,Nacka</t>
  </si>
  <si>
    <t>Sweden,Södertälje</t>
  </si>
  <si>
    <t>Sweden,Solna</t>
  </si>
  <si>
    <t>Sweden,Sweden HQ</t>
  </si>
  <si>
    <t>Sweden,Visby</t>
  </si>
  <si>
    <t>UK,Accrington</t>
  </si>
  <si>
    <t>UK,Aldeburgh</t>
  </si>
  <si>
    <t>UK,Aston Cross</t>
  </si>
  <si>
    <t>UK,Burnley</t>
  </si>
  <si>
    <t>UK,Colchester</t>
  </si>
  <si>
    <t>UK,Crawley</t>
  </si>
  <si>
    <t>UK,Darlington</t>
  </si>
  <si>
    <t>UK,Eastbourne</t>
  </si>
  <si>
    <t>UK,Great Bridge</t>
  </si>
  <si>
    <t>UK,Hereford</t>
  </si>
  <si>
    <t>UK,Ipswich</t>
  </si>
  <si>
    <t>UK,Kings Norton</t>
  </si>
  <si>
    <t>UK,Lewisham</t>
  </si>
  <si>
    <t>UK,Nottingham</t>
  </si>
  <si>
    <t>UK,Redditch</t>
  </si>
  <si>
    <t>UK,Rotherham</t>
  </si>
  <si>
    <t>UK,Sidcup</t>
  </si>
  <si>
    <t>UK,Stockton</t>
  </si>
  <si>
    <t>UK,UK HQ</t>
  </si>
  <si>
    <t>UK,Walsall</t>
  </si>
  <si>
    <t>Uruguay,Crani Lagomar</t>
  </si>
  <si>
    <t>Uruguay,Crani Minas</t>
  </si>
  <si>
    <t>Uruguay,Crani Treinta y Tres</t>
  </si>
  <si>
    <t>Uruguay,Intir</t>
  </si>
  <si>
    <t>Uruguay,Renis</t>
  </si>
  <si>
    <t>Uruguay,Seine</t>
  </si>
  <si>
    <t>Uruguay,Senniad</t>
  </si>
  <si>
    <t>Uruguay,Unedi</t>
  </si>
  <si>
    <t>Uruguay,Uruguay OH</t>
  </si>
  <si>
    <t xml:space="preserve">Completed </t>
  </si>
  <si>
    <t xml:space="preserve">Missing </t>
  </si>
  <si>
    <t xml:space="preserve">completed </t>
  </si>
  <si>
    <t>China</t>
  </si>
  <si>
    <t>China office</t>
  </si>
  <si>
    <t>China,China office</t>
  </si>
  <si>
    <t>CN31 China</t>
  </si>
  <si>
    <t>CN31</t>
  </si>
  <si>
    <t xml:space="preserve">CUSTOM URL </t>
  </si>
  <si>
    <t xml:space="preserve">URL patient satisfaction </t>
  </si>
  <si>
    <t>custom1</t>
  </si>
  <si>
    <t>&amp;custom2=</t>
  </si>
  <si>
    <t>clincic_id</t>
  </si>
  <si>
    <t>&amp;custom3=</t>
  </si>
  <si>
    <t>Unique URL per clinic</t>
  </si>
  <si>
    <t>custom1=</t>
  </si>
  <si>
    <t>http://patientsatisfaction2017.questionpro.com?</t>
  </si>
  <si>
    <t>2712 Ekaterinburg Stone Creek</t>
  </si>
  <si>
    <t>Ekaterinburg Stone Creek</t>
  </si>
  <si>
    <t>Russia,Ekaterinburg Stone Creek</t>
  </si>
  <si>
    <t>Portugal,Nefrovales</t>
  </si>
  <si>
    <t>Portugal,Sanfil</t>
  </si>
  <si>
    <t>Nefrovales</t>
  </si>
  <si>
    <t>Sanfil</t>
  </si>
  <si>
    <t>1629 Nefrovales</t>
  </si>
  <si>
    <t>1628 Sanfil</t>
  </si>
  <si>
    <t>Completed</t>
  </si>
  <si>
    <t>TRANSLATION REVIEW 02-10-2017</t>
  </si>
  <si>
    <t>Swedish (Svenska)</t>
  </si>
  <si>
    <t>Spanish (Español)</t>
  </si>
  <si>
    <t xml:space="preserve">Russian (Pусский)
</t>
  </si>
  <si>
    <t>Romanian (Română)</t>
  </si>
  <si>
    <t>Portuguese (Português)</t>
  </si>
  <si>
    <t>Polish (Polski)</t>
  </si>
  <si>
    <t>Lithuanian</t>
  </si>
  <si>
    <t>Kazakh (Kazakhstan)</t>
  </si>
  <si>
    <t>Italian (Italiano)</t>
  </si>
  <si>
    <t xml:space="preserve">Hungarian (Magyar)
</t>
  </si>
  <si>
    <t>German (Deutsch)</t>
  </si>
  <si>
    <t>French (Français)</t>
  </si>
  <si>
    <t xml:space="preserve">Arabic (العربية) </t>
  </si>
  <si>
    <t>English</t>
  </si>
  <si>
    <t xml:space="preserve">Patient satisfaction </t>
  </si>
  <si>
    <t>MOC</t>
  </si>
  <si>
    <t>Renal care coordination Patients</t>
  </si>
  <si>
    <t xml:space="preserve">Renal care coordination Staff </t>
  </si>
  <si>
    <t xml:space="preserve">No comments (27-09-2017) </t>
  </si>
  <si>
    <t xml:space="preserve"> Comment 27-09-2017</t>
  </si>
  <si>
    <t xml:space="preserve"> Comment 27-09-2018</t>
  </si>
  <si>
    <t xml:space="preserve"> Comment 27-09-2019</t>
  </si>
  <si>
    <t xml:space="preserve"> Comment 28-09-2017</t>
  </si>
  <si>
    <t xml:space="preserve">No comments (28-09-2017) </t>
  </si>
  <si>
    <t>Holding portugal &gt; Sede (mail 28-09-2017)</t>
  </si>
  <si>
    <t>Q&amp;A Fernando</t>
  </si>
  <si>
    <t xml:space="preserve"> Comment 29-09-2017</t>
  </si>
  <si>
    <t>Mail 29-09-2017</t>
  </si>
  <si>
    <t>No comments (29-09-2017)</t>
  </si>
  <si>
    <t xml:space="preserve">Revised </t>
  </si>
  <si>
    <t>No comments (02-10-2017)</t>
  </si>
  <si>
    <t xml:space="preserve"> Comment 02-10-2017</t>
  </si>
  <si>
    <t xml:space="preserve"> Comment 27-09-2020</t>
  </si>
  <si>
    <t xml:space="preserve">Revisions </t>
  </si>
  <si>
    <r>
      <t>9003</t>
    </r>
    <r>
      <rPr>
        <sz val="12"/>
        <color rgb="FF1F497D"/>
        <rFont val="Times New Roman"/>
      </rPr>
      <t> Riyadh Pr. Moh. Bin Abdul Aziz</t>
    </r>
  </si>
  <si>
    <t>9003 الرياض الامير محمد بن عبدالعزيز</t>
  </si>
  <si>
    <r>
      <t>9004</t>
    </r>
    <r>
      <rPr>
        <sz val="12"/>
        <color rgb="FF1F497D"/>
        <rFont val="Times New Roman"/>
      </rPr>
      <t> Jeddah Prince Abdulmageed</t>
    </r>
  </si>
  <si>
    <t>9004 جدة الامير عبدالمجيد</t>
  </si>
  <si>
    <t>9005 الاحساء</t>
  </si>
  <si>
    <r>
      <t>9006</t>
    </r>
    <r>
      <rPr>
        <sz val="12"/>
        <color rgb="FF1F497D"/>
        <rFont val="Times New Roman"/>
      </rPr>
      <t> Qunfotha Al Gouse</t>
    </r>
  </si>
  <si>
    <t>9006 قنفذة القوز</t>
  </si>
  <si>
    <r>
      <t>9007</t>
    </r>
    <r>
      <rPr>
        <sz val="12"/>
        <color rgb="FF1F497D"/>
        <rFont val="Times New Roman"/>
      </rPr>
      <t> Taif</t>
    </r>
  </si>
  <si>
    <t>9007 الطائف</t>
  </si>
  <si>
    <r>
      <t>9008</t>
    </r>
    <r>
      <rPr>
        <sz val="12"/>
        <color rgb="FF1F497D"/>
        <rFont val="Times New Roman"/>
      </rPr>
      <t> Riyadh West</t>
    </r>
  </si>
  <si>
    <t>9008 غرب الرياض</t>
  </si>
  <si>
    <r>
      <t>9009</t>
    </r>
    <r>
      <rPr>
        <sz val="12"/>
        <color rgb="FF1F497D"/>
        <rFont val="Times New Roman"/>
      </rPr>
      <t> Onaizah</t>
    </r>
  </si>
  <si>
    <t>9009 عنيزة</t>
  </si>
  <si>
    <r>
      <t>9010</t>
    </r>
    <r>
      <rPr>
        <sz val="12"/>
        <color rgb="FF1F497D"/>
        <rFont val="Times New Roman"/>
      </rPr>
      <t> Madinah 1</t>
    </r>
  </si>
  <si>
    <t>9010 المدينة 1</t>
  </si>
  <si>
    <r>
      <t>9011</t>
    </r>
    <r>
      <rPr>
        <sz val="12"/>
        <color rgb="FF1F497D"/>
        <rFont val="Times New Roman"/>
      </rPr>
      <t> Makkah 1</t>
    </r>
  </si>
  <si>
    <t>9011 مكة 1</t>
  </si>
  <si>
    <r>
      <t>9012</t>
    </r>
    <r>
      <rPr>
        <sz val="12"/>
        <color rgb="FF1F497D"/>
        <rFont val="Times New Roman"/>
      </rPr>
      <t> Jeddah North</t>
    </r>
  </si>
  <si>
    <t>9012 شمال جدة</t>
  </si>
  <si>
    <r>
      <t>9013</t>
    </r>
    <r>
      <rPr>
        <sz val="12"/>
        <color rgb="FF1F497D"/>
        <rFont val="Times New Roman"/>
      </rPr>
      <t> Najaran</t>
    </r>
  </si>
  <si>
    <t>9013 نجران</t>
  </si>
  <si>
    <r>
      <t>9014</t>
    </r>
    <r>
      <rPr>
        <sz val="12"/>
        <color rgb="FF1F497D"/>
        <rFont val="Times New Roman"/>
      </rPr>
      <t> Dammam 1</t>
    </r>
  </si>
  <si>
    <t>9014 دمام 1</t>
  </si>
  <si>
    <r>
      <t>9016</t>
    </r>
    <r>
      <rPr>
        <sz val="12"/>
        <color rgb="FF1F497D"/>
        <rFont val="Times New Roman"/>
      </rPr>
      <t> Yanbu</t>
    </r>
  </si>
  <si>
    <t>9016 ينبع</t>
  </si>
  <si>
    <r>
      <t>9017</t>
    </r>
    <r>
      <rPr>
        <sz val="12"/>
        <color rgb="FF1F497D"/>
        <rFont val="Times New Roman"/>
      </rPr>
      <t> Khamis Mushait</t>
    </r>
  </si>
  <si>
    <t>9017 خميس مشيط</t>
  </si>
  <si>
    <r>
      <t>9019</t>
    </r>
    <r>
      <rPr>
        <sz val="12"/>
        <color rgb="FF1F497D"/>
        <rFont val="Times New Roman"/>
      </rPr>
      <t> Dammam 3</t>
    </r>
  </si>
  <si>
    <t>9019 دمام 3</t>
  </si>
  <si>
    <r>
      <t>9020</t>
    </r>
    <r>
      <rPr>
        <sz val="12"/>
        <color rgb="FF1F497D"/>
        <rFont val="Times New Roman"/>
      </rPr>
      <t> Dammam 2</t>
    </r>
  </si>
  <si>
    <t>9020 دمام 2</t>
  </si>
  <si>
    <r>
      <t>9021</t>
    </r>
    <r>
      <rPr>
        <sz val="12"/>
        <color rgb="FF1F497D"/>
        <rFont val="Times New Roman"/>
      </rPr>
      <t> Jazzan Baish</t>
    </r>
  </si>
  <si>
    <t>9021 جازان بيش</t>
  </si>
  <si>
    <r>
      <t>9023</t>
    </r>
    <r>
      <rPr>
        <sz val="12"/>
        <color rgb="FF1F497D"/>
        <rFont val="Times New Roman"/>
      </rPr>
      <t> Madinah 2</t>
    </r>
  </si>
  <si>
    <t>9023 مدينة 2</t>
  </si>
  <si>
    <r>
      <t>9026</t>
    </r>
    <r>
      <rPr>
        <sz val="12"/>
        <color rgb="FF1F497D"/>
        <rFont val="Times New Roman"/>
      </rPr>
      <t> Makkah 2</t>
    </r>
  </si>
  <si>
    <t>9026 مكة 2</t>
  </si>
  <si>
    <r>
      <t>9</t>
    </r>
    <r>
      <rPr>
        <sz val="12"/>
        <color rgb="FFFF0000"/>
        <rFont val="Times New Roman"/>
      </rPr>
      <t>028</t>
    </r>
    <r>
      <rPr>
        <sz val="12"/>
        <color rgb="FF1F497D"/>
        <rFont val="Times New Roman"/>
      </rPr>
      <t> Buridah</t>
    </r>
  </si>
  <si>
    <t>9028 بريدة</t>
  </si>
  <si>
    <r>
      <t>9030</t>
    </r>
    <r>
      <rPr>
        <sz val="12"/>
        <color rgb="FF1F497D"/>
        <rFont val="Times New Roman"/>
      </rPr>
      <t> Abha 2</t>
    </r>
  </si>
  <si>
    <t>9030 ابها2 </t>
  </si>
  <si>
    <r>
      <t>9033</t>
    </r>
    <r>
      <rPr>
        <sz val="12"/>
        <color rgb="FF1F497D"/>
        <rFont val="Times New Roman"/>
      </rPr>
      <t> Hafer Al Baten</t>
    </r>
  </si>
  <si>
    <t>9033 حفر الباطن</t>
  </si>
  <si>
    <r>
      <t>9034 </t>
    </r>
    <r>
      <rPr>
        <sz val="12"/>
        <color rgb="FF1F497D"/>
        <rFont val="Times New Roman"/>
      </rPr>
      <t>Hail 1</t>
    </r>
  </si>
  <si>
    <t>9034 حائل 1</t>
  </si>
  <si>
    <r>
      <t>9041</t>
    </r>
    <r>
      <rPr>
        <sz val="12"/>
        <color rgb="FF1F497D"/>
        <rFont val="Times New Roman"/>
      </rPr>
      <t> Qunfotha</t>
    </r>
  </si>
  <si>
    <t>9041 القنفذة</t>
  </si>
  <si>
    <r>
      <t>9042</t>
    </r>
    <r>
      <rPr>
        <sz val="12"/>
        <color rgb="FF1F497D"/>
        <rFont val="Times New Roman"/>
      </rPr>
      <t> Dawadmi</t>
    </r>
  </si>
  <si>
    <t>9042الدوادمي</t>
  </si>
  <si>
    <r>
      <t>9046</t>
    </r>
    <r>
      <rPr>
        <sz val="12"/>
        <color rgb="FF1F497D"/>
        <rFont val="Times New Roman"/>
      </rPr>
      <t> Al Rass</t>
    </r>
  </si>
  <si>
    <t>9046 الرس</t>
  </si>
  <si>
    <t>done</t>
  </si>
  <si>
    <t xml:space="preserve">Question to translate all countries for MOC. Did not asked the translations company to do it. </t>
  </si>
  <si>
    <t>Unidade do Lumiar</t>
  </si>
  <si>
    <t>Unidade do Estoril</t>
  </si>
  <si>
    <t>Unidade de Linda-a-Velha</t>
  </si>
  <si>
    <t>Unidade da Prelada</t>
  </si>
  <si>
    <t>Unidade do Saldanha</t>
  </si>
  <si>
    <t>Unidade de Almada</t>
  </si>
  <si>
    <t>Unidade de Torres Vedras</t>
  </si>
  <si>
    <t>SPD - CVP</t>
  </si>
  <si>
    <t>Unidade de Loures</t>
  </si>
  <si>
    <t>Unidade de Sintra</t>
  </si>
  <si>
    <t>Unidade de Paredes</t>
  </si>
  <si>
    <t>Unidade de Vila do Conde</t>
  </si>
  <si>
    <t>Unidade de Aveiro</t>
  </si>
  <si>
    <t>Unidade do Marco de Canavezes</t>
  </si>
  <si>
    <t>Unidade da Régua</t>
  </si>
  <si>
    <t>Unidade de Riba de Ave</t>
  </si>
  <si>
    <t>Unidade de Odivelas</t>
  </si>
  <si>
    <t>Unidade de Penafiel</t>
  </si>
  <si>
    <t>Unidade da Figueira da Foz</t>
  </si>
  <si>
    <t>Hemoatlântico Vila Verde</t>
  </si>
  <si>
    <t>Hemoatlântico Braga</t>
  </si>
  <si>
    <t>Hemoatlântico Gaia</t>
  </si>
  <si>
    <t>Comment 02-10-2017</t>
  </si>
  <si>
    <t>Changes made 02-10-2017</t>
  </si>
  <si>
    <t xml:space="preserve">Did not change the title, because then we have to do it for all languegs (which was not included in the ltranslation package) </t>
  </si>
  <si>
    <t>TRANSLATION REVIEW 04-10-2017</t>
  </si>
  <si>
    <t>Accepted 04-02-2017</t>
  </si>
  <si>
    <t>Check no. CCP</t>
  </si>
  <si>
    <t>Changed  04-02-2017</t>
  </si>
  <si>
    <t>changed  04-02-2017</t>
  </si>
  <si>
    <t>change  04-02-2017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</si>
</sst>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  <font>
      <sz val="12"/>
      <color rgb="FFFF0000"/>
      <name val="Times New Roman"/>
    </font>
    <font>
      <sz val="12"/>
      <color rgb="FF1F497D"/>
      <name val="Times New Roman"/>
    </font>
    <font>
      <sz val="12"/>
      <color rgb="FF1F497D"/>
      <name val="Arial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0" xfId="0" applyFont="1" applyFill="1"/>
    <xf numFmtId="0" fontId="4" fillId="0" borderId="0" xfId="0" applyFont="1"/>
    <xf numFmtId="0" fontId="0" fillId="0" borderId="0" xfId="0" applyFill="1"/>
    <xf numFmtId="0" fontId="0" fillId="0" borderId="1" xfId="0" applyFill="1" applyBorder="1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0" borderId="0" xfId="0" applyFont="1"/>
    <xf numFmtId="0" fontId="0" fillId="0" borderId="0" xfId="0" applyAlignment="1">
      <alignment horizontal="right"/>
    </xf>
    <xf numFmtId="0" fontId="4" fillId="0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right"/>
    </xf>
    <xf numFmtId="0" fontId="5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0" xfId="0" applyBorder="1"/>
    <xf numFmtId="0" fontId="7" fillId="2" borderId="1" xfId="13" applyFont="1" applyFill="1" applyBorder="1" applyAlignment="1">
      <alignment vertical="top"/>
    </xf>
    <xf numFmtId="0" fontId="0" fillId="4" borderId="1" xfId="0" applyFill="1" applyBorder="1" applyAlignment="1">
      <alignment horizontal="center" vertical="top" wrapText="1"/>
    </xf>
    <xf numFmtId="14" fontId="0" fillId="5" borderId="1" xfId="0" applyNumberFormat="1" applyFill="1" applyBorder="1" applyAlignment="1">
      <alignment horizontal="center" vertical="top" wrapText="1"/>
    </xf>
    <xf numFmtId="0" fontId="0" fillId="5" borderId="1" xfId="0" applyFill="1" applyBorder="1"/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9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14" fontId="0" fillId="4" borderId="1" xfId="0" applyNumberFormat="1" applyFill="1" applyBorder="1" applyAlignment="1">
      <alignment horizontal="center" vertical="top" wrapText="1"/>
    </xf>
    <xf numFmtId="0" fontId="1" fillId="4" borderId="1" xfId="0" applyFont="1" applyFill="1" applyBorder="1"/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horizontal="left" indent="1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left" indent="1"/>
    </xf>
    <xf numFmtId="0" fontId="0" fillId="6" borderId="1" xfId="0" applyFill="1" applyBorder="1" applyAlignment="1">
      <alignment horizontal="left"/>
    </xf>
    <xf numFmtId="0" fontId="0" fillId="5" borderId="1" xfId="0" applyFill="1" applyBorder="1" applyAlignment="1">
      <alignment horizontal="center" vertical="top" wrapText="1"/>
    </xf>
    <xf numFmtId="14" fontId="0" fillId="0" borderId="1" xfId="0" applyNumberFormat="1" applyFill="1" applyBorder="1" applyAlignment="1">
      <alignment horizontal="center" vertical="top" wrapText="1"/>
    </xf>
    <xf numFmtId="0" fontId="1" fillId="0" borderId="1" xfId="0" applyFont="1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vertical="top" wrapText="1"/>
    </xf>
    <xf numFmtId="0" fontId="1" fillId="4" borderId="1" xfId="0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center" vertical="top" wrapText="1"/>
    </xf>
    <xf numFmtId="0" fontId="0" fillId="5" borderId="0" xfId="0" applyFill="1"/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  <cellStyle name="Normal 2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9"/>
  <sheetViews>
    <sheetView tabSelected="1" topLeftCell="H1" zoomScale="80" zoomScaleNormal="80" zoomScalePageLayoutView="80" workbookViewId="0">
      <selection activeCell="S13" sqref="S13"/>
    </sheetView>
  </sheetViews>
  <sheetFormatPr baseColWidth="10" defaultColWidth="9.1640625" defaultRowHeight="15" x14ac:dyDescent="0.2"/>
  <cols>
    <col min="1" max="1" width="1.1640625" customWidth="1"/>
    <col min="2" max="2" width="19.5" customWidth="1"/>
    <col min="3" max="3" width="14.1640625" customWidth="1"/>
    <col min="4" max="4" width="14" customWidth="1"/>
    <col min="5" max="5" width="30.1640625" customWidth="1"/>
    <col min="6" max="6" width="10.83203125" customWidth="1"/>
    <col min="7" max="7" width="25.33203125" customWidth="1"/>
    <col min="8" max="8" width="27.33203125" customWidth="1"/>
    <col min="9" max="9" width="13" customWidth="1"/>
    <col min="10" max="10" width="11.5" customWidth="1"/>
    <col min="11" max="11" width="33.6640625" customWidth="1"/>
    <col min="12" max="12" width="5" customWidth="1"/>
    <col min="13" max="13" width="41" customWidth="1"/>
    <col min="18" max="18" width="12.1640625" customWidth="1"/>
    <col min="19" max="19" width="27" customWidth="1"/>
    <col min="20" max="20" width="28.1640625" customWidth="1"/>
  </cols>
  <sheetData>
    <row r="1" spans="2:20" ht="5.25" customHeight="1" x14ac:dyDescent="0.2"/>
    <row r="2" spans="2:20" ht="15" customHeight="1" x14ac:dyDescent="0.2"/>
    <row r="3" spans="2:20" ht="15" customHeight="1" x14ac:dyDescent="0.2">
      <c r="D3" s="2" t="s">
        <v>356</v>
      </c>
      <c r="E3" s="2"/>
      <c r="F3" s="2" t="s">
        <v>357</v>
      </c>
      <c r="G3" s="2" t="s">
        <v>358</v>
      </c>
      <c r="M3" s="2" t="s">
        <v>1160</v>
      </c>
    </row>
    <row r="4" spans="2:20" x14ac:dyDescent="0.2">
      <c r="B4" s="1" t="s">
        <v>351</v>
      </c>
      <c r="C4" s="1" t="s">
        <v>351</v>
      </c>
      <c r="D4" s="1" t="s">
        <v>355</v>
      </c>
      <c r="E4" s="1" t="s">
        <v>352</v>
      </c>
      <c r="F4" s="1" t="s">
        <v>353</v>
      </c>
      <c r="G4" s="1" t="s">
        <v>354</v>
      </c>
      <c r="H4" s="1" t="s">
        <v>790</v>
      </c>
      <c r="I4" s="1" t="s">
        <v>788</v>
      </c>
      <c r="J4" s="1" t="s">
        <v>789</v>
      </c>
      <c r="K4" s="1" t="s">
        <v>791</v>
      </c>
      <c r="M4" s="1" t="s">
        <v>1161</v>
      </c>
      <c r="N4" s="14" t="s">
        <v>1162</v>
      </c>
      <c r="O4" s="14" t="s">
        <v>355</v>
      </c>
      <c r="P4" s="14" t="s">
        <v>1163</v>
      </c>
      <c r="Q4" s="14" t="s">
        <v>1164</v>
      </c>
      <c r="R4" s="14" t="s">
        <v>1165</v>
      </c>
      <c r="S4" s="14" t="s">
        <v>354</v>
      </c>
      <c r="T4" s="14" t="s">
        <v>1166</v>
      </c>
    </row>
    <row r="5" spans="2:20" x14ac:dyDescent="0.2">
      <c r="B5" s="3" t="s">
        <v>271</v>
      </c>
      <c r="C5" s="3" t="s">
        <v>359</v>
      </c>
      <c r="D5" s="3" t="s">
        <v>360</v>
      </c>
      <c r="E5" s="3" t="s">
        <v>734</v>
      </c>
      <c r="F5" s="3">
        <v>2100</v>
      </c>
      <c r="G5" s="3" t="s">
        <v>735</v>
      </c>
      <c r="H5" s="3"/>
      <c r="I5" s="3">
        <v>42</v>
      </c>
      <c r="J5" s="3">
        <v>0</v>
      </c>
      <c r="K5" s="3" t="str">
        <f t="shared" ref="K5:K36" si="0">CONCATENATE(D5,",",G5)</f>
        <v>Argentina,Argentina HQ</v>
      </c>
      <c r="L5" s="3"/>
      <c r="M5" s="3" t="s">
        <v>1168</v>
      </c>
      <c r="N5" s="4" t="s">
        <v>1167</v>
      </c>
      <c r="O5" s="3" t="s">
        <v>360</v>
      </c>
      <c r="P5" s="17" t="s">
        <v>1163</v>
      </c>
      <c r="Q5" s="3">
        <v>2100</v>
      </c>
      <c r="R5" s="17" t="s">
        <v>1165</v>
      </c>
      <c r="S5" s="3" t="s">
        <v>735</v>
      </c>
      <c r="T5" s="3" t="str">
        <f t="shared" ref="T5:T36" si="1">CONCATENATE(M5,N5,O5,P5,Q5,R5,S5)</f>
        <v>http://patientsatisfaction2017.questionpro.com?custom1=Argentina&amp;custom2=2100&amp;custom3=Argentina HQ</v>
      </c>
    </row>
    <row r="6" spans="2:20" x14ac:dyDescent="0.2">
      <c r="B6" t="s">
        <v>271</v>
      </c>
      <c r="C6" t="s">
        <v>359</v>
      </c>
      <c r="D6" t="s">
        <v>360</v>
      </c>
      <c r="E6" t="s">
        <v>272</v>
      </c>
      <c r="F6">
        <v>2101</v>
      </c>
      <c r="G6" t="s">
        <v>361</v>
      </c>
      <c r="I6">
        <v>52</v>
      </c>
      <c r="J6">
        <v>165</v>
      </c>
      <c r="K6" t="str">
        <f t="shared" si="0"/>
        <v>Argentina,Paternal</v>
      </c>
      <c r="M6" t="s">
        <v>1168</v>
      </c>
      <c r="N6" s="15" t="s">
        <v>1167</v>
      </c>
      <c r="O6" s="6" t="s">
        <v>360</v>
      </c>
      <c r="P6" s="16" t="s">
        <v>1163</v>
      </c>
      <c r="Q6">
        <v>2101</v>
      </c>
      <c r="R6" s="16" t="s">
        <v>1165</v>
      </c>
      <c r="S6" t="s">
        <v>361</v>
      </c>
      <c r="T6" t="str">
        <f t="shared" si="1"/>
        <v>http://patientsatisfaction2017.questionpro.com?custom1=Argentina&amp;custom2=2101&amp;custom3=Paternal</v>
      </c>
    </row>
    <row r="7" spans="2:20" x14ac:dyDescent="0.2">
      <c r="B7" t="s">
        <v>271</v>
      </c>
      <c r="C7" t="s">
        <v>359</v>
      </c>
      <c r="D7" t="s">
        <v>360</v>
      </c>
      <c r="E7" t="s">
        <v>273</v>
      </c>
      <c r="F7">
        <v>2103</v>
      </c>
      <c r="G7" t="s">
        <v>386</v>
      </c>
      <c r="I7">
        <v>20</v>
      </c>
      <c r="J7">
        <v>61</v>
      </c>
      <c r="K7" t="str">
        <f t="shared" si="0"/>
        <v>Argentina,Instit. Priv. de Nefr. - Obera</v>
      </c>
      <c r="M7" t="s">
        <v>1168</v>
      </c>
      <c r="N7" s="15" t="s">
        <v>1167</v>
      </c>
      <c r="O7" s="6" t="s">
        <v>360</v>
      </c>
      <c r="P7" s="16" t="s">
        <v>1163</v>
      </c>
      <c r="Q7">
        <v>2103</v>
      </c>
      <c r="R7" s="16" t="s">
        <v>1165</v>
      </c>
      <c r="S7" t="s">
        <v>386</v>
      </c>
      <c r="T7" t="str">
        <f t="shared" si="1"/>
        <v>http://patientsatisfaction2017.questionpro.com?custom1=Argentina&amp;custom2=2103&amp;custom3=Instit. Priv. de Nefr. - Obera</v>
      </c>
    </row>
    <row r="8" spans="2:20" x14ac:dyDescent="0.2">
      <c r="B8" t="s">
        <v>271</v>
      </c>
      <c r="C8" t="s">
        <v>359</v>
      </c>
      <c r="D8" t="s">
        <v>360</v>
      </c>
      <c r="E8" t="s">
        <v>274</v>
      </c>
      <c r="F8">
        <v>2104</v>
      </c>
      <c r="G8" t="s">
        <v>362</v>
      </c>
      <c r="I8">
        <v>36</v>
      </c>
      <c r="J8">
        <v>115</v>
      </c>
      <c r="K8" t="str">
        <f t="shared" si="0"/>
        <v>Argentina,Bariloche</v>
      </c>
      <c r="M8" t="s">
        <v>1168</v>
      </c>
      <c r="N8" s="15" t="s">
        <v>1167</v>
      </c>
      <c r="O8" s="6" t="s">
        <v>360</v>
      </c>
      <c r="P8" s="16" t="s">
        <v>1163</v>
      </c>
      <c r="Q8">
        <v>2104</v>
      </c>
      <c r="R8" s="16" t="s">
        <v>1165</v>
      </c>
      <c r="S8" t="s">
        <v>362</v>
      </c>
      <c r="T8" t="str">
        <f t="shared" si="1"/>
        <v>http://patientsatisfaction2017.questionpro.com?custom1=Argentina&amp;custom2=2104&amp;custom3=Bariloche</v>
      </c>
    </row>
    <row r="9" spans="2:20" x14ac:dyDescent="0.2">
      <c r="B9" t="s">
        <v>271</v>
      </c>
      <c r="C9" t="s">
        <v>359</v>
      </c>
      <c r="D9" t="s">
        <v>360</v>
      </c>
      <c r="E9" t="s">
        <v>275</v>
      </c>
      <c r="F9">
        <v>2106</v>
      </c>
      <c r="G9" t="s">
        <v>363</v>
      </c>
      <c r="I9">
        <v>6</v>
      </c>
      <c r="J9">
        <v>38</v>
      </c>
      <c r="K9" t="str">
        <f t="shared" si="0"/>
        <v>Argentina,Palermo</v>
      </c>
      <c r="M9" t="s">
        <v>1168</v>
      </c>
      <c r="N9" s="15" t="s">
        <v>1167</v>
      </c>
      <c r="O9" s="6" t="s">
        <v>360</v>
      </c>
      <c r="P9" s="16" t="s">
        <v>1163</v>
      </c>
      <c r="Q9">
        <v>2106</v>
      </c>
      <c r="R9" s="16" t="s">
        <v>1165</v>
      </c>
      <c r="S9" t="s">
        <v>363</v>
      </c>
      <c r="T9" t="str">
        <f t="shared" si="1"/>
        <v>http://patientsatisfaction2017.questionpro.com?custom1=Argentina&amp;custom2=2106&amp;custom3=Palermo</v>
      </c>
    </row>
    <row r="10" spans="2:20" x14ac:dyDescent="0.2">
      <c r="B10" t="s">
        <v>271</v>
      </c>
      <c r="C10" t="s">
        <v>359</v>
      </c>
      <c r="D10" t="s">
        <v>360</v>
      </c>
      <c r="E10" t="s">
        <v>276</v>
      </c>
      <c r="F10">
        <v>2108</v>
      </c>
      <c r="G10" t="s">
        <v>364</v>
      </c>
      <c r="I10">
        <v>22</v>
      </c>
      <c r="J10">
        <v>75</v>
      </c>
      <c r="K10" t="str">
        <f t="shared" si="0"/>
        <v>Argentina,Duhau</v>
      </c>
      <c r="M10" t="s">
        <v>1168</v>
      </c>
      <c r="N10" s="15" t="s">
        <v>1167</v>
      </c>
      <c r="O10" s="6" t="s">
        <v>360</v>
      </c>
      <c r="P10" s="16" t="s">
        <v>1163</v>
      </c>
      <c r="Q10">
        <v>2108</v>
      </c>
      <c r="R10" s="16" t="s">
        <v>1165</v>
      </c>
      <c r="S10" t="s">
        <v>364</v>
      </c>
      <c r="T10" t="str">
        <f t="shared" si="1"/>
        <v>http://patientsatisfaction2017.questionpro.com?custom1=Argentina&amp;custom2=2108&amp;custom3=Duhau</v>
      </c>
    </row>
    <row r="11" spans="2:20" x14ac:dyDescent="0.2">
      <c r="B11" t="s">
        <v>271</v>
      </c>
      <c r="C11" t="s">
        <v>359</v>
      </c>
      <c r="D11" t="s">
        <v>360</v>
      </c>
      <c r="E11" t="s">
        <v>277</v>
      </c>
      <c r="F11">
        <v>2110</v>
      </c>
      <c r="G11" t="s">
        <v>365</v>
      </c>
      <c r="I11">
        <v>39</v>
      </c>
      <c r="J11">
        <v>143</v>
      </c>
      <c r="K11" t="str">
        <f t="shared" si="0"/>
        <v>Argentina,Córdoba</v>
      </c>
      <c r="M11" t="s">
        <v>1168</v>
      </c>
      <c r="N11" s="15" t="s">
        <v>1167</v>
      </c>
      <c r="O11" s="6" t="s">
        <v>360</v>
      </c>
      <c r="P11" s="16" t="s">
        <v>1163</v>
      </c>
      <c r="Q11">
        <v>2110</v>
      </c>
      <c r="R11" s="16" t="s">
        <v>1165</v>
      </c>
      <c r="S11" t="s">
        <v>365</v>
      </c>
      <c r="T11" t="str">
        <f t="shared" si="1"/>
        <v>http://patientsatisfaction2017.questionpro.com?custom1=Argentina&amp;custom2=2110&amp;custom3=Córdoba</v>
      </c>
    </row>
    <row r="12" spans="2:20" x14ac:dyDescent="0.2">
      <c r="B12" t="s">
        <v>271</v>
      </c>
      <c r="C12" t="s">
        <v>359</v>
      </c>
      <c r="D12" t="s">
        <v>360</v>
      </c>
      <c r="E12" t="s">
        <v>278</v>
      </c>
      <c r="F12">
        <v>2111</v>
      </c>
      <c r="G12" t="s">
        <v>366</v>
      </c>
      <c r="I12">
        <v>34</v>
      </c>
      <c r="J12">
        <v>103</v>
      </c>
      <c r="K12" t="str">
        <f t="shared" si="0"/>
        <v>Argentina,Comodoro</v>
      </c>
      <c r="M12" t="s">
        <v>1168</v>
      </c>
      <c r="N12" s="15" t="s">
        <v>1167</v>
      </c>
      <c r="O12" s="6" t="s">
        <v>360</v>
      </c>
      <c r="P12" s="16" t="s">
        <v>1163</v>
      </c>
      <c r="Q12">
        <v>2111</v>
      </c>
      <c r="R12" s="16" t="s">
        <v>1165</v>
      </c>
      <c r="S12" t="s">
        <v>366</v>
      </c>
      <c r="T12" t="str">
        <f t="shared" si="1"/>
        <v>http://patientsatisfaction2017.questionpro.com?custom1=Argentina&amp;custom2=2111&amp;custom3=Comodoro</v>
      </c>
    </row>
    <row r="13" spans="2:20" x14ac:dyDescent="0.2">
      <c r="B13" t="s">
        <v>271</v>
      </c>
      <c r="C13" t="s">
        <v>359</v>
      </c>
      <c r="D13" t="s">
        <v>360</v>
      </c>
      <c r="E13" t="s">
        <v>279</v>
      </c>
      <c r="F13">
        <v>2112</v>
      </c>
      <c r="G13" t="s">
        <v>367</v>
      </c>
      <c r="I13">
        <v>22</v>
      </c>
      <c r="J13">
        <v>71</v>
      </c>
      <c r="K13" t="str">
        <f t="shared" si="0"/>
        <v>Argentina,San Fernando</v>
      </c>
      <c r="M13" t="s">
        <v>1168</v>
      </c>
      <c r="N13" s="15" t="s">
        <v>1167</v>
      </c>
      <c r="O13" s="6" t="s">
        <v>360</v>
      </c>
      <c r="P13" s="16" t="s">
        <v>1163</v>
      </c>
      <c r="Q13">
        <v>2112</v>
      </c>
      <c r="R13" s="16" t="s">
        <v>1165</v>
      </c>
      <c r="S13" t="s">
        <v>367</v>
      </c>
      <c r="T13" t="str">
        <f t="shared" si="1"/>
        <v>http://patientsatisfaction2017.questionpro.com?custom1=Argentina&amp;custom2=2112&amp;custom3=San Fernando</v>
      </c>
    </row>
    <row r="14" spans="2:20" x14ac:dyDescent="0.2">
      <c r="B14" t="s">
        <v>271</v>
      </c>
      <c r="C14" t="s">
        <v>359</v>
      </c>
      <c r="D14" t="s">
        <v>360</v>
      </c>
      <c r="E14" t="s">
        <v>770</v>
      </c>
      <c r="F14">
        <v>2113</v>
      </c>
      <c r="G14" t="s">
        <v>771</v>
      </c>
      <c r="I14">
        <v>16</v>
      </c>
      <c r="J14">
        <v>98</v>
      </c>
      <c r="K14" t="str">
        <f t="shared" si="0"/>
        <v>Argentina,Avellaneda</v>
      </c>
      <c r="M14" t="s">
        <v>1168</v>
      </c>
      <c r="N14" s="15" t="s">
        <v>1167</v>
      </c>
      <c r="O14" s="6" t="s">
        <v>360</v>
      </c>
      <c r="P14" s="16" t="s">
        <v>1163</v>
      </c>
      <c r="Q14">
        <v>2113</v>
      </c>
      <c r="R14" s="16" t="s">
        <v>1165</v>
      </c>
      <c r="S14" t="s">
        <v>771</v>
      </c>
      <c r="T14" t="str">
        <f t="shared" si="1"/>
        <v>http://patientsatisfaction2017.questionpro.com?custom1=Argentina&amp;custom2=2113&amp;custom3=Avellaneda</v>
      </c>
    </row>
    <row r="15" spans="2:20" x14ac:dyDescent="0.2">
      <c r="B15" t="s">
        <v>271</v>
      </c>
      <c r="C15" t="s">
        <v>359</v>
      </c>
      <c r="D15" t="s">
        <v>360</v>
      </c>
      <c r="E15" t="s">
        <v>280</v>
      </c>
      <c r="F15">
        <v>2115</v>
      </c>
      <c r="G15" t="s">
        <v>368</v>
      </c>
      <c r="I15">
        <v>42</v>
      </c>
      <c r="J15">
        <v>142</v>
      </c>
      <c r="K15" t="str">
        <f t="shared" si="0"/>
        <v>Argentina,Santa Fe</v>
      </c>
      <c r="M15" t="s">
        <v>1168</v>
      </c>
      <c r="N15" s="15" t="s">
        <v>1167</v>
      </c>
      <c r="O15" s="6" t="s">
        <v>360</v>
      </c>
      <c r="P15" s="16" t="s">
        <v>1163</v>
      </c>
      <c r="Q15">
        <v>2115</v>
      </c>
      <c r="R15" s="16" t="s">
        <v>1165</v>
      </c>
      <c r="S15" t="s">
        <v>368</v>
      </c>
      <c r="T15" t="str">
        <f t="shared" si="1"/>
        <v>http://patientsatisfaction2017.questionpro.com?custom1=Argentina&amp;custom2=2115&amp;custom3=Santa Fe</v>
      </c>
    </row>
    <row r="16" spans="2:20" x14ac:dyDescent="0.2">
      <c r="B16" t="s">
        <v>271</v>
      </c>
      <c r="C16" t="s">
        <v>359</v>
      </c>
      <c r="D16" t="s">
        <v>360</v>
      </c>
      <c r="E16" t="s">
        <v>281</v>
      </c>
      <c r="F16">
        <v>2116</v>
      </c>
      <c r="G16" t="s">
        <v>369</v>
      </c>
      <c r="I16">
        <v>57</v>
      </c>
      <c r="J16">
        <v>210</v>
      </c>
      <c r="K16" t="str">
        <f t="shared" si="0"/>
        <v>Argentina,San Justo</v>
      </c>
      <c r="M16" t="s">
        <v>1168</v>
      </c>
      <c r="N16" s="15" t="s">
        <v>1167</v>
      </c>
      <c r="O16" s="6" t="s">
        <v>360</v>
      </c>
      <c r="P16" s="16" t="s">
        <v>1163</v>
      </c>
      <c r="Q16">
        <v>2116</v>
      </c>
      <c r="R16" s="16" t="s">
        <v>1165</v>
      </c>
      <c r="S16" t="s">
        <v>369</v>
      </c>
      <c r="T16" t="str">
        <f t="shared" si="1"/>
        <v>http://patientsatisfaction2017.questionpro.com?custom1=Argentina&amp;custom2=2116&amp;custom3=San Justo</v>
      </c>
    </row>
    <row r="17" spans="2:20" x14ac:dyDescent="0.2">
      <c r="B17" t="s">
        <v>271</v>
      </c>
      <c r="C17" t="s">
        <v>359</v>
      </c>
      <c r="D17" t="s">
        <v>360</v>
      </c>
      <c r="E17" t="s">
        <v>282</v>
      </c>
      <c r="F17">
        <v>2118</v>
      </c>
      <c r="G17" t="s">
        <v>370</v>
      </c>
      <c r="I17">
        <v>30</v>
      </c>
      <c r="J17">
        <v>91</v>
      </c>
      <c r="K17" t="str">
        <f t="shared" si="0"/>
        <v>Argentina,Mendoza</v>
      </c>
      <c r="M17" t="s">
        <v>1168</v>
      </c>
      <c r="N17" s="15" t="s">
        <v>1167</v>
      </c>
      <c r="O17" s="6" t="s">
        <v>360</v>
      </c>
      <c r="P17" s="16" t="s">
        <v>1163</v>
      </c>
      <c r="Q17">
        <v>2118</v>
      </c>
      <c r="R17" s="16" t="s">
        <v>1165</v>
      </c>
      <c r="S17" t="s">
        <v>370</v>
      </c>
      <c r="T17" t="str">
        <f t="shared" si="1"/>
        <v>http://patientsatisfaction2017.questionpro.com?custom1=Argentina&amp;custom2=2118&amp;custom3=Mendoza</v>
      </c>
    </row>
    <row r="18" spans="2:20" x14ac:dyDescent="0.2">
      <c r="B18" t="s">
        <v>271</v>
      </c>
      <c r="C18" t="s">
        <v>359</v>
      </c>
      <c r="D18" t="s">
        <v>360</v>
      </c>
      <c r="E18" t="s">
        <v>772</v>
      </c>
      <c r="F18">
        <v>2119</v>
      </c>
      <c r="G18" t="s">
        <v>773</v>
      </c>
      <c r="I18">
        <v>30</v>
      </c>
      <c r="J18">
        <v>114</v>
      </c>
      <c r="K18" t="str">
        <f t="shared" si="0"/>
        <v>Argentina,Ceter - Temperley</v>
      </c>
      <c r="M18" t="s">
        <v>1168</v>
      </c>
      <c r="N18" s="15" t="s">
        <v>1167</v>
      </c>
      <c r="O18" s="6" t="s">
        <v>360</v>
      </c>
      <c r="P18" s="16" t="s">
        <v>1163</v>
      </c>
      <c r="Q18">
        <v>2119</v>
      </c>
      <c r="R18" s="16" t="s">
        <v>1165</v>
      </c>
      <c r="S18" t="s">
        <v>773</v>
      </c>
      <c r="T18" t="str">
        <f t="shared" si="1"/>
        <v>http://patientsatisfaction2017.questionpro.com?custom1=Argentina&amp;custom2=2119&amp;custom3=Ceter - Temperley</v>
      </c>
    </row>
    <row r="19" spans="2:20" x14ac:dyDescent="0.2">
      <c r="B19" t="s">
        <v>271</v>
      </c>
      <c r="C19" t="s">
        <v>359</v>
      </c>
      <c r="D19" t="s">
        <v>360</v>
      </c>
      <c r="E19" t="s">
        <v>283</v>
      </c>
      <c r="F19">
        <v>2120</v>
      </c>
      <c r="G19" t="s">
        <v>371</v>
      </c>
      <c r="I19">
        <v>28</v>
      </c>
      <c r="J19">
        <v>109</v>
      </c>
      <c r="K19" t="str">
        <f t="shared" si="0"/>
        <v>Argentina,Jujuy</v>
      </c>
      <c r="M19" t="s">
        <v>1168</v>
      </c>
      <c r="N19" s="15" t="s">
        <v>1167</v>
      </c>
      <c r="O19" s="6" t="s">
        <v>360</v>
      </c>
      <c r="P19" s="16" t="s">
        <v>1163</v>
      </c>
      <c r="Q19">
        <v>2120</v>
      </c>
      <c r="R19" s="16" t="s">
        <v>1165</v>
      </c>
      <c r="S19" t="s">
        <v>371</v>
      </c>
      <c r="T19" t="str">
        <f t="shared" si="1"/>
        <v>http://patientsatisfaction2017.questionpro.com?custom1=Argentina&amp;custom2=2120&amp;custom3=Jujuy</v>
      </c>
    </row>
    <row r="20" spans="2:20" x14ac:dyDescent="0.2">
      <c r="B20" t="s">
        <v>271</v>
      </c>
      <c r="C20" t="s">
        <v>359</v>
      </c>
      <c r="D20" t="s">
        <v>360</v>
      </c>
      <c r="E20" t="s">
        <v>284</v>
      </c>
      <c r="F20">
        <v>2122</v>
      </c>
      <c r="G20" t="s">
        <v>387</v>
      </c>
      <c r="I20">
        <v>30</v>
      </c>
      <c r="J20">
        <v>102</v>
      </c>
      <c r="K20" t="str">
        <f t="shared" si="0"/>
        <v>Argentina,Inst. Priv.de Nefr - El Dorado</v>
      </c>
      <c r="M20" t="s">
        <v>1168</v>
      </c>
      <c r="N20" s="15" t="s">
        <v>1167</v>
      </c>
      <c r="O20" s="6" t="s">
        <v>360</v>
      </c>
      <c r="P20" s="16" t="s">
        <v>1163</v>
      </c>
      <c r="Q20">
        <v>2122</v>
      </c>
      <c r="R20" s="16" t="s">
        <v>1165</v>
      </c>
      <c r="S20" t="s">
        <v>387</v>
      </c>
      <c r="T20" t="str">
        <f t="shared" si="1"/>
        <v>http://patientsatisfaction2017.questionpro.com?custom1=Argentina&amp;custom2=2122&amp;custom3=Inst. Priv.de Nefr - El Dorado</v>
      </c>
    </row>
    <row r="21" spans="2:20" x14ac:dyDescent="0.2">
      <c r="B21" t="s">
        <v>271</v>
      </c>
      <c r="C21" t="s">
        <v>359</v>
      </c>
      <c r="D21" t="s">
        <v>360</v>
      </c>
      <c r="E21" t="s">
        <v>285</v>
      </c>
      <c r="F21">
        <v>2123</v>
      </c>
      <c r="G21" t="s">
        <v>372</v>
      </c>
      <c r="I21">
        <v>70</v>
      </c>
      <c r="J21">
        <v>240</v>
      </c>
      <c r="K21" t="str">
        <f t="shared" si="0"/>
        <v>Argentina,Tucumán</v>
      </c>
      <c r="M21" t="s">
        <v>1168</v>
      </c>
      <c r="N21" s="15" t="s">
        <v>1167</v>
      </c>
      <c r="O21" s="6" t="s">
        <v>360</v>
      </c>
      <c r="P21" s="16" t="s">
        <v>1163</v>
      </c>
      <c r="Q21">
        <v>2123</v>
      </c>
      <c r="R21" s="16" t="s">
        <v>1165</v>
      </c>
      <c r="S21" t="s">
        <v>372</v>
      </c>
      <c r="T21" t="str">
        <f t="shared" si="1"/>
        <v>http://patientsatisfaction2017.questionpro.com?custom1=Argentina&amp;custom2=2123&amp;custom3=Tucumán</v>
      </c>
    </row>
    <row r="22" spans="2:20" x14ac:dyDescent="0.2">
      <c r="B22" t="s">
        <v>271</v>
      </c>
      <c r="C22" t="s">
        <v>359</v>
      </c>
      <c r="D22" t="s">
        <v>360</v>
      </c>
      <c r="E22" t="s">
        <v>286</v>
      </c>
      <c r="F22">
        <v>2124</v>
      </c>
      <c r="G22" t="s">
        <v>373</v>
      </c>
      <c r="I22">
        <v>23</v>
      </c>
      <c r="J22">
        <v>105</v>
      </c>
      <c r="K22" t="str">
        <f t="shared" si="0"/>
        <v>Argentina,Los Cedros</v>
      </c>
      <c r="M22" t="s">
        <v>1168</v>
      </c>
      <c r="N22" s="15" t="s">
        <v>1167</v>
      </c>
      <c r="O22" s="6" t="s">
        <v>360</v>
      </c>
      <c r="P22" s="16" t="s">
        <v>1163</v>
      </c>
      <c r="Q22">
        <v>2124</v>
      </c>
      <c r="R22" s="16" t="s">
        <v>1165</v>
      </c>
      <c r="S22" t="s">
        <v>373</v>
      </c>
      <c r="T22" t="str">
        <f t="shared" si="1"/>
        <v>http://patientsatisfaction2017.questionpro.com?custom1=Argentina&amp;custom2=2124&amp;custom3=Los Cedros</v>
      </c>
    </row>
    <row r="23" spans="2:20" x14ac:dyDescent="0.2">
      <c r="B23" t="s">
        <v>271</v>
      </c>
      <c r="C23" t="s">
        <v>359</v>
      </c>
      <c r="D23" t="s">
        <v>360</v>
      </c>
      <c r="E23" t="s">
        <v>287</v>
      </c>
      <c r="F23">
        <v>2127</v>
      </c>
      <c r="G23" t="s">
        <v>374</v>
      </c>
      <c r="I23">
        <v>24</v>
      </c>
      <c r="J23">
        <v>65</v>
      </c>
      <c r="K23" t="str">
        <f t="shared" si="0"/>
        <v>Argentina,Caleta</v>
      </c>
      <c r="M23" t="s">
        <v>1168</v>
      </c>
      <c r="N23" s="15" t="s">
        <v>1167</v>
      </c>
      <c r="O23" s="6" t="s">
        <v>360</v>
      </c>
      <c r="P23" s="16" t="s">
        <v>1163</v>
      </c>
      <c r="Q23">
        <v>2127</v>
      </c>
      <c r="R23" s="16" t="s">
        <v>1165</v>
      </c>
      <c r="S23" t="s">
        <v>374</v>
      </c>
      <c r="T23" t="str">
        <f t="shared" si="1"/>
        <v>http://patientsatisfaction2017.questionpro.com?custom1=Argentina&amp;custom2=2127&amp;custom3=Caleta</v>
      </c>
    </row>
    <row r="24" spans="2:20" x14ac:dyDescent="0.2">
      <c r="B24" t="s">
        <v>271</v>
      </c>
      <c r="C24" t="s">
        <v>359</v>
      </c>
      <c r="D24" t="s">
        <v>360</v>
      </c>
      <c r="E24" t="s">
        <v>288</v>
      </c>
      <c r="F24">
        <v>2130</v>
      </c>
      <c r="G24" t="s">
        <v>375</v>
      </c>
      <c r="I24">
        <v>18</v>
      </c>
      <c r="J24">
        <v>82</v>
      </c>
      <c r="K24" t="str">
        <f t="shared" si="0"/>
        <v>Argentina,Libertad</v>
      </c>
      <c r="M24" t="s">
        <v>1168</v>
      </c>
      <c r="N24" s="15" t="s">
        <v>1167</v>
      </c>
      <c r="O24" s="6" t="s">
        <v>360</v>
      </c>
      <c r="P24" s="16" t="s">
        <v>1163</v>
      </c>
      <c r="Q24">
        <v>2130</v>
      </c>
      <c r="R24" s="16" t="s">
        <v>1165</v>
      </c>
      <c r="S24" t="s">
        <v>375</v>
      </c>
      <c r="T24" t="str">
        <f t="shared" si="1"/>
        <v>http://patientsatisfaction2017.questionpro.com?custom1=Argentina&amp;custom2=2130&amp;custom3=Libertad</v>
      </c>
    </row>
    <row r="25" spans="2:20" x14ac:dyDescent="0.2">
      <c r="B25" t="s">
        <v>271</v>
      </c>
      <c r="C25" t="s">
        <v>359</v>
      </c>
      <c r="D25" t="s">
        <v>360</v>
      </c>
      <c r="E25" t="s">
        <v>289</v>
      </c>
      <c r="F25">
        <v>2131</v>
      </c>
      <c r="G25" t="s">
        <v>388</v>
      </c>
      <c r="I25">
        <v>33</v>
      </c>
      <c r="J25">
        <v>131</v>
      </c>
      <c r="K25" t="str">
        <f t="shared" si="0"/>
        <v>Argentina,Inst. Priv. de Nefr. - Posadas</v>
      </c>
      <c r="M25" t="s">
        <v>1168</v>
      </c>
      <c r="N25" s="15" t="s">
        <v>1167</v>
      </c>
      <c r="O25" s="6" t="s">
        <v>360</v>
      </c>
      <c r="P25" s="16" t="s">
        <v>1163</v>
      </c>
      <c r="Q25">
        <v>2131</v>
      </c>
      <c r="R25" s="16" t="s">
        <v>1165</v>
      </c>
      <c r="S25" t="s">
        <v>388</v>
      </c>
      <c r="T25" t="str">
        <f t="shared" si="1"/>
        <v>http://patientsatisfaction2017.questionpro.com?custom1=Argentina&amp;custom2=2131&amp;custom3=Inst. Priv. de Nefr. - Posadas</v>
      </c>
    </row>
    <row r="26" spans="2:20" x14ac:dyDescent="0.2">
      <c r="B26" t="s">
        <v>271</v>
      </c>
      <c r="C26" t="s">
        <v>359</v>
      </c>
      <c r="D26" t="s">
        <v>360</v>
      </c>
      <c r="E26" t="s">
        <v>290</v>
      </c>
      <c r="F26">
        <v>2132</v>
      </c>
      <c r="G26" t="s">
        <v>376</v>
      </c>
      <c r="I26">
        <v>17</v>
      </c>
      <c r="J26">
        <v>42</v>
      </c>
      <c r="K26" t="str">
        <f t="shared" si="0"/>
        <v>Argentina,El Bolsón</v>
      </c>
      <c r="M26" t="s">
        <v>1168</v>
      </c>
      <c r="N26" s="15" t="s">
        <v>1167</v>
      </c>
      <c r="O26" s="6" t="s">
        <v>360</v>
      </c>
      <c r="P26" s="16" t="s">
        <v>1163</v>
      </c>
      <c r="Q26">
        <v>2132</v>
      </c>
      <c r="R26" s="16" t="s">
        <v>1165</v>
      </c>
      <c r="S26" t="s">
        <v>376</v>
      </c>
      <c r="T26" t="str">
        <f t="shared" si="1"/>
        <v>http://patientsatisfaction2017.questionpro.com?custom1=Argentina&amp;custom2=2132&amp;custom3=El Bolsón</v>
      </c>
    </row>
    <row r="27" spans="2:20" x14ac:dyDescent="0.2">
      <c r="B27" t="s">
        <v>271</v>
      </c>
      <c r="C27" t="s">
        <v>359</v>
      </c>
      <c r="D27" t="s">
        <v>360</v>
      </c>
      <c r="E27" t="s">
        <v>291</v>
      </c>
      <c r="F27">
        <v>2138</v>
      </c>
      <c r="G27" t="s">
        <v>377</v>
      </c>
      <c r="I27">
        <v>26</v>
      </c>
      <c r="J27">
        <v>74</v>
      </c>
      <c r="K27" t="str">
        <f t="shared" si="0"/>
        <v>Argentina,Maipú</v>
      </c>
      <c r="M27" t="s">
        <v>1168</v>
      </c>
      <c r="N27" s="15" t="s">
        <v>1167</v>
      </c>
      <c r="O27" s="6" t="s">
        <v>360</v>
      </c>
      <c r="P27" s="16" t="s">
        <v>1163</v>
      </c>
      <c r="Q27">
        <v>2138</v>
      </c>
      <c r="R27" s="16" t="s">
        <v>1165</v>
      </c>
      <c r="S27" t="s">
        <v>377</v>
      </c>
      <c r="T27" t="str">
        <f t="shared" si="1"/>
        <v>http://patientsatisfaction2017.questionpro.com?custom1=Argentina&amp;custom2=2138&amp;custom3=Maipú</v>
      </c>
    </row>
    <row r="28" spans="2:20" x14ac:dyDescent="0.2">
      <c r="B28" t="s">
        <v>271</v>
      </c>
      <c r="C28" t="s">
        <v>359</v>
      </c>
      <c r="D28" t="s">
        <v>360</v>
      </c>
      <c r="E28" t="s">
        <v>292</v>
      </c>
      <c r="F28">
        <v>2139</v>
      </c>
      <c r="G28" t="s">
        <v>378</v>
      </c>
      <c r="I28">
        <v>31</v>
      </c>
      <c r="J28">
        <v>101</v>
      </c>
      <c r="K28" t="str">
        <f t="shared" si="0"/>
        <v>Argentina,Grand Bourg</v>
      </c>
      <c r="M28" t="s">
        <v>1168</v>
      </c>
      <c r="N28" s="15" t="s">
        <v>1167</v>
      </c>
      <c r="O28" s="6" t="s">
        <v>360</v>
      </c>
      <c r="P28" s="16" t="s">
        <v>1163</v>
      </c>
      <c r="Q28">
        <v>2139</v>
      </c>
      <c r="R28" s="16" t="s">
        <v>1165</v>
      </c>
      <c r="S28" t="s">
        <v>378</v>
      </c>
      <c r="T28" t="str">
        <f t="shared" si="1"/>
        <v>http://patientsatisfaction2017.questionpro.com?custom1=Argentina&amp;custom2=2139&amp;custom3=Grand Bourg</v>
      </c>
    </row>
    <row r="29" spans="2:20" x14ac:dyDescent="0.2">
      <c r="B29" t="s">
        <v>271</v>
      </c>
      <c r="C29" t="s">
        <v>359</v>
      </c>
      <c r="D29" t="s">
        <v>360</v>
      </c>
      <c r="E29" t="s">
        <v>293</v>
      </c>
      <c r="F29">
        <v>2140</v>
      </c>
      <c r="G29" t="s">
        <v>379</v>
      </c>
      <c r="I29">
        <v>14</v>
      </c>
      <c r="J29">
        <v>22</v>
      </c>
      <c r="K29" t="str">
        <f t="shared" si="0"/>
        <v>Argentina,Esperanza</v>
      </c>
      <c r="M29" t="s">
        <v>1168</v>
      </c>
      <c r="N29" s="15" t="s">
        <v>1167</v>
      </c>
      <c r="O29" s="6" t="s">
        <v>360</v>
      </c>
      <c r="P29" s="16" t="s">
        <v>1163</v>
      </c>
      <c r="Q29">
        <v>2140</v>
      </c>
      <c r="R29" s="16" t="s">
        <v>1165</v>
      </c>
      <c r="S29" t="s">
        <v>379</v>
      </c>
      <c r="T29" t="str">
        <f t="shared" si="1"/>
        <v>http://patientsatisfaction2017.questionpro.com?custom1=Argentina&amp;custom2=2140&amp;custom3=Esperanza</v>
      </c>
    </row>
    <row r="30" spans="2:20" x14ac:dyDescent="0.2">
      <c r="B30" t="s">
        <v>271</v>
      </c>
      <c r="C30" t="s">
        <v>359</v>
      </c>
      <c r="D30" t="s">
        <v>360</v>
      </c>
      <c r="E30" t="s">
        <v>294</v>
      </c>
      <c r="F30">
        <v>2141</v>
      </c>
      <c r="G30" t="s">
        <v>380</v>
      </c>
      <c r="I30">
        <v>42</v>
      </c>
      <c r="J30">
        <v>158</v>
      </c>
      <c r="K30" t="str">
        <f t="shared" si="0"/>
        <v>Argentina,San Miguel</v>
      </c>
      <c r="M30" t="s">
        <v>1168</v>
      </c>
      <c r="N30" s="15" t="s">
        <v>1167</v>
      </c>
      <c r="O30" s="6" t="s">
        <v>360</v>
      </c>
      <c r="P30" s="16" t="s">
        <v>1163</v>
      </c>
      <c r="Q30">
        <v>2141</v>
      </c>
      <c r="R30" s="16" t="s">
        <v>1165</v>
      </c>
      <c r="S30" t="s">
        <v>380</v>
      </c>
      <c r="T30" t="str">
        <f t="shared" si="1"/>
        <v>http://patientsatisfaction2017.questionpro.com?custom1=Argentina&amp;custom2=2141&amp;custom3=San Miguel</v>
      </c>
    </row>
    <row r="31" spans="2:20" x14ac:dyDescent="0.2">
      <c r="B31" t="s">
        <v>271</v>
      </c>
      <c r="C31" t="s">
        <v>359</v>
      </c>
      <c r="D31" t="s">
        <v>360</v>
      </c>
      <c r="E31" t="s">
        <v>774</v>
      </c>
      <c r="F31">
        <v>2142</v>
      </c>
      <c r="G31" t="s">
        <v>775</v>
      </c>
      <c r="I31">
        <v>42</v>
      </c>
      <c r="J31">
        <v>151</v>
      </c>
      <c r="K31" t="str">
        <f t="shared" si="0"/>
        <v>Argentina,Marmol</v>
      </c>
      <c r="M31" t="s">
        <v>1168</v>
      </c>
      <c r="N31" s="15" t="s">
        <v>1167</v>
      </c>
      <c r="O31" s="6" t="s">
        <v>360</v>
      </c>
      <c r="P31" s="16" t="s">
        <v>1163</v>
      </c>
      <c r="Q31">
        <v>2142</v>
      </c>
      <c r="R31" s="16" t="s">
        <v>1165</v>
      </c>
      <c r="S31" t="s">
        <v>775</v>
      </c>
      <c r="T31" t="str">
        <f t="shared" si="1"/>
        <v>http://patientsatisfaction2017.questionpro.com?custom1=Argentina&amp;custom2=2142&amp;custom3=Marmol</v>
      </c>
    </row>
    <row r="32" spans="2:20" x14ac:dyDescent="0.2">
      <c r="B32" t="s">
        <v>271</v>
      </c>
      <c r="C32" t="s">
        <v>359</v>
      </c>
      <c r="D32" t="s">
        <v>360</v>
      </c>
      <c r="E32" t="s">
        <v>295</v>
      </c>
      <c r="F32">
        <v>2143</v>
      </c>
      <c r="G32" t="s">
        <v>381</v>
      </c>
      <c r="I32">
        <v>30</v>
      </c>
      <c r="J32">
        <v>122</v>
      </c>
      <c r="K32" t="str">
        <f t="shared" si="0"/>
        <v>Argentina,San Nicolás</v>
      </c>
      <c r="M32" t="s">
        <v>1168</v>
      </c>
      <c r="N32" s="15" t="s">
        <v>1167</v>
      </c>
      <c r="O32" s="6" t="s">
        <v>360</v>
      </c>
      <c r="P32" s="16" t="s">
        <v>1163</v>
      </c>
      <c r="Q32">
        <v>2143</v>
      </c>
      <c r="R32" s="16" t="s">
        <v>1165</v>
      </c>
      <c r="S32" t="s">
        <v>381</v>
      </c>
      <c r="T32" t="str">
        <f t="shared" si="1"/>
        <v>http://patientsatisfaction2017.questionpro.com?custom1=Argentina&amp;custom2=2143&amp;custom3=San Nicolás</v>
      </c>
    </row>
    <row r="33" spans="2:20" x14ac:dyDescent="0.2">
      <c r="B33" t="s">
        <v>271</v>
      </c>
      <c r="C33" t="s">
        <v>359</v>
      </c>
      <c r="D33" t="s">
        <v>360</v>
      </c>
      <c r="E33" t="s">
        <v>296</v>
      </c>
      <c r="F33">
        <v>2145</v>
      </c>
      <c r="G33" t="s">
        <v>382</v>
      </c>
      <c r="I33">
        <v>57</v>
      </c>
      <c r="J33">
        <v>217</v>
      </c>
      <c r="K33" t="str">
        <f t="shared" si="0"/>
        <v>Argentina,Barracas</v>
      </c>
      <c r="M33" t="s">
        <v>1168</v>
      </c>
      <c r="N33" s="15" t="s">
        <v>1167</v>
      </c>
      <c r="O33" s="6" t="s">
        <v>360</v>
      </c>
      <c r="P33" s="16" t="s">
        <v>1163</v>
      </c>
      <c r="Q33">
        <v>2145</v>
      </c>
      <c r="R33" s="16" t="s">
        <v>1165</v>
      </c>
      <c r="S33" t="s">
        <v>382</v>
      </c>
      <c r="T33" t="str">
        <f t="shared" si="1"/>
        <v>http://patientsatisfaction2017.questionpro.com?custom1=Argentina&amp;custom2=2145&amp;custom3=Barracas</v>
      </c>
    </row>
    <row r="34" spans="2:20" x14ac:dyDescent="0.2">
      <c r="B34" t="s">
        <v>271</v>
      </c>
      <c r="C34" t="s">
        <v>359</v>
      </c>
      <c r="D34" t="s">
        <v>360</v>
      </c>
      <c r="E34" t="s">
        <v>297</v>
      </c>
      <c r="F34">
        <v>2146</v>
      </c>
      <c r="G34" t="s">
        <v>383</v>
      </c>
      <c r="I34">
        <v>32</v>
      </c>
      <c r="J34">
        <v>73</v>
      </c>
      <c r="K34" t="str">
        <f t="shared" si="0"/>
        <v>Argentina,Sarmiento</v>
      </c>
      <c r="M34" t="s">
        <v>1168</v>
      </c>
      <c r="N34" s="15" t="s">
        <v>1167</v>
      </c>
      <c r="O34" s="6" t="s">
        <v>360</v>
      </c>
      <c r="P34" s="16" t="s">
        <v>1163</v>
      </c>
      <c r="Q34">
        <v>2146</v>
      </c>
      <c r="R34" s="16" t="s">
        <v>1165</v>
      </c>
      <c r="S34" t="s">
        <v>383</v>
      </c>
      <c r="T34" t="str">
        <f t="shared" si="1"/>
        <v>http://patientsatisfaction2017.questionpro.com?custom1=Argentina&amp;custom2=2146&amp;custom3=Sarmiento</v>
      </c>
    </row>
    <row r="35" spans="2:20" x14ac:dyDescent="0.2">
      <c r="B35" t="s">
        <v>271</v>
      </c>
      <c r="C35" t="s">
        <v>359</v>
      </c>
      <c r="D35" t="s">
        <v>360</v>
      </c>
      <c r="E35" t="s">
        <v>298</v>
      </c>
      <c r="F35">
        <v>2147</v>
      </c>
      <c r="G35" t="s">
        <v>389</v>
      </c>
      <c r="I35">
        <v>36</v>
      </c>
      <c r="J35">
        <v>138</v>
      </c>
      <c r="K35" t="str">
        <f t="shared" si="0"/>
        <v>Argentina,Malvinas Argentinas</v>
      </c>
      <c r="M35" t="s">
        <v>1168</v>
      </c>
      <c r="N35" s="15" t="s">
        <v>1167</v>
      </c>
      <c r="O35" s="6" t="s">
        <v>360</v>
      </c>
      <c r="P35" s="16" t="s">
        <v>1163</v>
      </c>
      <c r="Q35">
        <v>2147</v>
      </c>
      <c r="R35" s="16" t="s">
        <v>1165</v>
      </c>
      <c r="S35" t="s">
        <v>389</v>
      </c>
      <c r="T35" t="str">
        <f t="shared" si="1"/>
        <v>http://patientsatisfaction2017.questionpro.com?custom1=Argentina&amp;custom2=2147&amp;custom3=Malvinas Argentinas</v>
      </c>
    </row>
    <row r="36" spans="2:20" x14ac:dyDescent="0.2">
      <c r="B36" t="s">
        <v>271</v>
      </c>
      <c r="C36" t="s">
        <v>359</v>
      </c>
      <c r="D36" t="s">
        <v>360</v>
      </c>
      <c r="E36" t="s">
        <v>299</v>
      </c>
      <c r="F36">
        <v>2148</v>
      </c>
      <c r="G36" t="s">
        <v>384</v>
      </c>
      <c r="I36">
        <v>31</v>
      </c>
      <c r="J36">
        <v>127</v>
      </c>
      <c r="K36" t="str">
        <f t="shared" si="0"/>
        <v>Argentina,Tigre</v>
      </c>
      <c r="M36" t="s">
        <v>1168</v>
      </c>
      <c r="N36" s="15" t="s">
        <v>1167</v>
      </c>
      <c r="O36" s="6" t="s">
        <v>360</v>
      </c>
      <c r="P36" s="16" t="s">
        <v>1163</v>
      </c>
      <c r="Q36">
        <v>2148</v>
      </c>
      <c r="R36" s="16" t="s">
        <v>1165</v>
      </c>
      <c r="S36" t="s">
        <v>384</v>
      </c>
      <c r="T36" t="str">
        <f t="shared" si="1"/>
        <v>http://patientsatisfaction2017.questionpro.com?custom1=Argentina&amp;custom2=2148&amp;custom3=Tigre</v>
      </c>
    </row>
    <row r="37" spans="2:20" x14ac:dyDescent="0.2">
      <c r="B37" t="s">
        <v>271</v>
      </c>
      <c r="C37" t="s">
        <v>359</v>
      </c>
      <c r="D37" t="s">
        <v>360</v>
      </c>
      <c r="E37" t="s">
        <v>300</v>
      </c>
      <c r="F37">
        <v>2149</v>
      </c>
      <c r="G37" t="s">
        <v>385</v>
      </c>
      <c r="I37">
        <v>37</v>
      </c>
      <c r="J37">
        <v>138</v>
      </c>
      <c r="K37" t="str">
        <f t="shared" ref="K37:K60" si="2">CONCATENATE(D37,",",G37)</f>
        <v>Argentina,José C. Paz</v>
      </c>
      <c r="M37" t="s">
        <v>1168</v>
      </c>
      <c r="N37" s="15" t="s">
        <v>1167</v>
      </c>
      <c r="O37" s="6" t="s">
        <v>360</v>
      </c>
      <c r="P37" s="16" t="s">
        <v>1163</v>
      </c>
      <c r="Q37">
        <v>2149</v>
      </c>
      <c r="R37" s="16" t="s">
        <v>1165</v>
      </c>
      <c r="S37" t="s">
        <v>385</v>
      </c>
      <c r="T37" t="str">
        <f t="shared" ref="T37:T60" si="3">CONCATENATE(M37,N37,O37,P37,Q37,R37,S37)</f>
        <v>http://patientsatisfaction2017.questionpro.com?custom1=Argentina&amp;custom2=2149&amp;custom3=José C. Paz</v>
      </c>
    </row>
    <row r="38" spans="2:20" x14ac:dyDescent="0.2">
      <c r="B38" t="s">
        <v>271</v>
      </c>
      <c r="C38" t="s">
        <v>359</v>
      </c>
      <c r="D38" t="s">
        <v>360</v>
      </c>
      <c r="E38" t="s">
        <v>301</v>
      </c>
      <c r="F38">
        <v>2150</v>
      </c>
      <c r="G38" t="s">
        <v>390</v>
      </c>
      <c r="I38">
        <v>192</v>
      </c>
      <c r="J38">
        <v>0</v>
      </c>
      <c r="K38" t="str">
        <f t="shared" si="2"/>
        <v>Argentina,Nephrology S.A.</v>
      </c>
      <c r="M38" t="s">
        <v>1168</v>
      </c>
      <c r="N38" s="15" t="s">
        <v>1167</v>
      </c>
      <c r="O38" s="6" t="s">
        <v>360</v>
      </c>
      <c r="P38" s="16" t="s">
        <v>1163</v>
      </c>
      <c r="Q38">
        <v>2150</v>
      </c>
      <c r="R38" s="16" t="s">
        <v>1165</v>
      </c>
      <c r="S38" t="s">
        <v>390</v>
      </c>
      <c r="T38" t="str">
        <f t="shared" si="3"/>
        <v>http://patientsatisfaction2017.questionpro.com?custom1=Argentina&amp;custom2=2150&amp;custom3=Nephrology S.A.</v>
      </c>
    </row>
    <row r="39" spans="2:20" x14ac:dyDescent="0.2">
      <c r="B39" t="s">
        <v>271</v>
      </c>
      <c r="C39" t="s">
        <v>359</v>
      </c>
      <c r="D39" t="s">
        <v>360</v>
      </c>
      <c r="E39" t="s">
        <v>776</v>
      </c>
      <c r="F39">
        <v>2152</v>
      </c>
      <c r="G39" t="s">
        <v>777</v>
      </c>
      <c r="I39">
        <v>13</v>
      </c>
      <c r="J39">
        <v>34</v>
      </c>
      <c r="K39" t="str">
        <f t="shared" si="2"/>
        <v>Argentina,Inst. Priv. de Nefr. - Iguazu</v>
      </c>
      <c r="M39" t="s">
        <v>1168</v>
      </c>
      <c r="N39" s="15" t="s">
        <v>1167</v>
      </c>
      <c r="O39" s="6" t="s">
        <v>360</v>
      </c>
      <c r="P39" s="16" t="s">
        <v>1163</v>
      </c>
      <c r="Q39">
        <v>2152</v>
      </c>
      <c r="R39" s="16" t="s">
        <v>1165</v>
      </c>
      <c r="S39" t="s">
        <v>777</v>
      </c>
      <c r="T39" t="str">
        <f t="shared" si="3"/>
        <v>http://patientsatisfaction2017.questionpro.com?custom1=Argentina&amp;custom2=2152&amp;custom3=Inst. Priv. de Nefr. - Iguazu</v>
      </c>
    </row>
    <row r="40" spans="2:20" x14ac:dyDescent="0.2">
      <c r="B40" t="s">
        <v>213</v>
      </c>
      <c r="C40" t="s">
        <v>597</v>
      </c>
      <c r="D40" t="s">
        <v>598</v>
      </c>
      <c r="E40" t="s">
        <v>214</v>
      </c>
      <c r="F40">
        <v>3401</v>
      </c>
      <c r="G40" t="s">
        <v>599</v>
      </c>
      <c r="I40">
        <v>30</v>
      </c>
      <c r="J40">
        <v>108</v>
      </c>
      <c r="K40" t="str">
        <f t="shared" si="2"/>
        <v>New Zealand,Manuaku, Auckland</v>
      </c>
      <c r="M40" t="s">
        <v>1168</v>
      </c>
      <c r="N40" s="15" t="s">
        <v>1167</v>
      </c>
      <c r="O40" s="6" t="s">
        <v>598</v>
      </c>
      <c r="P40" s="16" t="s">
        <v>1163</v>
      </c>
      <c r="Q40">
        <v>3401</v>
      </c>
      <c r="R40" s="16" t="s">
        <v>1165</v>
      </c>
      <c r="S40" t="s">
        <v>599</v>
      </c>
      <c r="T40" t="str">
        <f t="shared" si="3"/>
        <v>http://patientsatisfaction2017.questionpro.com?custom1=New Zealand&amp;custom2=3401&amp;custom3=Manuaku, Auckland</v>
      </c>
    </row>
    <row r="41" spans="2:20" x14ac:dyDescent="0.2">
      <c r="B41" s="3" t="s">
        <v>206</v>
      </c>
      <c r="C41" s="3" t="s">
        <v>391</v>
      </c>
      <c r="D41" s="3" t="s">
        <v>392</v>
      </c>
      <c r="E41" s="3" t="s">
        <v>736</v>
      </c>
      <c r="F41" s="3">
        <v>4400</v>
      </c>
      <c r="G41" s="3" t="s">
        <v>737</v>
      </c>
      <c r="H41" s="3"/>
      <c r="I41" s="3">
        <v>8</v>
      </c>
      <c r="J41" s="3">
        <v>0</v>
      </c>
      <c r="K41" s="3" t="str">
        <f t="shared" si="2"/>
        <v>Australia,Australia HQ</v>
      </c>
      <c r="L41" s="3"/>
      <c r="M41" s="3" t="s">
        <v>1168</v>
      </c>
      <c r="N41" s="4" t="s">
        <v>1167</v>
      </c>
      <c r="O41" s="3" t="s">
        <v>392</v>
      </c>
      <c r="P41" s="17" t="s">
        <v>1163</v>
      </c>
      <c r="Q41" s="3">
        <v>4400</v>
      </c>
      <c r="R41" s="17" t="s">
        <v>1165</v>
      </c>
      <c r="S41" s="3" t="s">
        <v>737</v>
      </c>
      <c r="T41" s="3" t="str">
        <f t="shared" si="3"/>
        <v>http://patientsatisfaction2017.questionpro.com?custom1=Australia&amp;custom2=4400&amp;custom3=Australia HQ</v>
      </c>
    </row>
    <row r="42" spans="2:20" x14ac:dyDescent="0.2">
      <c r="B42" t="s">
        <v>206</v>
      </c>
      <c r="C42" t="s">
        <v>391</v>
      </c>
      <c r="D42" t="s">
        <v>392</v>
      </c>
      <c r="E42" t="s">
        <v>207</v>
      </c>
      <c r="F42">
        <v>4401</v>
      </c>
      <c r="G42" t="s">
        <v>393</v>
      </c>
      <c r="I42">
        <v>12</v>
      </c>
      <c r="J42">
        <v>41</v>
      </c>
      <c r="K42" t="str">
        <f t="shared" si="2"/>
        <v>Australia,Lindfield Dialysis Clinic</v>
      </c>
      <c r="M42" t="s">
        <v>1168</v>
      </c>
      <c r="N42" s="15" t="s">
        <v>1167</v>
      </c>
      <c r="O42" s="6" t="s">
        <v>392</v>
      </c>
      <c r="P42" s="16" t="s">
        <v>1163</v>
      </c>
      <c r="Q42">
        <v>4401</v>
      </c>
      <c r="R42" s="16" t="s">
        <v>1165</v>
      </c>
      <c r="S42" t="s">
        <v>393</v>
      </c>
      <c r="T42" t="str">
        <f t="shared" si="3"/>
        <v>http://patientsatisfaction2017.questionpro.com?custom1=Australia&amp;custom2=4401&amp;custom3=Lindfield Dialysis Clinic</v>
      </c>
    </row>
    <row r="43" spans="2:20" x14ac:dyDescent="0.2">
      <c r="B43" t="s">
        <v>206</v>
      </c>
      <c r="C43" t="s">
        <v>391</v>
      </c>
      <c r="D43" t="s">
        <v>392</v>
      </c>
      <c r="E43" t="s">
        <v>208</v>
      </c>
      <c r="F43">
        <v>4402</v>
      </c>
      <c r="G43" t="s">
        <v>394</v>
      </c>
      <c r="I43">
        <v>27</v>
      </c>
      <c r="J43">
        <v>54</v>
      </c>
      <c r="K43" t="str">
        <f t="shared" si="2"/>
        <v>Australia,Diamond Valley Dialysis Clinic</v>
      </c>
      <c r="M43" t="s">
        <v>1168</v>
      </c>
      <c r="N43" s="15" t="s">
        <v>1167</v>
      </c>
      <c r="O43" s="6" t="s">
        <v>392</v>
      </c>
      <c r="P43" s="16" t="s">
        <v>1163</v>
      </c>
      <c r="Q43">
        <v>4402</v>
      </c>
      <c r="R43" s="16" t="s">
        <v>1165</v>
      </c>
      <c r="S43" t="s">
        <v>394</v>
      </c>
      <c r="T43" t="str">
        <f t="shared" si="3"/>
        <v>http://patientsatisfaction2017.questionpro.com?custom1=Australia&amp;custom2=4402&amp;custom3=Diamond Valley Dialysis Clinic</v>
      </c>
    </row>
    <row r="44" spans="2:20" x14ac:dyDescent="0.2">
      <c r="B44" t="s">
        <v>206</v>
      </c>
      <c r="C44" t="s">
        <v>391</v>
      </c>
      <c r="D44" t="s">
        <v>392</v>
      </c>
      <c r="E44" t="s">
        <v>209</v>
      </c>
      <c r="F44">
        <v>4404</v>
      </c>
      <c r="G44" t="s">
        <v>395</v>
      </c>
      <c r="I44">
        <v>14</v>
      </c>
      <c r="J44">
        <v>30</v>
      </c>
      <c r="K44" t="str">
        <f t="shared" si="2"/>
        <v>Australia,St. Andrews Toowoomba</v>
      </c>
      <c r="M44" t="s">
        <v>1168</v>
      </c>
      <c r="N44" s="15" t="s">
        <v>1167</v>
      </c>
      <c r="O44" s="6" t="s">
        <v>392</v>
      </c>
      <c r="P44" s="16" t="s">
        <v>1163</v>
      </c>
      <c r="Q44">
        <v>4404</v>
      </c>
      <c r="R44" s="16" t="s">
        <v>1165</v>
      </c>
      <c r="S44" t="s">
        <v>395</v>
      </c>
      <c r="T44" t="str">
        <f t="shared" si="3"/>
        <v>http://patientsatisfaction2017.questionpro.com?custom1=Australia&amp;custom2=4404&amp;custom3=St. Andrews Toowoomba</v>
      </c>
    </row>
    <row r="45" spans="2:20" x14ac:dyDescent="0.2">
      <c r="B45" t="s">
        <v>206</v>
      </c>
      <c r="C45" t="s">
        <v>391</v>
      </c>
      <c r="D45" t="s">
        <v>392</v>
      </c>
      <c r="E45" t="s">
        <v>210</v>
      </c>
      <c r="F45">
        <v>4408</v>
      </c>
      <c r="G45" t="s">
        <v>396</v>
      </c>
      <c r="I45">
        <v>17</v>
      </c>
      <c r="J45">
        <v>53</v>
      </c>
      <c r="K45" t="str">
        <f t="shared" si="2"/>
        <v>Australia,North Melbourne</v>
      </c>
      <c r="M45" t="s">
        <v>1168</v>
      </c>
      <c r="N45" s="15" t="s">
        <v>1167</v>
      </c>
      <c r="O45" s="6" t="s">
        <v>392</v>
      </c>
      <c r="P45" s="16" t="s">
        <v>1163</v>
      </c>
      <c r="Q45">
        <v>4408</v>
      </c>
      <c r="R45" s="16" t="s">
        <v>1165</v>
      </c>
      <c r="S45" t="s">
        <v>396</v>
      </c>
      <c r="T45" t="str">
        <f t="shared" si="3"/>
        <v>http://patientsatisfaction2017.questionpro.com?custom1=Australia&amp;custom2=4408&amp;custom3=North Melbourne</v>
      </c>
    </row>
    <row r="46" spans="2:20" x14ac:dyDescent="0.2">
      <c r="B46" t="s">
        <v>206</v>
      </c>
      <c r="C46" t="s">
        <v>391</v>
      </c>
      <c r="D46" t="s">
        <v>392</v>
      </c>
      <c r="E46" t="s">
        <v>211</v>
      </c>
      <c r="F46">
        <v>4411</v>
      </c>
      <c r="G46" t="s">
        <v>397</v>
      </c>
      <c r="I46">
        <v>20</v>
      </c>
      <c r="J46">
        <v>70</v>
      </c>
      <c r="K46" t="str">
        <f t="shared" si="2"/>
        <v>Australia,Belconnen</v>
      </c>
      <c r="M46" t="s">
        <v>1168</v>
      </c>
      <c r="N46" s="15" t="s">
        <v>1167</v>
      </c>
      <c r="O46" s="6" t="s">
        <v>392</v>
      </c>
      <c r="P46" s="16" t="s">
        <v>1163</v>
      </c>
      <c r="Q46">
        <v>4411</v>
      </c>
      <c r="R46" s="16" t="s">
        <v>1165</v>
      </c>
      <c r="S46" t="s">
        <v>397</v>
      </c>
      <c r="T46" t="str">
        <f t="shared" si="3"/>
        <v>http://patientsatisfaction2017.questionpro.com?custom1=Australia&amp;custom2=4411&amp;custom3=Belconnen</v>
      </c>
    </row>
    <row r="47" spans="2:20" x14ac:dyDescent="0.2">
      <c r="B47" t="s">
        <v>206</v>
      </c>
      <c r="C47" t="s">
        <v>391</v>
      </c>
      <c r="D47" t="s">
        <v>392</v>
      </c>
      <c r="E47" t="s">
        <v>212</v>
      </c>
      <c r="F47">
        <v>4412</v>
      </c>
      <c r="G47" t="s">
        <v>398</v>
      </c>
      <c r="I47">
        <v>18</v>
      </c>
      <c r="J47">
        <v>40</v>
      </c>
      <c r="K47" t="str">
        <f t="shared" si="2"/>
        <v>Australia,Tuggeranong</v>
      </c>
      <c r="M47" t="s">
        <v>1168</v>
      </c>
      <c r="N47" s="15" t="s">
        <v>1167</v>
      </c>
      <c r="O47" s="6" t="s">
        <v>392</v>
      </c>
      <c r="P47" s="16" t="s">
        <v>1163</v>
      </c>
      <c r="Q47">
        <v>4412</v>
      </c>
      <c r="R47" s="16" t="s">
        <v>1165</v>
      </c>
      <c r="S47" t="s">
        <v>398</v>
      </c>
      <c r="T47" t="str">
        <f t="shared" si="3"/>
        <v>http://patientsatisfaction2017.questionpro.com?custom1=Australia&amp;custom2=4412&amp;custom3=Tuggeranong</v>
      </c>
    </row>
    <row r="48" spans="2:20" x14ac:dyDescent="0.2">
      <c r="B48" s="3" t="s">
        <v>311</v>
      </c>
      <c r="C48" s="3" t="s">
        <v>399</v>
      </c>
      <c r="D48" s="3" t="s">
        <v>400</v>
      </c>
      <c r="E48" s="3" t="s">
        <v>738</v>
      </c>
      <c r="F48" s="3">
        <v>2800</v>
      </c>
      <c r="G48" s="3" t="s">
        <v>739</v>
      </c>
      <c r="H48" s="3"/>
      <c r="I48" s="3">
        <v>11</v>
      </c>
      <c r="J48" s="3">
        <v>0</v>
      </c>
      <c r="K48" s="3" t="str">
        <f t="shared" si="2"/>
        <v>Chile,Chile OH</v>
      </c>
      <c r="L48" s="3"/>
      <c r="M48" s="3" t="s">
        <v>1168</v>
      </c>
      <c r="N48" s="4" t="s">
        <v>1167</v>
      </c>
      <c r="O48" s="3" t="s">
        <v>400</v>
      </c>
      <c r="P48" s="17" t="s">
        <v>1163</v>
      </c>
      <c r="Q48" s="3">
        <v>2800</v>
      </c>
      <c r="R48" s="17" t="s">
        <v>1165</v>
      </c>
      <c r="S48" s="3" t="s">
        <v>739</v>
      </c>
      <c r="T48" s="3" t="str">
        <f t="shared" si="3"/>
        <v>http://patientsatisfaction2017.questionpro.com?custom1=Chile&amp;custom2=2800&amp;custom3=Chile OH</v>
      </c>
    </row>
    <row r="49" spans="2:20" x14ac:dyDescent="0.2">
      <c r="B49" t="s">
        <v>311</v>
      </c>
      <c r="C49" t="s">
        <v>399</v>
      </c>
      <c r="D49" t="s">
        <v>400</v>
      </c>
      <c r="E49" t="s">
        <v>312</v>
      </c>
      <c r="F49">
        <v>2801</v>
      </c>
      <c r="G49" t="s">
        <v>401</v>
      </c>
      <c r="I49">
        <v>35</v>
      </c>
      <c r="J49">
        <v>111</v>
      </c>
      <c r="K49" t="str">
        <f t="shared" si="2"/>
        <v>Chile,Cidial</v>
      </c>
      <c r="M49" t="s">
        <v>1168</v>
      </c>
      <c r="N49" s="15" t="s">
        <v>1167</v>
      </c>
      <c r="O49" s="6" t="s">
        <v>400</v>
      </c>
      <c r="P49" s="16" t="s">
        <v>1163</v>
      </c>
      <c r="Q49">
        <v>2801</v>
      </c>
      <c r="R49" s="16" t="s">
        <v>1165</v>
      </c>
      <c r="S49" t="s">
        <v>401</v>
      </c>
      <c r="T49" t="str">
        <f t="shared" si="3"/>
        <v>http://patientsatisfaction2017.questionpro.com?custom1=Chile&amp;custom2=2801&amp;custom3=Cidial</v>
      </c>
    </row>
    <row r="50" spans="2:20" x14ac:dyDescent="0.2">
      <c r="B50" t="s">
        <v>311</v>
      </c>
      <c r="C50" t="s">
        <v>399</v>
      </c>
      <c r="D50" t="s">
        <v>400</v>
      </c>
      <c r="E50" t="s">
        <v>313</v>
      </c>
      <c r="F50">
        <v>2802</v>
      </c>
      <c r="G50" t="s">
        <v>402</v>
      </c>
      <c r="I50">
        <v>24</v>
      </c>
      <c r="J50">
        <v>89</v>
      </c>
      <c r="K50" t="str">
        <f t="shared" si="2"/>
        <v>Chile,Medinefro</v>
      </c>
      <c r="M50" t="s">
        <v>1168</v>
      </c>
      <c r="N50" s="15" t="s">
        <v>1167</v>
      </c>
      <c r="O50" s="6" t="s">
        <v>400</v>
      </c>
      <c r="P50" s="16" t="s">
        <v>1163</v>
      </c>
      <c r="Q50">
        <v>2802</v>
      </c>
      <c r="R50" s="16" t="s">
        <v>1165</v>
      </c>
      <c r="S50" t="s">
        <v>402</v>
      </c>
      <c r="T50" t="str">
        <f t="shared" si="3"/>
        <v>http://patientsatisfaction2017.questionpro.com?custom1=Chile&amp;custom2=2802&amp;custom3=Medinefro</v>
      </c>
    </row>
    <row r="51" spans="2:20" x14ac:dyDescent="0.2">
      <c r="B51" t="s">
        <v>311</v>
      </c>
      <c r="C51" t="s">
        <v>399</v>
      </c>
      <c r="D51" t="s">
        <v>400</v>
      </c>
      <c r="E51" t="s">
        <v>314</v>
      </c>
      <c r="F51">
        <v>2803</v>
      </c>
      <c r="G51" t="s">
        <v>403</v>
      </c>
      <c r="I51">
        <v>28</v>
      </c>
      <c r="J51">
        <v>155</v>
      </c>
      <c r="K51" t="str">
        <f t="shared" si="2"/>
        <v>Chile,Temuco</v>
      </c>
      <c r="M51" t="s">
        <v>1168</v>
      </c>
      <c r="N51" s="15" t="s">
        <v>1167</v>
      </c>
      <c r="O51" s="6" t="s">
        <v>400</v>
      </c>
      <c r="P51" s="16" t="s">
        <v>1163</v>
      </c>
      <c r="Q51">
        <v>2803</v>
      </c>
      <c r="R51" s="16" t="s">
        <v>1165</v>
      </c>
      <c r="S51" t="s">
        <v>403</v>
      </c>
      <c r="T51" t="str">
        <f t="shared" si="3"/>
        <v>http://patientsatisfaction2017.questionpro.com?custom1=Chile&amp;custom2=2803&amp;custom3=Temuco</v>
      </c>
    </row>
    <row r="52" spans="2:20" x14ac:dyDescent="0.2">
      <c r="B52" t="s">
        <v>311</v>
      </c>
      <c r="C52" t="s">
        <v>399</v>
      </c>
      <c r="D52" t="s">
        <v>400</v>
      </c>
      <c r="E52" t="s">
        <v>315</v>
      </c>
      <c r="F52">
        <v>2804</v>
      </c>
      <c r="G52" t="s">
        <v>404</v>
      </c>
      <c r="I52">
        <v>28</v>
      </c>
      <c r="J52">
        <v>131</v>
      </c>
      <c r="K52" t="str">
        <f t="shared" si="2"/>
        <v>Chile,Villarica</v>
      </c>
      <c r="M52" t="s">
        <v>1168</v>
      </c>
      <c r="N52" s="15" t="s">
        <v>1167</v>
      </c>
      <c r="O52" s="6" t="s">
        <v>400</v>
      </c>
      <c r="P52" s="16" t="s">
        <v>1163</v>
      </c>
      <c r="Q52">
        <v>2804</v>
      </c>
      <c r="R52" s="16" t="s">
        <v>1165</v>
      </c>
      <c r="S52" t="s">
        <v>404</v>
      </c>
      <c r="T52" t="str">
        <f t="shared" si="3"/>
        <v>http://patientsatisfaction2017.questionpro.com?custom1=Chile&amp;custom2=2804&amp;custom3=Villarica</v>
      </c>
    </row>
    <row r="53" spans="2:20" x14ac:dyDescent="0.2">
      <c r="B53" t="s">
        <v>311</v>
      </c>
      <c r="C53" t="s">
        <v>399</v>
      </c>
      <c r="D53" t="s">
        <v>400</v>
      </c>
      <c r="E53" t="s">
        <v>316</v>
      </c>
      <c r="F53">
        <v>2805</v>
      </c>
      <c r="G53" t="s">
        <v>405</v>
      </c>
      <c r="I53">
        <v>25</v>
      </c>
      <c r="J53">
        <v>95</v>
      </c>
      <c r="K53" t="str">
        <f t="shared" si="2"/>
        <v>Chile,Los Angeles</v>
      </c>
      <c r="M53" t="s">
        <v>1168</v>
      </c>
      <c r="N53" s="15" t="s">
        <v>1167</v>
      </c>
      <c r="O53" s="6" t="s">
        <v>400</v>
      </c>
      <c r="P53" s="16" t="s">
        <v>1163</v>
      </c>
      <c r="Q53">
        <v>2805</v>
      </c>
      <c r="R53" s="16" t="s">
        <v>1165</v>
      </c>
      <c r="S53" t="s">
        <v>405</v>
      </c>
      <c r="T53" t="str">
        <f t="shared" si="3"/>
        <v>http://patientsatisfaction2017.questionpro.com?custom1=Chile&amp;custom2=2805&amp;custom3=Los Angeles</v>
      </c>
    </row>
    <row r="54" spans="2:20" x14ac:dyDescent="0.2">
      <c r="B54" t="s">
        <v>311</v>
      </c>
      <c r="C54" t="s">
        <v>399</v>
      </c>
      <c r="D54" t="s">
        <v>400</v>
      </c>
      <c r="E54" t="s">
        <v>317</v>
      </c>
      <c r="F54">
        <v>2806</v>
      </c>
      <c r="G54" t="s">
        <v>406</v>
      </c>
      <c r="I54">
        <v>25</v>
      </c>
      <c r="J54">
        <v>90</v>
      </c>
      <c r="K54" t="str">
        <f t="shared" si="2"/>
        <v>Chile,Canete</v>
      </c>
      <c r="M54" t="s">
        <v>1168</v>
      </c>
      <c r="N54" s="15" t="s">
        <v>1167</v>
      </c>
      <c r="O54" s="6" t="s">
        <v>400</v>
      </c>
      <c r="P54" s="16" t="s">
        <v>1163</v>
      </c>
      <c r="Q54">
        <v>2806</v>
      </c>
      <c r="R54" s="16" t="s">
        <v>1165</v>
      </c>
      <c r="S54" t="s">
        <v>406</v>
      </c>
      <c r="T54" t="str">
        <f t="shared" si="3"/>
        <v>http://patientsatisfaction2017.questionpro.com?custom1=Chile&amp;custom2=2806&amp;custom3=Canete</v>
      </c>
    </row>
    <row r="55" spans="2:20" x14ac:dyDescent="0.2">
      <c r="B55" t="s">
        <v>311</v>
      </c>
      <c r="C55" t="s">
        <v>399</v>
      </c>
      <c r="D55" t="s">
        <v>400</v>
      </c>
      <c r="E55" t="s">
        <v>318</v>
      </c>
      <c r="F55">
        <v>2807</v>
      </c>
      <c r="G55" t="s">
        <v>407</v>
      </c>
      <c r="I55">
        <v>26</v>
      </c>
      <c r="J55">
        <v>103</v>
      </c>
      <c r="K55" t="str">
        <f t="shared" si="2"/>
        <v>Chile,Diaseal Puente Alto</v>
      </c>
      <c r="M55" t="s">
        <v>1168</v>
      </c>
      <c r="N55" s="15" t="s">
        <v>1167</v>
      </c>
      <c r="O55" s="6" t="s">
        <v>400</v>
      </c>
      <c r="P55" s="16" t="s">
        <v>1163</v>
      </c>
      <c r="Q55">
        <v>2807</v>
      </c>
      <c r="R55" s="16" t="s">
        <v>1165</v>
      </c>
      <c r="S55" t="s">
        <v>407</v>
      </c>
      <c r="T55" t="str">
        <f t="shared" si="3"/>
        <v>http://patientsatisfaction2017.questionpro.com?custom1=Chile&amp;custom2=2807&amp;custom3=Diaseal Puente Alto</v>
      </c>
    </row>
    <row r="56" spans="2:20" x14ac:dyDescent="0.2">
      <c r="B56" t="s">
        <v>311</v>
      </c>
      <c r="C56" t="s">
        <v>399</v>
      </c>
      <c r="D56" t="s">
        <v>400</v>
      </c>
      <c r="E56" t="s">
        <v>319</v>
      </c>
      <c r="F56">
        <v>2809</v>
      </c>
      <c r="G56" t="s">
        <v>408</v>
      </c>
      <c r="I56">
        <v>23</v>
      </c>
      <c r="J56">
        <v>93</v>
      </c>
      <c r="K56" t="str">
        <f t="shared" si="2"/>
        <v>Chile,Colina</v>
      </c>
      <c r="M56" t="s">
        <v>1168</v>
      </c>
      <c r="N56" s="15" t="s">
        <v>1167</v>
      </c>
      <c r="O56" s="6" t="s">
        <v>400</v>
      </c>
      <c r="P56" s="16" t="s">
        <v>1163</v>
      </c>
      <c r="Q56">
        <v>2809</v>
      </c>
      <c r="R56" s="16" t="s">
        <v>1165</v>
      </c>
      <c r="S56" t="s">
        <v>408</v>
      </c>
      <c r="T56" t="str">
        <f t="shared" si="3"/>
        <v>http://patientsatisfaction2017.questionpro.com?custom1=Chile&amp;custom2=2809&amp;custom3=Colina</v>
      </c>
    </row>
    <row r="57" spans="2:20" x14ac:dyDescent="0.2">
      <c r="B57" t="s">
        <v>311</v>
      </c>
      <c r="C57" t="s">
        <v>399</v>
      </c>
      <c r="D57" t="s">
        <v>400</v>
      </c>
      <c r="E57" t="s">
        <v>320</v>
      </c>
      <c r="F57">
        <v>2810</v>
      </c>
      <c r="G57" t="s">
        <v>409</v>
      </c>
      <c r="I57">
        <v>22</v>
      </c>
      <c r="J57">
        <v>73</v>
      </c>
      <c r="K57" t="str">
        <f t="shared" si="2"/>
        <v>Chile,Norte</v>
      </c>
      <c r="M57" t="s">
        <v>1168</v>
      </c>
      <c r="N57" s="15" t="s">
        <v>1167</v>
      </c>
      <c r="O57" s="6" t="s">
        <v>400</v>
      </c>
      <c r="P57" s="16" t="s">
        <v>1163</v>
      </c>
      <c r="Q57">
        <v>2810</v>
      </c>
      <c r="R57" s="16" t="s">
        <v>1165</v>
      </c>
      <c r="S57" t="s">
        <v>409</v>
      </c>
      <c r="T57" t="str">
        <f t="shared" si="3"/>
        <v>http://patientsatisfaction2017.questionpro.com?custom1=Chile&amp;custom2=2810&amp;custom3=Norte</v>
      </c>
    </row>
    <row r="58" spans="2:20" x14ac:dyDescent="0.2">
      <c r="B58" t="s">
        <v>311</v>
      </c>
      <c r="C58" t="s">
        <v>399</v>
      </c>
      <c r="D58" t="s">
        <v>400</v>
      </c>
      <c r="E58" t="s">
        <v>321</v>
      </c>
      <c r="F58">
        <v>2811</v>
      </c>
      <c r="G58" t="s">
        <v>410</v>
      </c>
      <c r="I58">
        <v>32</v>
      </c>
      <c r="J58">
        <v>108</v>
      </c>
      <c r="K58" t="str">
        <f t="shared" si="2"/>
        <v>Chile,Melipilla</v>
      </c>
      <c r="M58" t="s">
        <v>1168</v>
      </c>
      <c r="N58" s="15" t="s">
        <v>1167</v>
      </c>
      <c r="O58" s="6" t="s">
        <v>400</v>
      </c>
      <c r="P58" s="16" t="s">
        <v>1163</v>
      </c>
      <c r="Q58">
        <v>2811</v>
      </c>
      <c r="R58" s="16" t="s">
        <v>1165</v>
      </c>
      <c r="S58" t="s">
        <v>410</v>
      </c>
      <c r="T58" t="str">
        <f t="shared" si="3"/>
        <v>http://patientsatisfaction2017.questionpro.com?custom1=Chile&amp;custom2=2811&amp;custom3=Melipilla</v>
      </c>
    </row>
    <row r="59" spans="2:20" x14ac:dyDescent="0.2">
      <c r="B59" t="s">
        <v>311</v>
      </c>
      <c r="C59" t="s">
        <v>399</v>
      </c>
      <c r="D59" t="s">
        <v>400</v>
      </c>
      <c r="E59" t="s">
        <v>322</v>
      </c>
      <c r="F59">
        <v>2812</v>
      </c>
      <c r="G59" t="s">
        <v>411</v>
      </c>
      <c r="I59">
        <v>20</v>
      </c>
      <c r="J59">
        <v>71</v>
      </c>
      <c r="K59" t="str">
        <f t="shared" si="2"/>
        <v>Chile,Talagante</v>
      </c>
      <c r="M59" t="s">
        <v>1168</v>
      </c>
      <c r="N59" s="15" t="s">
        <v>1167</v>
      </c>
      <c r="O59" s="6" t="s">
        <v>400</v>
      </c>
      <c r="P59" s="16" t="s">
        <v>1163</v>
      </c>
      <c r="Q59">
        <v>2812</v>
      </c>
      <c r="R59" s="16" t="s">
        <v>1165</v>
      </c>
      <c r="S59" t="s">
        <v>411</v>
      </c>
      <c r="T59" t="str">
        <f t="shared" si="3"/>
        <v>http://patientsatisfaction2017.questionpro.com?custom1=Chile&amp;custom2=2812&amp;custom3=Talagante</v>
      </c>
    </row>
    <row r="60" spans="2:20" x14ac:dyDescent="0.2">
      <c r="B60" t="s">
        <v>311</v>
      </c>
      <c r="C60" t="s">
        <v>399</v>
      </c>
      <c r="D60" t="s">
        <v>400</v>
      </c>
      <c r="E60" t="s">
        <v>323</v>
      </c>
      <c r="F60">
        <v>2813</v>
      </c>
      <c r="G60" t="s">
        <v>412</v>
      </c>
      <c r="I60">
        <v>29</v>
      </c>
      <c r="J60">
        <v>86</v>
      </c>
      <c r="K60" t="str">
        <f t="shared" si="2"/>
        <v>Chile,San Antonio</v>
      </c>
      <c r="M60" t="s">
        <v>1168</v>
      </c>
      <c r="N60" s="15" t="s">
        <v>1167</v>
      </c>
      <c r="O60" s="6" t="s">
        <v>400</v>
      </c>
      <c r="P60" s="16" t="s">
        <v>1163</v>
      </c>
      <c r="Q60">
        <v>2813</v>
      </c>
      <c r="R60" s="16" t="s">
        <v>1165</v>
      </c>
      <c r="S60" t="s">
        <v>412</v>
      </c>
      <c r="T60" t="str">
        <f t="shared" si="3"/>
        <v>http://patientsatisfaction2017.questionpro.com?custom1=Chile&amp;custom2=2813&amp;custom3=San Antonio</v>
      </c>
    </row>
    <row r="61" spans="2:20" x14ac:dyDescent="0.2">
      <c r="B61" s="3" t="s">
        <v>729</v>
      </c>
      <c r="C61" s="3" t="s">
        <v>730</v>
      </c>
      <c r="D61" s="3" t="s">
        <v>732</v>
      </c>
      <c r="E61" s="3" t="s">
        <v>731</v>
      </c>
      <c r="F61" s="3">
        <v>1010</v>
      </c>
      <c r="G61" s="3" t="s">
        <v>733</v>
      </c>
      <c r="H61" s="3"/>
      <c r="I61" s="3">
        <v>70</v>
      </c>
      <c r="J61" s="3">
        <v>0</v>
      </c>
      <c r="K61" s="3" t="str">
        <f t="shared" ref="K61" si="4">CONCATENATE(D61,",",G61)</f>
        <v>Corporate,OH Corporate</v>
      </c>
      <c r="L61" s="3"/>
      <c r="M61" s="3" t="s">
        <v>1168</v>
      </c>
      <c r="N61" s="4" t="s">
        <v>1167</v>
      </c>
      <c r="O61" s="3" t="s">
        <v>732</v>
      </c>
      <c r="P61" s="17" t="s">
        <v>1163</v>
      </c>
      <c r="Q61" s="3">
        <v>1010</v>
      </c>
      <c r="R61" s="17" t="s">
        <v>1165</v>
      </c>
      <c r="S61" s="3" t="s">
        <v>733</v>
      </c>
      <c r="T61" s="3" t="str">
        <f t="shared" ref="T61" si="5">CONCATENATE(M61,N61,O61,P61,Q61,R61,S61)</f>
        <v>http://patientsatisfaction2017.questionpro.com?custom1=Corporate&amp;custom2=1010&amp;custom3=OH Corporate</v>
      </c>
    </row>
    <row r="62" spans="2:20" x14ac:dyDescent="0.2">
      <c r="B62" t="s">
        <v>59</v>
      </c>
      <c r="C62" t="s">
        <v>465</v>
      </c>
      <c r="D62" t="s">
        <v>466</v>
      </c>
      <c r="E62" t="s">
        <v>60</v>
      </c>
      <c r="F62">
        <v>1301</v>
      </c>
      <c r="G62" t="s">
        <v>467</v>
      </c>
      <c r="I62">
        <v>92</v>
      </c>
      <c r="J62">
        <v>325</v>
      </c>
      <c r="K62" t="str">
        <f t="shared" ref="K62:K125" si="6">CONCATENATE(D62,",",G62)</f>
        <v>France,Marseille</v>
      </c>
      <c r="M62" t="s">
        <v>1168</v>
      </c>
      <c r="N62" s="15" t="s">
        <v>1167</v>
      </c>
      <c r="O62" s="6" t="s">
        <v>466</v>
      </c>
      <c r="P62" s="16" t="s">
        <v>1163</v>
      </c>
      <c r="Q62">
        <v>1301</v>
      </c>
      <c r="R62" s="16" t="s">
        <v>1165</v>
      </c>
      <c r="S62" t="s">
        <v>467</v>
      </c>
      <c r="T62" t="str">
        <f t="shared" ref="T62:T125" si="7">CONCATENATE(M62,N62,O62,P62,Q62,R62,S62)</f>
        <v>http://patientsatisfaction2017.questionpro.com?custom1=France&amp;custom2=1301&amp;custom3=Marseille</v>
      </c>
    </row>
    <row r="63" spans="2:20" x14ac:dyDescent="0.2">
      <c r="B63" t="s">
        <v>59</v>
      </c>
      <c r="C63" t="s">
        <v>465</v>
      </c>
      <c r="D63" t="s">
        <v>466</v>
      </c>
      <c r="E63" t="s">
        <v>61</v>
      </c>
      <c r="F63">
        <v>1302</v>
      </c>
      <c r="G63" t="s">
        <v>468</v>
      </c>
      <c r="I63">
        <v>47</v>
      </c>
      <c r="J63">
        <v>164</v>
      </c>
      <c r="K63" t="str">
        <f t="shared" si="6"/>
        <v>France,Mulhouse</v>
      </c>
      <c r="M63" t="s">
        <v>1168</v>
      </c>
      <c r="N63" s="15" t="s">
        <v>1167</v>
      </c>
      <c r="O63" s="6" t="s">
        <v>466</v>
      </c>
      <c r="P63" s="16" t="s">
        <v>1163</v>
      </c>
      <c r="Q63">
        <v>1302</v>
      </c>
      <c r="R63" s="16" t="s">
        <v>1165</v>
      </c>
      <c r="S63" t="s">
        <v>468</v>
      </c>
      <c r="T63" t="str">
        <f t="shared" si="7"/>
        <v>http://patientsatisfaction2017.questionpro.com?custom1=France&amp;custom2=1302&amp;custom3=Mulhouse</v>
      </c>
    </row>
    <row r="64" spans="2:20" x14ac:dyDescent="0.2">
      <c r="B64" t="s">
        <v>59</v>
      </c>
      <c r="C64" t="s">
        <v>465</v>
      </c>
      <c r="D64" t="s">
        <v>466</v>
      </c>
      <c r="E64" t="s">
        <v>62</v>
      </c>
      <c r="F64">
        <v>1305</v>
      </c>
      <c r="G64" t="s">
        <v>469</v>
      </c>
      <c r="I64">
        <v>50</v>
      </c>
      <c r="J64">
        <v>160</v>
      </c>
      <c r="K64" t="str">
        <f t="shared" si="6"/>
        <v>France,Angers</v>
      </c>
      <c r="M64" t="s">
        <v>1168</v>
      </c>
      <c r="N64" s="15" t="s">
        <v>1167</v>
      </c>
      <c r="O64" s="6" t="s">
        <v>466</v>
      </c>
      <c r="P64" s="16" t="s">
        <v>1163</v>
      </c>
      <c r="Q64">
        <v>1305</v>
      </c>
      <c r="R64" s="16" t="s">
        <v>1165</v>
      </c>
      <c r="S64" t="s">
        <v>469</v>
      </c>
      <c r="T64" t="str">
        <f t="shared" si="7"/>
        <v>http://patientsatisfaction2017.questionpro.com?custom1=France&amp;custom2=1305&amp;custom3=Angers</v>
      </c>
    </row>
    <row r="65" spans="2:20" x14ac:dyDescent="0.2">
      <c r="B65" t="s">
        <v>59</v>
      </c>
      <c r="C65" t="s">
        <v>465</v>
      </c>
      <c r="D65" t="s">
        <v>466</v>
      </c>
      <c r="E65" t="s">
        <v>63</v>
      </c>
      <c r="F65">
        <v>1306</v>
      </c>
      <c r="G65" t="s">
        <v>470</v>
      </c>
      <c r="I65">
        <v>24</v>
      </c>
      <c r="J65">
        <v>83</v>
      </c>
      <c r="K65" t="str">
        <f t="shared" si="6"/>
        <v>France,Paris Montlouis</v>
      </c>
      <c r="M65" t="s">
        <v>1168</v>
      </c>
      <c r="N65" s="15" t="s">
        <v>1167</v>
      </c>
      <c r="O65" s="6" t="s">
        <v>466</v>
      </c>
      <c r="P65" s="16" t="s">
        <v>1163</v>
      </c>
      <c r="Q65">
        <v>1306</v>
      </c>
      <c r="R65" s="16" t="s">
        <v>1165</v>
      </c>
      <c r="S65" t="s">
        <v>470</v>
      </c>
      <c r="T65" t="str">
        <f t="shared" si="7"/>
        <v>http://patientsatisfaction2017.questionpro.com?custom1=France&amp;custom2=1306&amp;custom3=Paris Montlouis</v>
      </c>
    </row>
    <row r="66" spans="2:20" x14ac:dyDescent="0.2">
      <c r="B66" t="s">
        <v>59</v>
      </c>
      <c r="C66" t="s">
        <v>465</v>
      </c>
      <c r="D66" t="s">
        <v>466</v>
      </c>
      <c r="E66" t="s">
        <v>64</v>
      </c>
      <c r="F66">
        <v>1307</v>
      </c>
      <c r="G66" t="s">
        <v>471</v>
      </c>
      <c r="I66">
        <v>12</v>
      </c>
      <c r="J66">
        <v>62</v>
      </c>
      <c r="K66" t="str">
        <f t="shared" si="6"/>
        <v>France,Avon</v>
      </c>
      <c r="M66" t="s">
        <v>1168</v>
      </c>
      <c r="N66" s="15" t="s">
        <v>1167</v>
      </c>
      <c r="O66" s="6" t="s">
        <v>466</v>
      </c>
      <c r="P66" s="16" t="s">
        <v>1163</v>
      </c>
      <c r="Q66">
        <v>1307</v>
      </c>
      <c r="R66" s="16" t="s">
        <v>1165</v>
      </c>
      <c r="S66" t="s">
        <v>471</v>
      </c>
      <c r="T66" t="str">
        <f t="shared" si="7"/>
        <v>http://patientsatisfaction2017.questionpro.com?custom1=France&amp;custom2=1307&amp;custom3=Avon</v>
      </c>
    </row>
    <row r="67" spans="2:20" x14ac:dyDescent="0.2">
      <c r="B67" t="s">
        <v>59</v>
      </c>
      <c r="C67" t="s">
        <v>465</v>
      </c>
      <c r="D67" t="s">
        <v>466</v>
      </c>
      <c r="E67" t="s">
        <v>65</v>
      </c>
      <c r="F67">
        <v>1310</v>
      </c>
      <c r="G67" t="s">
        <v>472</v>
      </c>
      <c r="I67">
        <v>28</v>
      </c>
      <c r="J67">
        <v>121</v>
      </c>
      <c r="K67" t="str">
        <f t="shared" si="6"/>
        <v>France,Arles</v>
      </c>
      <c r="M67" t="s">
        <v>1168</v>
      </c>
      <c r="N67" s="15" t="s">
        <v>1167</v>
      </c>
      <c r="O67" s="6" t="s">
        <v>466</v>
      </c>
      <c r="P67" s="16" t="s">
        <v>1163</v>
      </c>
      <c r="Q67">
        <v>1310</v>
      </c>
      <c r="R67" s="16" t="s">
        <v>1165</v>
      </c>
      <c r="S67" t="s">
        <v>472</v>
      </c>
      <c r="T67" t="str">
        <f t="shared" si="7"/>
        <v>http://patientsatisfaction2017.questionpro.com?custom1=France&amp;custom2=1310&amp;custom3=Arles</v>
      </c>
    </row>
    <row r="68" spans="2:20" x14ac:dyDescent="0.2">
      <c r="B68" t="s">
        <v>59</v>
      </c>
      <c r="C68" t="s">
        <v>465</v>
      </c>
      <c r="D68" t="s">
        <v>466</v>
      </c>
      <c r="E68" t="s">
        <v>66</v>
      </c>
      <c r="F68">
        <v>1313</v>
      </c>
      <c r="G68" t="s">
        <v>473</v>
      </c>
      <c r="I68">
        <v>24</v>
      </c>
      <c r="J68">
        <v>71</v>
      </c>
      <c r="K68" t="str">
        <f t="shared" si="6"/>
        <v>France,Montereau</v>
      </c>
      <c r="M68" t="s">
        <v>1168</v>
      </c>
      <c r="N68" s="15" t="s">
        <v>1167</v>
      </c>
      <c r="O68" s="6" t="s">
        <v>466</v>
      </c>
      <c r="P68" s="16" t="s">
        <v>1163</v>
      </c>
      <c r="Q68">
        <v>1313</v>
      </c>
      <c r="R68" s="16" t="s">
        <v>1165</v>
      </c>
      <c r="S68" t="s">
        <v>473</v>
      </c>
      <c r="T68" t="str">
        <f t="shared" si="7"/>
        <v>http://patientsatisfaction2017.questionpro.com?custom1=France&amp;custom2=1313&amp;custom3=Montereau</v>
      </c>
    </row>
    <row r="69" spans="2:20" x14ac:dyDescent="0.2">
      <c r="B69" t="s">
        <v>59</v>
      </c>
      <c r="C69" t="s">
        <v>465</v>
      </c>
      <c r="D69" t="s">
        <v>466</v>
      </c>
      <c r="E69" t="s">
        <v>67</v>
      </c>
      <c r="F69">
        <v>1316</v>
      </c>
      <c r="G69" t="s">
        <v>474</v>
      </c>
      <c r="I69">
        <v>2</v>
      </c>
      <c r="J69">
        <v>16</v>
      </c>
      <c r="K69" t="str">
        <f t="shared" si="6"/>
        <v>France,Chateau Gontier</v>
      </c>
      <c r="M69" t="s">
        <v>1168</v>
      </c>
      <c r="N69" s="15" t="s">
        <v>1167</v>
      </c>
      <c r="O69" s="6" t="s">
        <v>466</v>
      </c>
      <c r="P69" s="16" t="s">
        <v>1163</v>
      </c>
      <c r="Q69">
        <v>1316</v>
      </c>
      <c r="R69" s="16" t="s">
        <v>1165</v>
      </c>
      <c r="S69" t="s">
        <v>474</v>
      </c>
      <c r="T69" t="str">
        <f t="shared" si="7"/>
        <v>http://patientsatisfaction2017.questionpro.com?custom1=France&amp;custom2=1316&amp;custom3=Chateau Gontier</v>
      </c>
    </row>
    <row r="70" spans="2:20" x14ac:dyDescent="0.2">
      <c r="B70" t="s">
        <v>59</v>
      </c>
      <c r="C70" t="s">
        <v>465</v>
      </c>
      <c r="D70" t="s">
        <v>466</v>
      </c>
      <c r="E70" t="s">
        <v>68</v>
      </c>
      <c r="F70">
        <v>1317</v>
      </c>
      <c r="G70" t="s">
        <v>475</v>
      </c>
      <c r="I70">
        <v>15</v>
      </c>
      <c r="J70">
        <v>94</v>
      </c>
      <c r="K70" t="str">
        <f t="shared" si="6"/>
        <v>France,Paris Saint Maur</v>
      </c>
      <c r="M70" t="s">
        <v>1168</v>
      </c>
      <c r="N70" s="15" t="s">
        <v>1167</v>
      </c>
      <c r="O70" s="6" t="s">
        <v>466</v>
      </c>
      <c r="P70" s="16" t="s">
        <v>1163</v>
      </c>
      <c r="Q70">
        <v>1317</v>
      </c>
      <c r="R70" s="16" t="s">
        <v>1165</v>
      </c>
      <c r="S70" t="s">
        <v>475</v>
      </c>
      <c r="T70" t="str">
        <f t="shared" si="7"/>
        <v>http://patientsatisfaction2017.questionpro.com?custom1=France&amp;custom2=1317&amp;custom3=Paris Saint Maur</v>
      </c>
    </row>
    <row r="71" spans="2:20" x14ac:dyDescent="0.2">
      <c r="B71" t="s">
        <v>59</v>
      </c>
      <c r="C71" t="s">
        <v>465</v>
      </c>
      <c r="D71" t="s">
        <v>466</v>
      </c>
      <c r="E71" t="s">
        <v>778</v>
      </c>
      <c r="F71">
        <v>1318</v>
      </c>
      <c r="G71" t="s">
        <v>779</v>
      </c>
      <c r="I71">
        <v>11</v>
      </c>
      <c r="J71">
        <v>41</v>
      </c>
      <c r="K71" t="str">
        <f t="shared" si="6"/>
        <v>France,Hôpital Européen</v>
      </c>
      <c r="M71" t="s">
        <v>1168</v>
      </c>
      <c r="N71" s="15" t="s">
        <v>1167</v>
      </c>
      <c r="O71" s="6" t="s">
        <v>466</v>
      </c>
      <c r="P71" s="16" t="s">
        <v>1163</v>
      </c>
      <c r="Q71">
        <v>1318</v>
      </c>
      <c r="R71" s="16" t="s">
        <v>1165</v>
      </c>
      <c r="S71" t="s">
        <v>779</v>
      </c>
      <c r="T71" t="str">
        <f t="shared" si="7"/>
        <v>http://patientsatisfaction2017.questionpro.com?custom1=France&amp;custom2=1318&amp;custom3=Hôpital Européen</v>
      </c>
    </row>
    <row r="72" spans="2:20" x14ac:dyDescent="0.2">
      <c r="B72" t="s">
        <v>59</v>
      </c>
      <c r="C72" t="s">
        <v>465</v>
      </c>
      <c r="D72" t="s">
        <v>466</v>
      </c>
      <c r="E72" t="s">
        <v>69</v>
      </c>
      <c r="F72">
        <v>1319</v>
      </c>
      <c r="G72" t="s">
        <v>476</v>
      </c>
      <c r="I72">
        <v>40</v>
      </c>
      <c r="J72">
        <v>143</v>
      </c>
      <c r="K72" t="str">
        <f t="shared" si="6"/>
        <v>France,Draguignan</v>
      </c>
      <c r="M72" t="s">
        <v>1168</v>
      </c>
      <c r="N72" s="15" t="s">
        <v>1167</v>
      </c>
      <c r="O72" s="6" t="s">
        <v>466</v>
      </c>
      <c r="P72" s="16" t="s">
        <v>1163</v>
      </c>
      <c r="Q72">
        <v>1319</v>
      </c>
      <c r="R72" s="16" t="s">
        <v>1165</v>
      </c>
      <c r="S72" t="s">
        <v>476</v>
      </c>
      <c r="T72" t="str">
        <f t="shared" si="7"/>
        <v>http://patientsatisfaction2017.questionpro.com?custom1=France&amp;custom2=1319&amp;custom3=Draguignan</v>
      </c>
    </row>
    <row r="73" spans="2:20" x14ac:dyDescent="0.2">
      <c r="B73" t="s">
        <v>59</v>
      </c>
      <c r="C73" t="s">
        <v>465</v>
      </c>
      <c r="D73" t="s">
        <v>466</v>
      </c>
      <c r="E73" t="s">
        <v>70</v>
      </c>
      <c r="F73">
        <v>1320</v>
      </c>
      <c r="G73" t="s">
        <v>477</v>
      </c>
      <c r="I73">
        <v>5</v>
      </c>
      <c r="J73">
        <v>34</v>
      </c>
      <c r="K73" t="str">
        <f t="shared" si="6"/>
        <v>France,Pantin</v>
      </c>
      <c r="M73" t="s">
        <v>1168</v>
      </c>
      <c r="N73" s="15" t="s">
        <v>1167</v>
      </c>
      <c r="O73" s="6" t="s">
        <v>466</v>
      </c>
      <c r="P73" s="16" t="s">
        <v>1163</v>
      </c>
      <c r="Q73">
        <v>1320</v>
      </c>
      <c r="R73" s="16" t="s">
        <v>1165</v>
      </c>
      <c r="S73" t="s">
        <v>477</v>
      </c>
      <c r="T73" t="str">
        <f t="shared" si="7"/>
        <v>http://patientsatisfaction2017.questionpro.com?custom1=France&amp;custom2=1320&amp;custom3=Pantin</v>
      </c>
    </row>
    <row r="74" spans="2:20" x14ac:dyDescent="0.2">
      <c r="B74" t="s">
        <v>59</v>
      </c>
      <c r="C74" t="s">
        <v>465</v>
      </c>
      <c r="D74" t="s">
        <v>466</v>
      </c>
      <c r="E74" t="s">
        <v>71</v>
      </c>
      <c r="F74">
        <v>1321</v>
      </c>
      <c r="G74" t="s">
        <v>478</v>
      </c>
      <c r="I74">
        <v>49</v>
      </c>
      <c r="J74">
        <v>222</v>
      </c>
      <c r="K74" t="str">
        <f t="shared" si="6"/>
        <v>France,Saint Denis</v>
      </c>
      <c r="M74" t="s">
        <v>1168</v>
      </c>
      <c r="N74" s="15" t="s">
        <v>1167</v>
      </c>
      <c r="O74" s="6" t="s">
        <v>466</v>
      </c>
      <c r="P74" s="16" t="s">
        <v>1163</v>
      </c>
      <c r="Q74">
        <v>1321</v>
      </c>
      <c r="R74" s="16" t="s">
        <v>1165</v>
      </c>
      <c r="S74" t="s">
        <v>478</v>
      </c>
      <c r="T74" t="str">
        <f t="shared" si="7"/>
        <v>http://patientsatisfaction2017.questionpro.com?custom1=France&amp;custom2=1321&amp;custom3=Saint Denis</v>
      </c>
    </row>
    <row r="75" spans="2:20" x14ac:dyDescent="0.2">
      <c r="B75" t="s">
        <v>59</v>
      </c>
      <c r="C75" t="s">
        <v>465</v>
      </c>
      <c r="D75" t="s">
        <v>466</v>
      </c>
      <c r="E75" t="s">
        <v>72</v>
      </c>
      <c r="F75">
        <v>1322</v>
      </c>
      <c r="G75" t="s">
        <v>479</v>
      </c>
      <c r="I75">
        <v>10</v>
      </c>
      <c r="J75">
        <v>48</v>
      </c>
      <c r="K75" t="str">
        <f t="shared" si="6"/>
        <v>France,Marignane</v>
      </c>
      <c r="M75" t="s">
        <v>1168</v>
      </c>
      <c r="N75" s="15" t="s">
        <v>1167</v>
      </c>
      <c r="O75" s="6" t="s">
        <v>466</v>
      </c>
      <c r="P75" s="16" t="s">
        <v>1163</v>
      </c>
      <c r="Q75">
        <v>1322</v>
      </c>
      <c r="R75" s="16" t="s">
        <v>1165</v>
      </c>
      <c r="S75" t="s">
        <v>479</v>
      </c>
      <c r="T75" t="str">
        <f t="shared" si="7"/>
        <v>http://patientsatisfaction2017.questionpro.com?custom1=France&amp;custom2=1322&amp;custom3=Marignane</v>
      </c>
    </row>
    <row r="76" spans="2:20" x14ac:dyDescent="0.2">
      <c r="B76" t="s">
        <v>59</v>
      </c>
      <c r="C76" t="s">
        <v>465</v>
      </c>
      <c r="D76" t="s">
        <v>466</v>
      </c>
      <c r="E76" t="s">
        <v>73</v>
      </c>
      <c r="F76">
        <v>1323</v>
      </c>
      <c r="G76" t="s">
        <v>480</v>
      </c>
      <c r="I76">
        <v>2</v>
      </c>
      <c r="J76">
        <v>11</v>
      </c>
      <c r="K76" t="str">
        <f t="shared" si="6"/>
        <v>France,Istres</v>
      </c>
      <c r="M76" t="s">
        <v>1168</v>
      </c>
      <c r="N76" s="15" t="s">
        <v>1167</v>
      </c>
      <c r="O76" s="6" t="s">
        <v>466</v>
      </c>
      <c r="P76" s="16" t="s">
        <v>1163</v>
      </c>
      <c r="Q76">
        <v>1323</v>
      </c>
      <c r="R76" s="16" t="s">
        <v>1165</v>
      </c>
      <c r="S76" t="s">
        <v>480</v>
      </c>
      <c r="T76" t="str">
        <f t="shared" si="7"/>
        <v>http://patientsatisfaction2017.questionpro.com?custom1=France&amp;custom2=1323&amp;custom3=Istres</v>
      </c>
    </row>
    <row r="77" spans="2:20" x14ac:dyDescent="0.2">
      <c r="B77" t="s">
        <v>59</v>
      </c>
      <c r="C77" t="s">
        <v>465</v>
      </c>
      <c r="D77" t="s">
        <v>466</v>
      </c>
      <c r="E77" t="s">
        <v>74</v>
      </c>
      <c r="F77">
        <v>1324</v>
      </c>
      <c r="G77" t="s">
        <v>481</v>
      </c>
      <c r="I77">
        <v>10</v>
      </c>
      <c r="J77">
        <v>39</v>
      </c>
      <c r="K77" t="str">
        <f t="shared" si="6"/>
        <v>France,Salon</v>
      </c>
      <c r="M77" t="s">
        <v>1168</v>
      </c>
      <c r="N77" s="15" t="s">
        <v>1167</v>
      </c>
      <c r="O77" s="6" t="s">
        <v>466</v>
      </c>
      <c r="P77" s="16" t="s">
        <v>1163</v>
      </c>
      <c r="Q77">
        <v>1324</v>
      </c>
      <c r="R77" s="16" t="s">
        <v>1165</v>
      </c>
      <c r="S77" t="s">
        <v>481</v>
      </c>
      <c r="T77" t="str">
        <f t="shared" si="7"/>
        <v>http://patientsatisfaction2017.questionpro.com?custom1=France&amp;custom2=1324&amp;custom3=Salon</v>
      </c>
    </row>
    <row r="78" spans="2:20" x14ac:dyDescent="0.2">
      <c r="B78" t="s">
        <v>59</v>
      </c>
      <c r="C78" t="s">
        <v>465</v>
      </c>
      <c r="D78" t="s">
        <v>466</v>
      </c>
      <c r="E78" t="s">
        <v>75</v>
      </c>
      <c r="F78">
        <v>1325</v>
      </c>
      <c r="G78" t="s">
        <v>482</v>
      </c>
      <c r="I78">
        <v>4</v>
      </c>
      <c r="J78">
        <v>18</v>
      </c>
      <c r="K78" t="str">
        <f t="shared" si="6"/>
        <v>France,Miramas</v>
      </c>
      <c r="M78" t="s">
        <v>1168</v>
      </c>
      <c r="N78" s="15" t="s">
        <v>1167</v>
      </c>
      <c r="O78" s="6" t="s">
        <v>466</v>
      </c>
      <c r="P78" s="16" t="s">
        <v>1163</v>
      </c>
      <c r="Q78">
        <v>1325</v>
      </c>
      <c r="R78" s="16" t="s">
        <v>1165</v>
      </c>
      <c r="S78" t="s">
        <v>482</v>
      </c>
      <c r="T78" t="str">
        <f t="shared" si="7"/>
        <v>http://patientsatisfaction2017.questionpro.com?custom1=France&amp;custom2=1325&amp;custom3=Miramas</v>
      </c>
    </row>
    <row r="79" spans="2:20" x14ac:dyDescent="0.2">
      <c r="B79" t="s">
        <v>59</v>
      </c>
      <c r="C79" t="s">
        <v>465</v>
      </c>
      <c r="D79" t="s">
        <v>466</v>
      </c>
      <c r="E79" t="s">
        <v>76</v>
      </c>
      <c r="F79">
        <v>1327</v>
      </c>
      <c r="G79" t="s">
        <v>483</v>
      </c>
      <c r="I79">
        <v>10</v>
      </c>
      <c r="J79">
        <v>44</v>
      </c>
      <c r="K79" t="str">
        <f t="shared" si="6"/>
        <v>France,Epinay</v>
      </c>
      <c r="M79" t="s">
        <v>1168</v>
      </c>
      <c r="N79" s="15" t="s">
        <v>1167</v>
      </c>
      <c r="O79" s="6" t="s">
        <v>466</v>
      </c>
      <c r="P79" s="16" t="s">
        <v>1163</v>
      </c>
      <c r="Q79">
        <v>1327</v>
      </c>
      <c r="R79" s="16" t="s">
        <v>1165</v>
      </c>
      <c r="S79" t="s">
        <v>483</v>
      </c>
      <c r="T79" t="str">
        <f t="shared" si="7"/>
        <v>http://patientsatisfaction2017.questionpro.com?custom1=France&amp;custom2=1327&amp;custom3=Epinay</v>
      </c>
    </row>
    <row r="80" spans="2:20" x14ac:dyDescent="0.2">
      <c r="B80" s="3" t="s">
        <v>59</v>
      </c>
      <c r="C80" s="3" t="s">
        <v>465</v>
      </c>
      <c r="D80" s="3" t="s">
        <v>466</v>
      </c>
      <c r="E80" s="3" t="s">
        <v>780</v>
      </c>
      <c r="F80" s="3">
        <v>1381</v>
      </c>
      <c r="G80" s="3" t="s">
        <v>781</v>
      </c>
      <c r="H80" s="3"/>
      <c r="I80" s="3">
        <v>30</v>
      </c>
      <c r="J80" s="3">
        <v>0</v>
      </c>
      <c r="K80" s="3" t="str">
        <f t="shared" si="6"/>
        <v>France,Diaverum France GIE</v>
      </c>
      <c r="L80" s="3"/>
      <c r="M80" s="3" t="s">
        <v>1168</v>
      </c>
      <c r="N80" s="4" t="s">
        <v>1167</v>
      </c>
      <c r="O80" s="3" t="s">
        <v>466</v>
      </c>
      <c r="P80" s="17" t="s">
        <v>1163</v>
      </c>
      <c r="Q80" s="3">
        <v>1381</v>
      </c>
      <c r="R80" s="17" t="s">
        <v>1165</v>
      </c>
      <c r="S80" s="3" t="s">
        <v>781</v>
      </c>
      <c r="T80" s="3" t="str">
        <f t="shared" si="7"/>
        <v>http://patientsatisfaction2017.questionpro.com?custom1=France&amp;custom2=1381&amp;custom3=Diaverum France GIE</v>
      </c>
    </row>
    <row r="81" spans="2:20" x14ac:dyDescent="0.2">
      <c r="B81" s="3" t="s">
        <v>77</v>
      </c>
      <c r="C81" s="3" t="s">
        <v>413</v>
      </c>
      <c r="D81" s="3" t="s">
        <v>414</v>
      </c>
      <c r="E81" s="3" t="s">
        <v>740</v>
      </c>
      <c r="F81" s="3">
        <v>2400</v>
      </c>
      <c r="G81" s="3" t="s">
        <v>741</v>
      </c>
      <c r="H81" s="3"/>
      <c r="I81" s="3">
        <v>22</v>
      </c>
      <c r="J81" s="3">
        <v>0</v>
      </c>
      <c r="K81" s="3" t="str">
        <f t="shared" si="6"/>
        <v>Germany,Germany OH</v>
      </c>
      <c r="L81" s="3"/>
      <c r="M81" s="3" t="s">
        <v>1168</v>
      </c>
      <c r="N81" s="4" t="s">
        <v>1167</v>
      </c>
      <c r="O81" s="3" t="s">
        <v>414</v>
      </c>
      <c r="P81" s="17" t="s">
        <v>1163</v>
      </c>
      <c r="Q81" s="3">
        <v>2400</v>
      </c>
      <c r="R81" s="17" t="s">
        <v>1165</v>
      </c>
      <c r="S81" s="3" t="s">
        <v>741</v>
      </c>
      <c r="T81" s="3" t="str">
        <f t="shared" si="7"/>
        <v>http://patientsatisfaction2017.questionpro.com?custom1=Germany&amp;custom2=2400&amp;custom3=Germany OH</v>
      </c>
    </row>
    <row r="82" spans="2:20" x14ac:dyDescent="0.2">
      <c r="B82" t="s">
        <v>77</v>
      </c>
      <c r="C82" t="s">
        <v>413</v>
      </c>
      <c r="D82" t="s">
        <v>414</v>
      </c>
      <c r="E82" t="s">
        <v>78</v>
      </c>
      <c r="F82">
        <v>2402</v>
      </c>
      <c r="G82" t="s">
        <v>415</v>
      </c>
      <c r="I82">
        <v>27</v>
      </c>
      <c r="J82">
        <v>63</v>
      </c>
      <c r="K82" t="str">
        <f t="shared" si="6"/>
        <v>Germany,Kleve</v>
      </c>
      <c r="M82" t="s">
        <v>1168</v>
      </c>
      <c r="N82" s="15" t="s">
        <v>1167</v>
      </c>
      <c r="O82" s="6" t="s">
        <v>414</v>
      </c>
      <c r="P82" s="16" t="s">
        <v>1163</v>
      </c>
      <c r="Q82">
        <v>2402</v>
      </c>
      <c r="R82" s="16" t="s">
        <v>1165</v>
      </c>
      <c r="S82" t="s">
        <v>415</v>
      </c>
      <c r="T82" t="str">
        <f t="shared" si="7"/>
        <v>http://patientsatisfaction2017.questionpro.com?custom1=Germany&amp;custom2=2402&amp;custom3=Kleve</v>
      </c>
    </row>
    <row r="83" spans="2:20" x14ac:dyDescent="0.2">
      <c r="B83" t="s">
        <v>77</v>
      </c>
      <c r="C83" t="s">
        <v>413</v>
      </c>
      <c r="D83" t="s">
        <v>414</v>
      </c>
      <c r="E83" t="s">
        <v>79</v>
      </c>
      <c r="F83">
        <v>2407</v>
      </c>
      <c r="G83" t="s">
        <v>416</v>
      </c>
      <c r="I83">
        <v>24</v>
      </c>
      <c r="J83">
        <v>85</v>
      </c>
      <c r="K83" t="str">
        <f t="shared" si="6"/>
        <v>Germany,Erkelenz</v>
      </c>
      <c r="M83" t="s">
        <v>1168</v>
      </c>
      <c r="N83" s="15" t="s">
        <v>1167</v>
      </c>
      <c r="O83" s="6" t="s">
        <v>414</v>
      </c>
      <c r="P83" s="16" t="s">
        <v>1163</v>
      </c>
      <c r="Q83">
        <v>2407</v>
      </c>
      <c r="R83" s="16" t="s">
        <v>1165</v>
      </c>
      <c r="S83" t="s">
        <v>416</v>
      </c>
      <c r="T83" t="str">
        <f t="shared" si="7"/>
        <v>http://patientsatisfaction2017.questionpro.com?custom1=Germany&amp;custom2=2407&amp;custom3=Erkelenz</v>
      </c>
    </row>
    <row r="84" spans="2:20" x14ac:dyDescent="0.2">
      <c r="B84" t="s">
        <v>77</v>
      </c>
      <c r="C84" t="s">
        <v>413</v>
      </c>
      <c r="D84" t="s">
        <v>414</v>
      </c>
      <c r="E84" t="s">
        <v>80</v>
      </c>
      <c r="F84">
        <v>2408</v>
      </c>
      <c r="G84" t="s">
        <v>417</v>
      </c>
      <c r="I84">
        <v>6</v>
      </c>
      <c r="J84">
        <v>42</v>
      </c>
      <c r="K84" t="str">
        <f t="shared" si="6"/>
        <v>Germany,Heinsberg (Erkelenz)</v>
      </c>
      <c r="M84" t="s">
        <v>1168</v>
      </c>
      <c r="N84" s="15" t="s">
        <v>1167</v>
      </c>
      <c r="O84" s="6" t="s">
        <v>414</v>
      </c>
      <c r="P84" s="16" t="s">
        <v>1163</v>
      </c>
      <c r="Q84">
        <v>2408</v>
      </c>
      <c r="R84" s="16" t="s">
        <v>1165</v>
      </c>
      <c r="S84" t="s">
        <v>417</v>
      </c>
      <c r="T84" t="str">
        <f t="shared" si="7"/>
        <v>http://patientsatisfaction2017.questionpro.com?custom1=Germany&amp;custom2=2408&amp;custom3=Heinsberg (Erkelenz)</v>
      </c>
    </row>
    <row r="85" spans="2:20" x14ac:dyDescent="0.2">
      <c r="B85" t="s">
        <v>77</v>
      </c>
      <c r="C85" t="s">
        <v>413</v>
      </c>
      <c r="D85" t="s">
        <v>414</v>
      </c>
      <c r="E85" t="s">
        <v>81</v>
      </c>
      <c r="F85">
        <v>2410</v>
      </c>
      <c r="G85" t="s">
        <v>418</v>
      </c>
      <c r="I85">
        <v>36</v>
      </c>
      <c r="J85">
        <v>151</v>
      </c>
      <c r="K85" t="str">
        <f t="shared" si="6"/>
        <v>Germany,Potsdam I</v>
      </c>
      <c r="M85" t="s">
        <v>1168</v>
      </c>
      <c r="N85" s="15" t="s">
        <v>1167</v>
      </c>
      <c r="O85" s="6" t="s">
        <v>414</v>
      </c>
      <c r="P85" s="16" t="s">
        <v>1163</v>
      </c>
      <c r="Q85">
        <v>2410</v>
      </c>
      <c r="R85" s="16" t="s">
        <v>1165</v>
      </c>
      <c r="S85" t="s">
        <v>418</v>
      </c>
      <c r="T85" t="str">
        <f t="shared" si="7"/>
        <v>http://patientsatisfaction2017.questionpro.com?custom1=Germany&amp;custom2=2410&amp;custom3=Potsdam I</v>
      </c>
    </row>
    <row r="86" spans="2:20" x14ac:dyDescent="0.2">
      <c r="B86" t="s">
        <v>77</v>
      </c>
      <c r="C86" t="s">
        <v>413</v>
      </c>
      <c r="D86" t="s">
        <v>414</v>
      </c>
      <c r="E86" t="s">
        <v>82</v>
      </c>
      <c r="F86">
        <v>2411</v>
      </c>
      <c r="G86" t="s">
        <v>419</v>
      </c>
      <c r="I86">
        <v>19</v>
      </c>
      <c r="J86">
        <v>81</v>
      </c>
      <c r="K86" t="str">
        <f t="shared" si="6"/>
        <v>Germany,Potsdam II - Ludwigsfelde</v>
      </c>
      <c r="M86" t="s">
        <v>1168</v>
      </c>
      <c r="N86" s="15" t="s">
        <v>1167</v>
      </c>
      <c r="O86" s="6" t="s">
        <v>414</v>
      </c>
      <c r="P86" s="16" t="s">
        <v>1163</v>
      </c>
      <c r="Q86">
        <v>2411</v>
      </c>
      <c r="R86" s="16" t="s">
        <v>1165</v>
      </c>
      <c r="S86" t="s">
        <v>419</v>
      </c>
      <c r="T86" t="str">
        <f t="shared" si="7"/>
        <v>http://patientsatisfaction2017.questionpro.com?custom1=Germany&amp;custom2=2411&amp;custom3=Potsdam II - Ludwigsfelde</v>
      </c>
    </row>
    <row r="87" spans="2:20" x14ac:dyDescent="0.2">
      <c r="B87" t="s">
        <v>77</v>
      </c>
      <c r="C87" t="s">
        <v>413</v>
      </c>
      <c r="D87" t="s">
        <v>414</v>
      </c>
      <c r="E87" t="s">
        <v>83</v>
      </c>
      <c r="F87">
        <v>2412</v>
      </c>
      <c r="G87" t="s">
        <v>420</v>
      </c>
      <c r="I87">
        <v>3</v>
      </c>
      <c r="J87">
        <v>16</v>
      </c>
      <c r="K87" t="str">
        <f t="shared" si="6"/>
        <v>Germany,Potsdam III - Rangsdorf</v>
      </c>
      <c r="M87" t="s">
        <v>1168</v>
      </c>
      <c r="N87" s="15" t="s">
        <v>1167</v>
      </c>
      <c r="O87" s="6" t="s">
        <v>414</v>
      </c>
      <c r="P87" s="16" t="s">
        <v>1163</v>
      </c>
      <c r="Q87">
        <v>2412</v>
      </c>
      <c r="R87" s="16" t="s">
        <v>1165</v>
      </c>
      <c r="S87" t="s">
        <v>420</v>
      </c>
      <c r="T87" t="str">
        <f t="shared" si="7"/>
        <v>http://patientsatisfaction2017.questionpro.com?custom1=Germany&amp;custom2=2412&amp;custom3=Potsdam III - Rangsdorf</v>
      </c>
    </row>
    <row r="88" spans="2:20" x14ac:dyDescent="0.2">
      <c r="B88" t="s">
        <v>77</v>
      </c>
      <c r="C88" t="s">
        <v>413</v>
      </c>
      <c r="D88" t="s">
        <v>414</v>
      </c>
      <c r="E88" t="s">
        <v>84</v>
      </c>
      <c r="F88">
        <v>2415</v>
      </c>
      <c r="G88" t="s">
        <v>421</v>
      </c>
      <c r="I88">
        <v>31</v>
      </c>
      <c r="J88">
        <v>59</v>
      </c>
      <c r="K88" t="str">
        <f t="shared" si="6"/>
        <v>Germany,Remscheid</v>
      </c>
      <c r="M88" t="s">
        <v>1168</v>
      </c>
      <c r="N88" s="15" t="s">
        <v>1167</v>
      </c>
      <c r="O88" s="6" t="s">
        <v>414</v>
      </c>
      <c r="P88" s="16" t="s">
        <v>1163</v>
      </c>
      <c r="Q88">
        <v>2415</v>
      </c>
      <c r="R88" s="16" t="s">
        <v>1165</v>
      </c>
      <c r="S88" t="s">
        <v>421</v>
      </c>
      <c r="T88" t="str">
        <f t="shared" si="7"/>
        <v>http://patientsatisfaction2017.questionpro.com?custom1=Germany&amp;custom2=2415&amp;custom3=Remscheid</v>
      </c>
    </row>
    <row r="89" spans="2:20" x14ac:dyDescent="0.2">
      <c r="B89" t="s">
        <v>77</v>
      </c>
      <c r="C89" t="s">
        <v>413</v>
      </c>
      <c r="D89" t="s">
        <v>414</v>
      </c>
      <c r="E89" t="s">
        <v>85</v>
      </c>
      <c r="F89">
        <v>2416</v>
      </c>
      <c r="G89" t="s">
        <v>422</v>
      </c>
      <c r="I89">
        <v>27</v>
      </c>
      <c r="J89">
        <v>91</v>
      </c>
      <c r="K89" t="str">
        <f t="shared" si="6"/>
        <v>Germany,Stralsund</v>
      </c>
      <c r="M89" t="s">
        <v>1168</v>
      </c>
      <c r="N89" s="15" t="s">
        <v>1167</v>
      </c>
      <c r="O89" s="6" t="s">
        <v>414</v>
      </c>
      <c r="P89" s="16" t="s">
        <v>1163</v>
      </c>
      <c r="Q89">
        <v>2416</v>
      </c>
      <c r="R89" s="16" t="s">
        <v>1165</v>
      </c>
      <c r="S89" t="s">
        <v>422</v>
      </c>
      <c r="T89" t="str">
        <f t="shared" si="7"/>
        <v>http://patientsatisfaction2017.questionpro.com?custom1=Germany&amp;custom2=2416&amp;custom3=Stralsund</v>
      </c>
    </row>
    <row r="90" spans="2:20" x14ac:dyDescent="0.2">
      <c r="B90" t="s">
        <v>77</v>
      </c>
      <c r="C90" t="s">
        <v>413</v>
      </c>
      <c r="D90" t="s">
        <v>414</v>
      </c>
      <c r="E90" t="s">
        <v>86</v>
      </c>
      <c r="F90">
        <v>2419</v>
      </c>
      <c r="G90" t="s">
        <v>423</v>
      </c>
      <c r="I90">
        <v>19</v>
      </c>
      <c r="J90">
        <v>54</v>
      </c>
      <c r="K90" t="str">
        <f t="shared" si="6"/>
        <v>Germany,Neubrandenburg</v>
      </c>
      <c r="M90" t="s">
        <v>1168</v>
      </c>
      <c r="N90" s="15" t="s">
        <v>1167</v>
      </c>
      <c r="O90" s="6" t="s">
        <v>414</v>
      </c>
      <c r="P90" s="16" t="s">
        <v>1163</v>
      </c>
      <c r="Q90">
        <v>2419</v>
      </c>
      <c r="R90" s="16" t="s">
        <v>1165</v>
      </c>
      <c r="S90" t="s">
        <v>423</v>
      </c>
      <c r="T90" t="str">
        <f t="shared" si="7"/>
        <v>http://patientsatisfaction2017.questionpro.com?custom1=Germany&amp;custom2=2419&amp;custom3=Neubrandenburg</v>
      </c>
    </row>
    <row r="91" spans="2:20" x14ac:dyDescent="0.2">
      <c r="B91" t="s">
        <v>77</v>
      </c>
      <c r="C91" t="s">
        <v>413</v>
      </c>
      <c r="D91" t="s">
        <v>414</v>
      </c>
      <c r="E91" t="s">
        <v>87</v>
      </c>
      <c r="F91">
        <v>2425</v>
      </c>
      <c r="G91" t="s">
        <v>424</v>
      </c>
      <c r="I91">
        <v>14</v>
      </c>
      <c r="J91">
        <v>30</v>
      </c>
      <c r="K91" t="str">
        <f t="shared" si="6"/>
        <v>Germany,Sana</v>
      </c>
      <c r="M91" t="s">
        <v>1168</v>
      </c>
      <c r="N91" s="15" t="s">
        <v>1167</v>
      </c>
      <c r="O91" s="6" t="s">
        <v>414</v>
      </c>
      <c r="P91" s="16" t="s">
        <v>1163</v>
      </c>
      <c r="Q91">
        <v>2425</v>
      </c>
      <c r="R91" s="16" t="s">
        <v>1165</v>
      </c>
      <c r="S91" t="s">
        <v>424</v>
      </c>
      <c r="T91" t="str">
        <f t="shared" si="7"/>
        <v>http://patientsatisfaction2017.questionpro.com?custom1=Germany&amp;custom2=2425&amp;custom3=Sana</v>
      </c>
    </row>
    <row r="92" spans="2:20" x14ac:dyDescent="0.2">
      <c r="B92" t="s">
        <v>77</v>
      </c>
      <c r="C92" t="s">
        <v>413</v>
      </c>
      <c r="D92" t="s">
        <v>414</v>
      </c>
      <c r="E92" t="s">
        <v>88</v>
      </c>
      <c r="F92">
        <v>2433</v>
      </c>
      <c r="G92" t="s">
        <v>425</v>
      </c>
      <c r="I92">
        <v>10</v>
      </c>
      <c r="J92">
        <v>39</v>
      </c>
      <c r="K92" t="str">
        <f t="shared" si="6"/>
        <v>Germany,Grimmen</v>
      </c>
      <c r="M92" t="s">
        <v>1168</v>
      </c>
      <c r="N92" s="15" t="s">
        <v>1167</v>
      </c>
      <c r="O92" s="6" t="s">
        <v>414</v>
      </c>
      <c r="P92" s="16" t="s">
        <v>1163</v>
      </c>
      <c r="Q92">
        <v>2433</v>
      </c>
      <c r="R92" s="16" t="s">
        <v>1165</v>
      </c>
      <c r="S92" t="s">
        <v>425</v>
      </c>
      <c r="T92" t="str">
        <f t="shared" si="7"/>
        <v>http://patientsatisfaction2017.questionpro.com?custom1=Germany&amp;custom2=2433&amp;custom3=Grimmen</v>
      </c>
    </row>
    <row r="93" spans="2:20" x14ac:dyDescent="0.2">
      <c r="B93" t="s">
        <v>77</v>
      </c>
      <c r="C93" t="s">
        <v>413</v>
      </c>
      <c r="D93" t="s">
        <v>414</v>
      </c>
      <c r="E93" t="s">
        <v>89</v>
      </c>
      <c r="F93">
        <v>2434</v>
      </c>
      <c r="G93" t="s">
        <v>426</v>
      </c>
      <c r="I93">
        <v>4</v>
      </c>
      <c r="J93">
        <v>36</v>
      </c>
      <c r="K93" t="str">
        <f t="shared" si="6"/>
        <v>Germany,Anklam</v>
      </c>
      <c r="M93" t="s">
        <v>1168</v>
      </c>
      <c r="N93" s="15" t="s">
        <v>1167</v>
      </c>
      <c r="O93" s="6" t="s">
        <v>414</v>
      </c>
      <c r="P93" s="16" t="s">
        <v>1163</v>
      </c>
      <c r="Q93">
        <v>2434</v>
      </c>
      <c r="R93" s="16" t="s">
        <v>1165</v>
      </c>
      <c r="S93" t="s">
        <v>426</v>
      </c>
      <c r="T93" t="str">
        <f t="shared" si="7"/>
        <v>http://patientsatisfaction2017.questionpro.com?custom1=Germany&amp;custom2=2434&amp;custom3=Anklam</v>
      </c>
    </row>
    <row r="94" spans="2:20" x14ac:dyDescent="0.2">
      <c r="B94" t="s">
        <v>77</v>
      </c>
      <c r="C94" t="s">
        <v>413</v>
      </c>
      <c r="D94" t="s">
        <v>414</v>
      </c>
      <c r="E94" t="s">
        <v>90</v>
      </c>
      <c r="F94">
        <v>2435</v>
      </c>
      <c r="G94" t="s">
        <v>427</v>
      </c>
      <c r="I94">
        <v>12</v>
      </c>
      <c r="J94">
        <v>34</v>
      </c>
      <c r="K94" t="str">
        <f t="shared" si="6"/>
        <v>Germany,Wermelskirchen</v>
      </c>
      <c r="M94" t="s">
        <v>1168</v>
      </c>
      <c r="N94" s="15" t="s">
        <v>1167</v>
      </c>
      <c r="O94" s="6" t="s">
        <v>414</v>
      </c>
      <c r="P94" s="16" t="s">
        <v>1163</v>
      </c>
      <c r="Q94">
        <v>2435</v>
      </c>
      <c r="R94" s="16" t="s">
        <v>1165</v>
      </c>
      <c r="S94" t="s">
        <v>427</v>
      </c>
      <c r="T94" t="str">
        <f t="shared" si="7"/>
        <v>http://patientsatisfaction2017.questionpro.com?custom1=Germany&amp;custom2=2435&amp;custom3=Wermelskirchen</v>
      </c>
    </row>
    <row r="95" spans="2:20" x14ac:dyDescent="0.2">
      <c r="B95" t="s">
        <v>77</v>
      </c>
      <c r="C95" t="s">
        <v>413</v>
      </c>
      <c r="D95" t="s">
        <v>414</v>
      </c>
      <c r="E95" t="s">
        <v>91</v>
      </c>
      <c r="F95">
        <v>2440</v>
      </c>
      <c r="G95" t="s">
        <v>428</v>
      </c>
      <c r="I95">
        <v>137</v>
      </c>
      <c r="J95">
        <v>356</v>
      </c>
      <c r="K95" t="str">
        <f t="shared" si="6"/>
        <v>Germany,Alter Teichweg</v>
      </c>
      <c r="M95" t="s">
        <v>1168</v>
      </c>
      <c r="N95" s="15" t="s">
        <v>1167</v>
      </c>
      <c r="O95" s="6" t="s">
        <v>414</v>
      </c>
      <c r="P95" s="16" t="s">
        <v>1163</v>
      </c>
      <c r="Q95">
        <v>2440</v>
      </c>
      <c r="R95" s="16" t="s">
        <v>1165</v>
      </c>
      <c r="S95" t="s">
        <v>428</v>
      </c>
      <c r="T95" t="str">
        <f t="shared" si="7"/>
        <v>http://patientsatisfaction2017.questionpro.com?custom1=Germany&amp;custom2=2440&amp;custom3=Alter Teichweg</v>
      </c>
    </row>
    <row r="96" spans="2:20" x14ac:dyDescent="0.2">
      <c r="B96" t="s">
        <v>77</v>
      </c>
      <c r="C96" t="s">
        <v>413</v>
      </c>
      <c r="D96" t="s">
        <v>414</v>
      </c>
      <c r="E96" t="s">
        <v>92</v>
      </c>
      <c r="F96">
        <v>2441</v>
      </c>
      <c r="G96" t="s">
        <v>429</v>
      </c>
      <c r="I96">
        <v>72</v>
      </c>
      <c r="J96">
        <v>174</v>
      </c>
      <c r="K96" t="str">
        <f t="shared" si="6"/>
        <v>Germany,Schlankreye</v>
      </c>
      <c r="M96" t="s">
        <v>1168</v>
      </c>
      <c r="N96" s="15" t="s">
        <v>1167</v>
      </c>
      <c r="O96" s="6" t="s">
        <v>414</v>
      </c>
      <c r="P96" s="16" t="s">
        <v>1163</v>
      </c>
      <c r="Q96">
        <v>2441</v>
      </c>
      <c r="R96" s="16" t="s">
        <v>1165</v>
      </c>
      <c r="S96" t="s">
        <v>429</v>
      </c>
      <c r="T96" t="str">
        <f t="shared" si="7"/>
        <v>http://patientsatisfaction2017.questionpro.com?custom1=Germany&amp;custom2=2441&amp;custom3=Schlankreye</v>
      </c>
    </row>
    <row r="97" spans="2:20" x14ac:dyDescent="0.2">
      <c r="B97" t="s">
        <v>77</v>
      </c>
      <c r="C97" t="s">
        <v>413</v>
      </c>
      <c r="D97" t="s">
        <v>414</v>
      </c>
      <c r="E97" t="s">
        <v>93</v>
      </c>
      <c r="F97">
        <v>2442</v>
      </c>
      <c r="G97" t="s">
        <v>430</v>
      </c>
      <c r="I97">
        <v>16</v>
      </c>
      <c r="J97">
        <v>99</v>
      </c>
      <c r="K97" t="str">
        <f t="shared" si="6"/>
        <v>Germany,Wandsbek</v>
      </c>
      <c r="M97" t="s">
        <v>1168</v>
      </c>
      <c r="N97" s="15" t="s">
        <v>1167</v>
      </c>
      <c r="O97" s="6" t="s">
        <v>414</v>
      </c>
      <c r="P97" s="16" t="s">
        <v>1163</v>
      </c>
      <c r="Q97">
        <v>2442</v>
      </c>
      <c r="R97" s="16" t="s">
        <v>1165</v>
      </c>
      <c r="S97" t="s">
        <v>430</v>
      </c>
      <c r="T97" t="str">
        <f t="shared" si="7"/>
        <v>http://patientsatisfaction2017.questionpro.com?custom1=Germany&amp;custom2=2442&amp;custom3=Wandsbek</v>
      </c>
    </row>
    <row r="98" spans="2:20" x14ac:dyDescent="0.2">
      <c r="B98" s="3" t="s">
        <v>150</v>
      </c>
      <c r="C98" s="3" t="s">
        <v>484</v>
      </c>
      <c r="D98" s="3" t="s">
        <v>485</v>
      </c>
      <c r="E98" s="3" t="s">
        <v>744</v>
      </c>
      <c r="F98" s="3">
        <v>1400</v>
      </c>
      <c r="G98" s="3" t="s">
        <v>745</v>
      </c>
      <c r="H98" s="3"/>
      <c r="I98" s="47">
        <v>12</v>
      </c>
      <c r="J98" s="3">
        <v>0</v>
      </c>
      <c r="K98" s="3" t="str">
        <f t="shared" si="6"/>
        <v>Hungary,Hungary HQ</v>
      </c>
      <c r="L98" s="3"/>
      <c r="M98" s="3" t="s">
        <v>1168</v>
      </c>
      <c r="N98" s="4" t="s">
        <v>1167</v>
      </c>
      <c r="O98" s="3" t="s">
        <v>485</v>
      </c>
      <c r="P98" s="17" t="s">
        <v>1163</v>
      </c>
      <c r="Q98" s="3">
        <v>1400</v>
      </c>
      <c r="R98" s="17" t="s">
        <v>1165</v>
      </c>
      <c r="S98" s="3" t="s">
        <v>745</v>
      </c>
      <c r="T98" s="3" t="str">
        <f t="shared" si="7"/>
        <v>http://patientsatisfaction2017.questionpro.com?custom1=Hungary&amp;custom2=1400&amp;custom3=Hungary HQ</v>
      </c>
    </row>
    <row r="99" spans="2:20" x14ac:dyDescent="0.2">
      <c r="B99" t="s">
        <v>150</v>
      </c>
      <c r="C99" t="s">
        <v>484</v>
      </c>
      <c r="D99" t="s">
        <v>485</v>
      </c>
      <c r="E99" t="s">
        <v>151</v>
      </c>
      <c r="F99">
        <v>1401</v>
      </c>
      <c r="G99" t="s">
        <v>486</v>
      </c>
      <c r="I99">
        <v>22</v>
      </c>
      <c r="J99">
        <v>150</v>
      </c>
      <c r="K99" t="str">
        <f t="shared" si="6"/>
        <v>Hungary,Bajcsy</v>
      </c>
      <c r="M99" t="s">
        <v>1168</v>
      </c>
      <c r="N99" s="15" t="s">
        <v>1167</v>
      </c>
      <c r="O99" s="6" t="s">
        <v>485</v>
      </c>
      <c r="P99" s="16" t="s">
        <v>1163</v>
      </c>
      <c r="Q99">
        <v>1401</v>
      </c>
      <c r="R99" s="16" t="s">
        <v>1165</v>
      </c>
      <c r="S99" t="s">
        <v>486</v>
      </c>
      <c r="T99" t="str">
        <f t="shared" si="7"/>
        <v>http://patientsatisfaction2017.questionpro.com?custom1=Hungary&amp;custom2=1401&amp;custom3=Bajcsy</v>
      </c>
    </row>
    <row r="100" spans="2:20" x14ac:dyDescent="0.2">
      <c r="B100" t="s">
        <v>150</v>
      </c>
      <c r="C100" t="s">
        <v>484</v>
      </c>
      <c r="D100" t="s">
        <v>485</v>
      </c>
      <c r="E100" t="s">
        <v>152</v>
      </c>
      <c r="F100">
        <v>1402</v>
      </c>
      <c r="G100" t="s">
        <v>487</v>
      </c>
      <c r="I100">
        <v>17</v>
      </c>
      <c r="J100">
        <v>95</v>
      </c>
      <c r="K100" t="str">
        <f t="shared" si="6"/>
        <v>Hungary,László</v>
      </c>
      <c r="M100" t="s">
        <v>1168</v>
      </c>
      <c r="N100" s="15" t="s">
        <v>1167</v>
      </c>
      <c r="O100" s="6" t="s">
        <v>485</v>
      </c>
      <c r="P100" s="16" t="s">
        <v>1163</v>
      </c>
      <c r="Q100">
        <v>1402</v>
      </c>
      <c r="R100" s="16" t="s">
        <v>1165</v>
      </c>
      <c r="S100" t="s">
        <v>487</v>
      </c>
      <c r="T100" t="str">
        <f t="shared" si="7"/>
        <v>http://patientsatisfaction2017.questionpro.com?custom1=Hungary&amp;custom2=1402&amp;custom3=László</v>
      </c>
    </row>
    <row r="101" spans="2:20" x14ac:dyDescent="0.2">
      <c r="B101" t="s">
        <v>150</v>
      </c>
      <c r="C101" t="s">
        <v>484</v>
      </c>
      <c r="D101" t="s">
        <v>485</v>
      </c>
      <c r="E101" t="s">
        <v>153</v>
      </c>
      <c r="F101">
        <v>1404</v>
      </c>
      <c r="G101" t="s">
        <v>488</v>
      </c>
      <c r="I101">
        <v>28</v>
      </c>
      <c r="J101">
        <v>137</v>
      </c>
      <c r="K101" t="str">
        <f t="shared" si="6"/>
        <v>Hungary,Szolnok</v>
      </c>
      <c r="M101" t="s">
        <v>1168</v>
      </c>
      <c r="N101" s="15" t="s">
        <v>1167</v>
      </c>
      <c r="O101" s="6" t="s">
        <v>485</v>
      </c>
      <c r="P101" s="16" t="s">
        <v>1163</v>
      </c>
      <c r="Q101">
        <v>1404</v>
      </c>
      <c r="R101" s="16" t="s">
        <v>1165</v>
      </c>
      <c r="S101" t="s">
        <v>488</v>
      </c>
      <c r="T101" t="str">
        <f t="shared" si="7"/>
        <v>http://patientsatisfaction2017.questionpro.com?custom1=Hungary&amp;custom2=1404&amp;custom3=Szolnok</v>
      </c>
    </row>
    <row r="102" spans="2:20" x14ac:dyDescent="0.2">
      <c r="B102" t="s">
        <v>150</v>
      </c>
      <c r="C102" t="s">
        <v>484</v>
      </c>
      <c r="D102" t="s">
        <v>485</v>
      </c>
      <c r="E102" t="s">
        <v>154</v>
      </c>
      <c r="F102">
        <v>1405</v>
      </c>
      <c r="G102" t="s">
        <v>489</v>
      </c>
      <c r="I102">
        <v>11</v>
      </c>
      <c r="J102">
        <v>55</v>
      </c>
      <c r="K102" t="str">
        <f t="shared" si="6"/>
        <v>Hungary,Karcag</v>
      </c>
      <c r="M102" t="s">
        <v>1168</v>
      </c>
      <c r="N102" s="15" t="s">
        <v>1167</v>
      </c>
      <c r="O102" s="6" t="s">
        <v>485</v>
      </c>
      <c r="P102" s="16" t="s">
        <v>1163</v>
      </c>
      <c r="Q102">
        <v>1405</v>
      </c>
      <c r="R102" s="16" t="s">
        <v>1165</v>
      </c>
      <c r="S102" t="s">
        <v>489</v>
      </c>
      <c r="T102" t="str">
        <f t="shared" si="7"/>
        <v>http://patientsatisfaction2017.questionpro.com?custom1=Hungary&amp;custom2=1405&amp;custom3=Karcag</v>
      </c>
    </row>
    <row r="103" spans="2:20" x14ac:dyDescent="0.2">
      <c r="B103" t="s">
        <v>150</v>
      </c>
      <c r="C103" t="s">
        <v>484</v>
      </c>
      <c r="D103" t="s">
        <v>485</v>
      </c>
      <c r="E103" t="s">
        <v>155</v>
      </c>
      <c r="F103">
        <v>1408</v>
      </c>
      <c r="G103" t="s">
        <v>490</v>
      </c>
      <c r="I103">
        <v>24</v>
      </c>
      <c r="J103">
        <v>121</v>
      </c>
      <c r="K103" t="str">
        <f t="shared" si="6"/>
        <v>Hungary,Zalaegerszeg</v>
      </c>
      <c r="M103" t="s">
        <v>1168</v>
      </c>
      <c r="N103" s="15" t="s">
        <v>1167</v>
      </c>
      <c r="O103" s="6" t="s">
        <v>485</v>
      </c>
      <c r="P103" s="16" t="s">
        <v>1163</v>
      </c>
      <c r="Q103">
        <v>1408</v>
      </c>
      <c r="R103" s="16" t="s">
        <v>1165</v>
      </c>
      <c r="S103" t="s">
        <v>490</v>
      </c>
      <c r="T103" t="str">
        <f t="shared" si="7"/>
        <v>http://patientsatisfaction2017.questionpro.com?custom1=Hungary&amp;custom2=1408&amp;custom3=Zalaegerszeg</v>
      </c>
    </row>
    <row r="104" spans="2:20" x14ac:dyDescent="0.2">
      <c r="B104" t="s">
        <v>150</v>
      </c>
      <c r="C104" t="s">
        <v>484</v>
      </c>
      <c r="D104" t="s">
        <v>485</v>
      </c>
      <c r="E104" t="s">
        <v>156</v>
      </c>
      <c r="F104">
        <v>1410</v>
      </c>
      <c r="G104" t="s">
        <v>491</v>
      </c>
      <c r="I104">
        <v>14</v>
      </c>
      <c r="J104">
        <v>55</v>
      </c>
      <c r="K104" t="str">
        <f t="shared" si="6"/>
        <v>Hungary,Kalocsa</v>
      </c>
      <c r="M104" t="s">
        <v>1168</v>
      </c>
      <c r="N104" s="15" t="s">
        <v>1167</v>
      </c>
      <c r="O104" s="6" t="s">
        <v>485</v>
      </c>
      <c r="P104" s="16" t="s">
        <v>1163</v>
      </c>
      <c r="Q104">
        <v>1410</v>
      </c>
      <c r="R104" s="16" t="s">
        <v>1165</v>
      </c>
      <c r="S104" t="s">
        <v>491</v>
      </c>
      <c r="T104" t="str">
        <f t="shared" si="7"/>
        <v>http://patientsatisfaction2017.questionpro.com?custom1=Hungary&amp;custom2=1410&amp;custom3=Kalocsa</v>
      </c>
    </row>
    <row r="105" spans="2:20" x14ac:dyDescent="0.2">
      <c r="B105" t="s">
        <v>150</v>
      </c>
      <c r="C105" t="s">
        <v>484</v>
      </c>
      <c r="D105" t="s">
        <v>485</v>
      </c>
      <c r="E105" t="s">
        <v>157</v>
      </c>
      <c r="F105">
        <v>1411</v>
      </c>
      <c r="G105" t="s">
        <v>492</v>
      </c>
      <c r="I105">
        <v>16</v>
      </c>
      <c r="J105">
        <v>68</v>
      </c>
      <c r="K105" t="str">
        <f t="shared" si="6"/>
        <v>Hungary,Baja</v>
      </c>
      <c r="M105" t="s">
        <v>1168</v>
      </c>
      <c r="N105" s="15" t="s">
        <v>1167</v>
      </c>
      <c r="O105" s="6" t="s">
        <v>485</v>
      </c>
      <c r="P105" s="16" t="s">
        <v>1163</v>
      </c>
      <c r="Q105">
        <v>1411</v>
      </c>
      <c r="R105" s="16" t="s">
        <v>1165</v>
      </c>
      <c r="S105" t="s">
        <v>492</v>
      </c>
      <c r="T105" t="str">
        <f t="shared" si="7"/>
        <v>http://patientsatisfaction2017.questionpro.com?custom1=Hungary&amp;custom2=1411&amp;custom3=Baja</v>
      </c>
    </row>
    <row r="106" spans="2:20" x14ac:dyDescent="0.2">
      <c r="B106" t="s">
        <v>150</v>
      </c>
      <c r="C106" t="s">
        <v>484</v>
      </c>
      <c r="D106" t="s">
        <v>485</v>
      </c>
      <c r="E106" t="s">
        <v>158</v>
      </c>
      <c r="F106">
        <v>1414</v>
      </c>
      <c r="G106" t="s">
        <v>493</v>
      </c>
      <c r="I106">
        <v>11</v>
      </c>
      <c r="J106">
        <v>51</v>
      </c>
      <c r="K106" t="str">
        <f t="shared" si="6"/>
        <v>Hungary,Keszthely</v>
      </c>
      <c r="M106" t="s">
        <v>1168</v>
      </c>
      <c r="N106" s="15" t="s">
        <v>1167</v>
      </c>
      <c r="O106" s="6" t="s">
        <v>485</v>
      </c>
      <c r="P106" s="16" t="s">
        <v>1163</v>
      </c>
      <c r="Q106">
        <v>1414</v>
      </c>
      <c r="R106" s="16" t="s">
        <v>1165</v>
      </c>
      <c r="S106" t="s">
        <v>493</v>
      </c>
      <c r="T106" t="str">
        <f t="shared" si="7"/>
        <v>http://patientsatisfaction2017.questionpro.com?custom1=Hungary&amp;custom2=1414&amp;custom3=Keszthely</v>
      </c>
    </row>
    <row r="107" spans="2:20" x14ac:dyDescent="0.2">
      <c r="B107" t="s">
        <v>150</v>
      </c>
      <c r="C107" t="s">
        <v>484</v>
      </c>
      <c r="D107" t="s">
        <v>485</v>
      </c>
      <c r="E107" t="s">
        <v>159</v>
      </c>
      <c r="F107">
        <v>1415</v>
      </c>
      <c r="G107" t="s">
        <v>494</v>
      </c>
      <c r="I107">
        <v>17</v>
      </c>
      <c r="J107">
        <v>60</v>
      </c>
      <c r="K107" t="str">
        <f t="shared" si="6"/>
        <v>Hungary,Hódmezövásárhely</v>
      </c>
      <c r="M107" t="s">
        <v>1168</v>
      </c>
      <c r="N107" s="15" t="s">
        <v>1167</v>
      </c>
      <c r="O107" s="6" t="s">
        <v>485</v>
      </c>
      <c r="P107" s="16" t="s">
        <v>1163</v>
      </c>
      <c r="Q107">
        <v>1415</v>
      </c>
      <c r="R107" s="16" t="s">
        <v>1165</v>
      </c>
      <c r="S107" t="s">
        <v>494</v>
      </c>
      <c r="T107" t="str">
        <f t="shared" si="7"/>
        <v>http://patientsatisfaction2017.questionpro.com?custom1=Hungary&amp;custom2=1415&amp;custom3=Hódmezövásárhely</v>
      </c>
    </row>
    <row r="108" spans="2:20" x14ac:dyDescent="0.2">
      <c r="B108" t="s">
        <v>150</v>
      </c>
      <c r="C108" t="s">
        <v>484</v>
      </c>
      <c r="D108" t="s">
        <v>485</v>
      </c>
      <c r="E108" t="s">
        <v>160</v>
      </c>
      <c r="F108">
        <v>1481</v>
      </c>
      <c r="G108" t="s">
        <v>495</v>
      </c>
      <c r="I108">
        <v>15</v>
      </c>
      <c r="J108">
        <v>55</v>
      </c>
      <c r="K108" t="str">
        <f t="shared" si="6"/>
        <v>Hungary,Rokus</v>
      </c>
      <c r="M108" t="s">
        <v>1168</v>
      </c>
      <c r="N108" s="15" t="s">
        <v>1167</v>
      </c>
      <c r="O108" s="6" t="s">
        <v>485</v>
      </c>
      <c r="P108" s="16" t="s">
        <v>1163</v>
      </c>
      <c r="Q108">
        <v>1481</v>
      </c>
      <c r="R108" s="16" t="s">
        <v>1165</v>
      </c>
      <c r="S108" t="s">
        <v>495</v>
      </c>
      <c r="T108" t="str">
        <f t="shared" si="7"/>
        <v>http://patientsatisfaction2017.questionpro.com?custom1=Hungary&amp;custom2=1481&amp;custom3=Rokus</v>
      </c>
    </row>
    <row r="109" spans="2:20" x14ac:dyDescent="0.2">
      <c r="B109" s="3" t="s">
        <v>94</v>
      </c>
      <c r="C109" s="3" t="s">
        <v>496</v>
      </c>
      <c r="D109" s="3" t="s">
        <v>497</v>
      </c>
      <c r="E109" s="3" t="s">
        <v>746</v>
      </c>
      <c r="F109" s="3">
        <v>1100</v>
      </c>
      <c r="G109" s="3" t="s">
        <v>747</v>
      </c>
      <c r="H109" s="3"/>
      <c r="I109" s="3">
        <v>12</v>
      </c>
      <c r="J109" s="3">
        <v>0</v>
      </c>
      <c r="K109" s="3" t="str">
        <f t="shared" si="6"/>
        <v>Italy,Italy HQ</v>
      </c>
      <c r="L109" s="3"/>
      <c r="M109" s="3" t="s">
        <v>1168</v>
      </c>
      <c r="N109" s="4" t="s">
        <v>1167</v>
      </c>
      <c r="O109" s="3" t="s">
        <v>497</v>
      </c>
      <c r="P109" s="17" t="s">
        <v>1163</v>
      </c>
      <c r="Q109" s="3">
        <v>1100</v>
      </c>
      <c r="R109" s="17" t="s">
        <v>1165</v>
      </c>
      <c r="S109" s="3" t="s">
        <v>747</v>
      </c>
      <c r="T109" s="3" t="str">
        <f t="shared" si="7"/>
        <v>http://patientsatisfaction2017.questionpro.com?custom1=Italy&amp;custom2=1100&amp;custom3=Italy HQ</v>
      </c>
    </row>
    <row r="110" spans="2:20" x14ac:dyDescent="0.2">
      <c r="B110" t="s">
        <v>94</v>
      </c>
      <c r="C110" t="s">
        <v>496</v>
      </c>
      <c r="D110" t="s">
        <v>497</v>
      </c>
      <c r="E110" t="s">
        <v>95</v>
      </c>
      <c r="F110">
        <v>1101</v>
      </c>
      <c r="G110" t="s">
        <v>498</v>
      </c>
      <c r="I110">
        <v>22</v>
      </c>
      <c r="J110">
        <v>89</v>
      </c>
      <c r="K110" t="str">
        <f t="shared" si="6"/>
        <v>Italy,Taranto</v>
      </c>
      <c r="M110" t="s">
        <v>1168</v>
      </c>
      <c r="N110" s="15" t="s">
        <v>1167</v>
      </c>
      <c r="O110" s="6" t="s">
        <v>497</v>
      </c>
      <c r="P110" s="16" t="s">
        <v>1163</v>
      </c>
      <c r="Q110">
        <v>1101</v>
      </c>
      <c r="R110" s="16" t="s">
        <v>1165</v>
      </c>
      <c r="S110" t="s">
        <v>498</v>
      </c>
      <c r="T110" t="str">
        <f t="shared" si="7"/>
        <v>http://patientsatisfaction2017.questionpro.com?custom1=Italy&amp;custom2=1101&amp;custom3=Taranto</v>
      </c>
    </row>
    <row r="111" spans="2:20" x14ac:dyDescent="0.2">
      <c r="B111" t="s">
        <v>94</v>
      </c>
      <c r="C111" t="s">
        <v>496</v>
      </c>
      <c r="D111" t="s">
        <v>497</v>
      </c>
      <c r="E111" t="s">
        <v>96</v>
      </c>
      <c r="F111">
        <v>1102</v>
      </c>
      <c r="G111" t="s">
        <v>499</v>
      </c>
      <c r="I111">
        <v>27</v>
      </c>
      <c r="J111">
        <v>114</v>
      </c>
      <c r="K111" t="str">
        <f t="shared" si="6"/>
        <v>Italy,Bari</v>
      </c>
      <c r="M111" t="s">
        <v>1168</v>
      </c>
      <c r="N111" s="15" t="s">
        <v>1167</v>
      </c>
      <c r="O111" s="6" t="s">
        <v>497</v>
      </c>
      <c r="P111" s="16" t="s">
        <v>1163</v>
      </c>
      <c r="Q111">
        <v>1102</v>
      </c>
      <c r="R111" s="16" t="s">
        <v>1165</v>
      </c>
      <c r="S111" t="s">
        <v>499</v>
      </c>
      <c r="T111" t="str">
        <f t="shared" si="7"/>
        <v>http://patientsatisfaction2017.questionpro.com?custom1=Italy&amp;custom2=1102&amp;custom3=Bari</v>
      </c>
    </row>
    <row r="112" spans="2:20" x14ac:dyDescent="0.2">
      <c r="B112" t="s">
        <v>94</v>
      </c>
      <c r="C112" t="s">
        <v>496</v>
      </c>
      <c r="D112" t="s">
        <v>497</v>
      </c>
      <c r="E112" t="s">
        <v>97</v>
      </c>
      <c r="F112">
        <v>1103</v>
      </c>
      <c r="G112" t="s">
        <v>500</v>
      </c>
      <c r="I112">
        <v>9</v>
      </c>
      <c r="J112">
        <v>53</v>
      </c>
      <c r="K112" t="str">
        <f t="shared" si="6"/>
        <v>Italy,Acquaviva</v>
      </c>
      <c r="M112" t="s">
        <v>1168</v>
      </c>
      <c r="N112" s="15" t="s">
        <v>1167</v>
      </c>
      <c r="O112" s="6" t="s">
        <v>497</v>
      </c>
      <c r="P112" s="16" t="s">
        <v>1163</v>
      </c>
      <c r="Q112">
        <v>1103</v>
      </c>
      <c r="R112" s="16" t="s">
        <v>1165</v>
      </c>
      <c r="S112" t="s">
        <v>500</v>
      </c>
      <c r="T112" t="str">
        <f t="shared" si="7"/>
        <v>http://patientsatisfaction2017.questionpro.com?custom1=Italy&amp;custom2=1103&amp;custom3=Acquaviva</v>
      </c>
    </row>
    <row r="113" spans="2:20" x14ac:dyDescent="0.2">
      <c r="B113" t="s">
        <v>94</v>
      </c>
      <c r="C113" t="s">
        <v>496</v>
      </c>
      <c r="D113" t="s">
        <v>497</v>
      </c>
      <c r="E113" t="s">
        <v>98</v>
      </c>
      <c r="F113">
        <v>1104</v>
      </c>
      <c r="G113" t="s">
        <v>501</v>
      </c>
      <c r="I113">
        <v>9</v>
      </c>
      <c r="J113">
        <v>46</v>
      </c>
      <c r="K113" t="str">
        <f t="shared" si="6"/>
        <v>Italy,Mesagne</v>
      </c>
      <c r="M113" t="s">
        <v>1168</v>
      </c>
      <c r="N113" s="15" t="s">
        <v>1167</v>
      </c>
      <c r="O113" s="6" t="s">
        <v>497</v>
      </c>
      <c r="P113" s="16" t="s">
        <v>1163</v>
      </c>
      <c r="Q113">
        <v>1104</v>
      </c>
      <c r="R113" s="16" t="s">
        <v>1165</v>
      </c>
      <c r="S113" t="s">
        <v>501</v>
      </c>
      <c r="T113" t="str">
        <f t="shared" si="7"/>
        <v>http://patientsatisfaction2017.questionpro.com?custom1=Italy&amp;custom2=1104&amp;custom3=Mesagne</v>
      </c>
    </row>
    <row r="114" spans="2:20" x14ac:dyDescent="0.2">
      <c r="B114" t="s">
        <v>94</v>
      </c>
      <c r="C114" t="s">
        <v>496</v>
      </c>
      <c r="D114" t="s">
        <v>497</v>
      </c>
      <c r="E114" t="s">
        <v>120</v>
      </c>
      <c r="F114">
        <v>1105</v>
      </c>
      <c r="G114" t="s">
        <v>523</v>
      </c>
      <c r="I114">
        <v>9</v>
      </c>
      <c r="J114">
        <v>74</v>
      </c>
      <c r="K114" t="str">
        <f t="shared" si="6"/>
        <v>Italy,Ladispoli</v>
      </c>
      <c r="M114" t="s">
        <v>1168</v>
      </c>
      <c r="N114" s="15" t="s">
        <v>1167</v>
      </c>
      <c r="O114" s="6" t="s">
        <v>497</v>
      </c>
      <c r="P114" s="16" t="s">
        <v>1163</v>
      </c>
      <c r="Q114">
        <v>1105</v>
      </c>
      <c r="R114" s="16" t="s">
        <v>1165</v>
      </c>
      <c r="S114" t="s">
        <v>523</v>
      </c>
      <c r="T114" t="str">
        <f t="shared" si="7"/>
        <v>http://patientsatisfaction2017.questionpro.com?custom1=Italy&amp;custom2=1105&amp;custom3=Ladispoli</v>
      </c>
    </row>
    <row r="115" spans="2:20" x14ac:dyDescent="0.2">
      <c r="B115" t="s">
        <v>94</v>
      </c>
      <c r="C115" t="s">
        <v>496</v>
      </c>
      <c r="D115" t="s">
        <v>497</v>
      </c>
      <c r="E115" t="s">
        <v>99</v>
      </c>
      <c r="F115">
        <v>1111</v>
      </c>
      <c r="G115" t="s">
        <v>502</v>
      </c>
      <c r="I115">
        <v>23</v>
      </c>
      <c r="J115">
        <v>95</v>
      </c>
      <c r="K115" t="str">
        <f t="shared" si="6"/>
        <v>Italy,Copertino</v>
      </c>
      <c r="M115" t="s">
        <v>1168</v>
      </c>
      <c r="N115" s="15" t="s">
        <v>1167</v>
      </c>
      <c r="O115" s="6" t="s">
        <v>497</v>
      </c>
      <c r="P115" s="16" t="s">
        <v>1163</v>
      </c>
      <c r="Q115">
        <v>1111</v>
      </c>
      <c r="R115" s="16" t="s">
        <v>1165</v>
      </c>
      <c r="S115" t="s">
        <v>502</v>
      </c>
      <c r="T115" t="str">
        <f t="shared" si="7"/>
        <v>http://patientsatisfaction2017.questionpro.com?custom1=Italy&amp;custom2=1111&amp;custom3=Copertino</v>
      </c>
    </row>
    <row r="116" spans="2:20" x14ac:dyDescent="0.2">
      <c r="B116" t="s">
        <v>94</v>
      </c>
      <c r="C116" t="s">
        <v>496</v>
      </c>
      <c r="D116" t="s">
        <v>497</v>
      </c>
      <c r="E116" t="s">
        <v>100</v>
      </c>
      <c r="F116">
        <v>1113</v>
      </c>
      <c r="G116" t="s">
        <v>503</v>
      </c>
      <c r="I116">
        <v>11</v>
      </c>
      <c r="J116">
        <v>45</v>
      </c>
      <c r="K116" t="str">
        <f t="shared" si="6"/>
        <v>Italy,Marsala</v>
      </c>
      <c r="M116" t="s">
        <v>1168</v>
      </c>
      <c r="N116" s="15" t="s">
        <v>1167</v>
      </c>
      <c r="O116" s="6" t="s">
        <v>497</v>
      </c>
      <c r="P116" s="16" t="s">
        <v>1163</v>
      </c>
      <c r="Q116">
        <v>1113</v>
      </c>
      <c r="R116" s="16" t="s">
        <v>1165</v>
      </c>
      <c r="S116" t="s">
        <v>503</v>
      </c>
      <c r="T116" t="str">
        <f t="shared" si="7"/>
        <v>http://patientsatisfaction2017.questionpro.com?custom1=Italy&amp;custom2=1113&amp;custom3=Marsala</v>
      </c>
    </row>
    <row r="117" spans="2:20" x14ac:dyDescent="0.2">
      <c r="B117" t="s">
        <v>94</v>
      </c>
      <c r="C117" t="s">
        <v>496</v>
      </c>
      <c r="D117" t="s">
        <v>497</v>
      </c>
      <c r="E117" t="s">
        <v>101</v>
      </c>
      <c r="F117">
        <v>1115</v>
      </c>
      <c r="G117" t="s">
        <v>504</v>
      </c>
      <c r="I117">
        <v>7</v>
      </c>
      <c r="J117">
        <v>27</v>
      </c>
      <c r="K117" t="str">
        <f t="shared" si="6"/>
        <v>Italy,Sciacca</v>
      </c>
      <c r="M117" t="s">
        <v>1168</v>
      </c>
      <c r="N117" s="15" t="s">
        <v>1167</v>
      </c>
      <c r="O117" s="6" t="s">
        <v>497</v>
      </c>
      <c r="P117" s="16" t="s">
        <v>1163</v>
      </c>
      <c r="Q117">
        <v>1115</v>
      </c>
      <c r="R117" s="16" t="s">
        <v>1165</v>
      </c>
      <c r="S117" t="s">
        <v>504</v>
      </c>
      <c r="T117" t="str">
        <f t="shared" si="7"/>
        <v>http://patientsatisfaction2017.questionpro.com?custom1=Italy&amp;custom2=1115&amp;custom3=Sciacca</v>
      </c>
    </row>
    <row r="118" spans="2:20" x14ac:dyDescent="0.2">
      <c r="B118" t="s">
        <v>94</v>
      </c>
      <c r="C118" t="s">
        <v>496</v>
      </c>
      <c r="D118" t="s">
        <v>497</v>
      </c>
      <c r="E118" t="s">
        <v>102</v>
      </c>
      <c r="F118">
        <v>1116</v>
      </c>
      <c r="G118" t="s">
        <v>505</v>
      </c>
      <c r="I118">
        <v>8</v>
      </c>
      <c r="J118">
        <v>36</v>
      </c>
      <c r="K118" t="str">
        <f t="shared" si="6"/>
        <v>Italy,Nissoria</v>
      </c>
      <c r="M118" t="s">
        <v>1168</v>
      </c>
      <c r="N118" s="15" t="s">
        <v>1167</v>
      </c>
      <c r="O118" s="6" t="s">
        <v>497</v>
      </c>
      <c r="P118" s="16" t="s">
        <v>1163</v>
      </c>
      <c r="Q118">
        <v>1116</v>
      </c>
      <c r="R118" s="16" t="s">
        <v>1165</v>
      </c>
      <c r="S118" t="s">
        <v>505</v>
      </c>
      <c r="T118" t="str">
        <f t="shared" si="7"/>
        <v>http://patientsatisfaction2017.questionpro.com?custom1=Italy&amp;custom2=1116&amp;custom3=Nissoria</v>
      </c>
    </row>
    <row r="119" spans="2:20" x14ac:dyDescent="0.2">
      <c r="B119" t="s">
        <v>94</v>
      </c>
      <c r="C119" t="s">
        <v>496</v>
      </c>
      <c r="D119" t="s">
        <v>497</v>
      </c>
      <c r="E119" t="s">
        <v>103</v>
      </c>
      <c r="F119">
        <v>1118</v>
      </c>
      <c r="G119" t="s">
        <v>506</v>
      </c>
      <c r="I119">
        <v>13</v>
      </c>
      <c r="J119">
        <v>56</v>
      </c>
      <c r="K119" t="str">
        <f t="shared" si="6"/>
        <v>Italy,Corato</v>
      </c>
      <c r="M119" t="s">
        <v>1168</v>
      </c>
      <c r="N119" s="15" t="s">
        <v>1167</v>
      </c>
      <c r="O119" s="6" t="s">
        <v>497</v>
      </c>
      <c r="P119" s="16" t="s">
        <v>1163</v>
      </c>
      <c r="Q119">
        <v>1118</v>
      </c>
      <c r="R119" s="16" t="s">
        <v>1165</v>
      </c>
      <c r="S119" t="s">
        <v>506</v>
      </c>
      <c r="T119" t="str">
        <f t="shared" si="7"/>
        <v>http://patientsatisfaction2017.questionpro.com?custom1=Italy&amp;custom2=1118&amp;custom3=Corato</v>
      </c>
    </row>
    <row r="120" spans="2:20" x14ac:dyDescent="0.2">
      <c r="B120" t="s">
        <v>94</v>
      </c>
      <c r="C120" t="s">
        <v>496</v>
      </c>
      <c r="D120" t="s">
        <v>497</v>
      </c>
      <c r="E120" t="s">
        <v>104</v>
      </c>
      <c r="F120">
        <v>1119</v>
      </c>
      <c r="G120" t="s">
        <v>507</v>
      </c>
      <c r="I120">
        <v>7</v>
      </c>
      <c r="J120">
        <v>29</v>
      </c>
      <c r="K120" t="str">
        <f t="shared" si="6"/>
        <v>Italy,Palagonia</v>
      </c>
      <c r="M120" t="s">
        <v>1168</v>
      </c>
      <c r="N120" s="15" t="s">
        <v>1167</v>
      </c>
      <c r="O120" s="6" t="s">
        <v>497</v>
      </c>
      <c r="P120" s="16" t="s">
        <v>1163</v>
      </c>
      <c r="Q120">
        <v>1119</v>
      </c>
      <c r="R120" s="16" t="s">
        <v>1165</v>
      </c>
      <c r="S120" t="s">
        <v>507</v>
      </c>
      <c r="T120" t="str">
        <f t="shared" si="7"/>
        <v>http://patientsatisfaction2017.questionpro.com?custom1=Italy&amp;custom2=1119&amp;custom3=Palagonia</v>
      </c>
    </row>
    <row r="121" spans="2:20" x14ac:dyDescent="0.2">
      <c r="B121" t="s">
        <v>94</v>
      </c>
      <c r="C121" t="s">
        <v>496</v>
      </c>
      <c r="D121" t="s">
        <v>497</v>
      </c>
      <c r="E121" t="s">
        <v>121</v>
      </c>
      <c r="F121">
        <v>1123</v>
      </c>
      <c r="G121" t="s">
        <v>524</v>
      </c>
      <c r="I121">
        <v>12</v>
      </c>
      <c r="J121">
        <v>68</v>
      </c>
      <c r="K121" t="str">
        <f t="shared" si="6"/>
        <v>Italy,Francavilla al Mare</v>
      </c>
      <c r="M121" t="s">
        <v>1168</v>
      </c>
      <c r="N121" s="15" t="s">
        <v>1167</v>
      </c>
      <c r="O121" s="6" t="s">
        <v>497</v>
      </c>
      <c r="P121" s="16" t="s">
        <v>1163</v>
      </c>
      <c r="Q121">
        <v>1123</v>
      </c>
      <c r="R121" s="16" t="s">
        <v>1165</v>
      </c>
      <c r="S121" t="s">
        <v>524</v>
      </c>
      <c r="T121" t="str">
        <f t="shared" si="7"/>
        <v>http://patientsatisfaction2017.questionpro.com?custom1=Italy&amp;custom2=1123&amp;custom3=Francavilla al Mare</v>
      </c>
    </row>
    <row r="122" spans="2:20" x14ac:dyDescent="0.2">
      <c r="B122" t="s">
        <v>94</v>
      </c>
      <c r="C122" t="s">
        <v>496</v>
      </c>
      <c r="D122" t="s">
        <v>497</v>
      </c>
      <c r="E122" t="s">
        <v>105</v>
      </c>
      <c r="F122">
        <v>1125</v>
      </c>
      <c r="G122" t="s">
        <v>508</v>
      </c>
      <c r="I122">
        <v>8</v>
      </c>
      <c r="J122">
        <v>30</v>
      </c>
      <c r="K122" t="str">
        <f t="shared" si="6"/>
        <v>Italy,Ribera</v>
      </c>
      <c r="M122" t="s">
        <v>1168</v>
      </c>
      <c r="N122" s="15" t="s">
        <v>1167</v>
      </c>
      <c r="O122" s="6" t="s">
        <v>497</v>
      </c>
      <c r="P122" s="16" t="s">
        <v>1163</v>
      </c>
      <c r="Q122">
        <v>1125</v>
      </c>
      <c r="R122" s="16" t="s">
        <v>1165</v>
      </c>
      <c r="S122" t="s">
        <v>508</v>
      </c>
      <c r="T122" t="str">
        <f t="shared" si="7"/>
        <v>http://patientsatisfaction2017.questionpro.com?custom1=Italy&amp;custom2=1125&amp;custom3=Ribera</v>
      </c>
    </row>
    <row r="123" spans="2:20" x14ac:dyDescent="0.2">
      <c r="B123" t="s">
        <v>94</v>
      </c>
      <c r="C123" t="s">
        <v>496</v>
      </c>
      <c r="D123" t="s">
        <v>497</v>
      </c>
      <c r="E123" t="s">
        <v>106</v>
      </c>
      <c r="F123">
        <v>1132</v>
      </c>
      <c r="G123" t="s">
        <v>509</v>
      </c>
      <c r="I123">
        <v>4</v>
      </c>
      <c r="J123">
        <v>23</v>
      </c>
      <c r="K123" t="str">
        <f t="shared" si="6"/>
        <v>Italy,Torre Santa Susanna</v>
      </c>
      <c r="M123" t="s">
        <v>1168</v>
      </c>
      <c r="N123" s="15" t="s">
        <v>1167</v>
      </c>
      <c r="O123" s="6" t="s">
        <v>497</v>
      </c>
      <c r="P123" s="16" t="s">
        <v>1163</v>
      </c>
      <c r="Q123">
        <v>1132</v>
      </c>
      <c r="R123" s="16" t="s">
        <v>1165</v>
      </c>
      <c r="S123" t="s">
        <v>509</v>
      </c>
      <c r="T123" t="str">
        <f t="shared" si="7"/>
        <v>http://patientsatisfaction2017.questionpro.com?custom1=Italy&amp;custom2=1132&amp;custom3=Torre Santa Susanna</v>
      </c>
    </row>
    <row r="124" spans="2:20" x14ac:dyDescent="0.2">
      <c r="B124" t="s">
        <v>94</v>
      </c>
      <c r="C124" t="s">
        <v>496</v>
      </c>
      <c r="D124" t="s">
        <v>497</v>
      </c>
      <c r="E124" t="s">
        <v>122</v>
      </c>
      <c r="F124">
        <v>1135</v>
      </c>
      <c r="G124" t="s">
        <v>525</v>
      </c>
      <c r="I124">
        <v>19</v>
      </c>
      <c r="J124">
        <v>96</v>
      </c>
      <c r="K124" t="str">
        <f t="shared" si="6"/>
        <v>Italy,Latina</v>
      </c>
      <c r="M124" t="s">
        <v>1168</v>
      </c>
      <c r="N124" s="15" t="s">
        <v>1167</v>
      </c>
      <c r="O124" s="6" t="s">
        <v>497</v>
      </c>
      <c r="P124" s="16" t="s">
        <v>1163</v>
      </c>
      <c r="Q124">
        <v>1135</v>
      </c>
      <c r="R124" s="16" t="s">
        <v>1165</v>
      </c>
      <c r="S124" t="s">
        <v>525</v>
      </c>
      <c r="T124" t="str">
        <f t="shared" si="7"/>
        <v>http://patientsatisfaction2017.questionpro.com?custom1=Italy&amp;custom2=1135&amp;custom3=Latina</v>
      </c>
    </row>
    <row r="125" spans="2:20" x14ac:dyDescent="0.2">
      <c r="B125" t="s">
        <v>94</v>
      </c>
      <c r="C125" t="s">
        <v>496</v>
      </c>
      <c r="D125" t="s">
        <v>497</v>
      </c>
      <c r="E125" t="s">
        <v>123</v>
      </c>
      <c r="F125">
        <v>1136</v>
      </c>
      <c r="G125" t="s">
        <v>526</v>
      </c>
      <c r="I125">
        <v>10</v>
      </c>
      <c r="J125">
        <v>62</v>
      </c>
      <c r="K125" t="str">
        <f t="shared" si="6"/>
        <v>Italy,Fondi</v>
      </c>
      <c r="M125" t="s">
        <v>1168</v>
      </c>
      <c r="N125" s="15" t="s">
        <v>1167</v>
      </c>
      <c r="O125" s="6" t="s">
        <v>497</v>
      </c>
      <c r="P125" s="16" t="s">
        <v>1163</v>
      </c>
      <c r="Q125">
        <v>1136</v>
      </c>
      <c r="R125" s="16" t="s">
        <v>1165</v>
      </c>
      <c r="S125" t="s">
        <v>526</v>
      </c>
      <c r="T125" t="str">
        <f t="shared" si="7"/>
        <v>http://patientsatisfaction2017.questionpro.com?custom1=Italy&amp;custom2=1136&amp;custom3=Fondi</v>
      </c>
    </row>
    <row r="126" spans="2:20" x14ac:dyDescent="0.2">
      <c r="B126" t="s">
        <v>94</v>
      </c>
      <c r="C126" t="s">
        <v>496</v>
      </c>
      <c r="D126" t="s">
        <v>497</v>
      </c>
      <c r="E126" t="s">
        <v>107</v>
      </c>
      <c r="F126">
        <v>1137</v>
      </c>
      <c r="G126" t="s">
        <v>510</v>
      </c>
      <c r="I126">
        <v>9</v>
      </c>
      <c r="J126">
        <v>34</v>
      </c>
      <c r="K126" t="str">
        <f t="shared" ref="K126:K189" si="8">CONCATENATE(D126,",",G126)</f>
        <v>Italy,Riesi</v>
      </c>
      <c r="M126" t="s">
        <v>1168</v>
      </c>
      <c r="N126" s="15" t="s">
        <v>1167</v>
      </c>
      <c r="O126" s="6" t="s">
        <v>497</v>
      </c>
      <c r="P126" s="16" t="s">
        <v>1163</v>
      </c>
      <c r="Q126">
        <v>1137</v>
      </c>
      <c r="R126" s="16" t="s">
        <v>1165</v>
      </c>
      <c r="S126" t="s">
        <v>510</v>
      </c>
      <c r="T126" t="str">
        <f t="shared" ref="T126:T189" si="9">CONCATENATE(M126,N126,O126,P126,Q126,R126,S126)</f>
        <v>http://patientsatisfaction2017.questionpro.com?custom1=Italy&amp;custom2=1137&amp;custom3=Riesi</v>
      </c>
    </row>
    <row r="127" spans="2:20" x14ac:dyDescent="0.2">
      <c r="B127" t="s">
        <v>94</v>
      </c>
      <c r="C127" t="s">
        <v>496</v>
      </c>
      <c r="D127" t="s">
        <v>497</v>
      </c>
      <c r="E127" t="s">
        <v>124</v>
      </c>
      <c r="F127">
        <v>1139</v>
      </c>
      <c r="G127" t="s">
        <v>527</v>
      </c>
      <c r="I127">
        <v>16</v>
      </c>
      <c r="J127">
        <v>69</v>
      </c>
      <c r="K127" t="str">
        <f t="shared" si="8"/>
        <v>Italy,Roma</v>
      </c>
      <c r="M127" t="s">
        <v>1168</v>
      </c>
      <c r="N127" s="15" t="s">
        <v>1167</v>
      </c>
      <c r="O127" s="6" t="s">
        <v>497</v>
      </c>
      <c r="P127" s="16" t="s">
        <v>1163</v>
      </c>
      <c r="Q127">
        <v>1139</v>
      </c>
      <c r="R127" s="16" t="s">
        <v>1165</v>
      </c>
      <c r="S127" t="s">
        <v>527</v>
      </c>
      <c r="T127" t="str">
        <f t="shared" si="9"/>
        <v>http://patientsatisfaction2017.questionpro.com?custom1=Italy&amp;custom2=1139&amp;custom3=Roma</v>
      </c>
    </row>
    <row r="128" spans="2:20" x14ac:dyDescent="0.2">
      <c r="B128" t="s">
        <v>94</v>
      </c>
      <c r="C128" t="s">
        <v>496</v>
      </c>
      <c r="D128" t="s">
        <v>497</v>
      </c>
      <c r="E128" t="s">
        <v>108</v>
      </c>
      <c r="F128">
        <v>1140</v>
      </c>
      <c r="G128" t="s">
        <v>511</v>
      </c>
      <c r="I128">
        <v>11</v>
      </c>
      <c r="J128">
        <v>50</v>
      </c>
      <c r="K128" t="str">
        <f t="shared" si="8"/>
        <v>Italy,Grottaglie</v>
      </c>
      <c r="M128" t="s">
        <v>1168</v>
      </c>
      <c r="N128" s="15" t="s">
        <v>1167</v>
      </c>
      <c r="O128" s="6" t="s">
        <v>497</v>
      </c>
      <c r="P128" s="16" t="s">
        <v>1163</v>
      </c>
      <c r="Q128">
        <v>1140</v>
      </c>
      <c r="R128" s="16" t="s">
        <v>1165</v>
      </c>
      <c r="S128" t="s">
        <v>511</v>
      </c>
      <c r="T128" t="str">
        <f t="shared" si="9"/>
        <v>http://patientsatisfaction2017.questionpro.com?custom1=Italy&amp;custom2=1140&amp;custom3=Grottaglie</v>
      </c>
    </row>
    <row r="129" spans="2:20" x14ac:dyDescent="0.2">
      <c r="B129" t="s">
        <v>94</v>
      </c>
      <c r="C129" t="s">
        <v>496</v>
      </c>
      <c r="D129" t="s">
        <v>497</v>
      </c>
      <c r="E129" t="s">
        <v>109</v>
      </c>
      <c r="F129">
        <v>1141</v>
      </c>
      <c r="G129" t="s">
        <v>512</v>
      </c>
      <c r="I129">
        <v>7</v>
      </c>
      <c r="J129">
        <v>36</v>
      </c>
      <c r="K129" t="str">
        <f t="shared" si="8"/>
        <v>Italy,Castelvetrano 2</v>
      </c>
      <c r="M129" t="s">
        <v>1168</v>
      </c>
      <c r="N129" s="15" t="s">
        <v>1167</v>
      </c>
      <c r="O129" s="6" t="s">
        <v>497</v>
      </c>
      <c r="P129" s="16" t="s">
        <v>1163</v>
      </c>
      <c r="Q129">
        <v>1141</v>
      </c>
      <c r="R129" s="16" t="s">
        <v>1165</v>
      </c>
      <c r="S129" t="s">
        <v>512</v>
      </c>
      <c r="T129" t="str">
        <f t="shared" si="9"/>
        <v>http://patientsatisfaction2017.questionpro.com?custom1=Italy&amp;custom2=1141&amp;custom3=Castelvetrano 2</v>
      </c>
    </row>
    <row r="130" spans="2:20" x14ac:dyDescent="0.2">
      <c r="B130" t="s">
        <v>94</v>
      </c>
      <c r="C130" t="s">
        <v>496</v>
      </c>
      <c r="D130" t="s">
        <v>497</v>
      </c>
      <c r="E130" t="s">
        <v>110</v>
      </c>
      <c r="F130">
        <v>1151</v>
      </c>
      <c r="G130" t="s">
        <v>513</v>
      </c>
      <c r="I130">
        <v>5</v>
      </c>
      <c r="J130">
        <v>20</v>
      </c>
      <c r="K130" t="str">
        <f t="shared" si="8"/>
        <v>Italy,Acireale</v>
      </c>
      <c r="M130" t="s">
        <v>1168</v>
      </c>
      <c r="N130" s="15" t="s">
        <v>1167</v>
      </c>
      <c r="O130" s="6" t="s">
        <v>497</v>
      </c>
      <c r="P130" s="16" t="s">
        <v>1163</v>
      </c>
      <c r="Q130">
        <v>1151</v>
      </c>
      <c r="R130" s="16" t="s">
        <v>1165</v>
      </c>
      <c r="S130" t="s">
        <v>513</v>
      </c>
      <c r="T130" t="str">
        <f t="shared" si="9"/>
        <v>http://patientsatisfaction2017.questionpro.com?custom1=Italy&amp;custom2=1151&amp;custom3=Acireale</v>
      </c>
    </row>
    <row r="131" spans="2:20" x14ac:dyDescent="0.2">
      <c r="B131" t="s">
        <v>94</v>
      </c>
      <c r="C131" t="s">
        <v>496</v>
      </c>
      <c r="D131" t="s">
        <v>497</v>
      </c>
      <c r="E131" t="s">
        <v>111</v>
      </c>
      <c r="F131">
        <v>1152</v>
      </c>
      <c r="G131" t="s">
        <v>514</v>
      </c>
      <c r="I131">
        <v>14</v>
      </c>
      <c r="J131">
        <v>47</v>
      </c>
      <c r="K131" t="str">
        <f t="shared" si="8"/>
        <v>Italy,Adrano</v>
      </c>
      <c r="M131" t="s">
        <v>1168</v>
      </c>
      <c r="N131" s="15" t="s">
        <v>1167</v>
      </c>
      <c r="O131" s="6" t="s">
        <v>497</v>
      </c>
      <c r="P131" s="16" t="s">
        <v>1163</v>
      </c>
      <c r="Q131">
        <v>1152</v>
      </c>
      <c r="R131" s="16" t="s">
        <v>1165</v>
      </c>
      <c r="S131" t="s">
        <v>514</v>
      </c>
      <c r="T131" t="str">
        <f t="shared" si="9"/>
        <v>http://patientsatisfaction2017.questionpro.com?custom1=Italy&amp;custom2=1152&amp;custom3=Adrano</v>
      </c>
    </row>
    <row r="132" spans="2:20" x14ac:dyDescent="0.2">
      <c r="B132" t="s">
        <v>94</v>
      </c>
      <c r="C132" t="s">
        <v>496</v>
      </c>
      <c r="D132" t="s">
        <v>497</v>
      </c>
      <c r="E132" t="s">
        <v>112</v>
      </c>
      <c r="F132">
        <v>1153</v>
      </c>
      <c r="G132" t="s">
        <v>515</v>
      </c>
      <c r="I132">
        <v>9</v>
      </c>
      <c r="J132">
        <v>34</v>
      </c>
      <c r="K132" t="str">
        <f t="shared" si="8"/>
        <v>Italy,Barcellona PDG</v>
      </c>
      <c r="M132" t="s">
        <v>1168</v>
      </c>
      <c r="N132" s="15" t="s">
        <v>1167</v>
      </c>
      <c r="O132" s="6" t="s">
        <v>497</v>
      </c>
      <c r="P132" s="16" t="s">
        <v>1163</v>
      </c>
      <c r="Q132">
        <v>1153</v>
      </c>
      <c r="R132" s="16" t="s">
        <v>1165</v>
      </c>
      <c r="S132" t="s">
        <v>515</v>
      </c>
      <c r="T132" t="str">
        <f t="shared" si="9"/>
        <v>http://patientsatisfaction2017.questionpro.com?custom1=Italy&amp;custom2=1153&amp;custom3=Barcellona PDG</v>
      </c>
    </row>
    <row r="133" spans="2:20" x14ac:dyDescent="0.2">
      <c r="B133" t="s">
        <v>94</v>
      </c>
      <c r="C133" t="s">
        <v>496</v>
      </c>
      <c r="D133" t="s">
        <v>497</v>
      </c>
      <c r="E133" t="s">
        <v>113</v>
      </c>
      <c r="F133">
        <v>1154</v>
      </c>
      <c r="G133" t="s">
        <v>516</v>
      </c>
      <c r="I133">
        <v>9</v>
      </c>
      <c r="J133">
        <v>34</v>
      </c>
      <c r="K133" t="str">
        <f t="shared" si="8"/>
        <v>Italy,Brucoli Mari</v>
      </c>
      <c r="M133" t="s">
        <v>1168</v>
      </c>
      <c r="N133" s="15" t="s">
        <v>1167</v>
      </c>
      <c r="O133" s="6" t="s">
        <v>497</v>
      </c>
      <c r="P133" s="16" t="s">
        <v>1163</v>
      </c>
      <c r="Q133">
        <v>1154</v>
      </c>
      <c r="R133" s="16" t="s">
        <v>1165</v>
      </c>
      <c r="S133" t="s">
        <v>516</v>
      </c>
      <c r="T133" t="str">
        <f t="shared" si="9"/>
        <v>http://patientsatisfaction2017.questionpro.com?custom1=Italy&amp;custom2=1154&amp;custom3=Brucoli Mari</v>
      </c>
    </row>
    <row r="134" spans="2:20" x14ac:dyDescent="0.2">
      <c r="B134" t="s">
        <v>94</v>
      </c>
      <c r="C134" t="s">
        <v>496</v>
      </c>
      <c r="D134" t="s">
        <v>497</v>
      </c>
      <c r="E134" t="s">
        <v>114</v>
      </c>
      <c r="F134">
        <v>1155</v>
      </c>
      <c r="G134" t="s">
        <v>517</v>
      </c>
      <c r="I134">
        <v>6</v>
      </c>
      <c r="J134">
        <v>28</v>
      </c>
      <c r="K134" t="str">
        <f t="shared" si="8"/>
        <v>Italy,Catania Dial</v>
      </c>
      <c r="M134" t="s">
        <v>1168</v>
      </c>
      <c r="N134" s="15" t="s">
        <v>1167</v>
      </c>
      <c r="O134" s="6" t="s">
        <v>497</v>
      </c>
      <c r="P134" s="16" t="s">
        <v>1163</v>
      </c>
      <c r="Q134">
        <v>1155</v>
      </c>
      <c r="R134" s="16" t="s">
        <v>1165</v>
      </c>
      <c r="S134" t="s">
        <v>517</v>
      </c>
      <c r="T134" t="str">
        <f t="shared" si="9"/>
        <v>http://patientsatisfaction2017.questionpro.com?custom1=Italy&amp;custom2=1155&amp;custom3=Catania Dial</v>
      </c>
    </row>
    <row r="135" spans="2:20" x14ac:dyDescent="0.2">
      <c r="B135" t="s">
        <v>94</v>
      </c>
      <c r="C135" t="s">
        <v>496</v>
      </c>
      <c r="D135" t="s">
        <v>497</v>
      </c>
      <c r="E135" t="s">
        <v>115</v>
      </c>
      <c r="F135">
        <v>1156</v>
      </c>
      <c r="G135" t="s">
        <v>518</v>
      </c>
      <c r="I135">
        <v>20</v>
      </c>
      <c r="J135">
        <v>58</v>
      </c>
      <c r="K135" t="str">
        <f t="shared" si="8"/>
        <v>Italy,Catania Sud</v>
      </c>
      <c r="M135" t="s">
        <v>1168</v>
      </c>
      <c r="N135" s="15" t="s">
        <v>1167</v>
      </c>
      <c r="O135" s="6" t="s">
        <v>497</v>
      </c>
      <c r="P135" s="16" t="s">
        <v>1163</v>
      </c>
      <c r="Q135">
        <v>1156</v>
      </c>
      <c r="R135" s="16" t="s">
        <v>1165</v>
      </c>
      <c r="S135" t="s">
        <v>518</v>
      </c>
      <c r="T135" t="str">
        <f t="shared" si="9"/>
        <v>http://patientsatisfaction2017.questionpro.com?custom1=Italy&amp;custom2=1156&amp;custom3=Catania Sud</v>
      </c>
    </row>
    <row r="136" spans="2:20" x14ac:dyDescent="0.2">
      <c r="B136" t="s">
        <v>94</v>
      </c>
      <c r="C136" t="s">
        <v>496</v>
      </c>
      <c r="D136" t="s">
        <v>497</v>
      </c>
      <c r="E136" t="s">
        <v>116</v>
      </c>
      <c r="F136">
        <v>1157</v>
      </c>
      <c r="G136" t="s">
        <v>519</v>
      </c>
      <c r="I136">
        <v>8</v>
      </c>
      <c r="J136">
        <v>32</v>
      </c>
      <c r="K136" t="str">
        <f t="shared" si="8"/>
        <v>Italy,Lentini</v>
      </c>
      <c r="M136" t="s">
        <v>1168</v>
      </c>
      <c r="N136" s="15" t="s">
        <v>1167</v>
      </c>
      <c r="O136" s="6" t="s">
        <v>497</v>
      </c>
      <c r="P136" s="16" t="s">
        <v>1163</v>
      </c>
      <c r="Q136">
        <v>1157</v>
      </c>
      <c r="R136" s="16" t="s">
        <v>1165</v>
      </c>
      <c r="S136" t="s">
        <v>519</v>
      </c>
      <c r="T136" t="str">
        <f t="shared" si="9"/>
        <v>http://patientsatisfaction2017.questionpro.com?custom1=Italy&amp;custom2=1157&amp;custom3=Lentini</v>
      </c>
    </row>
    <row r="137" spans="2:20" x14ac:dyDescent="0.2">
      <c r="B137" t="s">
        <v>94</v>
      </c>
      <c r="C137" t="s">
        <v>496</v>
      </c>
      <c r="D137" t="s">
        <v>497</v>
      </c>
      <c r="E137" t="s">
        <v>117</v>
      </c>
      <c r="F137">
        <v>1158</v>
      </c>
      <c r="G137" t="s">
        <v>520</v>
      </c>
      <c r="I137">
        <v>5</v>
      </c>
      <c r="J137">
        <v>18</v>
      </c>
      <c r="K137" t="str">
        <f t="shared" si="8"/>
        <v>Italy,Paterno</v>
      </c>
      <c r="M137" t="s">
        <v>1168</v>
      </c>
      <c r="N137" s="15" t="s">
        <v>1167</v>
      </c>
      <c r="O137" s="6" t="s">
        <v>497</v>
      </c>
      <c r="P137" s="16" t="s">
        <v>1163</v>
      </c>
      <c r="Q137">
        <v>1158</v>
      </c>
      <c r="R137" s="16" t="s">
        <v>1165</v>
      </c>
      <c r="S137" t="s">
        <v>520</v>
      </c>
      <c r="T137" t="str">
        <f t="shared" si="9"/>
        <v>http://patientsatisfaction2017.questionpro.com?custom1=Italy&amp;custom2=1158&amp;custom3=Paterno</v>
      </c>
    </row>
    <row r="138" spans="2:20" x14ac:dyDescent="0.2">
      <c r="B138" t="s">
        <v>94</v>
      </c>
      <c r="C138" t="s">
        <v>496</v>
      </c>
      <c r="D138" t="s">
        <v>497</v>
      </c>
      <c r="E138" t="s">
        <v>118</v>
      </c>
      <c r="F138">
        <v>1159</v>
      </c>
      <c r="G138" t="s">
        <v>521</v>
      </c>
      <c r="I138">
        <v>5</v>
      </c>
      <c r="J138">
        <v>34</v>
      </c>
      <c r="K138" t="str">
        <f t="shared" si="8"/>
        <v>Italy,Petralia Soprana</v>
      </c>
      <c r="M138" t="s">
        <v>1168</v>
      </c>
      <c r="N138" s="15" t="s">
        <v>1167</v>
      </c>
      <c r="O138" s="6" t="s">
        <v>497</v>
      </c>
      <c r="P138" s="16" t="s">
        <v>1163</v>
      </c>
      <c r="Q138">
        <v>1159</v>
      </c>
      <c r="R138" s="16" t="s">
        <v>1165</v>
      </c>
      <c r="S138" t="s">
        <v>521</v>
      </c>
      <c r="T138" t="str">
        <f t="shared" si="9"/>
        <v>http://patientsatisfaction2017.questionpro.com?custom1=Italy&amp;custom2=1159&amp;custom3=Petralia Soprana</v>
      </c>
    </row>
    <row r="139" spans="2:20" x14ac:dyDescent="0.2">
      <c r="B139" t="s">
        <v>94</v>
      </c>
      <c r="C139" t="s">
        <v>496</v>
      </c>
      <c r="D139" t="s">
        <v>497</v>
      </c>
      <c r="E139" t="s">
        <v>119</v>
      </c>
      <c r="F139">
        <v>1160</v>
      </c>
      <c r="G139" t="s">
        <v>522</v>
      </c>
      <c r="I139">
        <v>5</v>
      </c>
      <c r="J139">
        <v>19</v>
      </c>
      <c r="K139" t="str">
        <f t="shared" si="8"/>
        <v>Italy,Troina</v>
      </c>
      <c r="M139" t="s">
        <v>1168</v>
      </c>
      <c r="N139" s="15" t="s">
        <v>1167</v>
      </c>
      <c r="O139" s="6" t="s">
        <v>497</v>
      </c>
      <c r="P139" s="16" t="s">
        <v>1163</v>
      </c>
      <c r="Q139">
        <v>1160</v>
      </c>
      <c r="R139" s="16" t="s">
        <v>1165</v>
      </c>
      <c r="S139" t="s">
        <v>522</v>
      </c>
      <c r="T139" t="str">
        <f t="shared" si="9"/>
        <v>http://patientsatisfaction2017.questionpro.com?custom1=Italy&amp;custom2=1160&amp;custom3=Troina</v>
      </c>
    </row>
    <row r="140" spans="2:20" x14ac:dyDescent="0.2">
      <c r="B140" s="3" t="s">
        <v>226</v>
      </c>
      <c r="C140" s="3" t="s">
        <v>556</v>
      </c>
      <c r="D140" s="3" t="s">
        <v>557</v>
      </c>
      <c r="E140" s="3" t="s">
        <v>748</v>
      </c>
      <c r="F140" s="3">
        <v>3200</v>
      </c>
      <c r="G140" s="3" t="s">
        <v>749</v>
      </c>
      <c r="H140" s="3"/>
      <c r="I140" s="18">
        <v>27</v>
      </c>
      <c r="J140" s="3">
        <v>0</v>
      </c>
      <c r="K140" s="3" t="str">
        <f t="shared" si="8"/>
        <v>Kazakhstan,Kazakhstan HQ</v>
      </c>
      <c r="L140" s="3"/>
      <c r="M140" s="3" t="s">
        <v>1168</v>
      </c>
      <c r="N140" s="4" t="s">
        <v>1167</v>
      </c>
      <c r="O140" s="3" t="s">
        <v>557</v>
      </c>
      <c r="P140" s="17" t="s">
        <v>1163</v>
      </c>
      <c r="Q140" s="3">
        <v>3200</v>
      </c>
      <c r="R140" s="17" t="s">
        <v>1165</v>
      </c>
      <c r="S140" s="3" t="s">
        <v>749</v>
      </c>
      <c r="T140" s="3" t="str">
        <f t="shared" si="9"/>
        <v>http://patientsatisfaction2017.questionpro.com?custom1=Kazakhstan&amp;custom2=3200&amp;custom3=Kazakhstan HQ</v>
      </c>
    </row>
    <row r="141" spans="2:20" x14ac:dyDescent="0.2">
      <c r="B141" t="s">
        <v>226</v>
      </c>
      <c r="C141" t="s">
        <v>556</v>
      </c>
      <c r="D141" t="s">
        <v>557</v>
      </c>
      <c r="E141" t="s">
        <v>227</v>
      </c>
      <c r="F141">
        <v>3201</v>
      </c>
      <c r="G141" t="s">
        <v>558</v>
      </c>
      <c r="I141" s="12">
        <v>19</v>
      </c>
      <c r="J141">
        <v>68</v>
      </c>
      <c r="K141" t="str">
        <f t="shared" si="8"/>
        <v>Kazakhstan,Almaty</v>
      </c>
      <c r="M141" t="s">
        <v>1168</v>
      </c>
      <c r="N141" s="15" t="s">
        <v>1167</v>
      </c>
      <c r="O141" s="6" t="s">
        <v>557</v>
      </c>
      <c r="P141" s="16" t="s">
        <v>1163</v>
      </c>
      <c r="Q141">
        <v>3201</v>
      </c>
      <c r="R141" s="16" t="s">
        <v>1165</v>
      </c>
      <c r="S141" t="s">
        <v>558</v>
      </c>
      <c r="T141" t="str">
        <f t="shared" si="9"/>
        <v>http://patientsatisfaction2017.questionpro.com?custom1=Kazakhstan&amp;custom2=3201&amp;custom3=Almaty</v>
      </c>
    </row>
    <row r="142" spans="2:20" x14ac:dyDescent="0.2">
      <c r="B142" t="s">
        <v>226</v>
      </c>
      <c r="C142" t="s">
        <v>556</v>
      </c>
      <c r="D142" t="s">
        <v>557</v>
      </c>
      <c r="E142" t="s">
        <v>228</v>
      </c>
      <c r="F142">
        <v>3202</v>
      </c>
      <c r="G142" t="s">
        <v>559</v>
      </c>
      <c r="I142" s="12">
        <v>21</v>
      </c>
      <c r="J142">
        <v>62</v>
      </c>
      <c r="K142" t="str">
        <f t="shared" si="8"/>
        <v>Kazakhstan,Yugovostok</v>
      </c>
      <c r="M142" t="s">
        <v>1168</v>
      </c>
      <c r="N142" s="15" t="s">
        <v>1167</v>
      </c>
      <c r="O142" s="6" t="s">
        <v>557</v>
      </c>
      <c r="P142" s="16" t="s">
        <v>1163</v>
      </c>
      <c r="Q142">
        <v>3202</v>
      </c>
      <c r="R142" s="16" t="s">
        <v>1165</v>
      </c>
      <c r="S142" t="s">
        <v>559</v>
      </c>
      <c r="T142" t="str">
        <f t="shared" si="9"/>
        <v>http://patientsatisfaction2017.questionpro.com?custom1=Kazakhstan&amp;custom2=3202&amp;custom3=Yugovostok</v>
      </c>
    </row>
    <row r="143" spans="2:20" x14ac:dyDescent="0.2">
      <c r="B143" t="s">
        <v>226</v>
      </c>
      <c r="C143" t="s">
        <v>556</v>
      </c>
      <c r="D143" t="s">
        <v>557</v>
      </c>
      <c r="E143" t="s">
        <v>229</v>
      </c>
      <c r="F143">
        <v>3203</v>
      </c>
      <c r="G143" t="s">
        <v>560</v>
      </c>
      <c r="I143" s="12">
        <v>10</v>
      </c>
      <c r="J143">
        <v>50</v>
      </c>
      <c r="K143" t="str">
        <f t="shared" si="8"/>
        <v>Kazakhstan,Karaganda</v>
      </c>
      <c r="M143" t="s">
        <v>1168</v>
      </c>
      <c r="N143" s="15" t="s">
        <v>1167</v>
      </c>
      <c r="O143" s="6" t="s">
        <v>557</v>
      </c>
      <c r="P143" s="16" t="s">
        <v>1163</v>
      </c>
      <c r="Q143">
        <v>3203</v>
      </c>
      <c r="R143" s="16" t="s">
        <v>1165</v>
      </c>
      <c r="S143" t="s">
        <v>560</v>
      </c>
      <c r="T143" t="str">
        <f t="shared" si="9"/>
        <v>http://patientsatisfaction2017.questionpro.com?custom1=Kazakhstan&amp;custom2=3203&amp;custom3=Karaganda</v>
      </c>
    </row>
    <row r="144" spans="2:20" x14ac:dyDescent="0.2">
      <c r="B144" t="s">
        <v>226</v>
      </c>
      <c r="C144" t="s">
        <v>556</v>
      </c>
      <c r="D144" t="s">
        <v>557</v>
      </c>
      <c r="E144" t="s">
        <v>230</v>
      </c>
      <c r="F144">
        <v>3204</v>
      </c>
      <c r="G144" t="s">
        <v>561</v>
      </c>
      <c r="I144" s="12">
        <v>12</v>
      </c>
      <c r="J144">
        <v>29</v>
      </c>
      <c r="K144" t="str">
        <f t="shared" si="8"/>
        <v>Kazakhstan,Kokshetau</v>
      </c>
      <c r="M144" t="s">
        <v>1168</v>
      </c>
      <c r="N144" s="15" t="s">
        <v>1167</v>
      </c>
      <c r="O144" s="6" t="s">
        <v>557</v>
      </c>
      <c r="P144" s="16" t="s">
        <v>1163</v>
      </c>
      <c r="Q144">
        <v>3204</v>
      </c>
      <c r="R144" s="16" t="s">
        <v>1165</v>
      </c>
      <c r="S144" t="s">
        <v>561</v>
      </c>
      <c r="T144" t="str">
        <f t="shared" si="9"/>
        <v>http://patientsatisfaction2017.questionpro.com?custom1=Kazakhstan&amp;custom2=3204&amp;custom3=Kokshetau</v>
      </c>
    </row>
    <row r="145" spans="2:20" x14ac:dyDescent="0.2">
      <c r="B145" t="s">
        <v>226</v>
      </c>
      <c r="C145" t="s">
        <v>556</v>
      </c>
      <c r="D145" t="s">
        <v>557</v>
      </c>
      <c r="E145" t="s">
        <v>231</v>
      </c>
      <c r="F145">
        <v>3205</v>
      </c>
      <c r="G145" t="s">
        <v>562</v>
      </c>
      <c r="I145" s="12">
        <v>17</v>
      </c>
      <c r="J145">
        <v>53</v>
      </c>
      <c r="K145" t="str">
        <f t="shared" si="8"/>
        <v>Kazakhstan,Kostanay</v>
      </c>
      <c r="M145" t="s">
        <v>1168</v>
      </c>
      <c r="N145" s="15" t="s">
        <v>1167</v>
      </c>
      <c r="O145" s="6" t="s">
        <v>557</v>
      </c>
      <c r="P145" s="16" t="s">
        <v>1163</v>
      </c>
      <c r="Q145">
        <v>3205</v>
      </c>
      <c r="R145" s="16" t="s">
        <v>1165</v>
      </c>
      <c r="S145" t="s">
        <v>562</v>
      </c>
      <c r="T145" t="str">
        <f t="shared" si="9"/>
        <v>http://patientsatisfaction2017.questionpro.com?custom1=Kazakhstan&amp;custom2=3205&amp;custom3=Kostanay</v>
      </c>
    </row>
    <row r="146" spans="2:20" x14ac:dyDescent="0.2">
      <c r="B146" t="s">
        <v>226</v>
      </c>
      <c r="C146" t="s">
        <v>556</v>
      </c>
      <c r="D146" t="s">
        <v>557</v>
      </c>
      <c r="E146" t="s">
        <v>232</v>
      </c>
      <c r="F146">
        <v>3206</v>
      </c>
      <c r="G146" t="s">
        <v>563</v>
      </c>
      <c r="I146" s="12">
        <v>35</v>
      </c>
      <c r="J146">
        <v>140</v>
      </c>
      <c r="K146" t="str">
        <f t="shared" si="8"/>
        <v>Kazakhstan,Uralsk</v>
      </c>
      <c r="M146" t="s">
        <v>1168</v>
      </c>
      <c r="N146" s="15" t="s">
        <v>1167</v>
      </c>
      <c r="O146" s="6" t="s">
        <v>557</v>
      </c>
      <c r="P146" s="16" t="s">
        <v>1163</v>
      </c>
      <c r="Q146">
        <v>3206</v>
      </c>
      <c r="R146" s="16" t="s">
        <v>1165</v>
      </c>
      <c r="S146" t="s">
        <v>563</v>
      </c>
      <c r="T146" t="str">
        <f t="shared" si="9"/>
        <v>http://patientsatisfaction2017.questionpro.com?custom1=Kazakhstan&amp;custom2=3206&amp;custom3=Uralsk</v>
      </c>
    </row>
    <row r="147" spans="2:20" x14ac:dyDescent="0.2">
      <c r="B147" t="s">
        <v>226</v>
      </c>
      <c r="C147" t="s">
        <v>556</v>
      </c>
      <c r="D147" t="s">
        <v>557</v>
      </c>
      <c r="E147" t="s">
        <v>233</v>
      </c>
      <c r="F147">
        <v>3207</v>
      </c>
      <c r="G147" t="s">
        <v>564</v>
      </c>
      <c r="I147" s="12">
        <v>5</v>
      </c>
      <c r="J147">
        <v>16</v>
      </c>
      <c r="K147" t="str">
        <f t="shared" si="8"/>
        <v>Kazakhstan,Aksai</v>
      </c>
      <c r="M147" t="s">
        <v>1168</v>
      </c>
      <c r="N147" s="15" t="s">
        <v>1167</v>
      </c>
      <c r="O147" s="6" t="s">
        <v>557</v>
      </c>
      <c r="P147" s="16" t="s">
        <v>1163</v>
      </c>
      <c r="Q147">
        <v>3207</v>
      </c>
      <c r="R147" s="16" t="s">
        <v>1165</v>
      </c>
      <c r="S147" t="s">
        <v>564</v>
      </c>
      <c r="T147" t="str">
        <f t="shared" si="9"/>
        <v>http://patientsatisfaction2017.questionpro.com?custom1=Kazakhstan&amp;custom2=3207&amp;custom3=Aksai</v>
      </c>
    </row>
    <row r="148" spans="2:20" x14ac:dyDescent="0.2">
      <c r="B148" t="s">
        <v>226</v>
      </c>
      <c r="C148" t="s">
        <v>556</v>
      </c>
      <c r="D148" t="s">
        <v>557</v>
      </c>
      <c r="E148" t="s">
        <v>234</v>
      </c>
      <c r="F148">
        <v>3208</v>
      </c>
      <c r="G148" t="s">
        <v>565</v>
      </c>
      <c r="I148" s="12">
        <v>11</v>
      </c>
      <c r="J148">
        <v>33</v>
      </c>
      <c r="K148" t="str">
        <f t="shared" si="8"/>
        <v>Kazakhstan,Aktobe</v>
      </c>
      <c r="M148" t="s">
        <v>1168</v>
      </c>
      <c r="N148" s="15" t="s">
        <v>1167</v>
      </c>
      <c r="O148" s="6" t="s">
        <v>557</v>
      </c>
      <c r="P148" s="16" t="s">
        <v>1163</v>
      </c>
      <c r="Q148">
        <v>3208</v>
      </c>
      <c r="R148" s="16" t="s">
        <v>1165</v>
      </c>
      <c r="S148" t="s">
        <v>565</v>
      </c>
      <c r="T148" t="str">
        <f t="shared" si="9"/>
        <v>http://patientsatisfaction2017.questionpro.com?custom1=Kazakhstan&amp;custom2=3208&amp;custom3=Aktobe</v>
      </c>
    </row>
    <row r="149" spans="2:20" x14ac:dyDescent="0.2">
      <c r="B149" t="s">
        <v>226</v>
      </c>
      <c r="C149" t="s">
        <v>556</v>
      </c>
      <c r="D149" t="s">
        <v>557</v>
      </c>
      <c r="E149" t="s">
        <v>235</v>
      </c>
      <c r="F149">
        <v>3209</v>
      </c>
      <c r="G149" t="s">
        <v>566</v>
      </c>
      <c r="I149" s="12">
        <v>17</v>
      </c>
      <c r="J149">
        <v>44</v>
      </c>
      <c r="K149" t="str">
        <f t="shared" si="8"/>
        <v>Kazakhstan,Kaskalen</v>
      </c>
      <c r="M149" t="s">
        <v>1168</v>
      </c>
      <c r="N149" s="15" t="s">
        <v>1167</v>
      </c>
      <c r="O149" s="6" t="s">
        <v>557</v>
      </c>
      <c r="P149" s="16" t="s">
        <v>1163</v>
      </c>
      <c r="Q149">
        <v>3209</v>
      </c>
      <c r="R149" s="16" t="s">
        <v>1165</v>
      </c>
      <c r="S149" t="s">
        <v>566</v>
      </c>
      <c r="T149" t="str">
        <f t="shared" si="9"/>
        <v>http://patientsatisfaction2017.questionpro.com?custom1=Kazakhstan&amp;custom2=3209&amp;custom3=Kaskalen</v>
      </c>
    </row>
    <row r="150" spans="2:20" x14ac:dyDescent="0.2">
      <c r="B150" t="s">
        <v>226</v>
      </c>
      <c r="C150" t="s">
        <v>556</v>
      </c>
      <c r="D150" t="s">
        <v>557</v>
      </c>
      <c r="E150" t="s">
        <v>236</v>
      </c>
      <c r="F150">
        <v>3210</v>
      </c>
      <c r="G150" t="s">
        <v>567</v>
      </c>
      <c r="I150" s="12">
        <v>17</v>
      </c>
      <c r="J150">
        <v>49</v>
      </c>
      <c r="K150" t="str">
        <f t="shared" si="8"/>
        <v>Kazakhstan,Kyzylorda</v>
      </c>
      <c r="M150" t="s">
        <v>1168</v>
      </c>
      <c r="N150" s="15" t="s">
        <v>1167</v>
      </c>
      <c r="O150" s="6" t="s">
        <v>557</v>
      </c>
      <c r="P150" s="16" t="s">
        <v>1163</v>
      </c>
      <c r="Q150">
        <v>3210</v>
      </c>
      <c r="R150" s="16" t="s">
        <v>1165</v>
      </c>
      <c r="S150" t="s">
        <v>567</v>
      </c>
      <c r="T150" t="str">
        <f t="shared" si="9"/>
        <v>http://patientsatisfaction2017.questionpro.com?custom1=Kazakhstan&amp;custom2=3210&amp;custom3=Kyzylorda</v>
      </c>
    </row>
    <row r="151" spans="2:20" x14ac:dyDescent="0.2">
      <c r="B151" t="s">
        <v>226</v>
      </c>
      <c r="C151" t="s">
        <v>556</v>
      </c>
      <c r="D151" t="s">
        <v>557</v>
      </c>
      <c r="E151" t="s">
        <v>237</v>
      </c>
      <c r="F151">
        <v>3211</v>
      </c>
      <c r="G151" t="s">
        <v>568</v>
      </c>
      <c r="I151" s="12">
        <v>6</v>
      </c>
      <c r="J151">
        <v>15</v>
      </c>
      <c r="K151" t="str">
        <f t="shared" si="8"/>
        <v>Kazakhstan,Kazaly</v>
      </c>
      <c r="M151" t="s">
        <v>1168</v>
      </c>
      <c r="N151" s="15" t="s">
        <v>1167</v>
      </c>
      <c r="O151" s="6" t="s">
        <v>557</v>
      </c>
      <c r="P151" s="16" t="s">
        <v>1163</v>
      </c>
      <c r="Q151">
        <v>3211</v>
      </c>
      <c r="R151" s="16" t="s">
        <v>1165</v>
      </c>
      <c r="S151" t="s">
        <v>568</v>
      </c>
      <c r="T151" t="str">
        <f t="shared" si="9"/>
        <v>http://patientsatisfaction2017.questionpro.com?custom1=Kazakhstan&amp;custom2=3211&amp;custom3=Kazaly</v>
      </c>
    </row>
    <row r="152" spans="2:20" x14ac:dyDescent="0.2">
      <c r="B152" t="s">
        <v>226</v>
      </c>
      <c r="C152" t="s">
        <v>556</v>
      </c>
      <c r="D152" t="s">
        <v>557</v>
      </c>
      <c r="E152" t="s">
        <v>238</v>
      </c>
      <c r="F152">
        <v>3212</v>
      </c>
      <c r="G152" t="s">
        <v>569</v>
      </c>
      <c r="I152" s="12">
        <v>10</v>
      </c>
      <c r="J152">
        <v>33</v>
      </c>
      <c r="K152" t="str">
        <f t="shared" si="8"/>
        <v>Kazakhstan,Zhanakorgan</v>
      </c>
      <c r="M152" t="s">
        <v>1168</v>
      </c>
      <c r="N152" s="15" t="s">
        <v>1167</v>
      </c>
      <c r="O152" s="6" t="s">
        <v>557</v>
      </c>
      <c r="P152" s="16" t="s">
        <v>1163</v>
      </c>
      <c r="Q152">
        <v>3212</v>
      </c>
      <c r="R152" s="16" t="s">
        <v>1165</v>
      </c>
      <c r="S152" t="s">
        <v>569</v>
      </c>
      <c r="T152" t="str">
        <f t="shared" si="9"/>
        <v>http://patientsatisfaction2017.questionpro.com?custom1=Kazakhstan&amp;custom2=3212&amp;custom3=Zhanakorgan</v>
      </c>
    </row>
    <row r="153" spans="2:20" x14ac:dyDescent="0.2">
      <c r="B153" t="s">
        <v>226</v>
      </c>
      <c r="C153" t="s">
        <v>556</v>
      </c>
      <c r="D153" t="s">
        <v>557</v>
      </c>
      <c r="E153" t="s">
        <v>239</v>
      </c>
      <c r="F153">
        <v>3213</v>
      </c>
      <c r="G153" t="s">
        <v>570</v>
      </c>
      <c r="I153" s="12">
        <v>18</v>
      </c>
      <c r="J153">
        <v>77</v>
      </c>
      <c r="K153" t="str">
        <f t="shared" si="8"/>
        <v>Kazakhstan,Saryagash</v>
      </c>
      <c r="M153" t="s">
        <v>1168</v>
      </c>
      <c r="N153" s="15" t="s">
        <v>1167</v>
      </c>
      <c r="O153" s="6" t="s">
        <v>557</v>
      </c>
      <c r="P153" s="16" t="s">
        <v>1163</v>
      </c>
      <c r="Q153">
        <v>3213</v>
      </c>
      <c r="R153" s="16" t="s">
        <v>1165</v>
      </c>
      <c r="S153" t="s">
        <v>570</v>
      </c>
      <c r="T153" t="str">
        <f t="shared" si="9"/>
        <v>http://patientsatisfaction2017.questionpro.com?custom1=Kazakhstan&amp;custom2=3213&amp;custom3=Saryagash</v>
      </c>
    </row>
    <row r="154" spans="2:20" x14ac:dyDescent="0.2">
      <c r="B154" t="s">
        <v>226</v>
      </c>
      <c r="C154" t="s">
        <v>556</v>
      </c>
      <c r="D154" t="s">
        <v>557</v>
      </c>
      <c r="E154" t="s">
        <v>240</v>
      </c>
      <c r="F154">
        <v>3214</v>
      </c>
      <c r="G154" t="s">
        <v>571</v>
      </c>
      <c r="I154" s="12">
        <v>11</v>
      </c>
      <c r="J154">
        <v>34</v>
      </c>
      <c r="K154" t="str">
        <f t="shared" si="8"/>
        <v>Kazakhstan,Taldykorgan</v>
      </c>
      <c r="M154" t="s">
        <v>1168</v>
      </c>
      <c r="N154" s="15" t="s">
        <v>1167</v>
      </c>
      <c r="O154" s="6" t="s">
        <v>557</v>
      </c>
      <c r="P154" s="16" t="s">
        <v>1163</v>
      </c>
      <c r="Q154">
        <v>3214</v>
      </c>
      <c r="R154" s="16" t="s">
        <v>1165</v>
      </c>
      <c r="S154" t="s">
        <v>571</v>
      </c>
      <c r="T154" t="str">
        <f t="shared" si="9"/>
        <v>http://patientsatisfaction2017.questionpro.com?custom1=Kazakhstan&amp;custom2=3214&amp;custom3=Taldykorgan</v>
      </c>
    </row>
    <row r="155" spans="2:20" x14ac:dyDescent="0.2">
      <c r="B155" t="s">
        <v>226</v>
      </c>
      <c r="C155" t="s">
        <v>556</v>
      </c>
      <c r="D155" t="s">
        <v>557</v>
      </c>
      <c r="E155" t="s">
        <v>241</v>
      </c>
      <c r="F155">
        <v>3216</v>
      </c>
      <c r="G155" t="s">
        <v>572</v>
      </c>
      <c r="I155" s="12">
        <v>17</v>
      </c>
      <c r="J155">
        <v>62</v>
      </c>
      <c r="K155" t="str">
        <f t="shared" si="8"/>
        <v>Kazakhstan,Temirtau</v>
      </c>
      <c r="M155" t="s">
        <v>1168</v>
      </c>
      <c r="N155" s="15" t="s">
        <v>1167</v>
      </c>
      <c r="O155" s="6" t="s">
        <v>557</v>
      </c>
      <c r="P155" s="16" t="s">
        <v>1163</v>
      </c>
      <c r="Q155">
        <v>3216</v>
      </c>
      <c r="R155" s="16" t="s">
        <v>1165</v>
      </c>
      <c r="S155" t="s">
        <v>572</v>
      </c>
      <c r="T155" t="str">
        <f t="shared" si="9"/>
        <v>http://patientsatisfaction2017.questionpro.com?custom1=Kazakhstan&amp;custom2=3216&amp;custom3=Temirtau</v>
      </c>
    </row>
    <row r="156" spans="2:20" x14ac:dyDescent="0.2">
      <c r="B156" t="s">
        <v>226</v>
      </c>
      <c r="C156" t="s">
        <v>556</v>
      </c>
      <c r="D156" t="s">
        <v>557</v>
      </c>
      <c r="E156" t="s">
        <v>242</v>
      </c>
      <c r="F156">
        <v>3217</v>
      </c>
      <c r="G156" t="s">
        <v>573</v>
      </c>
      <c r="I156" s="12">
        <v>12</v>
      </c>
      <c r="J156">
        <v>46</v>
      </c>
      <c r="K156" t="str">
        <f t="shared" si="8"/>
        <v>Kazakhstan,Zhezkazgan</v>
      </c>
      <c r="M156" t="s">
        <v>1168</v>
      </c>
      <c r="N156" s="15" t="s">
        <v>1167</v>
      </c>
      <c r="O156" s="6" t="s">
        <v>557</v>
      </c>
      <c r="P156" s="16" t="s">
        <v>1163</v>
      </c>
      <c r="Q156">
        <v>3217</v>
      </c>
      <c r="R156" s="16" t="s">
        <v>1165</v>
      </c>
      <c r="S156" t="s">
        <v>573</v>
      </c>
      <c r="T156" t="str">
        <f t="shared" si="9"/>
        <v>http://patientsatisfaction2017.questionpro.com?custom1=Kazakhstan&amp;custom2=3217&amp;custom3=Zhezkazgan</v>
      </c>
    </row>
    <row r="157" spans="2:20" x14ac:dyDescent="0.2">
      <c r="B157" t="s">
        <v>226</v>
      </c>
      <c r="C157" t="s">
        <v>556</v>
      </c>
      <c r="D157" t="s">
        <v>557</v>
      </c>
      <c r="E157" t="s">
        <v>243</v>
      </c>
      <c r="F157">
        <v>3218</v>
      </c>
      <c r="G157" t="s">
        <v>574</v>
      </c>
      <c r="I157" s="12">
        <v>11</v>
      </c>
      <c r="J157">
        <v>32</v>
      </c>
      <c r="K157" t="str">
        <f t="shared" si="8"/>
        <v>Kazakhstan,Balkhash</v>
      </c>
      <c r="M157" t="s">
        <v>1168</v>
      </c>
      <c r="N157" s="15" t="s">
        <v>1167</v>
      </c>
      <c r="O157" s="6" t="s">
        <v>557</v>
      </c>
      <c r="P157" s="16" t="s">
        <v>1163</v>
      </c>
      <c r="Q157">
        <v>3218</v>
      </c>
      <c r="R157" s="16" t="s">
        <v>1165</v>
      </c>
      <c r="S157" t="s">
        <v>574</v>
      </c>
      <c r="T157" t="str">
        <f t="shared" si="9"/>
        <v>http://patientsatisfaction2017.questionpro.com?custom1=Kazakhstan&amp;custom2=3218&amp;custom3=Balkhash</v>
      </c>
    </row>
    <row r="158" spans="2:20" x14ac:dyDescent="0.2">
      <c r="B158" t="s">
        <v>226</v>
      </c>
      <c r="C158" t="s">
        <v>556</v>
      </c>
      <c r="D158" t="s">
        <v>557</v>
      </c>
      <c r="E158" t="s">
        <v>244</v>
      </c>
      <c r="F158">
        <v>3219</v>
      </c>
      <c r="G158" t="s">
        <v>575</v>
      </c>
      <c r="I158" s="12">
        <v>7</v>
      </c>
      <c r="J158">
        <v>14</v>
      </c>
      <c r="K158" t="str">
        <f t="shared" si="8"/>
        <v>Kazakhstan,Schuchinsk</v>
      </c>
      <c r="M158" t="s">
        <v>1168</v>
      </c>
      <c r="N158" s="15" t="s">
        <v>1167</v>
      </c>
      <c r="O158" s="6" t="s">
        <v>557</v>
      </c>
      <c r="P158" s="16" t="s">
        <v>1163</v>
      </c>
      <c r="Q158">
        <v>3219</v>
      </c>
      <c r="R158" s="16" t="s">
        <v>1165</v>
      </c>
      <c r="S158" t="s">
        <v>575</v>
      </c>
      <c r="T158" t="str">
        <f t="shared" si="9"/>
        <v>http://patientsatisfaction2017.questionpro.com?custom1=Kazakhstan&amp;custom2=3219&amp;custom3=Schuchinsk</v>
      </c>
    </row>
    <row r="159" spans="2:20" x14ac:dyDescent="0.2">
      <c r="B159" t="s">
        <v>226</v>
      </c>
      <c r="C159" t="s">
        <v>556</v>
      </c>
      <c r="D159" t="s">
        <v>557</v>
      </c>
      <c r="E159" t="s">
        <v>245</v>
      </c>
      <c r="F159">
        <v>3220</v>
      </c>
      <c r="G159" t="s">
        <v>576</v>
      </c>
      <c r="I159" s="12">
        <v>26</v>
      </c>
      <c r="J159">
        <v>89</v>
      </c>
      <c r="K159" t="str">
        <f t="shared" si="8"/>
        <v>Kazakhstan,Prime</v>
      </c>
      <c r="M159" t="s">
        <v>1168</v>
      </c>
      <c r="N159" s="15" t="s">
        <v>1167</v>
      </c>
      <c r="O159" s="6" t="s">
        <v>557</v>
      </c>
      <c r="P159" s="16" t="s">
        <v>1163</v>
      </c>
      <c r="Q159">
        <v>3220</v>
      </c>
      <c r="R159" s="16" t="s">
        <v>1165</v>
      </c>
      <c r="S159" t="s">
        <v>576</v>
      </c>
      <c r="T159" t="str">
        <f t="shared" si="9"/>
        <v>http://patientsatisfaction2017.questionpro.com?custom1=Kazakhstan&amp;custom2=3220&amp;custom3=Prime</v>
      </c>
    </row>
    <row r="160" spans="2:20" x14ac:dyDescent="0.2">
      <c r="B160" t="s">
        <v>226</v>
      </c>
      <c r="C160" t="s">
        <v>556</v>
      </c>
      <c r="D160" t="s">
        <v>557</v>
      </c>
      <c r="E160" t="s">
        <v>246</v>
      </c>
      <c r="F160">
        <v>3222</v>
      </c>
      <c r="G160" t="s">
        <v>577</v>
      </c>
      <c r="I160" s="12">
        <v>8</v>
      </c>
      <c r="J160">
        <v>17</v>
      </c>
      <c r="K160" t="str">
        <f t="shared" si="8"/>
        <v>Kazakhstan,Taraz</v>
      </c>
      <c r="M160" t="s">
        <v>1168</v>
      </c>
      <c r="N160" s="15" t="s">
        <v>1167</v>
      </c>
      <c r="O160" s="6" t="s">
        <v>557</v>
      </c>
      <c r="P160" s="16" t="s">
        <v>1163</v>
      </c>
      <c r="Q160">
        <v>3222</v>
      </c>
      <c r="R160" s="16" t="s">
        <v>1165</v>
      </c>
      <c r="S160" t="s">
        <v>577</v>
      </c>
      <c r="T160" t="str">
        <f t="shared" si="9"/>
        <v>http://patientsatisfaction2017.questionpro.com?custom1=Kazakhstan&amp;custom2=3222&amp;custom3=Taraz</v>
      </c>
    </row>
    <row r="161" spans="2:20" x14ac:dyDescent="0.2">
      <c r="B161" t="s">
        <v>226</v>
      </c>
      <c r="C161" t="s">
        <v>556</v>
      </c>
      <c r="D161" t="s">
        <v>557</v>
      </c>
      <c r="E161" t="s">
        <v>247</v>
      </c>
      <c r="F161">
        <v>3223</v>
      </c>
      <c r="G161" t="s">
        <v>578</v>
      </c>
      <c r="I161" s="12">
        <v>6</v>
      </c>
      <c r="J161">
        <v>17</v>
      </c>
      <c r="K161" t="str">
        <f t="shared" si="8"/>
        <v>Kazakhstan,Shakhtinsk</v>
      </c>
      <c r="M161" t="s">
        <v>1168</v>
      </c>
      <c r="N161" s="15" t="s">
        <v>1167</v>
      </c>
      <c r="O161" s="6" t="s">
        <v>557</v>
      </c>
      <c r="P161" s="16" t="s">
        <v>1163</v>
      </c>
      <c r="Q161">
        <v>3223</v>
      </c>
      <c r="R161" s="16" t="s">
        <v>1165</v>
      </c>
      <c r="S161" t="s">
        <v>578</v>
      </c>
      <c r="T161" t="str">
        <f t="shared" si="9"/>
        <v>http://patientsatisfaction2017.questionpro.com?custom1=Kazakhstan&amp;custom2=3223&amp;custom3=Shakhtinsk</v>
      </c>
    </row>
    <row r="162" spans="2:20" x14ac:dyDescent="0.2">
      <c r="B162" s="3" t="s">
        <v>248</v>
      </c>
      <c r="C162" s="3" t="s">
        <v>579</v>
      </c>
      <c r="D162" s="3" t="s">
        <v>580</v>
      </c>
      <c r="E162" s="3" t="s">
        <v>750</v>
      </c>
      <c r="F162" s="3">
        <v>2300</v>
      </c>
      <c r="G162" s="3" t="s">
        <v>751</v>
      </c>
      <c r="H162" s="3"/>
      <c r="I162" s="3">
        <v>9</v>
      </c>
      <c r="J162" s="3">
        <v>0</v>
      </c>
      <c r="K162" s="3" t="str">
        <f t="shared" si="8"/>
        <v>Lithuania,Lithuania HQ</v>
      </c>
      <c r="L162" s="3"/>
      <c r="M162" s="3" t="s">
        <v>1168</v>
      </c>
      <c r="N162" s="4" t="s">
        <v>1167</v>
      </c>
      <c r="O162" s="3" t="s">
        <v>580</v>
      </c>
      <c r="P162" s="17" t="s">
        <v>1163</v>
      </c>
      <c r="Q162" s="3">
        <v>2300</v>
      </c>
      <c r="R162" s="17" t="s">
        <v>1165</v>
      </c>
      <c r="S162" s="3" t="s">
        <v>751</v>
      </c>
      <c r="T162" s="3" t="str">
        <f t="shared" si="9"/>
        <v>http://patientsatisfaction2017.questionpro.com?custom1=Lithuania&amp;custom2=2300&amp;custom3=Lithuania HQ</v>
      </c>
    </row>
    <row r="163" spans="2:20" x14ac:dyDescent="0.2">
      <c r="B163" t="s">
        <v>248</v>
      </c>
      <c r="C163" t="s">
        <v>579</v>
      </c>
      <c r="D163" t="s">
        <v>580</v>
      </c>
      <c r="E163" t="s">
        <v>249</v>
      </c>
      <c r="F163">
        <v>2301</v>
      </c>
      <c r="G163" t="s">
        <v>581</v>
      </c>
      <c r="I163">
        <v>20</v>
      </c>
      <c r="J163">
        <v>45</v>
      </c>
      <c r="K163" t="str">
        <f t="shared" si="8"/>
        <v>Lithuania,Vilnius</v>
      </c>
      <c r="M163" t="s">
        <v>1168</v>
      </c>
      <c r="N163" s="15" t="s">
        <v>1167</v>
      </c>
      <c r="O163" s="6" t="s">
        <v>580</v>
      </c>
      <c r="P163" s="16" t="s">
        <v>1163</v>
      </c>
      <c r="Q163">
        <v>2301</v>
      </c>
      <c r="R163" s="16" t="s">
        <v>1165</v>
      </c>
      <c r="S163" t="s">
        <v>581</v>
      </c>
      <c r="T163" t="str">
        <f t="shared" si="9"/>
        <v>http://patientsatisfaction2017.questionpro.com?custom1=Lithuania&amp;custom2=2301&amp;custom3=Vilnius</v>
      </c>
    </row>
    <row r="164" spans="2:20" x14ac:dyDescent="0.2">
      <c r="B164" t="s">
        <v>248</v>
      </c>
      <c r="C164" t="s">
        <v>579</v>
      </c>
      <c r="D164" t="s">
        <v>580</v>
      </c>
      <c r="E164" t="s">
        <v>250</v>
      </c>
      <c r="F164">
        <v>2302</v>
      </c>
      <c r="G164" t="s">
        <v>582</v>
      </c>
      <c r="I164">
        <v>13</v>
      </c>
      <c r="J164">
        <v>26</v>
      </c>
      <c r="K164" t="str">
        <f t="shared" si="8"/>
        <v>Lithuania,Alytus</v>
      </c>
      <c r="M164" t="s">
        <v>1168</v>
      </c>
      <c r="N164" s="15" t="s">
        <v>1167</v>
      </c>
      <c r="O164" s="6" t="s">
        <v>580</v>
      </c>
      <c r="P164" s="16" t="s">
        <v>1163</v>
      </c>
      <c r="Q164">
        <v>2302</v>
      </c>
      <c r="R164" s="16" t="s">
        <v>1165</v>
      </c>
      <c r="S164" t="s">
        <v>582</v>
      </c>
      <c r="T164" t="str">
        <f t="shared" si="9"/>
        <v>http://patientsatisfaction2017.questionpro.com?custom1=Lithuania&amp;custom2=2302&amp;custom3=Alytus</v>
      </c>
    </row>
    <row r="165" spans="2:20" x14ac:dyDescent="0.2">
      <c r="B165" t="s">
        <v>248</v>
      </c>
      <c r="C165" t="s">
        <v>579</v>
      </c>
      <c r="D165" t="s">
        <v>580</v>
      </c>
      <c r="E165" t="s">
        <v>251</v>
      </c>
      <c r="F165">
        <v>2303</v>
      </c>
      <c r="G165" t="s">
        <v>583</v>
      </c>
      <c r="I165">
        <v>12</v>
      </c>
      <c r="J165">
        <v>44</v>
      </c>
      <c r="K165" t="str">
        <f t="shared" si="8"/>
        <v>Lithuania,Kedainiai</v>
      </c>
      <c r="M165" t="s">
        <v>1168</v>
      </c>
      <c r="N165" s="15" t="s">
        <v>1167</v>
      </c>
      <c r="O165" s="6" t="s">
        <v>580</v>
      </c>
      <c r="P165" s="16" t="s">
        <v>1163</v>
      </c>
      <c r="Q165">
        <v>2303</v>
      </c>
      <c r="R165" s="16" t="s">
        <v>1165</v>
      </c>
      <c r="S165" t="s">
        <v>583</v>
      </c>
      <c r="T165" t="str">
        <f t="shared" si="9"/>
        <v>http://patientsatisfaction2017.questionpro.com?custom1=Lithuania&amp;custom2=2303&amp;custom3=Kedainiai</v>
      </c>
    </row>
    <row r="166" spans="2:20" x14ac:dyDescent="0.2">
      <c r="B166" t="s">
        <v>248</v>
      </c>
      <c r="C166" t="s">
        <v>579</v>
      </c>
      <c r="D166" t="s">
        <v>580</v>
      </c>
      <c r="E166" t="s">
        <v>252</v>
      </c>
      <c r="F166">
        <v>2305</v>
      </c>
      <c r="G166" t="s">
        <v>584</v>
      </c>
      <c r="I166">
        <v>20</v>
      </c>
      <c r="J166">
        <v>40</v>
      </c>
      <c r="K166" t="str">
        <f t="shared" si="8"/>
        <v>Lithuania,Kaunas</v>
      </c>
      <c r="M166" t="s">
        <v>1168</v>
      </c>
      <c r="N166" s="15" t="s">
        <v>1167</v>
      </c>
      <c r="O166" s="6" t="s">
        <v>580</v>
      </c>
      <c r="P166" s="16" t="s">
        <v>1163</v>
      </c>
      <c r="Q166">
        <v>2305</v>
      </c>
      <c r="R166" s="16" t="s">
        <v>1165</v>
      </c>
      <c r="S166" t="s">
        <v>584</v>
      </c>
      <c r="T166" t="str">
        <f t="shared" si="9"/>
        <v>http://patientsatisfaction2017.questionpro.com?custom1=Lithuania&amp;custom2=2305&amp;custom3=Kaunas</v>
      </c>
    </row>
    <row r="167" spans="2:20" x14ac:dyDescent="0.2">
      <c r="B167" t="s">
        <v>248</v>
      </c>
      <c r="C167" t="s">
        <v>579</v>
      </c>
      <c r="D167" t="s">
        <v>580</v>
      </c>
      <c r="E167" t="s">
        <v>253</v>
      </c>
      <c r="F167">
        <v>2306</v>
      </c>
      <c r="G167" t="s">
        <v>585</v>
      </c>
      <c r="I167">
        <v>8</v>
      </c>
      <c r="J167">
        <v>12</v>
      </c>
      <c r="K167" t="str">
        <f t="shared" si="8"/>
        <v>Lithuania,Kaišiadorys</v>
      </c>
      <c r="M167" t="s">
        <v>1168</v>
      </c>
      <c r="N167" s="15" t="s">
        <v>1167</v>
      </c>
      <c r="O167" s="6" t="s">
        <v>580</v>
      </c>
      <c r="P167" s="16" t="s">
        <v>1163</v>
      </c>
      <c r="Q167">
        <v>2306</v>
      </c>
      <c r="R167" s="16" t="s">
        <v>1165</v>
      </c>
      <c r="S167" t="s">
        <v>585</v>
      </c>
      <c r="T167" t="str">
        <f t="shared" si="9"/>
        <v>http://patientsatisfaction2017.questionpro.com?custom1=Lithuania&amp;custom2=2306&amp;custom3=Kaišiadorys</v>
      </c>
    </row>
    <row r="168" spans="2:20" x14ac:dyDescent="0.2">
      <c r="B168" t="s">
        <v>248</v>
      </c>
      <c r="C168" t="s">
        <v>579</v>
      </c>
      <c r="D168" t="s">
        <v>580</v>
      </c>
      <c r="E168" t="s">
        <v>254</v>
      </c>
      <c r="F168">
        <v>2307</v>
      </c>
      <c r="G168" t="s">
        <v>586</v>
      </c>
      <c r="I168">
        <v>21</v>
      </c>
      <c r="J168">
        <v>62</v>
      </c>
      <c r="K168" t="str">
        <f t="shared" si="8"/>
        <v>Lithuania,Klaipeda</v>
      </c>
      <c r="M168" t="s">
        <v>1168</v>
      </c>
      <c r="N168" s="15" t="s">
        <v>1167</v>
      </c>
      <c r="O168" s="6" t="s">
        <v>580</v>
      </c>
      <c r="P168" s="16" t="s">
        <v>1163</v>
      </c>
      <c r="Q168">
        <v>2307</v>
      </c>
      <c r="R168" s="16" t="s">
        <v>1165</v>
      </c>
      <c r="S168" t="s">
        <v>586</v>
      </c>
      <c r="T168" t="str">
        <f t="shared" si="9"/>
        <v>http://patientsatisfaction2017.questionpro.com?custom1=Lithuania&amp;custom2=2307&amp;custom3=Klaipeda</v>
      </c>
    </row>
    <row r="169" spans="2:20" x14ac:dyDescent="0.2">
      <c r="B169" t="s">
        <v>248</v>
      </c>
      <c r="C169" t="s">
        <v>579</v>
      </c>
      <c r="D169" t="s">
        <v>580</v>
      </c>
      <c r="E169" t="s">
        <v>255</v>
      </c>
      <c r="F169">
        <v>2308</v>
      </c>
      <c r="G169" t="s">
        <v>587</v>
      </c>
      <c r="I169">
        <v>13</v>
      </c>
      <c r="J169">
        <v>23</v>
      </c>
      <c r="K169" t="str">
        <f t="shared" si="8"/>
        <v>Lithuania,Plunge</v>
      </c>
      <c r="M169" t="s">
        <v>1168</v>
      </c>
      <c r="N169" s="15" t="s">
        <v>1167</v>
      </c>
      <c r="O169" s="6" t="s">
        <v>580</v>
      </c>
      <c r="P169" s="16" t="s">
        <v>1163</v>
      </c>
      <c r="Q169">
        <v>2308</v>
      </c>
      <c r="R169" s="16" t="s">
        <v>1165</v>
      </c>
      <c r="S169" t="s">
        <v>587</v>
      </c>
      <c r="T169" t="str">
        <f t="shared" si="9"/>
        <v>http://patientsatisfaction2017.questionpro.com?custom1=Lithuania&amp;custom2=2308&amp;custom3=Plunge</v>
      </c>
    </row>
    <row r="170" spans="2:20" x14ac:dyDescent="0.2">
      <c r="B170" t="s">
        <v>248</v>
      </c>
      <c r="C170" t="s">
        <v>579</v>
      </c>
      <c r="D170" t="s">
        <v>580</v>
      </c>
      <c r="E170" t="s">
        <v>256</v>
      </c>
      <c r="F170">
        <v>2309</v>
      </c>
      <c r="G170" t="s">
        <v>588</v>
      </c>
      <c r="I170">
        <v>17</v>
      </c>
      <c r="J170">
        <v>18</v>
      </c>
      <c r="K170" t="str">
        <f t="shared" si="8"/>
        <v>Lithuania,Palanga</v>
      </c>
      <c r="M170" t="s">
        <v>1168</v>
      </c>
      <c r="N170" s="15" t="s">
        <v>1167</v>
      </c>
      <c r="O170" s="6" t="s">
        <v>580</v>
      </c>
      <c r="P170" s="16" t="s">
        <v>1163</v>
      </c>
      <c r="Q170">
        <v>2309</v>
      </c>
      <c r="R170" s="16" t="s">
        <v>1165</v>
      </c>
      <c r="S170" t="s">
        <v>588</v>
      </c>
      <c r="T170" t="str">
        <f t="shared" si="9"/>
        <v>http://patientsatisfaction2017.questionpro.com?custom1=Lithuania&amp;custom2=2309&amp;custom3=Palanga</v>
      </c>
    </row>
    <row r="171" spans="2:20" x14ac:dyDescent="0.2">
      <c r="B171" t="s">
        <v>248</v>
      </c>
      <c r="C171" t="s">
        <v>579</v>
      </c>
      <c r="D171" t="s">
        <v>580</v>
      </c>
      <c r="E171" t="s">
        <v>257</v>
      </c>
      <c r="F171">
        <v>2310</v>
      </c>
      <c r="G171" t="s">
        <v>589</v>
      </c>
      <c r="I171">
        <v>11</v>
      </c>
      <c r="J171">
        <v>22</v>
      </c>
      <c r="K171" t="str">
        <f t="shared" si="8"/>
        <v>Lithuania,Jurbarkas</v>
      </c>
      <c r="M171" t="s">
        <v>1168</v>
      </c>
      <c r="N171" s="15" t="s">
        <v>1167</v>
      </c>
      <c r="O171" s="6" t="s">
        <v>580</v>
      </c>
      <c r="P171" s="16" t="s">
        <v>1163</v>
      </c>
      <c r="Q171">
        <v>2310</v>
      </c>
      <c r="R171" s="16" t="s">
        <v>1165</v>
      </c>
      <c r="S171" t="s">
        <v>589</v>
      </c>
      <c r="T171" t="str">
        <f t="shared" si="9"/>
        <v>http://patientsatisfaction2017.questionpro.com?custom1=Lithuania&amp;custom2=2310&amp;custom3=Jurbarkas</v>
      </c>
    </row>
    <row r="172" spans="2:20" x14ac:dyDescent="0.2">
      <c r="B172" t="s">
        <v>248</v>
      </c>
      <c r="C172" t="s">
        <v>579</v>
      </c>
      <c r="D172" t="s">
        <v>580</v>
      </c>
      <c r="E172" t="s">
        <v>258</v>
      </c>
      <c r="F172">
        <v>2311</v>
      </c>
      <c r="G172" t="s">
        <v>590</v>
      </c>
      <c r="I172">
        <v>13</v>
      </c>
      <c r="J172">
        <v>32</v>
      </c>
      <c r="K172" t="str">
        <f t="shared" si="8"/>
        <v>Lithuania,Taurage</v>
      </c>
      <c r="M172" t="s">
        <v>1168</v>
      </c>
      <c r="N172" s="15" t="s">
        <v>1167</v>
      </c>
      <c r="O172" s="6" t="s">
        <v>580</v>
      </c>
      <c r="P172" s="16" t="s">
        <v>1163</v>
      </c>
      <c r="Q172">
        <v>2311</v>
      </c>
      <c r="R172" s="16" t="s">
        <v>1165</v>
      </c>
      <c r="S172" t="s">
        <v>590</v>
      </c>
      <c r="T172" t="str">
        <f t="shared" si="9"/>
        <v>http://patientsatisfaction2017.questionpro.com?custom1=Lithuania&amp;custom2=2311&amp;custom3=Taurage</v>
      </c>
    </row>
    <row r="173" spans="2:20" x14ac:dyDescent="0.2">
      <c r="B173" t="s">
        <v>248</v>
      </c>
      <c r="C173" t="s">
        <v>579</v>
      </c>
      <c r="D173" t="s">
        <v>580</v>
      </c>
      <c r="E173" t="s">
        <v>259</v>
      </c>
      <c r="F173">
        <v>2312</v>
      </c>
      <c r="G173" t="s">
        <v>591</v>
      </c>
      <c r="I173">
        <v>6</v>
      </c>
      <c r="J173">
        <v>18</v>
      </c>
      <c r="K173" t="str">
        <f t="shared" si="8"/>
        <v>Lithuania,Jonava</v>
      </c>
      <c r="M173" t="s">
        <v>1168</v>
      </c>
      <c r="N173" s="15" t="s">
        <v>1167</v>
      </c>
      <c r="O173" s="6" t="s">
        <v>580</v>
      </c>
      <c r="P173" s="16" t="s">
        <v>1163</v>
      </c>
      <c r="Q173">
        <v>2312</v>
      </c>
      <c r="R173" s="16" t="s">
        <v>1165</v>
      </c>
      <c r="S173" t="s">
        <v>591</v>
      </c>
      <c r="T173" t="str">
        <f t="shared" si="9"/>
        <v>http://patientsatisfaction2017.questionpro.com?custom1=Lithuania&amp;custom2=2312&amp;custom3=Jonava</v>
      </c>
    </row>
    <row r="174" spans="2:20" x14ac:dyDescent="0.2">
      <c r="B174" t="s">
        <v>248</v>
      </c>
      <c r="C174" t="s">
        <v>579</v>
      </c>
      <c r="D174" t="s">
        <v>580</v>
      </c>
      <c r="E174" t="s">
        <v>260</v>
      </c>
      <c r="F174">
        <v>2313</v>
      </c>
      <c r="G174" t="s">
        <v>592</v>
      </c>
      <c r="I174">
        <v>11</v>
      </c>
      <c r="J174">
        <v>19</v>
      </c>
      <c r="K174" t="str">
        <f t="shared" si="8"/>
        <v>Lithuania,Salcininkai</v>
      </c>
      <c r="M174" t="s">
        <v>1168</v>
      </c>
      <c r="N174" s="15" t="s">
        <v>1167</v>
      </c>
      <c r="O174" s="6" t="s">
        <v>580</v>
      </c>
      <c r="P174" s="16" t="s">
        <v>1163</v>
      </c>
      <c r="Q174">
        <v>2313</v>
      </c>
      <c r="R174" s="16" t="s">
        <v>1165</v>
      </c>
      <c r="S174" t="s">
        <v>592</v>
      </c>
      <c r="T174" t="str">
        <f t="shared" si="9"/>
        <v>http://patientsatisfaction2017.questionpro.com?custom1=Lithuania&amp;custom2=2313&amp;custom3=Salcininkai</v>
      </c>
    </row>
    <row r="175" spans="2:20" x14ac:dyDescent="0.2">
      <c r="B175" t="s">
        <v>248</v>
      </c>
      <c r="C175" t="s">
        <v>579</v>
      </c>
      <c r="D175" t="s">
        <v>580</v>
      </c>
      <c r="E175" t="s">
        <v>261</v>
      </c>
      <c r="F175">
        <v>2314</v>
      </c>
      <c r="G175" t="s">
        <v>593</v>
      </c>
      <c r="I175">
        <v>4</v>
      </c>
      <c r="J175">
        <v>10</v>
      </c>
      <c r="K175" t="str">
        <f t="shared" si="8"/>
        <v>Lithuania,Elektrenai</v>
      </c>
      <c r="M175" t="s">
        <v>1168</v>
      </c>
      <c r="N175" s="15" t="s">
        <v>1167</v>
      </c>
      <c r="O175" s="6" t="s">
        <v>580</v>
      </c>
      <c r="P175" s="16" t="s">
        <v>1163</v>
      </c>
      <c r="Q175">
        <v>2314</v>
      </c>
      <c r="R175" s="16" t="s">
        <v>1165</v>
      </c>
      <c r="S175" t="s">
        <v>593</v>
      </c>
      <c r="T175" t="str">
        <f t="shared" si="9"/>
        <v>http://patientsatisfaction2017.questionpro.com?custom1=Lithuania&amp;custom2=2314&amp;custom3=Elektrenai</v>
      </c>
    </row>
    <row r="176" spans="2:20" x14ac:dyDescent="0.2">
      <c r="B176" t="s">
        <v>248</v>
      </c>
      <c r="C176" t="s">
        <v>579</v>
      </c>
      <c r="D176" t="s">
        <v>580</v>
      </c>
      <c r="E176" t="s">
        <v>262</v>
      </c>
      <c r="F176">
        <v>2315</v>
      </c>
      <c r="G176" t="s">
        <v>594</v>
      </c>
      <c r="I176">
        <v>12</v>
      </c>
      <c r="J176">
        <v>23</v>
      </c>
      <c r="K176" t="str">
        <f t="shared" si="8"/>
        <v>Lithuania,Silainiai</v>
      </c>
      <c r="M176" t="s">
        <v>1168</v>
      </c>
      <c r="N176" s="15" t="s">
        <v>1167</v>
      </c>
      <c r="O176" s="6" t="s">
        <v>580</v>
      </c>
      <c r="P176" s="16" t="s">
        <v>1163</v>
      </c>
      <c r="Q176">
        <v>2315</v>
      </c>
      <c r="R176" s="16" t="s">
        <v>1165</v>
      </c>
      <c r="S176" t="s">
        <v>594</v>
      </c>
      <c r="T176" t="str">
        <f t="shared" si="9"/>
        <v>http://patientsatisfaction2017.questionpro.com?custom1=Lithuania&amp;custom2=2315&amp;custom3=Silainiai</v>
      </c>
    </row>
    <row r="177" spans="2:20" x14ac:dyDescent="0.2">
      <c r="B177" t="s">
        <v>248</v>
      </c>
      <c r="C177" t="s">
        <v>579</v>
      </c>
      <c r="D177" t="s">
        <v>580</v>
      </c>
      <c r="E177" t="s">
        <v>263</v>
      </c>
      <c r="F177">
        <v>2316</v>
      </c>
      <c r="G177" t="s">
        <v>595</v>
      </c>
      <c r="I177">
        <v>8</v>
      </c>
      <c r="J177">
        <v>14</v>
      </c>
      <c r="K177" t="str">
        <f t="shared" si="8"/>
        <v>Lithuania,Kelme</v>
      </c>
      <c r="M177" t="s">
        <v>1168</v>
      </c>
      <c r="N177" s="15" t="s">
        <v>1167</v>
      </c>
      <c r="O177" s="6" t="s">
        <v>580</v>
      </c>
      <c r="P177" s="16" t="s">
        <v>1163</v>
      </c>
      <c r="Q177">
        <v>2316</v>
      </c>
      <c r="R177" s="16" t="s">
        <v>1165</v>
      </c>
      <c r="S177" t="s">
        <v>595</v>
      </c>
      <c r="T177" t="str">
        <f t="shared" si="9"/>
        <v>http://patientsatisfaction2017.questionpro.com?custom1=Lithuania&amp;custom2=2316&amp;custom3=Kelme</v>
      </c>
    </row>
    <row r="178" spans="2:20" x14ac:dyDescent="0.2">
      <c r="B178" t="s">
        <v>248</v>
      </c>
      <c r="C178" t="s">
        <v>579</v>
      </c>
      <c r="D178" t="s">
        <v>580</v>
      </c>
      <c r="E178" t="s">
        <v>264</v>
      </c>
      <c r="F178">
        <v>2317</v>
      </c>
      <c r="G178" t="s">
        <v>596</v>
      </c>
      <c r="I178">
        <v>12</v>
      </c>
      <c r="J178">
        <v>20</v>
      </c>
      <c r="K178" t="str">
        <f t="shared" si="8"/>
        <v>Lithuania,Seskine</v>
      </c>
      <c r="M178" t="s">
        <v>1168</v>
      </c>
      <c r="N178" s="15" t="s">
        <v>1167</v>
      </c>
      <c r="O178" s="6" t="s">
        <v>580</v>
      </c>
      <c r="P178" s="16" t="s">
        <v>1163</v>
      </c>
      <c r="Q178">
        <v>2317</v>
      </c>
      <c r="R178" s="16" t="s">
        <v>1165</v>
      </c>
      <c r="S178" t="s">
        <v>596</v>
      </c>
      <c r="T178" t="str">
        <f t="shared" si="9"/>
        <v>http://patientsatisfaction2017.questionpro.com?custom1=Lithuania&amp;custom2=2317&amp;custom3=Seskine</v>
      </c>
    </row>
    <row r="179" spans="2:20" x14ac:dyDescent="0.2">
      <c r="B179" s="3" t="s">
        <v>125</v>
      </c>
      <c r="C179" s="3" t="s">
        <v>600</v>
      </c>
      <c r="D179" s="3" t="s">
        <v>601</v>
      </c>
      <c r="E179" s="3" t="s">
        <v>752</v>
      </c>
      <c r="F179" s="3">
        <v>1900</v>
      </c>
      <c r="G179" s="3" t="s">
        <v>753</v>
      </c>
      <c r="H179" s="3"/>
      <c r="I179" s="3">
        <v>25</v>
      </c>
      <c r="J179" s="3">
        <v>0</v>
      </c>
      <c r="K179" s="3" t="str">
        <f t="shared" si="8"/>
        <v>Poland,Poland HQ</v>
      </c>
      <c r="L179" s="3"/>
      <c r="M179" s="3" t="s">
        <v>1168</v>
      </c>
      <c r="N179" s="4" t="s">
        <v>1167</v>
      </c>
      <c r="O179" s="3" t="s">
        <v>601</v>
      </c>
      <c r="P179" s="17" t="s">
        <v>1163</v>
      </c>
      <c r="Q179" s="3">
        <v>1900</v>
      </c>
      <c r="R179" s="17" t="s">
        <v>1165</v>
      </c>
      <c r="S179" s="3" t="s">
        <v>753</v>
      </c>
      <c r="T179" s="3" t="str">
        <f t="shared" si="9"/>
        <v>http://patientsatisfaction2017.questionpro.com?custom1=Poland&amp;custom2=1900&amp;custom3=Poland HQ</v>
      </c>
    </row>
    <row r="180" spans="2:20" x14ac:dyDescent="0.2">
      <c r="B180" t="s">
        <v>125</v>
      </c>
      <c r="C180" t="s">
        <v>600</v>
      </c>
      <c r="D180" t="s">
        <v>601</v>
      </c>
      <c r="E180" t="s">
        <v>126</v>
      </c>
      <c r="F180">
        <v>1902</v>
      </c>
      <c r="G180" t="s">
        <v>602</v>
      </c>
      <c r="I180">
        <v>38</v>
      </c>
      <c r="J180">
        <v>156</v>
      </c>
      <c r="K180" t="str">
        <f t="shared" si="8"/>
        <v>Poland,Kraków Mlodosci</v>
      </c>
      <c r="M180" t="s">
        <v>1168</v>
      </c>
      <c r="N180" s="15" t="s">
        <v>1167</v>
      </c>
      <c r="O180" s="6" t="s">
        <v>601</v>
      </c>
      <c r="P180" s="16" t="s">
        <v>1163</v>
      </c>
      <c r="Q180">
        <v>1902</v>
      </c>
      <c r="R180" s="16" t="s">
        <v>1165</v>
      </c>
      <c r="S180" t="s">
        <v>602</v>
      </c>
      <c r="T180" t="str">
        <f t="shared" si="9"/>
        <v>http://patientsatisfaction2017.questionpro.com?custom1=Poland&amp;custom2=1902&amp;custom3=Kraków Mlodosci</v>
      </c>
    </row>
    <row r="181" spans="2:20" x14ac:dyDescent="0.2">
      <c r="B181" t="s">
        <v>125</v>
      </c>
      <c r="C181" t="s">
        <v>600</v>
      </c>
      <c r="D181" t="s">
        <v>601</v>
      </c>
      <c r="E181" t="s">
        <v>127</v>
      </c>
      <c r="F181">
        <v>1903</v>
      </c>
      <c r="G181" t="s">
        <v>603</v>
      </c>
      <c r="I181">
        <v>25</v>
      </c>
      <c r="J181">
        <v>108</v>
      </c>
      <c r="K181" t="str">
        <f t="shared" si="8"/>
        <v>Poland,Lublin Chodzki</v>
      </c>
      <c r="M181" t="s">
        <v>1168</v>
      </c>
      <c r="N181" s="15" t="s">
        <v>1167</v>
      </c>
      <c r="O181" s="6" t="s">
        <v>601</v>
      </c>
      <c r="P181" s="16" t="s">
        <v>1163</v>
      </c>
      <c r="Q181">
        <v>1903</v>
      </c>
      <c r="R181" s="16" t="s">
        <v>1165</v>
      </c>
      <c r="S181" t="s">
        <v>603</v>
      </c>
      <c r="T181" t="str">
        <f t="shared" si="9"/>
        <v>http://patientsatisfaction2017.questionpro.com?custom1=Poland&amp;custom2=1903&amp;custom3=Lublin Chodzki</v>
      </c>
    </row>
    <row r="182" spans="2:20" x14ac:dyDescent="0.2">
      <c r="B182" t="s">
        <v>125</v>
      </c>
      <c r="C182" t="s">
        <v>600</v>
      </c>
      <c r="D182" t="s">
        <v>601</v>
      </c>
      <c r="E182" t="s">
        <v>128</v>
      </c>
      <c r="F182">
        <v>1904</v>
      </c>
      <c r="G182" t="s">
        <v>604</v>
      </c>
      <c r="I182">
        <v>19</v>
      </c>
      <c r="J182">
        <v>81</v>
      </c>
      <c r="K182" t="str">
        <f t="shared" si="8"/>
        <v>Poland,Katowice Ziolowa</v>
      </c>
      <c r="M182" t="s">
        <v>1168</v>
      </c>
      <c r="N182" s="15" t="s">
        <v>1167</v>
      </c>
      <c r="O182" s="6" t="s">
        <v>601</v>
      </c>
      <c r="P182" s="16" t="s">
        <v>1163</v>
      </c>
      <c r="Q182">
        <v>1904</v>
      </c>
      <c r="R182" s="16" t="s">
        <v>1165</v>
      </c>
      <c r="S182" t="s">
        <v>604</v>
      </c>
      <c r="T182" t="str">
        <f t="shared" si="9"/>
        <v>http://patientsatisfaction2017.questionpro.com?custom1=Poland&amp;custom2=1904&amp;custom3=Katowice Ziolowa</v>
      </c>
    </row>
    <row r="183" spans="2:20" x14ac:dyDescent="0.2">
      <c r="B183" t="s">
        <v>125</v>
      </c>
      <c r="C183" t="s">
        <v>600</v>
      </c>
      <c r="D183" t="s">
        <v>601</v>
      </c>
      <c r="E183" t="s">
        <v>129</v>
      </c>
      <c r="F183">
        <v>1905</v>
      </c>
      <c r="G183" t="s">
        <v>605</v>
      </c>
      <c r="I183">
        <v>13</v>
      </c>
      <c r="J183">
        <v>91</v>
      </c>
      <c r="K183" t="str">
        <f t="shared" si="8"/>
        <v>Poland,Kielce Grunwaldzka</v>
      </c>
      <c r="M183" t="s">
        <v>1168</v>
      </c>
      <c r="N183" s="15" t="s">
        <v>1167</v>
      </c>
      <c r="O183" s="6" t="s">
        <v>601</v>
      </c>
      <c r="P183" s="16" t="s">
        <v>1163</v>
      </c>
      <c r="Q183">
        <v>1905</v>
      </c>
      <c r="R183" s="16" t="s">
        <v>1165</v>
      </c>
      <c r="S183" t="s">
        <v>605</v>
      </c>
      <c r="T183" t="str">
        <f t="shared" si="9"/>
        <v>http://patientsatisfaction2017.questionpro.com?custom1=Poland&amp;custom2=1905&amp;custom3=Kielce Grunwaldzka</v>
      </c>
    </row>
    <row r="184" spans="2:20" x14ac:dyDescent="0.2">
      <c r="B184" t="s">
        <v>125</v>
      </c>
      <c r="C184" t="s">
        <v>600</v>
      </c>
      <c r="D184" t="s">
        <v>601</v>
      </c>
      <c r="E184" t="s">
        <v>130</v>
      </c>
      <c r="F184">
        <v>1906</v>
      </c>
      <c r="G184" t="s">
        <v>606</v>
      </c>
      <c r="I184">
        <v>18</v>
      </c>
      <c r="J184">
        <v>67</v>
      </c>
      <c r="K184" t="str">
        <f t="shared" si="8"/>
        <v>Poland,Lubartów</v>
      </c>
      <c r="M184" t="s">
        <v>1168</v>
      </c>
      <c r="N184" s="15" t="s">
        <v>1167</v>
      </c>
      <c r="O184" s="6" t="s">
        <v>601</v>
      </c>
      <c r="P184" s="16" t="s">
        <v>1163</v>
      </c>
      <c r="Q184">
        <v>1906</v>
      </c>
      <c r="R184" s="16" t="s">
        <v>1165</v>
      </c>
      <c r="S184" t="s">
        <v>606</v>
      </c>
      <c r="T184" t="str">
        <f t="shared" si="9"/>
        <v>http://patientsatisfaction2017.questionpro.com?custom1=Poland&amp;custom2=1906&amp;custom3=Lubartów</v>
      </c>
    </row>
    <row r="185" spans="2:20" x14ac:dyDescent="0.2">
      <c r="B185" t="s">
        <v>125</v>
      </c>
      <c r="C185" t="s">
        <v>600</v>
      </c>
      <c r="D185" t="s">
        <v>601</v>
      </c>
      <c r="E185" t="s">
        <v>131</v>
      </c>
      <c r="F185">
        <v>1907</v>
      </c>
      <c r="G185" t="s">
        <v>607</v>
      </c>
      <c r="I185">
        <v>25</v>
      </c>
      <c r="J185">
        <v>92</v>
      </c>
      <c r="K185" t="str">
        <f t="shared" si="8"/>
        <v>Poland,Nysa</v>
      </c>
      <c r="M185" t="s">
        <v>1168</v>
      </c>
      <c r="N185" s="15" t="s">
        <v>1167</v>
      </c>
      <c r="O185" s="6" t="s">
        <v>601</v>
      </c>
      <c r="P185" s="16" t="s">
        <v>1163</v>
      </c>
      <c r="Q185">
        <v>1907</v>
      </c>
      <c r="R185" s="16" t="s">
        <v>1165</v>
      </c>
      <c r="S185" t="s">
        <v>607</v>
      </c>
      <c r="T185" t="str">
        <f t="shared" si="9"/>
        <v>http://patientsatisfaction2017.questionpro.com?custom1=Poland&amp;custom2=1907&amp;custom3=Nysa</v>
      </c>
    </row>
    <row r="186" spans="2:20" x14ac:dyDescent="0.2">
      <c r="B186" t="s">
        <v>125</v>
      </c>
      <c r="C186" t="s">
        <v>600</v>
      </c>
      <c r="D186" t="s">
        <v>601</v>
      </c>
      <c r="E186" t="s">
        <v>132</v>
      </c>
      <c r="F186">
        <v>1908</v>
      </c>
      <c r="G186" t="s">
        <v>608</v>
      </c>
      <c r="I186">
        <v>22</v>
      </c>
      <c r="J186">
        <v>70</v>
      </c>
      <c r="K186" t="str">
        <f t="shared" si="8"/>
        <v>Poland,Lublin Krasnicka</v>
      </c>
      <c r="M186" t="s">
        <v>1168</v>
      </c>
      <c r="N186" s="15" t="s">
        <v>1167</v>
      </c>
      <c r="O186" s="6" t="s">
        <v>601</v>
      </c>
      <c r="P186" s="16" t="s">
        <v>1163</v>
      </c>
      <c r="Q186">
        <v>1908</v>
      </c>
      <c r="R186" s="16" t="s">
        <v>1165</v>
      </c>
      <c r="S186" t="s">
        <v>608</v>
      </c>
      <c r="T186" t="str">
        <f t="shared" si="9"/>
        <v>http://patientsatisfaction2017.questionpro.com?custom1=Poland&amp;custom2=1908&amp;custom3=Lublin Krasnicka</v>
      </c>
    </row>
    <row r="187" spans="2:20" x14ac:dyDescent="0.2">
      <c r="B187" t="s">
        <v>125</v>
      </c>
      <c r="C187" t="s">
        <v>600</v>
      </c>
      <c r="D187" t="s">
        <v>601</v>
      </c>
      <c r="E187" t="s">
        <v>133</v>
      </c>
      <c r="F187">
        <v>1909</v>
      </c>
      <c r="G187" t="s">
        <v>609</v>
      </c>
      <c r="I187">
        <v>21</v>
      </c>
      <c r="J187">
        <v>109</v>
      </c>
      <c r="K187" t="str">
        <f t="shared" si="8"/>
        <v>Poland,Gdansk Kartuska</v>
      </c>
      <c r="M187" t="s">
        <v>1168</v>
      </c>
      <c r="N187" s="15" t="s">
        <v>1167</v>
      </c>
      <c r="O187" s="6" t="s">
        <v>601</v>
      </c>
      <c r="P187" s="16" t="s">
        <v>1163</v>
      </c>
      <c r="Q187">
        <v>1909</v>
      </c>
      <c r="R187" s="16" t="s">
        <v>1165</v>
      </c>
      <c r="S187" t="s">
        <v>609</v>
      </c>
      <c r="T187" t="str">
        <f t="shared" si="9"/>
        <v>http://patientsatisfaction2017.questionpro.com?custom1=Poland&amp;custom2=1909&amp;custom3=Gdansk Kartuska</v>
      </c>
    </row>
    <row r="188" spans="2:20" x14ac:dyDescent="0.2">
      <c r="B188" t="s">
        <v>125</v>
      </c>
      <c r="C188" t="s">
        <v>600</v>
      </c>
      <c r="D188" t="s">
        <v>601</v>
      </c>
      <c r="E188" t="s">
        <v>134</v>
      </c>
      <c r="F188">
        <v>1910</v>
      </c>
      <c r="G188" t="s">
        <v>610</v>
      </c>
      <c r="I188">
        <v>16</v>
      </c>
      <c r="J188">
        <v>67</v>
      </c>
      <c r="K188" t="str">
        <f t="shared" si="8"/>
        <v>Poland,Jaroslaw</v>
      </c>
      <c r="M188" t="s">
        <v>1168</v>
      </c>
      <c r="N188" s="15" t="s">
        <v>1167</v>
      </c>
      <c r="O188" s="6" t="s">
        <v>601</v>
      </c>
      <c r="P188" s="16" t="s">
        <v>1163</v>
      </c>
      <c r="Q188">
        <v>1910</v>
      </c>
      <c r="R188" s="16" t="s">
        <v>1165</v>
      </c>
      <c r="S188" t="s">
        <v>610</v>
      </c>
      <c r="T188" t="str">
        <f t="shared" si="9"/>
        <v>http://patientsatisfaction2017.questionpro.com?custom1=Poland&amp;custom2=1910&amp;custom3=Jaroslaw</v>
      </c>
    </row>
    <row r="189" spans="2:20" x14ac:dyDescent="0.2">
      <c r="B189" t="s">
        <v>125</v>
      </c>
      <c r="C189" t="s">
        <v>600</v>
      </c>
      <c r="D189" t="s">
        <v>601</v>
      </c>
      <c r="E189" t="s">
        <v>135</v>
      </c>
      <c r="F189">
        <v>1911</v>
      </c>
      <c r="G189" t="s">
        <v>611</v>
      </c>
      <c r="I189">
        <v>30</v>
      </c>
      <c r="J189">
        <v>164</v>
      </c>
      <c r="K189" t="str">
        <f t="shared" si="8"/>
        <v>Poland,Wloclawek</v>
      </c>
      <c r="M189" t="s">
        <v>1168</v>
      </c>
      <c r="N189" s="15" t="s">
        <v>1167</v>
      </c>
      <c r="O189" s="6" t="s">
        <v>601</v>
      </c>
      <c r="P189" s="16" t="s">
        <v>1163</v>
      </c>
      <c r="Q189">
        <v>1911</v>
      </c>
      <c r="R189" s="16" t="s">
        <v>1165</v>
      </c>
      <c r="S189" t="s">
        <v>611</v>
      </c>
      <c r="T189" t="str">
        <f t="shared" si="9"/>
        <v>http://patientsatisfaction2017.questionpro.com?custom1=Poland&amp;custom2=1911&amp;custom3=Wloclawek</v>
      </c>
    </row>
    <row r="190" spans="2:20" x14ac:dyDescent="0.2">
      <c r="B190" t="s">
        <v>125</v>
      </c>
      <c r="C190" t="s">
        <v>600</v>
      </c>
      <c r="D190" t="s">
        <v>601</v>
      </c>
      <c r="E190" t="s">
        <v>136</v>
      </c>
      <c r="F190">
        <v>1912</v>
      </c>
      <c r="G190" t="s">
        <v>612</v>
      </c>
      <c r="I190">
        <v>18</v>
      </c>
      <c r="J190">
        <v>72</v>
      </c>
      <c r="K190" t="str">
        <f t="shared" ref="K190:K253" si="10">CONCATENATE(D190,",",G190)</f>
        <v>Poland,Starogard Gdanski</v>
      </c>
      <c r="M190" t="s">
        <v>1168</v>
      </c>
      <c r="N190" s="15" t="s">
        <v>1167</v>
      </c>
      <c r="O190" s="6" t="s">
        <v>601</v>
      </c>
      <c r="P190" s="16" t="s">
        <v>1163</v>
      </c>
      <c r="Q190">
        <v>1912</v>
      </c>
      <c r="R190" s="16" t="s">
        <v>1165</v>
      </c>
      <c r="S190" t="s">
        <v>612</v>
      </c>
      <c r="T190" t="str">
        <f t="shared" ref="T190:T253" si="11">CONCATENATE(M190,N190,O190,P190,Q190,R190,S190)</f>
        <v>http://patientsatisfaction2017.questionpro.com?custom1=Poland&amp;custom2=1912&amp;custom3=Starogard Gdanski</v>
      </c>
    </row>
    <row r="191" spans="2:20" x14ac:dyDescent="0.2">
      <c r="B191" t="s">
        <v>125</v>
      </c>
      <c r="C191" t="s">
        <v>600</v>
      </c>
      <c r="D191" t="s">
        <v>601</v>
      </c>
      <c r="E191" t="s">
        <v>137</v>
      </c>
      <c r="F191">
        <v>1914</v>
      </c>
      <c r="G191" t="s">
        <v>613</v>
      </c>
      <c r="I191">
        <v>15</v>
      </c>
      <c r="J191">
        <v>48</v>
      </c>
      <c r="K191" t="str">
        <f t="shared" si="10"/>
        <v>Poland,Glubczyce</v>
      </c>
      <c r="M191" t="s">
        <v>1168</v>
      </c>
      <c r="N191" s="15" t="s">
        <v>1167</v>
      </c>
      <c r="O191" s="6" t="s">
        <v>601</v>
      </c>
      <c r="P191" s="16" t="s">
        <v>1163</v>
      </c>
      <c r="Q191">
        <v>1914</v>
      </c>
      <c r="R191" s="16" t="s">
        <v>1165</v>
      </c>
      <c r="S191" t="s">
        <v>613</v>
      </c>
      <c r="T191" t="str">
        <f t="shared" si="11"/>
        <v>http://patientsatisfaction2017.questionpro.com?custom1=Poland&amp;custom2=1914&amp;custom3=Glubczyce</v>
      </c>
    </row>
    <row r="192" spans="2:20" x14ac:dyDescent="0.2">
      <c r="B192" t="s">
        <v>125</v>
      </c>
      <c r="C192" t="s">
        <v>600</v>
      </c>
      <c r="D192" t="s">
        <v>601</v>
      </c>
      <c r="E192" t="s">
        <v>138</v>
      </c>
      <c r="F192">
        <v>1915</v>
      </c>
      <c r="G192" t="s">
        <v>614</v>
      </c>
      <c r="I192">
        <v>24</v>
      </c>
      <c r="J192">
        <v>153</v>
      </c>
      <c r="K192" t="str">
        <f t="shared" si="10"/>
        <v>Poland,Warszawa Chocimska</v>
      </c>
      <c r="M192" t="s">
        <v>1168</v>
      </c>
      <c r="N192" s="15" t="s">
        <v>1167</v>
      </c>
      <c r="O192" s="6" t="s">
        <v>601</v>
      </c>
      <c r="P192" s="16" t="s">
        <v>1163</v>
      </c>
      <c r="Q192">
        <v>1915</v>
      </c>
      <c r="R192" s="16" t="s">
        <v>1165</v>
      </c>
      <c r="S192" t="s">
        <v>614</v>
      </c>
      <c r="T192" t="str">
        <f t="shared" si="11"/>
        <v>http://patientsatisfaction2017.questionpro.com?custom1=Poland&amp;custom2=1915&amp;custom3=Warszawa Chocimska</v>
      </c>
    </row>
    <row r="193" spans="2:20" x14ac:dyDescent="0.2">
      <c r="B193" t="s">
        <v>125</v>
      </c>
      <c r="C193" t="s">
        <v>600</v>
      </c>
      <c r="D193" t="s">
        <v>601</v>
      </c>
      <c r="E193" t="s">
        <v>139</v>
      </c>
      <c r="F193">
        <v>1916</v>
      </c>
      <c r="G193" t="s">
        <v>615</v>
      </c>
      <c r="I193">
        <v>23</v>
      </c>
      <c r="J193">
        <v>93</v>
      </c>
      <c r="K193" t="str">
        <f t="shared" si="10"/>
        <v>Poland,Sanok</v>
      </c>
      <c r="M193" t="s">
        <v>1168</v>
      </c>
      <c r="N193" s="15" t="s">
        <v>1167</v>
      </c>
      <c r="O193" s="6" t="s">
        <v>601</v>
      </c>
      <c r="P193" s="16" t="s">
        <v>1163</v>
      </c>
      <c r="Q193">
        <v>1916</v>
      </c>
      <c r="R193" s="16" t="s">
        <v>1165</v>
      </c>
      <c r="S193" t="s">
        <v>615</v>
      </c>
      <c r="T193" t="str">
        <f t="shared" si="11"/>
        <v>http://patientsatisfaction2017.questionpro.com?custom1=Poland&amp;custom2=1916&amp;custom3=Sanok</v>
      </c>
    </row>
    <row r="194" spans="2:20" x14ac:dyDescent="0.2">
      <c r="B194" t="s">
        <v>125</v>
      </c>
      <c r="C194" t="s">
        <v>600</v>
      </c>
      <c r="D194" t="s">
        <v>601</v>
      </c>
      <c r="E194" t="s">
        <v>140</v>
      </c>
      <c r="F194">
        <v>1917</v>
      </c>
      <c r="G194" t="s">
        <v>616</v>
      </c>
      <c r="I194">
        <v>11</v>
      </c>
      <c r="J194">
        <v>57</v>
      </c>
      <c r="K194" t="str">
        <f t="shared" si="10"/>
        <v>Poland,Lublin Staszica</v>
      </c>
      <c r="M194" t="s">
        <v>1168</v>
      </c>
      <c r="N194" s="15" t="s">
        <v>1167</v>
      </c>
      <c r="O194" s="6" t="s">
        <v>601</v>
      </c>
      <c r="P194" s="16" t="s">
        <v>1163</v>
      </c>
      <c r="Q194">
        <v>1917</v>
      </c>
      <c r="R194" s="16" t="s">
        <v>1165</v>
      </c>
      <c r="S194" t="s">
        <v>616</v>
      </c>
      <c r="T194" t="str">
        <f t="shared" si="11"/>
        <v>http://patientsatisfaction2017.questionpro.com?custom1=Poland&amp;custom2=1917&amp;custom3=Lublin Staszica</v>
      </c>
    </row>
    <row r="195" spans="2:20" x14ac:dyDescent="0.2">
      <c r="B195" t="s">
        <v>125</v>
      </c>
      <c r="C195" t="s">
        <v>600</v>
      </c>
      <c r="D195" t="s">
        <v>601</v>
      </c>
      <c r="E195" t="s">
        <v>141</v>
      </c>
      <c r="F195">
        <v>1918</v>
      </c>
      <c r="G195" t="s">
        <v>617</v>
      </c>
      <c r="I195">
        <v>18</v>
      </c>
      <c r="J195">
        <v>66</v>
      </c>
      <c r="K195" t="str">
        <f t="shared" si="10"/>
        <v>Poland,Ilawa</v>
      </c>
      <c r="M195" t="s">
        <v>1168</v>
      </c>
      <c r="N195" s="15" t="s">
        <v>1167</v>
      </c>
      <c r="O195" s="6" t="s">
        <v>601</v>
      </c>
      <c r="P195" s="16" t="s">
        <v>1163</v>
      </c>
      <c r="Q195">
        <v>1918</v>
      </c>
      <c r="R195" s="16" t="s">
        <v>1165</v>
      </c>
      <c r="S195" t="s">
        <v>617</v>
      </c>
      <c r="T195" t="str">
        <f t="shared" si="11"/>
        <v>http://patientsatisfaction2017.questionpro.com?custom1=Poland&amp;custom2=1918&amp;custom3=Ilawa</v>
      </c>
    </row>
    <row r="196" spans="2:20" x14ac:dyDescent="0.2">
      <c r="B196" t="s">
        <v>125</v>
      </c>
      <c r="C196" t="s">
        <v>600</v>
      </c>
      <c r="D196" t="s">
        <v>601</v>
      </c>
      <c r="E196" t="s">
        <v>142</v>
      </c>
      <c r="F196">
        <v>1919</v>
      </c>
      <c r="G196" t="s">
        <v>618</v>
      </c>
      <c r="I196">
        <v>12</v>
      </c>
      <c r="J196">
        <v>66</v>
      </c>
      <c r="K196" t="str">
        <f t="shared" si="10"/>
        <v>Poland,Gizycko</v>
      </c>
      <c r="M196" t="s">
        <v>1168</v>
      </c>
      <c r="N196" s="15" t="s">
        <v>1167</v>
      </c>
      <c r="O196" s="6" t="s">
        <v>601</v>
      </c>
      <c r="P196" s="16" t="s">
        <v>1163</v>
      </c>
      <c r="Q196">
        <v>1919</v>
      </c>
      <c r="R196" s="16" t="s">
        <v>1165</v>
      </c>
      <c r="S196" t="s">
        <v>618</v>
      </c>
      <c r="T196" t="str">
        <f t="shared" si="11"/>
        <v>http://patientsatisfaction2017.questionpro.com?custom1=Poland&amp;custom2=1919&amp;custom3=Gizycko</v>
      </c>
    </row>
    <row r="197" spans="2:20" x14ac:dyDescent="0.2">
      <c r="B197" t="s">
        <v>125</v>
      </c>
      <c r="C197" t="s">
        <v>600</v>
      </c>
      <c r="D197" t="s">
        <v>601</v>
      </c>
      <c r="E197" t="s">
        <v>143</v>
      </c>
      <c r="F197">
        <v>1920</v>
      </c>
      <c r="G197" t="s">
        <v>619</v>
      </c>
      <c r="I197">
        <v>10</v>
      </c>
      <c r="J197">
        <v>82</v>
      </c>
      <c r="K197" t="str">
        <f t="shared" si="10"/>
        <v>Poland,Tczew</v>
      </c>
      <c r="M197" t="s">
        <v>1168</v>
      </c>
      <c r="N197" s="15" t="s">
        <v>1167</v>
      </c>
      <c r="O197" s="6" t="s">
        <v>601</v>
      </c>
      <c r="P197" s="16" t="s">
        <v>1163</v>
      </c>
      <c r="Q197">
        <v>1920</v>
      </c>
      <c r="R197" s="16" t="s">
        <v>1165</v>
      </c>
      <c r="S197" t="s">
        <v>619</v>
      </c>
      <c r="T197" t="str">
        <f t="shared" si="11"/>
        <v>http://patientsatisfaction2017.questionpro.com?custom1=Poland&amp;custom2=1920&amp;custom3=Tczew</v>
      </c>
    </row>
    <row r="198" spans="2:20" x14ac:dyDescent="0.2">
      <c r="B198" t="s">
        <v>125</v>
      </c>
      <c r="C198" t="s">
        <v>600</v>
      </c>
      <c r="D198" t="s">
        <v>601</v>
      </c>
      <c r="E198" t="s">
        <v>144</v>
      </c>
      <c r="F198">
        <v>1921</v>
      </c>
      <c r="G198" t="s">
        <v>620</v>
      </c>
      <c r="I198">
        <v>11</v>
      </c>
      <c r="J198">
        <v>31</v>
      </c>
      <c r="K198" t="str">
        <f t="shared" si="10"/>
        <v>Poland,Janów Lubelski</v>
      </c>
      <c r="M198" t="s">
        <v>1168</v>
      </c>
      <c r="N198" s="15" t="s">
        <v>1167</v>
      </c>
      <c r="O198" s="6" t="s">
        <v>601</v>
      </c>
      <c r="P198" s="16" t="s">
        <v>1163</v>
      </c>
      <c r="Q198">
        <v>1921</v>
      </c>
      <c r="R198" s="16" t="s">
        <v>1165</v>
      </c>
      <c r="S198" t="s">
        <v>620</v>
      </c>
      <c r="T198" t="str">
        <f t="shared" si="11"/>
        <v>http://patientsatisfaction2017.questionpro.com?custom1=Poland&amp;custom2=1921&amp;custom3=Janów Lubelski</v>
      </c>
    </row>
    <row r="199" spans="2:20" x14ac:dyDescent="0.2">
      <c r="B199" t="s">
        <v>125</v>
      </c>
      <c r="C199" t="s">
        <v>600</v>
      </c>
      <c r="D199" t="s">
        <v>601</v>
      </c>
      <c r="E199" t="s">
        <v>145</v>
      </c>
      <c r="F199">
        <v>1922</v>
      </c>
      <c r="G199" t="s">
        <v>621</v>
      </c>
      <c r="I199">
        <v>55</v>
      </c>
      <c r="J199">
        <v>129</v>
      </c>
      <c r="K199" t="str">
        <f t="shared" si="10"/>
        <v>Poland,Przemysl</v>
      </c>
      <c r="M199" t="s">
        <v>1168</v>
      </c>
      <c r="N199" s="15" t="s">
        <v>1167</v>
      </c>
      <c r="O199" s="6" t="s">
        <v>601</v>
      </c>
      <c r="P199" s="16" t="s">
        <v>1163</v>
      </c>
      <c r="Q199">
        <v>1922</v>
      </c>
      <c r="R199" s="16" t="s">
        <v>1165</v>
      </c>
      <c r="S199" t="s">
        <v>621</v>
      </c>
      <c r="T199" t="str">
        <f t="shared" si="11"/>
        <v>http://patientsatisfaction2017.questionpro.com?custom1=Poland&amp;custom2=1922&amp;custom3=Przemysl</v>
      </c>
    </row>
    <row r="200" spans="2:20" x14ac:dyDescent="0.2">
      <c r="B200" t="s">
        <v>125</v>
      </c>
      <c r="C200" t="s">
        <v>600</v>
      </c>
      <c r="D200" t="s">
        <v>601</v>
      </c>
      <c r="E200" t="s">
        <v>146</v>
      </c>
      <c r="F200">
        <v>1923</v>
      </c>
      <c r="G200" t="s">
        <v>622</v>
      </c>
      <c r="I200">
        <v>31</v>
      </c>
      <c r="J200">
        <v>170</v>
      </c>
      <c r="K200" t="str">
        <f t="shared" si="10"/>
        <v>Poland,Gdynia</v>
      </c>
      <c r="M200" t="s">
        <v>1168</v>
      </c>
      <c r="N200" s="15" t="s">
        <v>1167</v>
      </c>
      <c r="O200" s="6" t="s">
        <v>601</v>
      </c>
      <c r="P200" s="16" t="s">
        <v>1163</v>
      </c>
      <c r="Q200">
        <v>1923</v>
      </c>
      <c r="R200" s="16" t="s">
        <v>1165</v>
      </c>
      <c r="S200" t="s">
        <v>622</v>
      </c>
      <c r="T200" t="str">
        <f t="shared" si="11"/>
        <v>http://patientsatisfaction2017.questionpro.com?custom1=Poland&amp;custom2=1923&amp;custom3=Gdynia</v>
      </c>
    </row>
    <row r="201" spans="2:20" x14ac:dyDescent="0.2">
      <c r="B201" t="s">
        <v>125</v>
      </c>
      <c r="C201" t="s">
        <v>600</v>
      </c>
      <c r="D201" t="s">
        <v>601</v>
      </c>
      <c r="E201" t="s">
        <v>147</v>
      </c>
      <c r="F201">
        <v>1924</v>
      </c>
      <c r="G201" t="s">
        <v>623</v>
      </c>
      <c r="I201">
        <v>29</v>
      </c>
      <c r="J201">
        <v>153</v>
      </c>
      <c r="K201" t="str">
        <f t="shared" si="10"/>
        <v>Poland,Warszawa Ceglowska</v>
      </c>
      <c r="M201" t="s">
        <v>1168</v>
      </c>
      <c r="N201" s="15" t="s">
        <v>1167</v>
      </c>
      <c r="O201" s="6" t="s">
        <v>601</v>
      </c>
      <c r="P201" s="16" t="s">
        <v>1163</v>
      </c>
      <c r="Q201">
        <v>1924</v>
      </c>
      <c r="R201" s="16" t="s">
        <v>1165</v>
      </c>
      <c r="S201" t="s">
        <v>623</v>
      </c>
      <c r="T201" t="str">
        <f t="shared" si="11"/>
        <v>http://patientsatisfaction2017.questionpro.com?custom1=Poland&amp;custom2=1924&amp;custom3=Warszawa Ceglowska</v>
      </c>
    </row>
    <row r="202" spans="2:20" x14ac:dyDescent="0.2">
      <c r="B202" t="s">
        <v>125</v>
      </c>
      <c r="C202" t="s">
        <v>600</v>
      </c>
      <c r="D202" t="s">
        <v>601</v>
      </c>
      <c r="E202" t="s">
        <v>148</v>
      </c>
      <c r="F202">
        <v>1925</v>
      </c>
      <c r="G202" t="s">
        <v>624</v>
      </c>
      <c r="I202">
        <v>16</v>
      </c>
      <c r="J202">
        <v>70</v>
      </c>
      <c r="K202" t="str">
        <f t="shared" si="10"/>
        <v>Poland,Koscierzyna</v>
      </c>
      <c r="M202" t="s">
        <v>1168</v>
      </c>
      <c r="N202" s="15" t="s">
        <v>1167</v>
      </c>
      <c r="O202" s="6" t="s">
        <v>601</v>
      </c>
      <c r="P202" s="16" t="s">
        <v>1163</v>
      </c>
      <c r="Q202">
        <v>1925</v>
      </c>
      <c r="R202" s="16" t="s">
        <v>1165</v>
      </c>
      <c r="S202" t="s">
        <v>624</v>
      </c>
      <c r="T202" t="str">
        <f t="shared" si="11"/>
        <v>http://patientsatisfaction2017.questionpro.com?custom1=Poland&amp;custom2=1925&amp;custom3=Koscierzyna</v>
      </c>
    </row>
    <row r="203" spans="2:20" x14ac:dyDescent="0.2">
      <c r="B203" t="s">
        <v>125</v>
      </c>
      <c r="C203" t="s">
        <v>600</v>
      </c>
      <c r="D203" t="s">
        <v>601</v>
      </c>
      <c r="E203" t="s">
        <v>149</v>
      </c>
      <c r="F203">
        <v>1927</v>
      </c>
      <c r="G203" t="s">
        <v>625</v>
      </c>
      <c r="I203">
        <v>14</v>
      </c>
      <c r="J203">
        <v>51</v>
      </c>
      <c r="K203" t="str">
        <f t="shared" si="10"/>
        <v>Poland,Przeworsk</v>
      </c>
      <c r="M203" t="s">
        <v>1168</v>
      </c>
      <c r="N203" s="15" t="s">
        <v>1167</v>
      </c>
      <c r="O203" s="6" t="s">
        <v>601</v>
      </c>
      <c r="P203" s="16" t="s">
        <v>1163</v>
      </c>
      <c r="Q203">
        <v>1927</v>
      </c>
      <c r="R203" s="16" t="s">
        <v>1165</v>
      </c>
      <c r="S203" t="s">
        <v>625</v>
      </c>
      <c r="T203" t="str">
        <f t="shared" si="11"/>
        <v>http://patientsatisfaction2017.questionpro.com?custom1=Poland&amp;custom2=1927&amp;custom3=Przeworsk</v>
      </c>
    </row>
    <row r="204" spans="2:20" x14ac:dyDescent="0.2">
      <c r="B204" t="s">
        <v>0</v>
      </c>
      <c r="C204" t="s">
        <v>626</v>
      </c>
      <c r="D204" t="s">
        <v>627</v>
      </c>
      <c r="E204" t="s">
        <v>1</v>
      </c>
      <c r="F204">
        <v>1601</v>
      </c>
      <c r="G204" t="s">
        <v>628</v>
      </c>
      <c r="I204">
        <f>15+40+7</f>
        <v>62</v>
      </c>
      <c r="J204">
        <v>202</v>
      </c>
      <c r="K204" t="str">
        <f t="shared" si="10"/>
        <v>Portugal,CHL - Centr. de H. do Lumiar</v>
      </c>
      <c r="M204" t="s">
        <v>1168</v>
      </c>
      <c r="N204" s="15" t="s">
        <v>1167</v>
      </c>
      <c r="O204" s="6" t="s">
        <v>627</v>
      </c>
      <c r="P204" s="16" t="s">
        <v>1163</v>
      </c>
      <c r="Q204">
        <v>1601</v>
      </c>
      <c r="R204" s="16" t="s">
        <v>1165</v>
      </c>
      <c r="S204" t="s">
        <v>628</v>
      </c>
      <c r="T204" t="str">
        <f t="shared" si="11"/>
        <v>http://patientsatisfaction2017.questionpro.com?custom1=Portugal&amp;custom2=1601&amp;custom3=CHL - Centr. de H. do Lumiar</v>
      </c>
    </row>
    <row r="205" spans="2:20" x14ac:dyDescent="0.2">
      <c r="B205" t="s">
        <v>0</v>
      </c>
      <c r="C205" t="s">
        <v>626</v>
      </c>
      <c r="D205" t="s">
        <v>627</v>
      </c>
      <c r="E205" t="s">
        <v>2</v>
      </c>
      <c r="F205">
        <v>1602</v>
      </c>
      <c r="G205" t="s">
        <v>629</v>
      </c>
      <c r="I205">
        <f>16+1+29+4</f>
        <v>50</v>
      </c>
      <c r="J205">
        <v>148</v>
      </c>
      <c r="K205" t="str">
        <f t="shared" si="10"/>
        <v>Portugal,Medicassis - Estoril</v>
      </c>
      <c r="M205" t="s">
        <v>1168</v>
      </c>
      <c r="N205" s="15" t="s">
        <v>1167</v>
      </c>
      <c r="O205" s="6" t="s">
        <v>627</v>
      </c>
      <c r="P205" s="16" t="s">
        <v>1163</v>
      </c>
      <c r="Q205">
        <v>1602</v>
      </c>
      <c r="R205" s="16" t="s">
        <v>1165</v>
      </c>
      <c r="S205" t="s">
        <v>629</v>
      </c>
      <c r="T205" t="str">
        <f t="shared" si="11"/>
        <v>http://patientsatisfaction2017.questionpro.com?custom1=Portugal&amp;custom2=1602&amp;custom3=Medicassis - Estoril</v>
      </c>
    </row>
    <row r="206" spans="2:20" x14ac:dyDescent="0.2">
      <c r="B206" t="s">
        <v>0</v>
      </c>
      <c r="C206" t="s">
        <v>626</v>
      </c>
      <c r="D206" t="s">
        <v>627</v>
      </c>
      <c r="E206" t="s">
        <v>3</v>
      </c>
      <c r="F206">
        <v>1605</v>
      </c>
      <c r="G206" t="s">
        <v>630</v>
      </c>
      <c r="I206">
        <f>27+35+3</f>
        <v>65</v>
      </c>
      <c r="J206">
        <v>213</v>
      </c>
      <c r="K206" t="str">
        <f t="shared" si="10"/>
        <v>Portugal,Medicassis - Linda-a-Velha</v>
      </c>
      <c r="M206" t="s">
        <v>1168</v>
      </c>
      <c r="N206" s="15" t="s">
        <v>1167</v>
      </c>
      <c r="O206" s="6" t="s">
        <v>627</v>
      </c>
      <c r="P206" s="16" t="s">
        <v>1163</v>
      </c>
      <c r="Q206">
        <v>1605</v>
      </c>
      <c r="R206" s="16" t="s">
        <v>1165</v>
      </c>
      <c r="S206" t="s">
        <v>630</v>
      </c>
      <c r="T206" t="str">
        <f t="shared" si="11"/>
        <v>http://patientsatisfaction2017.questionpro.com?custom1=Portugal&amp;custom2=1605&amp;custom3=Medicassis - Linda-a-Velha</v>
      </c>
    </row>
    <row r="207" spans="2:20" x14ac:dyDescent="0.2">
      <c r="B207" t="s">
        <v>0</v>
      </c>
      <c r="C207" t="s">
        <v>626</v>
      </c>
      <c r="D207" t="s">
        <v>627</v>
      </c>
      <c r="E207" t="s">
        <v>4</v>
      </c>
      <c r="F207">
        <v>1606</v>
      </c>
      <c r="G207" t="s">
        <v>631</v>
      </c>
      <c r="I207">
        <f>8+23+2</f>
        <v>33</v>
      </c>
      <c r="J207">
        <v>70</v>
      </c>
      <c r="K207" t="str">
        <f t="shared" si="10"/>
        <v>Portugal,CR - Centro Renal</v>
      </c>
      <c r="M207" t="s">
        <v>1168</v>
      </c>
      <c r="N207" s="15" t="s">
        <v>1167</v>
      </c>
      <c r="O207" s="6" t="s">
        <v>627</v>
      </c>
      <c r="P207" s="16" t="s">
        <v>1163</v>
      </c>
      <c r="Q207">
        <v>1606</v>
      </c>
      <c r="R207" s="16" t="s">
        <v>1165</v>
      </c>
      <c r="S207" t="s">
        <v>631</v>
      </c>
      <c r="T207" t="str">
        <f t="shared" si="11"/>
        <v>http://patientsatisfaction2017.questionpro.com?custom1=Portugal&amp;custom2=1606&amp;custom3=CR - Centro Renal</v>
      </c>
    </row>
    <row r="208" spans="2:20" x14ac:dyDescent="0.2">
      <c r="B208" t="s">
        <v>0</v>
      </c>
      <c r="C208" t="s">
        <v>626</v>
      </c>
      <c r="D208" t="s">
        <v>627</v>
      </c>
      <c r="E208" t="s">
        <v>5</v>
      </c>
      <c r="F208">
        <v>1607</v>
      </c>
      <c r="G208" t="s">
        <v>632</v>
      </c>
      <c r="I208">
        <f>29+18+7</f>
        <v>54</v>
      </c>
      <c r="J208">
        <v>175</v>
      </c>
      <c r="K208" t="str">
        <f t="shared" si="10"/>
        <v>Portugal,CDR - C. de Doenças Renais</v>
      </c>
      <c r="M208" t="s">
        <v>1168</v>
      </c>
      <c r="N208" s="15" t="s">
        <v>1167</v>
      </c>
      <c r="O208" s="6" t="s">
        <v>627</v>
      </c>
      <c r="P208" s="16" t="s">
        <v>1163</v>
      </c>
      <c r="Q208">
        <v>1607</v>
      </c>
      <c r="R208" s="16" t="s">
        <v>1165</v>
      </c>
      <c r="S208" t="s">
        <v>632</v>
      </c>
      <c r="T208" t="str">
        <f t="shared" si="11"/>
        <v>http://patientsatisfaction2017.questionpro.com?custom1=Portugal&amp;custom2=1607&amp;custom3=CDR - C. de Doenças Renais</v>
      </c>
    </row>
    <row r="209" spans="2:20" x14ac:dyDescent="0.2">
      <c r="B209" t="s">
        <v>0</v>
      </c>
      <c r="C209" t="s">
        <v>626</v>
      </c>
      <c r="D209" t="s">
        <v>627</v>
      </c>
      <c r="E209" t="s">
        <v>6</v>
      </c>
      <c r="F209">
        <v>1608</v>
      </c>
      <c r="G209" t="s">
        <v>633</v>
      </c>
      <c r="I209">
        <f>17+34+13</f>
        <v>64</v>
      </c>
      <c r="J209">
        <v>155</v>
      </c>
      <c r="K209" t="str">
        <f t="shared" si="10"/>
        <v>Portugal,SPD - Socied. Port. de Diálise</v>
      </c>
      <c r="M209" t="s">
        <v>1168</v>
      </c>
      <c r="N209" s="15" t="s">
        <v>1167</v>
      </c>
      <c r="O209" s="6" t="s">
        <v>627</v>
      </c>
      <c r="P209" s="16" t="s">
        <v>1163</v>
      </c>
      <c r="Q209">
        <v>1608</v>
      </c>
      <c r="R209" s="16" t="s">
        <v>1165</v>
      </c>
      <c r="S209" t="s">
        <v>633</v>
      </c>
      <c r="T209" t="str">
        <f t="shared" si="11"/>
        <v>http://patientsatisfaction2017.questionpro.com?custom1=Portugal&amp;custom2=1608&amp;custom3=SPD - Socied. Port. de Diálise</v>
      </c>
    </row>
    <row r="210" spans="2:20" x14ac:dyDescent="0.2">
      <c r="B210" t="s">
        <v>0</v>
      </c>
      <c r="C210" t="s">
        <v>626</v>
      </c>
      <c r="D210" t="s">
        <v>627</v>
      </c>
      <c r="E210" t="s">
        <v>7</v>
      </c>
      <c r="F210">
        <v>1609</v>
      </c>
      <c r="G210" t="s">
        <v>634</v>
      </c>
      <c r="I210">
        <f>15+21+5</f>
        <v>41</v>
      </c>
      <c r="J210">
        <v>170</v>
      </c>
      <c r="K210" t="str">
        <f t="shared" si="10"/>
        <v>Portugal,HPA - Clínica de Diálise</v>
      </c>
      <c r="M210" t="s">
        <v>1168</v>
      </c>
      <c r="N210" s="15" t="s">
        <v>1167</v>
      </c>
      <c r="O210" s="6" t="s">
        <v>627</v>
      </c>
      <c r="P210" s="16" t="s">
        <v>1163</v>
      </c>
      <c r="Q210">
        <v>1609</v>
      </c>
      <c r="R210" s="16" t="s">
        <v>1165</v>
      </c>
      <c r="S210" t="s">
        <v>634</v>
      </c>
      <c r="T210" t="str">
        <f t="shared" si="11"/>
        <v>http://patientsatisfaction2017.questionpro.com?custom1=Portugal&amp;custom2=1609&amp;custom3=HPA - Clínica de Diálise</v>
      </c>
    </row>
    <row r="211" spans="2:20" x14ac:dyDescent="0.2">
      <c r="B211" t="s">
        <v>0</v>
      </c>
      <c r="C211" t="s">
        <v>626</v>
      </c>
      <c r="D211" t="s">
        <v>627</v>
      </c>
      <c r="E211" t="s">
        <v>8</v>
      </c>
      <c r="F211">
        <v>1610</v>
      </c>
      <c r="G211" t="s">
        <v>635</v>
      </c>
      <c r="I211">
        <f>12+16+3</f>
        <v>31</v>
      </c>
      <c r="J211">
        <v>105</v>
      </c>
      <c r="K211" t="str">
        <f t="shared" si="10"/>
        <v>Portugal,Tordial - Centro de H. de Torr</v>
      </c>
      <c r="M211" t="s">
        <v>1168</v>
      </c>
      <c r="N211" s="15" t="s">
        <v>1167</v>
      </c>
      <c r="O211" s="6" t="s">
        <v>627</v>
      </c>
      <c r="P211" s="16" t="s">
        <v>1163</v>
      </c>
      <c r="Q211">
        <v>1610</v>
      </c>
      <c r="R211" s="16" t="s">
        <v>1165</v>
      </c>
      <c r="S211" t="s">
        <v>635</v>
      </c>
      <c r="T211" t="str">
        <f t="shared" si="11"/>
        <v>http://patientsatisfaction2017.questionpro.com?custom1=Portugal&amp;custom2=1610&amp;custom3=Tordial - Centro de H. de Torr</v>
      </c>
    </row>
    <row r="212" spans="2:20" x14ac:dyDescent="0.2">
      <c r="B212" t="s">
        <v>0</v>
      </c>
      <c r="C212" t="s">
        <v>626</v>
      </c>
      <c r="D212" t="s">
        <v>627</v>
      </c>
      <c r="E212" t="s">
        <v>9</v>
      </c>
      <c r="F212">
        <v>1611</v>
      </c>
      <c r="G212" t="s">
        <v>636</v>
      </c>
      <c r="I212">
        <f>14+14+5</f>
        <v>33</v>
      </c>
      <c r="J212">
        <v>92</v>
      </c>
      <c r="K212" t="str">
        <f t="shared" si="10"/>
        <v>Portugal,CVP - U. de H. da Cruz Vermelh</v>
      </c>
      <c r="M212" t="s">
        <v>1168</v>
      </c>
      <c r="N212" s="15" t="s">
        <v>1167</v>
      </c>
      <c r="O212" s="6" t="s">
        <v>627</v>
      </c>
      <c r="P212" s="16" t="s">
        <v>1163</v>
      </c>
      <c r="Q212">
        <v>1611</v>
      </c>
      <c r="R212" s="16" t="s">
        <v>1165</v>
      </c>
      <c r="S212" t="s">
        <v>636</v>
      </c>
      <c r="T212" t="str">
        <f t="shared" si="11"/>
        <v>http://patientsatisfaction2017.questionpro.com?custom1=Portugal&amp;custom2=1611&amp;custom3=CVP - U. de H. da Cruz Vermelh</v>
      </c>
    </row>
    <row r="213" spans="2:20" x14ac:dyDescent="0.2">
      <c r="B213" t="s">
        <v>0</v>
      </c>
      <c r="C213" t="s">
        <v>626</v>
      </c>
      <c r="D213" t="s">
        <v>627</v>
      </c>
      <c r="E213" t="s">
        <v>10</v>
      </c>
      <c r="F213">
        <v>1612</v>
      </c>
      <c r="G213" t="s">
        <v>637</v>
      </c>
      <c r="I213">
        <f>11+13+3</f>
        <v>27</v>
      </c>
      <c r="J213">
        <v>77</v>
      </c>
      <c r="K213" t="str">
        <f t="shared" si="10"/>
        <v>Portugal,CDL - Cl. de Diálise de Loures</v>
      </c>
      <c r="M213" t="s">
        <v>1168</v>
      </c>
      <c r="N213" s="15" t="s">
        <v>1167</v>
      </c>
      <c r="O213" s="6" t="s">
        <v>627</v>
      </c>
      <c r="P213" s="16" t="s">
        <v>1163</v>
      </c>
      <c r="Q213">
        <v>1612</v>
      </c>
      <c r="R213" s="16" t="s">
        <v>1165</v>
      </c>
      <c r="S213" t="s">
        <v>637</v>
      </c>
      <c r="T213" t="str">
        <f t="shared" si="11"/>
        <v>http://patientsatisfaction2017.questionpro.com?custom1=Portugal&amp;custom2=1612&amp;custom3=CDL - Cl. de Diálise de Loures</v>
      </c>
    </row>
    <row r="214" spans="2:20" x14ac:dyDescent="0.2">
      <c r="B214" t="s">
        <v>0</v>
      </c>
      <c r="C214" t="s">
        <v>626</v>
      </c>
      <c r="D214" t="s">
        <v>627</v>
      </c>
      <c r="E214" t="s">
        <v>11</v>
      </c>
      <c r="F214">
        <v>1613</v>
      </c>
      <c r="G214" t="s">
        <v>638</v>
      </c>
      <c r="I214">
        <f>21+23+7</f>
        <v>51</v>
      </c>
      <c r="J214">
        <v>190</v>
      </c>
      <c r="K214" t="str">
        <f t="shared" si="10"/>
        <v>Portugal,CHAS - C. de H. Amadora Sintra</v>
      </c>
      <c r="M214" t="s">
        <v>1168</v>
      </c>
      <c r="N214" s="15" t="s">
        <v>1167</v>
      </c>
      <c r="O214" s="6" t="s">
        <v>627</v>
      </c>
      <c r="P214" s="16" t="s">
        <v>1163</v>
      </c>
      <c r="Q214">
        <v>1613</v>
      </c>
      <c r="R214" s="16" t="s">
        <v>1165</v>
      </c>
      <c r="S214" t="s">
        <v>638</v>
      </c>
      <c r="T214" t="str">
        <f t="shared" si="11"/>
        <v>http://patientsatisfaction2017.questionpro.com?custom1=Portugal&amp;custom2=1613&amp;custom3=CHAS - C. de H. Amadora Sintra</v>
      </c>
    </row>
    <row r="215" spans="2:20" x14ac:dyDescent="0.2">
      <c r="B215" t="s">
        <v>0</v>
      </c>
      <c r="C215" t="s">
        <v>626</v>
      </c>
      <c r="D215" t="s">
        <v>627</v>
      </c>
      <c r="E215" t="s">
        <v>12</v>
      </c>
      <c r="F215">
        <v>1614</v>
      </c>
      <c r="G215" t="s">
        <v>639</v>
      </c>
      <c r="I215">
        <f>18+23+3</f>
        <v>44</v>
      </c>
      <c r="J215">
        <v>111</v>
      </c>
      <c r="K215" t="str">
        <f t="shared" si="10"/>
        <v>Portugal,Nefronorte - Paredes</v>
      </c>
      <c r="M215" t="s">
        <v>1168</v>
      </c>
      <c r="N215" s="15" t="s">
        <v>1167</v>
      </c>
      <c r="O215" s="6" t="s">
        <v>627</v>
      </c>
      <c r="P215" s="16" t="s">
        <v>1163</v>
      </c>
      <c r="Q215">
        <v>1614</v>
      </c>
      <c r="R215" s="16" t="s">
        <v>1165</v>
      </c>
      <c r="S215" t="s">
        <v>639</v>
      </c>
      <c r="T215" t="str">
        <f t="shared" si="11"/>
        <v>http://patientsatisfaction2017.questionpro.com?custom1=Portugal&amp;custom2=1614&amp;custom3=Nefronorte - Paredes</v>
      </c>
    </row>
    <row r="216" spans="2:20" x14ac:dyDescent="0.2">
      <c r="B216" t="s">
        <v>0</v>
      </c>
      <c r="C216" t="s">
        <v>626</v>
      </c>
      <c r="D216" t="s">
        <v>627</v>
      </c>
      <c r="E216" t="s">
        <v>13</v>
      </c>
      <c r="F216">
        <v>1615</v>
      </c>
      <c r="G216" t="s">
        <v>640</v>
      </c>
      <c r="I216">
        <f>13+16+5</f>
        <v>34</v>
      </c>
      <c r="J216">
        <v>123</v>
      </c>
      <c r="K216" t="str">
        <f t="shared" si="10"/>
        <v>Portugal,DRD - Vila do Conde</v>
      </c>
      <c r="M216" t="s">
        <v>1168</v>
      </c>
      <c r="N216" s="15" t="s">
        <v>1167</v>
      </c>
      <c r="O216" s="6" t="s">
        <v>627</v>
      </c>
      <c r="P216" s="16" t="s">
        <v>1163</v>
      </c>
      <c r="Q216">
        <v>1615</v>
      </c>
      <c r="R216" s="16" t="s">
        <v>1165</v>
      </c>
      <c r="S216" t="s">
        <v>640</v>
      </c>
      <c r="T216" t="str">
        <f t="shared" si="11"/>
        <v>http://patientsatisfaction2017.questionpro.com?custom1=Portugal&amp;custom2=1615&amp;custom3=DRD - Vila do Conde</v>
      </c>
    </row>
    <row r="217" spans="2:20" x14ac:dyDescent="0.2">
      <c r="B217" t="s">
        <v>0</v>
      </c>
      <c r="C217" t="s">
        <v>626</v>
      </c>
      <c r="D217" t="s">
        <v>627</v>
      </c>
      <c r="E217" t="s">
        <v>14</v>
      </c>
      <c r="F217">
        <v>1616</v>
      </c>
      <c r="G217" t="s">
        <v>641</v>
      </c>
      <c r="I217">
        <f>19+29+9</f>
        <v>57</v>
      </c>
      <c r="J217">
        <v>200</v>
      </c>
      <c r="K217" t="str">
        <f t="shared" si="10"/>
        <v>Portugal,Dialave - Diálise de Aveiro</v>
      </c>
      <c r="M217" t="s">
        <v>1168</v>
      </c>
      <c r="N217" s="15" t="s">
        <v>1167</v>
      </c>
      <c r="O217" s="6" t="s">
        <v>627</v>
      </c>
      <c r="P217" s="16" t="s">
        <v>1163</v>
      </c>
      <c r="Q217">
        <v>1616</v>
      </c>
      <c r="R217" s="16" t="s">
        <v>1165</v>
      </c>
      <c r="S217" t="s">
        <v>641</v>
      </c>
      <c r="T217" t="str">
        <f t="shared" si="11"/>
        <v>http://patientsatisfaction2017.questionpro.com?custom1=Portugal&amp;custom2=1616&amp;custom3=Dialave - Diálise de Aveiro</v>
      </c>
    </row>
    <row r="218" spans="2:20" x14ac:dyDescent="0.2">
      <c r="B218" t="s">
        <v>0</v>
      </c>
      <c r="C218" t="s">
        <v>626</v>
      </c>
      <c r="D218" t="s">
        <v>627</v>
      </c>
      <c r="E218" t="s">
        <v>15</v>
      </c>
      <c r="F218">
        <v>1617</v>
      </c>
      <c r="G218" t="s">
        <v>642</v>
      </c>
      <c r="I218">
        <f>15+25+5</f>
        <v>45</v>
      </c>
      <c r="J218">
        <v>113</v>
      </c>
      <c r="K218" t="str">
        <f t="shared" si="10"/>
        <v>Portugal,Nefronorte - Marco de Canaveze</v>
      </c>
      <c r="M218" t="s">
        <v>1168</v>
      </c>
      <c r="N218" s="15" t="s">
        <v>1167</v>
      </c>
      <c r="O218" s="6" t="s">
        <v>627</v>
      </c>
      <c r="P218" s="16" t="s">
        <v>1163</v>
      </c>
      <c r="Q218">
        <v>1617</v>
      </c>
      <c r="R218" s="16" t="s">
        <v>1165</v>
      </c>
      <c r="S218" t="s">
        <v>642</v>
      </c>
      <c r="T218" t="str">
        <f t="shared" si="11"/>
        <v>http://patientsatisfaction2017.questionpro.com?custom1=Portugal&amp;custom2=1617&amp;custom3=Nefronorte - Marco de Canaveze</v>
      </c>
    </row>
    <row r="219" spans="2:20" x14ac:dyDescent="0.2">
      <c r="B219" t="s">
        <v>0</v>
      </c>
      <c r="C219" t="s">
        <v>626</v>
      </c>
      <c r="D219" t="s">
        <v>627</v>
      </c>
      <c r="E219" t="s">
        <v>16</v>
      </c>
      <c r="F219">
        <v>1618</v>
      </c>
      <c r="G219" t="s">
        <v>643</v>
      </c>
      <c r="I219">
        <f>11+16+2</f>
        <v>29</v>
      </c>
      <c r="J219">
        <v>88</v>
      </c>
      <c r="K219" t="str">
        <f t="shared" si="10"/>
        <v>Portugal,Nefronorte - Régua</v>
      </c>
      <c r="M219" t="s">
        <v>1168</v>
      </c>
      <c r="N219" s="15" t="s">
        <v>1167</v>
      </c>
      <c r="O219" s="6" t="s">
        <v>627</v>
      </c>
      <c r="P219" s="16" t="s">
        <v>1163</v>
      </c>
      <c r="Q219">
        <v>1618</v>
      </c>
      <c r="R219" s="16" t="s">
        <v>1165</v>
      </c>
      <c r="S219" t="s">
        <v>643</v>
      </c>
      <c r="T219" t="str">
        <f t="shared" si="11"/>
        <v>http://patientsatisfaction2017.questionpro.com?custom1=Portugal&amp;custom2=1618&amp;custom3=Nefronorte - Régua</v>
      </c>
    </row>
    <row r="220" spans="2:20" x14ac:dyDescent="0.2">
      <c r="B220" t="s">
        <v>0</v>
      </c>
      <c r="C220" t="s">
        <v>626</v>
      </c>
      <c r="D220" t="s">
        <v>627</v>
      </c>
      <c r="E220" t="s">
        <v>17</v>
      </c>
      <c r="F220">
        <v>1620</v>
      </c>
      <c r="G220" t="s">
        <v>644</v>
      </c>
      <c r="I220">
        <f>13+24</f>
        <v>37</v>
      </c>
      <c r="J220">
        <v>100</v>
      </c>
      <c r="K220" t="str">
        <f t="shared" si="10"/>
        <v>Portugal,DRD - Riba de Ave</v>
      </c>
      <c r="M220" t="s">
        <v>1168</v>
      </c>
      <c r="N220" s="15" t="s">
        <v>1167</v>
      </c>
      <c r="O220" s="6" t="s">
        <v>627</v>
      </c>
      <c r="P220" s="16" t="s">
        <v>1163</v>
      </c>
      <c r="Q220">
        <v>1620</v>
      </c>
      <c r="R220" s="16" t="s">
        <v>1165</v>
      </c>
      <c r="S220" t="s">
        <v>644</v>
      </c>
      <c r="T220" t="str">
        <f t="shared" si="11"/>
        <v>http://patientsatisfaction2017.questionpro.com?custom1=Portugal&amp;custom2=1620&amp;custom3=DRD - Riba de Ave</v>
      </c>
    </row>
    <row r="221" spans="2:20" x14ac:dyDescent="0.2">
      <c r="B221" t="s">
        <v>0</v>
      </c>
      <c r="C221" t="s">
        <v>626</v>
      </c>
      <c r="D221" t="s">
        <v>627</v>
      </c>
      <c r="E221" t="s">
        <v>18</v>
      </c>
      <c r="F221">
        <v>1621</v>
      </c>
      <c r="G221" t="s">
        <v>645</v>
      </c>
      <c r="I221">
        <f>8+16</f>
        <v>24</v>
      </c>
      <c r="J221">
        <v>54</v>
      </c>
      <c r="K221" t="str">
        <f t="shared" si="10"/>
        <v>Portugal,CMDR - C.Méd.de Doenças Renais</v>
      </c>
      <c r="M221" t="s">
        <v>1168</v>
      </c>
      <c r="N221" s="15" t="s">
        <v>1167</v>
      </c>
      <c r="O221" s="6" t="s">
        <v>627</v>
      </c>
      <c r="P221" s="16" t="s">
        <v>1163</v>
      </c>
      <c r="Q221">
        <v>1621</v>
      </c>
      <c r="R221" s="16" t="s">
        <v>1165</v>
      </c>
      <c r="S221" t="s">
        <v>645</v>
      </c>
      <c r="T221" t="str">
        <f t="shared" si="11"/>
        <v>http://patientsatisfaction2017.questionpro.com?custom1=Portugal&amp;custom2=1621&amp;custom3=CMDR - C.Méd.de Doenças Renais</v>
      </c>
    </row>
    <row r="222" spans="2:20" x14ac:dyDescent="0.2">
      <c r="B222" t="s">
        <v>0</v>
      </c>
      <c r="C222" t="s">
        <v>626</v>
      </c>
      <c r="D222" t="s">
        <v>627</v>
      </c>
      <c r="E222" t="s">
        <v>19</v>
      </c>
      <c r="F222">
        <v>1623</v>
      </c>
      <c r="G222" t="s">
        <v>646</v>
      </c>
      <c r="I222">
        <f>4+10+22</f>
        <v>36</v>
      </c>
      <c r="J222">
        <v>98</v>
      </c>
      <c r="K222" t="str">
        <f t="shared" si="10"/>
        <v>Portugal,DV - Diálises do Vouga</v>
      </c>
      <c r="M222" t="s">
        <v>1168</v>
      </c>
      <c r="N222" s="15" t="s">
        <v>1167</v>
      </c>
      <c r="O222" s="6" t="s">
        <v>627</v>
      </c>
      <c r="P222" s="16" t="s">
        <v>1163</v>
      </c>
      <c r="Q222">
        <v>1623</v>
      </c>
      <c r="R222" s="16" t="s">
        <v>1165</v>
      </c>
      <c r="S222" t="s">
        <v>646</v>
      </c>
      <c r="T222" t="str">
        <f t="shared" si="11"/>
        <v>http://patientsatisfaction2017.questionpro.com?custom1=Portugal&amp;custom2=1623&amp;custom3=DV - Diálises do Vouga</v>
      </c>
    </row>
    <row r="223" spans="2:20" x14ac:dyDescent="0.2">
      <c r="B223" t="s">
        <v>0</v>
      </c>
      <c r="C223" t="s">
        <v>626</v>
      </c>
      <c r="D223" t="s">
        <v>627</v>
      </c>
      <c r="E223" t="s">
        <v>20</v>
      </c>
      <c r="F223">
        <v>1624</v>
      </c>
      <c r="G223" t="s">
        <v>647</v>
      </c>
      <c r="I223">
        <f>13+22+2</f>
        <v>37</v>
      </c>
      <c r="J223">
        <v>149</v>
      </c>
      <c r="K223" t="str">
        <f t="shared" si="10"/>
        <v>Portugal,CDO - Cl. de Diál. de Odivelas</v>
      </c>
      <c r="M223" t="s">
        <v>1168</v>
      </c>
      <c r="N223" s="15" t="s">
        <v>1167</v>
      </c>
      <c r="O223" s="6" t="s">
        <v>627</v>
      </c>
      <c r="P223" s="16" t="s">
        <v>1163</v>
      </c>
      <c r="Q223">
        <v>1624</v>
      </c>
      <c r="R223" s="16" t="s">
        <v>1165</v>
      </c>
      <c r="S223" t="s">
        <v>647</v>
      </c>
      <c r="T223" t="str">
        <f t="shared" si="11"/>
        <v>http://patientsatisfaction2017.questionpro.com?custom1=Portugal&amp;custom2=1624&amp;custom3=CDO - Cl. de Diál. de Odivelas</v>
      </c>
    </row>
    <row r="224" spans="2:20" x14ac:dyDescent="0.2">
      <c r="B224" t="s">
        <v>0</v>
      </c>
      <c r="C224" t="s">
        <v>626</v>
      </c>
      <c r="D224" t="s">
        <v>627</v>
      </c>
      <c r="E224" t="s">
        <v>21</v>
      </c>
      <c r="F224">
        <v>1625</v>
      </c>
      <c r="G224" t="s">
        <v>648</v>
      </c>
      <c r="I224">
        <f>10+3+8+15</f>
        <v>36</v>
      </c>
      <c r="J224">
        <v>101</v>
      </c>
      <c r="K224" t="str">
        <f t="shared" si="10"/>
        <v>Portugal,Penafiel</v>
      </c>
      <c r="M224" t="s">
        <v>1168</v>
      </c>
      <c r="N224" s="15" t="s">
        <v>1167</v>
      </c>
      <c r="O224" s="6" t="s">
        <v>627</v>
      </c>
      <c r="P224" s="16" t="s">
        <v>1163</v>
      </c>
      <c r="Q224">
        <v>1625</v>
      </c>
      <c r="R224" s="16" t="s">
        <v>1165</v>
      </c>
      <c r="S224" t="s">
        <v>648</v>
      </c>
      <c r="T224" t="str">
        <f t="shared" si="11"/>
        <v>http://patientsatisfaction2017.questionpro.com?custom1=Portugal&amp;custom2=1625&amp;custom3=Penafiel</v>
      </c>
    </row>
    <row r="225" spans="2:20" x14ac:dyDescent="0.2">
      <c r="B225" t="s">
        <v>0</v>
      </c>
      <c r="C225" t="s">
        <v>626</v>
      </c>
      <c r="D225" t="s">
        <v>627</v>
      </c>
      <c r="E225" t="s">
        <v>22</v>
      </c>
      <c r="F225">
        <v>1627</v>
      </c>
      <c r="G225" t="s">
        <v>649</v>
      </c>
      <c r="I225">
        <f>13+17+8</f>
        <v>38</v>
      </c>
      <c r="J225">
        <v>99</v>
      </c>
      <c r="K225" t="str">
        <f t="shared" si="10"/>
        <v>Portugal,Figueira da Foz</v>
      </c>
      <c r="M225" t="s">
        <v>1168</v>
      </c>
      <c r="N225" s="15" t="s">
        <v>1167</v>
      </c>
      <c r="O225" s="6" t="s">
        <v>627</v>
      </c>
      <c r="P225" s="16" t="s">
        <v>1163</v>
      </c>
      <c r="Q225">
        <v>1627</v>
      </c>
      <c r="R225" s="16" t="s">
        <v>1165</v>
      </c>
      <c r="S225" t="s">
        <v>649</v>
      </c>
      <c r="T225" t="str">
        <f t="shared" si="11"/>
        <v>http://patientsatisfaction2017.questionpro.com?custom1=Portugal&amp;custom2=1627&amp;custom3=Figueira da Foz</v>
      </c>
    </row>
    <row r="226" spans="2:20" x14ac:dyDescent="0.2">
      <c r="B226" s="6" t="s">
        <v>0</v>
      </c>
      <c r="C226" s="6" t="s">
        <v>626</v>
      </c>
      <c r="D226" s="6" t="s">
        <v>627</v>
      </c>
      <c r="E226" s="6" t="s">
        <v>1177</v>
      </c>
      <c r="F226" s="6">
        <v>1628</v>
      </c>
      <c r="G226" s="6" t="s">
        <v>1175</v>
      </c>
      <c r="H226" s="6"/>
      <c r="I226" s="6">
        <v>0</v>
      </c>
      <c r="J226" s="6">
        <v>139</v>
      </c>
      <c r="K226" s="6" t="str">
        <f t="shared" si="10"/>
        <v>Portugal,Sanfil</v>
      </c>
      <c r="L226" s="6"/>
      <c r="M226" s="6" t="s">
        <v>1168</v>
      </c>
      <c r="N226" s="15" t="s">
        <v>1167</v>
      </c>
      <c r="O226" s="6" t="s">
        <v>627</v>
      </c>
      <c r="P226" s="16" t="s">
        <v>1163</v>
      </c>
      <c r="Q226" s="6">
        <v>1628</v>
      </c>
      <c r="R226" s="16" t="s">
        <v>1165</v>
      </c>
      <c r="S226" s="6" t="s">
        <v>1175</v>
      </c>
      <c r="T226" s="6" t="str">
        <f t="shared" si="11"/>
        <v>http://patientsatisfaction2017.questionpro.com?custom1=Portugal&amp;custom2=1628&amp;custom3=Sanfil</v>
      </c>
    </row>
    <row r="227" spans="2:20" x14ac:dyDescent="0.2">
      <c r="B227" s="6" t="s">
        <v>0</v>
      </c>
      <c r="C227" s="6" t="s">
        <v>626</v>
      </c>
      <c r="D227" s="6" t="s">
        <v>627</v>
      </c>
      <c r="E227" s="6" t="s">
        <v>1176</v>
      </c>
      <c r="F227" s="6">
        <v>1629</v>
      </c>
      <c r="G227" s="6" t="s">
        <v>1174</v>
      </c>
      <c r="H227" s="6"/>
      <c r="I227" s="6">
        <v>0</v>
      </c>
      <c r="J227" s="6">
        <v>46</v>
      </c>
      <c r="K227" s="6" t="str">
        <f t="shared" si="10"/>
        <v>Portugal,Nefrovales</v>
      </c>
      <c r="L227" s="6"/>
      <c r="M227" s="6" t="s">
        <v>1168</v>
      </c>
      <c r="N227" s="15" t="s">
        <v>1167</v>
      </c>
      <c r="O227" s="6" t="s">
        <v>627</v>
      </c>
      <c r="P227" s="16" t="s">
        <v>1163</v>
      </c>
      <c r="Q227" s="6">
        <v>1629</v>
      </c>
      <c r="R227" s="16" t="s">
        <v>1165</v>
      </c>
      <c r="S227" s="6" t="s">
        <v>1174</v>
      </c>
      <c r="T227" s="6" t="str">
        <f t="shared" si="11"/>
        <v>http://patientsatisfaction2017.questionpro.com?custom1=Portugal&amp;custom2=1629&amp;custom3=Nefrovales</v>
      </c>
    </row>
    <row r="228" spans="2:20" x14ac:dyDescent="0.2">
      <c r="B228" t="s">
        <v>0</v>
      </c>
      <c r="C228" t="s">
        <v>626</v>
      </c>
      <c r="D228" t="s">
        <v>627</v>
      </c>
      <c r="E228" t="s">
        <v>23</v>
      </c>
      <c r="F228">
        <v>1630</v>
      </c>
      <c r="G228" t="s">
        <v>650</v>
      </c>
      <c r="I228">
        <f>9+4+2</f>
        <v>15</v>
      </c>
      <c r="J228">
        <v>75</v>
      </c>
      <c r="K228" t="str">
        <f t="shared" si="10"/>
        <v>Portugal,Vila Verde</v>
      </c>
      <c r="M228" t="s">
        <v>1168</v>
      </c>
      <c r="N228" s="15" t="s">
        <v>1167</v>
      </c>
      <c r="O228" s="6" t="s">
        <v>627</v>
      </c>
      <c r="P228" s="16" t="s">
        <v>1163</v>
      </c>
      <c r="Q228">
        <v>1630</v>
      </c>
      <c r="R228" s="16" t="s">
        <v>1165</v>
      </c>
      <c r="S228" t="s">
        <v>650</v>
      </c>
      <c r="T228" t="str">
        <f t="shared" si="11"/>
        <v>http://patientsatisfaction2017.questionpro.com?custom1=Portugal&amp;custom2=1630&amp;custom3=Vila Verde</v>
      </c>
    </row>
    <row r="229" spans="2:20" x14ac:dyDescent="0.2">
      <c r="B229" t="s">
        <v>0</v>
      </c>
      <c r="C229" t="s">
        <v>626</v>
      </c>
      <c r="D229" t="s">
        <v>627</v>
      </c>
      <c r="E229" t="s">
        <v>24</v>
      </c>
      <c r="F229">
        <v>1631</v>
      </c>
      <c r="G229" t="s">
        <v>651</v>
      </c>
      <c r="I229">
        <f>10+6+1</f>
        <v>17</v>
      </c>
      <c r="J229">
        <v>63</v>
      </c>
      <c r="K229" t="str">
        <f t="shared" si="10"/>
        <v>Portugal,Braga</v>
      </c>
      <c r="M229" t="s">
        <v>1168</v>
      </c>
      <c r="N229" s="15" t="s">
        <v>1167</v>
      </c>
      <c r="O229" s="6" t="s">
        <v>627</v>
      </c>
      <c r="P229" s="16" t="s">
        <v>1163</v>
      </c>
      <c r="Q229">
        <v>1631</v>
      </c>
      <c r="R229" s="16" t="s">
        <v>1165</v>
      </c>
      <c r="S229" t="s">
        <v>651</v>
      </c>
      <c r="T229" t="str">
        <f t="shared" si="11"/>
        <v>http://patientsatisfaction2017.questionpro.com?custom1=Portugal&amp;custom2=1631&amp;custom3=Braga</v>
      </c>
    </row>
    <row r="230" spans="2:20" x14ac:dyDescent="0.2">
      <c r="B230" s="3" t="s">
        <v>161</v>
      </c>
      <c r="C230" s="3" t="s">
        <v>653</v>
      </c>
      <c r="D230" s="3" t="s">
        <v>654</v>
      </c>
      <c r="E230" s="3" t="s">
        <v>756</v>
      </c>
      <c r="F230" s="3">
        <v>2500</v>
      </c>
      <c r="G230" s="3" t="s">
        <v>757</v>
      </c>
      <c r="H230" s="3"/>
      <c r="I230" s="3">
        <v>25</v>
      </c>
      <c r="J230" s="3">
        <v>0</v>
      </c>
      <c r="K230" s="3" t="str">
        <f t="shared" si="10"/>
        <v>Romania,Romania OH</v>
      </c>
      <c r="L230" s="3"/>
      <c r="M230" s="3" t="s">
        <v>1168</v>
      </c>
      <c r="N230" s="4" t="s">
        <v>1167</v>
      </c>
      <c r="O230" s="3" t="s">
        <v>654</v>
      </c>
      <c r="P230" s="17" t="s">
        <v>1163</v>
      </c>
      <c r="Q230" s="3">
        <v>2500</v>
      </c>
      <c r="R230" s="17" t="s">
        <v>1165</v>
      </c>
      <c r="S230" s="3" t="s">
        <v>757</v>
      </c>
      <c r="T230" s="3" t="str">
        <f t="shared" si="11"/>
        <v>http://patientsatisfaction2017.questionpro.com?custom1=Romania&amp;custom2=2500&amp;custom3=Romania OH</v>
      </c>
    </row>
    <row r="231" spans="2:20" x14ac:dyDescent="0.2">
      <c r="B231" t="s">
        <v>161</v>
      </c>
      <c r="C231" t="s">
        <v>653</v>
      </c>
      <c r="D231" t="s">
        <v>654</v>
      </c>
      <c r="E231" t="s">
        <v>162</v>
      </c>
      <c r="F231">
        <v>2501</v>
      </c>
      <c r="G231" t="s">
        <v>655</v>
      </c>
      <c r="I231">
        <v>43</v>
      </c>
      <c r="J231">
        <v>165</v>
      </c>
      <c r="K231" t="str">
        <f t="shared" si="10"/>
        <v>Romania,Sibiu</v>
      </c>
      <c r="M231" t="s">
        <v>1168</v>
      </c>
      <c r="N231" s="15" t="s">
        <v>1167</v>
      </c>
      <c r="O231" s="6" t="s">
        <v>654</v>
      </c>
      <c r="P231" s="16" t="s">
        <v>1163</v>
      </c>
      <c r="Q231">
        <v>2501</v>
      </c>
      <c r="R231" s="16" t="s">
        <v>1165</v>
      </c>
      <c r="S231" t="s">
        <v>655</v>
      </c>
      <c r="T231" t="str">
        <f t="shared" si="11"/>
        <v>http://patientsatisfaction2017.questionpro.com?custom1=Romania&amp;custom2=2501&amp;custom3=Sibiu</v>
      </c>
    </row>
    <row r="232" spans="2:20" x14ac:dyDescent="0.2">
      <c r="B232" t="s">
        <v>161</v>
      </c>
      <c r="C232" t="s">
        <v>653</v>
      </c>
      <c r="D232" t="s">
        <v>654</v>
      </c>
      <c r="E232" t="s">
        <v>163</v>
      </c>
      <c r="F232">
        <v>2502</v>
      </c>
      <c r="G232" t="s">
        <v>656</v>
      </c>
      <c r="I232">
        <v>29</v>
      </c>
      <c r="J232">
        <v>112</v>
      </c>
      <c r="K232" t="str">
        <f t="shared" si="10"/>
        <v>Romania,Miercurea Ciuc</v>
      </c>
      <c r="M232" t="s">
        <v>1168</v>
      </c>
      <c r="N232" s="15" t="s">
        <v>1167</v>
      </c>
      <c r="O232" s="6" t="s">
        <v>654</v>
      </c>
      <c r="P232" s="16" t="s">
        <v>1163</v>
      </c>
      <c r="Q232">
        <v>2502</v>
      </c>
      <c r="R232" s="16" t="s">
        <v>1165</v>
      </c>
      <c r="S232" t="s">
        <v>656</v>
      </c>
      <c r="T232" t="str">
        <f t="shared" si="11"/>
        <v>http://patientsatisfaction2017.questionpro.com?custom1=Romania&amp;custom2=2502&amp;custom3=Miercurea Ciuc</v>
      </c>
    </row>
    <row r="233" spans="2:20" x14ac:dyDescent="0.2">
      <c r="B233" t="s">
        <v>161</v>
      </c>
      <c r="C233" t="s">
        <v>653</v>
      </c>
      <c r="D233" t="s">
        <v>654</v>
      </c>
      <c r="E233" t="s">
        <v>164</v>
      </c>
      <c r="F233">
        <v>2503</v>
      </c>
      <c r="G233" t="s">
        <v>657</v>
      </c>
      <c r="I233">
        <v>20</v>
      </c>
      <c r="J233">
        <v>63</v>
      </c>
      <c r="K233" t="str">
        <f t="shared" si="10"/>
        <v>Romania,Odorheiu</v>
      </c>
      <c r="M233" t="s">
        <v>1168</v>
      </c>
      <c r="N233" s="15" t="s">
        <v>1167</v>
      </c>
      <c r="O233" s="6" t="s">
        <v>654</v>
      </c>
      <c r="P233" s="16" t="s">
        <v>1163</v>
      </c>
      <c r="Q233">
        <v>2503</v>
      </c>
      <c r="R233" s="16" t="s">
        <v>1165</v>
      </c>
      <c r="S233" t="s">
        <v>657</v>
      </c>
      <c r="T233" t="str">
        <f t="shared" si="11"/>
        <v>http://patientsatisfaction2017.questionpro.com?custom1=Romania&amp;custom2=2503&amp;custom3=Odorheiu</v>
      </c>
    </row>
    <row r="234" spans="2:20" x14ac:dyDescent="0.2">
      <c r="B234" t="s">
        <v>161</v>
      </c>
      <c r="C234" t="s">
        <v>653</v>
      </c>
      <c r="D234" t="s">
        <v>654</v>
      </c>
      <c r="E234" t="s">
        <v>165</v>
      </c>
      <c r="F234">
        <v>2504</v>
      </c>
      <c r="G234" t="s">
        <v>658</v>
      </c>
      <c r="I234">
        <v>45</v>
      </c>
      <c r="J234">
        <v>181</v>
      </c>
      <c r="K234" t="str">
        <f t="shared" si="10"/>
        <v>Romania,Republica</v>
      </c>
      <c r="M234" t="s">
        <v>1168</v>
      </c>
      <c r="N234" s="15" t="s">
        <v>1167</v>
      </c>
      <c r="O234" s="6" t="s">
        <v>654</v>
      </c>
      <c r="P234" s="16" t="s">
        <v>1163</v>
      </c>
      <c r="Q234">
        <v>2504</v>
      </c>
      <c r="R234" s="16" t="s">
        <v>1165</v>
      </c>
      <c r="S234" t="s">
        <v>658</v>
      </c>
      <c r="T234" t="str">
        <f t="shared" si="11"/>
        <v>http://patientsatisfaction2017.questionpro.com?custom1=Romania&amp;custom2=2504&amp;custom3=Republica</v>
      </c>
    </row>
    <row r="235" spans="2:20" x14ac:dyDescent="0.2">
      <c r="B235" t="s">
        <v>161</v>
      </c>
      <c r="C235" t="s">
        <v>653</v>
      </c>
      <c r="D235" t="s">
        <v>654</v>
      </c>
      <c r="E235" t="s">
        <v>166</v>
      </c>
      <c r="F235">
        <v>2505</v>
      </c>
      <c r="G235" t="s">
        <v>659</v>
      </c>
      <c r="I235">
        <v>30</v>
      </c>
      <c r="J235">
        <v>97</v>
      </c>
      <c r="K235" t="str">
        <f t="shared" si="10"/>
        <v>Romania,Targu Jiu</v>
      </c>
      <c r="M235" t="s">
        <v>1168</v>
      </c>
      <c r="N235" s="15" t="s">
        <v>1167</v>
      </c>
      <c r="O235" s="6" t="s">
        <v>654</v>
      </c>
      <c r="P235" s="16" t="s">
        <v>1163</v>
      </c>
      <c r="Q235">
        <v>2505</v>
      </c>
      <c r="R235" s="16" t="s">
        <v>1165</v>
      </c>
      <c r="S235" t="s">
        <v>659</v>
      </c>
      <c r="T235" t="str">
        <f t="shared" si="11"/>
        <v>http://patientsatisfaction2017.questionpro.com?custom1=Romania&amp;custom2=2505&amp;custom3=Targu Jiu</v>
      </c>
    </row>
    <row r="236" spans="2:20" x14ac:dyDescent="0.2">
      <c r="B236" t="s">
        <v>161</v>
      </c>
      <c r="C236" t="s">
        <v>653</v>
      </c>
      <c r="D236" t="s">
        <v>654</v>
      </c>
      <c r="E236" t="s">
        <v>167</v>
      </c>
      <c r="F236">
        <v>2506</v>
      </c>
      <c r="G236" t="s">
        <v>660</v>
      </c>
      <c r="I236">
        <v>32</v>
      </c>
      <c r="J236">
        <v>119</v>
      </c>
      <c r="K236" t="str">
        <f t="shared" si="10"/>
        <v>Romania,Bistrita</v>
      </c>
      <c r="M236" t="s">
        <v>1168</v>
      </c>
      <c r="N236" s="15" t="s">
        <v>1167</v>
      </c>
      <c r="O236" s="6" t="s">
        <v>654</v>
      </c>
      <c r="P236" s="16" t="s">
        <v>1163</v>
      </c>
      <c r="Q236">
        <v>2506</v>
      </c>
      <c r="R236" s="16" t="s">
        <v>1165</v>
      </c>
      <c r="S236" t="s">
        <v>660</v>
      </c>
      <c r="T236" t="str">
        <f t="shared" si="11"/>
        <v>http://patientsatisfaction2017.questionpro.com?custom1=Romania&amp;custom2=2506&amp;custom3=Bistrita</v>
      </c>
    </row>
    <row r="237" spans="2:20" x14ac:dyDescent="0.2">
      <c r="B237" t="s">
        <v>161</v>
      </c>
      <c r="C237" t="s">
        <v>653</v>
      </c>
      <c r="D237" t="s">
        <v>654</v>
      </c>
      <c r="E237" t="s">
        <v>168</v>
      </c>
      <c r="F237">
        <v>2507</v>
      </c>
      <c r="G237" t="s">
        <v>661</v>
      </c>
      <c r="I237">
        <v>26</v>
      </c>
      <c r="J237">
        <v>90</v>
      </c>
      <c r="K237" t="str">
        <f t="shared" si="10"/>
        <v>Romania,Roman</v>
      </c>
      <c r="M237" t="s">
        <v>1168</v>
      </c>
      <c r="N237" s="15" t="s">
        <v>1167</v>
      </c>
      <c r="O237" s="6" t="s">
        <v>654</v>
      </c>
      <c r="P237" s="16" t="s">
        <v>1163</v>
      </c>
      <c r="Q237">
        <v>2507</v>
      </c>
      <c r="R237" s="16" t="s">
        <v>1165</v>
      </c>
      <c r="S237" t="s">
        <v>661</v>
      </c>
      <c r="T237" t="str">
        <f t="shared" si="11"/>
        <v>http://patientsatisfaction2017.questionpro.com?custom1=Romania&amp;custom2=2507&amp;custom3=Roman</v>
      </c>
    </row>
    <row r="238" spans="2:20" x14ac:dyDescent="0.2">
      <c r="B238" t="s">
        <v>161</v>
      </c>
      <c r="C238" t="s">
        <v>653</v>
      </c>
      <c r="D238" t="s">
        <v>654</v>
      </c>
      <c r="E238" t="s">
        <v>169</v>
      </c>
      <c r="F238">
        <v>2508</v>
      </c>
      <c r="G238" t="s">
        <v>662</v>
      </c>
      <c r="I238">
        <v>52</v>
      </c>
      <c r="J238">
        <v>197</v>
      </c>
      <c r="K238" t="str">
        <f t="shared" si="10"/>
        <v>Romania,Sema Park</v>
      </c>
      <c r="M238" t="s">
        <v>1168</v>
      </c>
      <c r="N238" s="15" t="s">
        <v>1167</v>
      </c>
      <c r="O238" s="6" t="s">
        <v>654</v>
      </c>
      <c r="P238" s="16" t="s">
        <v>1163</v>
      </c>
      <c r="Q238">
        <v>2508</v>
      </c>
      <c r="R238" s="16" t="s">
        <v>1165</v>
      </c>
      <c r="S238" t="s">
        <v>662</v>
      </c>
      <c r="T238" t="str">
        <f t="shared" si="11"/>
        <v>http://patientsatisfaction2017.questionpro.com?custom1=Romania&amp;custom2=2508&amp;custom3=Sema Park</v>
      </c>
    </row>
    <row r="239" spans="2:20" x14ac:dyDescent="0.2">
      <c r="B239" t="s">
        <v>161</v>
      </c>
      <c r="C239" t="s">
        <v>653</v>
      </c>
      <c r="D239" t="s">
        <v>654</v>
      </c>
      <c r="E239" t="s">
        <v>170</v>
      </c>
      <c r="F239">
        <v>2509</v>
      </c>
      <c r="G239" t="s">
        <v>663</v>
      </c>
      <c r="I239">
        <v>20</v>
      </c>
      <c r="J239">
        <v>68</v>
      </c>
      <c r="K239" t="str">
        <f t="shared" si="10"/>
        <v>Romania,Medias</v>
      </c>
      <c r="M239" t="s">
        <v>1168</v>
      </c>
      <c r="N239" s="15" t="s">
        <v>1167</v>
      </c>
      <c r="O239" s="6" t="s">
        <v>654</v>
      </c>
      <c r="P239" s="16" t="s">
        <v>1163</v>
      </c>
      <c r="Q239">
        <v>2509</v>
      </c>
      <c r="R239" s="16" t="s">
        <v>1165</v>
      </c>
      <c r="S239" t="s">
        <v>663</v>
      </c>
      <c r="T239" t="str">
        <f t="shared" si="11"/>
        <v>http://patientsatisfaction2017.questionpro.com?custom1=Romania&amp;custom2=2509&amp;custom3=Medias</v>
      </c>
    </row>
    <row r="240" spans="2:20" x14ac:dyDescent="0.2">
      <c r="B240" t="s">
        <v>161</v>
      </c>
      <c r="C240" t="s">
        <v>653</v>
      </c>
      <c r="D240" t="s">
        <v>654</v>
      </c>
      <c r="E240" t="s">
        <v>171</v>
      </c>
      <c r="F240">
        <v>2510</v>
      </c>
      <c r="G240" t="s">
        <v>664</v>
      </c>
      <c r="I240">
        <v>26</v>
      </c>
      <c r="J240">
        <v>85</v>
      </c>
      <c r="K240" t="str">
        <f t="shared" si="10"/>
        <v>Romania,Sibiu 2</v>
      </c>
      <c r="M240" t="s">
        <v>1168</v>
      </c>
      <c r="N240" s="15" t="s">
        <v>1167</v>
      </c>
      <c r="O240" s="6" t="s">
        <v>654</v>
      </c>
      <c r="P240" s="16" t="s">
        <v>1163</v>
      </c>
      <c r="Q240">
        <v>2510</v>
      </c>
      <c r="R240" s="16" t="s">
        <v>1165</v>
      </c>
      <c r="S240" t="s">
        <v>664</v>
      </c>
      <c r="T240" t="str">
        <f t="shared" si="11"/>
        <v>http://patientsatisfaction2017.questionpro.com?custom1=Romania&amp;custom2=2510&amp;custom3=Sibiu 2</v>
      </c>
    </row>
    <row r="241" spans="2:20" x14ac:dyDescent="0.2">
      <c r="B241" t="s">
        <v>161</v>
      </c>
      <c r="C241" t="s">
        <v>653</v>
      </c>
      <c r="D241" t="s">
        <v>654</v>
      </c>
      <c r="E241" t="s">
        <v>172</v>
      </c>
      <c r="F241">
        <v>2511</v>
      </c>
      <c r="G241" t="s">
        <v>665</v>
      </c>
      <c r="I241">
        <v>46</v>
      </c>
      <c r="J241">
        <v>196</v>
      </c>
      <c r="K241" t="str">
        <f t="shared" si="10"/>
        <v>Romania,Oradea</v>
      </c>
      <c r="M241" t="s">
        <v>1168</v>
      </c>
      <c r="N241" s="15" t="s">
        <v>1167</v>
      </c>
      <c r="O241" s="6" t="s">
        <v>654</v>
      </c>
      <c r="P241" s="16" t="s">
        <v>1163</v>
      </c>
      <c r="Q241">
        <v>2511</v>
      </c>
      <c r="R241" s="16" t="s">
        <v>1165</v>
      </c>
      <c r="S241" t="s">
        <v>665</v>
      </c>
      <c r="T241" t="str">
        <f t="shared" si="11"/>
        <v>http://patientsatisfaction2017.questionpro.com?custom1=Romania&amp;custom2=2511&amp;custom3=Oradea</v>
      </c>
    </row>
    <row r="242" spans="2:20" x14ac:dyDescent="0.2">
      <c r="B242" t="s">
        <v>161</v>
      </c>
      <c r="C242" t="s">
        <v>653</v>
      </c>
      <c r="D242" t="s">
        <v>654</v>
      </c>
      <c r="E242" t="s">
        <v>173</v>
      </c>
      <c r="F242">
        <v>2512</v>
      </c>
      <c r="G242" t="s">
        <v>666</v>
      </c>
      <c r="I242">
        <v>31</v>
      </c>
      <c r="J242">
        <v>136</v>
      </c>
      <c r="K242" t="str">
        <f t="shared" si="10"/>
        <v>Romania,Splai</v>
      </c>
      <c r="M242" t="s">
        <v>1168</v>
      </c>
      <c r="N242" s="15" t="s">
        <v>1167</v>
      </c>
      <c r="O242" s="6" t="s">
        <v>654</v>
      </c>
      <c r="P242" s="16" t="s">
        <v>1163</v>
      </c>
      <c r="Q242">
        <v>2512</v>
      </c>
      <c r="R242" s="16" t="s">
        <v>1165</v>
      </c>
      <c r="S242" t="s">
        <v>666</v>
      </c>
      <c r="T242" t="str">
        <f t="shared" si="11"/>
        <v>http://patientsatisfaction2017.questionpro.com?custom1=Romania&amp;custom2=2512&amp;custom3=Splai</v>
      </c>
    </row>
    <row r="243" spans="2:20" x14ac:dyDescent="0.2">
      <c r="B243" t="s">
        <v>161</v>
      </c>
      <c r="C243" t="s">
        <v>653</v>
      </c>
      <c r="D243" t="s">
        <v>654</v>
      </c>
      <c r="E243" t="s">
        <v>174</v>
      </c>
      <c r="F243">
        <v>2513</v>
      </c>
      <c r="G243" t="s">
        <v>667</v>
      </c>
      <c r="I243">
        <v>30</v>
      </c>
      <c r="J243">
        <v>123</v>
      </c>
      <c r="K243" t="str">
        <f t="shared" si="10"/>
        <v>Romania,Brasov</v>
      </c>
      <c r="M243" t="s">
        <v>1168</v>
      </c>
      <c r="N243" s="15" t="s">
        <v>1167</v>
      </c>
      <c r="O243" s="6" t="s">
        <v>654</v>
      </c>
      <c r="P243" s="16" t="s">
        <v>1163</v>
      </c>
      <c r="Q243">
        <v>2513</v>
      </c>
      <c r="R243" s="16" t="s">
        <v>1165</v>
      </c>
      <c r="S243" t="s">
        <v>667</v>
      </c>
      <c r="T243" t="str">
        <f t="shared" si="11"/>
        <v>http://patientsatisfaction2017.questionpro.com?custom1=Romania&amp;custom2=2513&amp;custom3=Brasov</v>
      </c>
    </row>
    <row r="244" spans="2:20" x14ac:dyDescent="0.2">
      <c r="B244" t="s">
        <v>161</v>
      </c>
      <c r="C244" t="s">
        <v>653</v>
      </c>
      <c r="D244" t="s">
        <v>654</v>
      </c>
      <c r="E244" t="s">
        <v>175</v>
      </c>
      <c r="F244">
        <v>2514</v>
      </c>
      <c r="G244" t="s">
        <v>668</v>
      </c>
      <c r="I244">
        <v>40</v>
      </c>
      <c r="J244">
        <v>147</v>
      </c>
      <c r="K244" t="str">
        <f t="shared" si="10"/>
        <v>Romania,Racari</v>
      </c>
      <c r="M244" t="s">
        <v>1168</v>
      </c>
      <c r="N244" s="15" t="s">
        <v>1167</v>
      </c>
      <c r="O244" s="6" t="s">
        <v>654</v>
      </c>
      <c r="P244" s="16" t="s">
        <v>1163</v>
      </c>
      <c r="Q244">
        <v>2514</v>
      </c>
      <c r="R244" s="16" t="s">
        <v>1165</v>
      </c>
      <c r="S244" t="s">
        <v>668</v>
      </c>
      <c r="T244" t="str">
        <f t="shared" si="11"/>
        <v>http://patientsatisfaction2017.questionpro.com?custom1=Romania&amp;custom2=2514&amp;custom3=Racari</v>
      </c>
    </row>
    <row r="245" spans="2:20" x14ac:dyDescent="0.2">
      <c r="B245" t="s">
        <v>161</v>
      </c>
      <c r="C245" t="s">
        <v>653</v>
      </c>
      <c r="D245" t="s">
        <v>654</v>
      </c>
      <c r="E245" t="s">
        <v>176</v>
      </c>
      <c r="F245">
        <v>2515</v>
      </c>
      <c r="G245" t="s">
        <v>669</v>
      </c>
      <c r="I245">
        <v>59</v>
      </c>
      <c r="J245">
        <v>250</v>
      </c>
      <c r="K245" t="str">
        <f t="shared" si="10"/>
        <v>Romania,Buzau</v>
      </c>
      <c r="M245" t="s">
        <v>1168</v>
      </c>
      <c r="N245" s="15" t="s">
        <v>1167</v>
      </c>
      <c r="O245" s="6" t="s">
        <v>654</v>
      </c>
      <c r="P245" s="16" t="s">
        <v>1163</v>
      </c>
      <c r="Q245">
        <v>2515</v>
      </c>
      <c r="R245" s="16" t="s">
        <v>1165</v>
      </c>
      <c r="S245" t="s">
        <v>669</v>
      </c>
      <c r="T245" t="str">
        <f t="shared" si="11"/>
        <v>http://patientsatisfaction2017.questionpro.com?custom1=Romania&amp;custom2=2515&amp;custom3=Buzau</v>
      </c>
    </row>
    <row r="246" spans="2:20" x14ac:dyDescent="0.2">
      <c r="B246" t="s">
        <v>161</v>
      </c>
      <c r="C246" t="s">
        <v>653</v>
      </c>
      <c r="D246" t="s">
        <v>654</v>
      </c>
      <c r="E246" t="s">
        <v>177</v>
      </c>
      <c r="F246">
        <v>2516</v>
      </c>
      <c r="G246" t="s">
        <v>670</v>
      </c>
      <c r="I246">
        <v>53</v>
      </c>
      <c r="J246">
        <v>203</v>
      </c>
      <c r="K246" t="str">
        <f t="shared" si="10"/>
        <v>Romania,Morarilor</v>
      </c>
      <c r="M246" t="s">
        <v>1168</v>
      </c>
      <c r="N246" s="15" t="s">
        <v>1167</v>
      </c>
      <c r="O246" s="6" t="s">
        <v>654</v>
      </c>
      <c r="P246" s="16" t="s">
        <v>1163</v>
      </c>
      <c r="Q246">
        <v>2516</v>
      </c>
      <c r="R246" s="16" t="s">
        <v>1165</v>
      </c>
      <c r="S246" t="s">
        <v>670</v>
      </c>
      <c r="T246" t="str">
        <f t="shared" si="11"/>
        <v>http://patientsatisfaction2017.questionpro.com?custom1=Romania&amp;custom2=2516&amp;custom3=Morarilor</v>
      </c>
    </row>
    <row r="247" spans="2:20" x14ac:dyDescent="0.2">
      <c r="B247" t="s">
        <v>161</v>
      </c>
      <c r="C247" t="s">
        <v>653</v>
      </c>
      <c r="D247" t="s">
        <v>654</v>
      </c>
      <c r="E247" t="s">
        <v>178</v>
      </c>
      <c r="F247">
        <v>2517</v>
      </c>
      <c r="G247" t="s">
        <v>671</v>
      </c>
      <c r="I247">
        <v>55</v>
      </c>
      <c r="J247">
        <v>154</v>
      </c>
      <c r="K247" t="str">
        <f t="shared" si="10"/>
        <v>Romania,Braila</v>
      </c>
      <c r="M247" t="s">
        <v>1168</v>
      </c>
      <c r="N247" s="15" t="s">
        <v>1167</v>
      </c>
      <c r="O247" s="6" t="s">
        <v>654</v>
      </c>
      <c r="P247" s="16" t="s">
        <v>1163</v>
      </c>
      <c r="Q247">
        <v>2517</v>
      </c>
      <c r="R247" s="16" t="s">
        <v>1165</v>
      </c>
      <c r="S247" t="s">
        <v>671</v>
      </c>
      <c r="T247" t="str">
        <f t="shared" si="11"/>
        <v>http://patientsatisfaction2017.questionpro.com?custom1=Romania&amp;custom2=2517&amp;custom3=Braila</v>
      </c>
    </row>
    <row r="248" spans="2:20" x14ac:dyDescent="0.2">
      <c r="B248" t="s">
        <v>161</v>
      </c>
      <c r="C248" t="s">
        <v>653</v>
      </c>
      <c r="D248" t="s">
        <v>654</v>
      </c>
      <c r="E248" t="s">
        <v>179</v>
      </c>
      <c r="F248">
        <v>2518</v>
      </c>
      <c r="G248" t="s">
        <v>672</v>
      </c>
      <c r="I248">
        <v>37</v>
      </c>
      <c r="J248">
        <v>150</v>
      </c>
      <c r="K248" t="str">
        <f t="shared" si="10"/>
        <v>Romania,Fundeni</v>
      </c>
      <c r="M248" t="s">
        <v>1168</v>
      </c>
      <c r="N248" s="15" t="s">
        <v>1167</v>
      </c>
      <c r="O248" s="6" t="s">
        <v>654</v>
      </c>
      <c r="P248" s="16" t="s">
        <v>1163</v>
      </c>
      <c r="Q248">
        <v>2518</v>
      </c>
      <c r="R248" s="16" t="s">
        <v>1165</v>
      </c>
      <c r="S248" t="s">
        <v>672</v>
      </c>
      <c r="T248" t="str">
        <f t="shared" si="11"/>
        <v>http://patientsatisfaction2017.questionpro.com?custom1=Romania&amp;custom2=2518&amp;custom3=Fundeni</v>
      </c>
    </row>
    <row r="249" spans="2:20" x14ac:dyDescent="0.2">
      <c r="B249" t="s">
        <v>161</v>
      </c>
      <c r="C249" t="s">
        <v>653</v>
      </c>
      <c r="D249" t="s">
        <v>654</v>
      </c>
      <c r="E249" t="s">
        <v>180</v>
      </c>
      <c r="F249">
        <v>2519</v>
      </c>
      <c r="G249" t="s">
        <v>673</v>
      </c>
      <c r="I249">
        <v>65</v>
      </c>
      <c r="J249">
        <v>223</v>
      </c>
      <c r="K249" t="str">
        <f t="shared" si="10"/>
        <v>Romania,Focsani</v>
      </c>
      <c r="M249" t="s">
        <v>1168</v>
      </c>
      <c r="N249" s="15" t="s">
        <v>1167</v>
      </c>
      <c r="O249" s="6" t="s">
        <v>654</v>
      </c>
      <c r="P249" s="16" t="s">
        <v>1163</v>
      </c>
      <c r="Q249">
        <v>2519</v>
      </c>
      <c r="R249" s="16" t="s">
        <v>1165</v>
      </c>
      <c r="S249" t="s">
        <v>673</v>
      </c>
      <c r="T249" t="str">
        <f t="shared" si="11"/>
        <v>http://patientsatisfaction2017.questionpro.com?custom1=Romania&amp;custom2=2519&amp;custom3=Focsani</v>
      </c>
    </row>
    <row r="250" spans="2:20" x14ac:dyDescent="0.2">
      <c r="B250" t="s">
        <v>161</v>
      </c>
      <c r="C250" t="s">
        <v>653</v>
      </c>
      <c r="D250" t="s">
        <v>654</v>
      </c>
      <c r="E250" t="s">
        <v>181</v>
      </c>
      <c r="F250">
        <v>2520</v>
      </c>
      <c r="G250" t="s">
        <v>674</v>
      </c>
      <c r="I250">
        <v>44</v>
      </c>
      <c r="J250">
        <v>174</v>
      </c>
      <c r="K250" t="str">
        <f t="shared" si="10"/>
        <v>Romania,Galati</v>
      </c>
      <c r="M250" t="s">
        <v>1168</v>
      </c>
      <c r="N250" s="15" t="s">
        <v>1167</v>
      </c>
      <c r="O250" s="6" t="s">
        <v>654</v>
      </c>
      <c r="P250" s="16" t="s">
        <v>1163</v>
      </c>
      <c r="Q250">
        <v>2520</v>
      </c>
      <c r="R250" s="16" t="s">
        <v>1165</v>
      </c>
      <c r="S250" t="s">
        <v>674</v>
      </c>
      <c r="T250" t="str">
        <f t="shared" si="11"/>
        <v>http://patientsatisfaction2017.questionpro.com?custom1=Romania&amp;custom2=2520&amp;custom3=Galati</v>
      </c>
    </row>
    <row r="251" spans="2:20" x14ac:dyDescent="0.2">
      <c r="B251" t="s">
        <v>161</v>
      </c>
      <c r="C251" t="s">
        <v>653</v>
      </c>
      <c r="D251" t="s">
        <v>654</v>
      </c>
      <c r="E251" t="s">
        <v>182</v>
      </c>
      <c r="F251">
        <v>2521</v>
      </c>
      <c r="G251" t="s">
        <v>675</v>
      </c>
      <c r="I251">
        <v>42</v>
      </c>
      <c r="J251">
        <v>121</v>
      </c>
      <c r="K251" t="str">
        <f t="shared" si="10"/>
        <v>Romania,Calarasi</v>
      </c>
      <c r="M251" t="s">
        <v>1168</v>
      </c>
      <c r="N251" s="15" t="s">
        <v>1167</v>
      </c>
      <c r="O251" s="6" t="s">
        <v>654</v>
      </c>
      <c r="P251" s="16" t="s">
        <v>1163</v>
      </c>
      <c r="Q251">
        <v>2521</v>
      </c>
      <c r="R251" s="16" t="s">
        <v>1165</v>
      </c>
      <c r="S251" t="s">
        <v>675</v>
      </c>
      <c r="T251" t="str">
        <f t="shared" si="11"/>
        <v>http://patientsatisfaction2017.questionpro.com?custom1=Romania&amp;custom2=2521&amp;custom3=Calarasi</v>
      </c>
    </row>
    <row r="252" spans="2:20" x14ac:dyDescent="0.2">
      <c r="B252" t="s">
        <v>161</v>
      </c>
      <c r="C252" t="s">
        <v>653</v>
      </c>
      <c r="D252" t="s">
        <v>654</v>
      </c>
      <c r="E252" t="s">
        <v>183</v>
      </c>
      <c r="F252">
        <v>2522</v>
      </c>
      <c r="G252" t="s">
        <v>676</v>
      </c>
      <c r="I252">
        <v>55</v>
      </c>
      <c r="J252">
        <v>206</v>
      </c>
      <c r="K252" t="str">
        <f t="shared" si="10"/>
        <v>Romania,Craiova</v>
      </c>
      <c r="M252" t="s">
        <v>1168</v>
      </c>
      <c r="N252" s="15" t="s">
        <v>1167</v>
      </c>
      <c r="O252" s="6" t="s">
        <v>654</v>
      </c>
      <c r="P252" s="16" t="s">
        <v>1163</v>
      </c>
      <c r="Q252">
        <v>2522</v>
      </c>
      <c r="R252" s="16" t="s">
        <v>1165</v>
      </c>
      <c r="S252" t="s">
        <v>676</v>
      </c>
      <c r="T252" t="str">
        <f t="shared" si="11"/>
        <v>http://patientsatisfaction2017.questionpro.com?custom1=Romania&amp;custom2=2522&amp;custom3=Craiova</v>
      </c>
    </row>
    <row r="253" spans="2:20" x14ac:dyDescent="0.2">
      <c r="B253" t="s">
        <v>161</v>
      </c>
      <c r="C253" t="s">
        <v>653</v>
      </c>
      <c r="D253" t="s">
        <v>654</v>
      </c>
      <c r="E253" t="s">
        <v>184</v>
      </c>
      <c r="F253">
        <v>2523</v>
      </c>
      <c r="G253" t="s">
        <v>677</v>
      </c>
      <c r="I253">
        <v>30</v>
      </c>
      <c r="J253">
        <v>72</v>
      </c>
      <c r="K253" t="str">
        <f t="shared" si="10"/>
        <v>Romania,Petrosani</v>
      </c>
      <c r="M253" t="s">
        <v>1168</v>
      </c>
      <c r="N253" s="15" t="s">
        <v>1167</v>
      </c>
      <c r="O253" s="6" t="s">
        <v>654</v>
      </c>
      <c r="P253" s="16" t="s">
        <v>1163</v>
      </c>
      <c r="Q253">
        <v>2523</v>
      </c>
      <c r="R253" s="16" t="s">
        <v>1165</v>
      </c>
      <c r="S253" t="s">
        <v>677</v>
      </c>
      <c r="T253" t="str">
        <f t="shared" si="11"/>
        <v>http://patientsatisfaction2017.questionpro.com?custom1=Romania&amp;custom2=2523&amp;custom3=Petrosani</v>
      </c>
    </row>
    <row r="254" spans="2:20" x14ac:dyDescent="0.2">
      <c r="B254" t="s">
        <v>161</v>
      </c>
      <c r="C254" t="s">
        <v>653</v>
      </c>
      <c r="D254" t="s">
        <v>654</v>
      </c>
      <c r="E254" t="s">
        <v>185</v>
      </c>
      <c r="F254">
        <v>2524</v>
      </c>
      <c r="G254" t="s">
        <v>678</v>
      </c>
      <c r="I254">
        <v>17</v>
      </c>
      <c r="J254">
        <v>29</v>
      </c>
      <c r="K254" t="str">
        <f t="shared" ref="K254:K317" si="12">CONCATENATE(D254,",",G254)</f>
        <v>Romania,Busteni</v>
      </c>
      <c r="M254" t="s">
        <v>1168</v>
      </c>
      <c r="N254" s="15" t="s">
        <v>1167</v>
      </c>
      <c r="O254" s="6" t="s">
        <v>654</v>
      </c>
      <c r="P254" s="16" t="s">
        <v>1163</v>
      </c>
      <c r="Q254">
        <v>2524</v>
      </c>
      <c r="R254" s="16" t="s">
        <v>1165</v>
      </c>
      <c r="S254" t="s">
        <v>678</v>
      </c>
      <c r="T254" t="str">
        <f t="shared" ref="T254:T317" si="13">CONCATENATE(M254,N254,O254,P254,Q254,R254,S254)</f>
        <v>http://patientsatisfaction2017.questionpro.com?custom1=Romania&amp;custom2=2524&amp;custom3=Busteni</v>
      </c>
    </row>
    <row r="255" spans="2:20" x14ac:dyDescent="0.2">
      <c r="B255" t="s">
        <v>161</v>
      </c>
      <c r="C255" t="s">
        <v>653</v>
      </c>
      <c r="D255" t="s">
        <v>654</v>
      </c>
      <c r="E255" t="s">
        <v>186</v>
      </c>
      <c r="F255">
        <v>2525</v>
      </c>
      <c r="G255" t="s">
        <v>679</v>
      </c>
      <c r="I255">
        <v>29</v>
      </c>
      <c r="J255">
        <v>84</v>
      </c>
      <c r="K255" t="str">
        <f t="shared" si="12"/>
        <v>Romania,Constanta</v>
      </c>
      <c r="M255" t="s">
        <v>1168</v>
      </c>
      <c r="N255" s="15" t="s">
        <v>1167</v>
      </c>
      <c r="O255" s="6" t="s">
        <v>654</v>
      </c>
      <c r="P255" s="16" t="s">
        <v>1163</v>
      </c>
      <c r="Q255">
        <v>2525</v>
      </c>
      <c r="R255" s="16" t="s">
        <v>1165</v>
      </c>
      <c r="S255" t="s">
        <v>679</v>
      </c>
      <c r="T255" t="str">
        <f t="shared" si="13"/>
        <v>http://patientsatisfaction2017.questionpro.com?custom1=Romania&amp;custom2=2525&amp;custom3=Constanta</v>
      </c>
    </row>
    <row r="256" spans="2:20" x14ac:dyDescent="0.2">
      <c r="B256" t="s">
        <v>161</v>
      </c>
      <c r="C256" t="s">
        <v>653</v>
      </c>
      <c r="D256" t="s">
        <v>654</v>
      </c>
      <c r="E256" t="s">
        <v>187</v>
      </c>
      <c r="F256">
        <v>2526</v>
      </c>
      <c r="G256" t="s">
        <v>680</v>
      </c>
      <c r="I256">
        <v>32</v>
      </c>
      <c r="J256">
        <v>78</v>
      </c>
      <c r="K256" t="str">
        <f t="shared" si="12"/>
        <v>Romania,Targu Mures</v>
      </c>
      <c r="M256" t="s">
        <v>1168</v>
      </c>
      <c r="N256" s="15" t="s">
        <v>1167</v>
      </c>
      <c r="O256" s="6" t="s">
        <v>654</v>
      </c>
      <c r="P256" s="16" t="s">
        <v>1163</v>
      </c>
      <c r="Q256">
        <v>2526</v>
      </c>
      <c r="R256" s="16" t="s">
        <v>1165</v>
      </c>
      <c r="S256" t="s">
        <v>680</v>
      </c>
      <c r="T256" t="str">
        <f t="shared" si="13"/>
        <v>http://patientsatisfaction2017.questionpro.com?custom1=Romania&amp;custom2=2526&amp;custom3=Targu Mures</v>
      </c>
    </row>
    <row r="257" spans="2:20" x14ac:dyDescent="0.2">
      <c r="B257" s="3" t="s">
        <v>215</v>
      </c>
      <c r="C257" s="3" t="s">
        <v>681</v>
      </c>
      <c r="D257" s="3" t="s">
        <v>682</v>
      </c>
      <c r="E257" s="3" t="s">
        <v>758</v>
      </c>
      <c r="F257" s="3">
        <v>2700</v>
      </c>
      <c r="G257" s="3" t="s">
        <v>759</v>
      </c>
      <c r="H257" s="3"/>
      <c r="I257" s="3">
        <v>7</v>
      </c>
      <c r="J257" s="3">
        <v>0</v>
      </c>
      <c r="K257" s="3" t="str">
        <f t="shared" si="12"/>
        <v>Russia,Russia OH</v>
      </c>
      <c r="L257" s="3"/>
      <c r="M257" s="3" t="s">
        <v>1168</v>
      </c>
      <c r="N257" s="4" t="s">
        <v>1167</v>
      </c>
      <c r="O257" s="3" t="s">
        <v>682</v>
      </c>
      <c r="P257" s="17" t="s">
        <v>1163</v>
      </c>
      <c r="Q257" s="3">
        <v>2700</v>
      </c>
      <c r="R257" s="17" t="s">
        <v>1165</v>
      </c>
      <c r="S257" s="3" t="s">
        <v>759</v>
      </c>
      <c r="T257" s="3" t="str">
        <f t="shared" si="13"/>
        <v>http://patientsatisfaction2017.questionpro.com?custom1=Russia&amp;custom2=2700&amp;custom3=Russia OH</v>
      </c>
    </row>
    <row r="258" spans="2:20" x14ac:dyDescent="0.2">
      <c r="B258" t="s">
        <v>215</v>
      </c>
      <c r="C258" t="s">
        <v>681</v>
      </c>
      <c r="D258" t="s">
        <v>682</v>
      </c>
      <c r="E258" t="s">
        <v>216</v>
      </c>
      <c r="F258">
        <v>2701</v>
      </c>
      <c r="G258" t="s">
        <v>683</v>
      </c>
      <c r="I258" s="3">
        <v>33</v>
      </c>
      <c r="J258">
        <v>102</v>
      </c>
      <c r="K258" t="str">
        <f t="shared" si="12"/>
        <v>Russia,Ufa</v>
      </c>
      <c r="M258" t="s">
        <v>1168</v>
      </c>
      <c r="N258" s="15" t="s">
        <v>1167</v>
      </c>
      <c r="O258" s="6" t="s">
        <v>682</v>
      </c>
      <c r="P258" s="16" t="s">
        <v>1163</v>
      </c>
      <c r="Q258">
        <v>2701</v>
      </c>
      <c r="R258" s="16" t="s">
        <v>1165</v>
      </c>
      <c r="S258" t="s">
        <v>683</v>
      </c>
      <c r="T258" t="str">
        <f t="shared" si="13"/>
        <v>http://patientsatisfaction2017.questionpro.com?custom1=Russia&amp;custom2=2701&amp;custom3=Ufa</v>
      </c>
    </row>
    <row r="259" spans="2:20" x14ac:dyDescent="0.2">
      <c r="B259" t="s">
        <v>215</v>
      </c>
      <c r="C259" t="s">
        <v>681</v>
      </c>
      <c r="D259" t="s">
        <v>682</v>
      </c>
      <c r="E259" t="s">
        <v>217</v>
      </c>
      <c r="F259">
        <v>2702</v>
      </c>
      <c r="G259" t="s">
        <v>684</v>
      </c>
      <c r="I259" s="3">
        <v>29</v>
      </c>
      <c r="J259">
        <v>88</v>
      </c>
      <c r="K259" t="str">
        <f t="shared" si="12"/>
        <v>Russia,Grozny</v>
      </c>
      <c r="M259" t="s">
        <v>1168</v>
      </c>
      <c r="N259" s="15" t="s">
        <v>1167</v>
      </c>
      <c r="O259" s="6" t="s">
        <v>682</v>
      </c>
      <c r="P259" s="16" t="s">
        <v>1163</v>
      </c>
      <c r="Q259">
        <v>2702</v>
      </c>
      <c r="R259" s="16" t="s">
        <v>1165</v>
      </c>
      <c r="S259" t="s">
        <v>684</v>
      </c>
      <c r="T259" t="str">
        <f t="shared" si="13"/>
        <v>http://patientsatisfaction2017.questionpro.com?custom1=Russia&amp;custom2=2702&amp;custom3=Grozny</v>
      </c>
    </row>
    <row r="260" spans="2:20" x14ac:dyDescent="0.2">
      <c r="B260" t="s">
        <v>215</v>
      </c>
      <c r="C260" t="s">
        <v>681</v>
      </c>
      <c r="D260" t="s">
        <v>682</v>
      </c>
      <c r="E260" t="s">
        <v>218</v>
      </c>
      <c r="F260">
        <v>2703</v>
      </c>
      <c r="G260" t="s">
        <v>685</v>
      </c>
      <c r="I260" s="3">
        <v>18</v>
      </c>
      <c r="J260">
        <v>66</v>
      </c>
      <c r="K260" t="str">
        <f t="shared" si="12"/>
        <v>Russia,Lysva</v>
      </c>
      <c r="M260" t="s">
        <v>1168</v>
      </c>
      <c r="N260" s="15" t="s">
        <v>1167</v>
      </c>
      <c r="O260" s="6" t="s">
        <v>682</v>
      </c>
      <c r="P260" s="16" t="s">
        <v>1163</v>
      </c>
      <c r="Q260">
        <v>2703</v>
      </c>
      <c r="R260" s="16" t="s">
        <v>1165</v>
      </c>
      <c r="S260" t="s">
        <v>685</v>
      </c>
      <c r="T260" t="str">
        <f t="shared" si="13"/>
        <v>http://patientsatisfaction2017.questionpro.com?custom1=Russia&amp;custom2=2703&amp;custom3=Lysva</v>
      </c>
    </row>
    <row r="261" spans="2:20" x14ac:dyDescent="0.2">
      <c r="B261" t="s">
        <v>215</v>
      </c>
      <c r="C261" t="s">
        <v>681</v>
      </c>
      <c r="D261" t="s">
        <v>682</v>
      </c>
      <c r="E261" t="s">
        <v>219</v>
      </c>
      <c r="F261">
        <v>2704</v>
      </c>
      <c r="G261" t="s">
        <v>686</v>
      </c>
      <c r="I261" s="3">
        <v>69</v>
      </c>
      <c r="J261">
        <v>356</v>
      </c>
      <c r="K261" t="str">
        <f t="shared" si="12"/>
        <v>Russia,Ekaterinburg</v>
      </c>
      <c r="M261" t="s">
        <v>1168</v>
      </c>
      <c r="N261" s="15" t="s">
        <v>1167</v>
      </c>
      <c r="O261" s="6" t="s">
        <v>682</v>
      </c>
      <c r="P261" s="16" t="s">
        <v>1163</v>
      </c>
      <c r="Q261">
        <v>2704</v>
      </c>
      <c r="R261" s="16" t="s">
        <v>1165</v>
      </c>
      <c r="S261" t="s">
        <v>686</v>
      </c>
      <c r="T261" t="str">
        <f t="shared" si="13"/>
        <v>http://patientsatisfaction2017.questionpro.com?custom1=Russia&amp;custom2=2704&amp;custom3=Ekaterinburg</v>
      </c>
    </row>
    <row r="262" spans="2:20" x14ac:dyDescent="0.2">
      <c r="B262" t="s">
        <v>215</v>
      </c>
      <c r="C262" t="s">
        <v>681</v>
      </c>
      <c r="D262" t="s">
        <v>682</v>
      </c>
      <c r="E262" t="s">
        <v>220</v>
      </c>
      <c r="F262">
        <v>2705</v>
      </c>
      <c r="G262" t="s">
        <v>687</v>
      </c>
      <c r="I262" s="3">
        <v>48</v>
      </c>
      <c r="J262">
        <v>230</v>
      </c>
      <c r="K262" t="str">
        <f t="shared" si="12"/>
        <v>Russia,N. Tagil</v>
      </c>
      <c r="M262" t="s">
        <v>1168</v>
      </c>
      <c r="N262" s="15" t="s">
        <v>1167</v>
      </c>
      <c r="O262" s="6" t="s">
        <v>682</v>
      </c>
      <c r="P262" s="16" t="s">
        <v>1163</v>
      </c>
      <c r="Q262">
        <v>2705</v>
      </c>
      <c r="R262" s="16" t="s">
        <v>1165</v>
      </c>
      <c r="S262" t="s">
        <v>687</v>
      </c>
      <c r="T262" t="str">
        <f t="shared" si="13"/>
        <v>http://patientsatisfaction2017.questionpro.com?custom1=Russia&amp;custom2=2705&amp;custom3=N. Tagil</v>
      </c>
    </row>
    <row r="263" spans="2:20" x14ac:dyDescent="0.2">
      <c r="B263" t="s">
        <v>215</v>
      </c>
      <c r="C263" t="s">
        <v>681</v>
      </c>
      <c r="D263" t="s">
        <v>682</v>
      </c>
      <c r="E263" t="s">
        <v>221</v>
      </c>
      <c r="F263">
        <v>2706</v>
      </c>
      <c r="G263" t="s">
        <v>688</v>
      </c>
      <c r="I263" s="3">
        <v>27</v>
      </c>
      <c r="J263">
        <v>82</v>
      </c>
      <c r="K263" t="str">
        <f t="shared" si="12"/>
        <v>Russia,Krasnoturyinsk</v>
      </c>
      <c r="M263" t="s">
        <v>1168</v>
      </c>
      <c r="N263" s="15" t="s">
        <v>1167</v>
      </c>
      <c r="O263" s="6" t="s">
        <v>682</v>
      </c>
      <c r="P263" s="16" t="s">
        <v>1163</v>
      </c>
      <c r="Q263">
        <v>2706</v>
      </c>
      <c r="R263" s="16" t="s">
        <v>1165</v>
      </c>
      <c r="S263" t="s">
        <v>688</v>
      </c>
      <c r="T263" t="str">
        <f t="shared" si="13"/>
        <v>http://patientsatisfaction2017.questionpro.com?custom1=Russia&amp;custom2=2706&amp;custom3=Krasnoturyinsk</v>
      </c>
    </row>
    <row r="264" spans="2:20" x14ac:dyDescent="0.2">
      <c r="B264" t="s">
        <v>215</v>
      </c>
      <c r="C264" t="s">
        <v>681</v>
      </c>
      <c r="D264" t="s">
        <v>682</v>
      </c>
      <c r="E264" t="s">
        <v>222</v>
      </c>
      <c r="F264">
        <v>2707</v>
      </c>
      <c r="G264" t="s">
        <v>689</v>
      </c>
      <c r="I264" s="3">
        <v>26</v>
      </c>
      <c r="J264">
        <v>97</v>
      </c>
      <c r="K264" t="str">
        <f t="shared" si="12"/>
        <v>Russia,Asbest</v>
      </c>
      <c r="M264" t="s">
        <v>1168</v>
      </c>
      <c r="N264" s="15" t="s">
        <v>1167</v>
      </c>
      <c r="O264" s="6" t="s">
        <v>682</v>
      </c>
      <c r="P264" s="16" t="s">
        <v>1163</v>
      </c>
      <c r="Q264">
        <v>2707</v>
      </c>
      <c r="R264" s="16" t="s">
        <v>1165</v>
      </c>
      <c r="S264" t="s">
        <v>689</v>
      </c>
      <c r="T264" t="str">
        <f t="shared" si="13"/>
        <v>http://patientsatisfaction2017.questionpro.com?custom1=Russia&amp;custom2=2707&amp;custom3=Asbest</v>
      </c>
    </row>
    <row r="265" spans="2:20" x14ac:dyDescent="0.2">
      <c r="B265" t="s">
        <v>215</v>
      </c>
      <c r="C265" t="s">
        <v>681</v>
      </c>
      <c r="D265" t="s">
        <v>682</v>
      </c>
      <c r="E265" t="s">
        <v>223</v>
      </c>
      <c r="F265">
        <v>2708</v>
      </c>
      <c r="G265" t="s">
        <v>690</v>
      </c>
      <c r="I265" s="3">
        <v>21</v>
      </c>
      <c r="J265">
        <v>111</v>
      </c>
      <c r="K265" t="str">
        <f t="shared" si="12"/>
        <v>Russia,Pervouralsk</v>
      </c>
      <c r="M265" t="s">
        <v>1168</v>
      </c>
      <c r="N265" s="15" t="s">
        <v>1167</v>
      </c>
      <c r="O265" s="6" t="s">
        <v>682</v>
      </c>
      <c r="P265" s="16" t="s">
        <v>1163</v>
      </c>
      <c r="Q265">
        <v>2708</v>
      </c>
      <c r="R265" s="16" t="s">
        <v>1165</v>
      </c>
      <c r="S265" t="s">
        <v>690</v>
      </c>
      <c r="T265" t="str">
        <f t="shared" si="13"/>
        <v>http://patientsatisfaction2017.questionpro.com?custom1=Russia&amp;custom2=2708&amp;custom3=Pervouralsk</v>
      </c>
    </row>
    <row r="266" spans="2:20" x14ac:dyDescent="0.2">
      <c r="B266" t="s">
        <v>215</v>
      </c>
      <c r="C266" t="s">
        <v>681</v>
      </c>
      <c r="D266" t="s">
        <v>682</v>
      </c>
      <c r="E266" t="s">
        <v>224</v>
      </c>
      <c r="F266">
        <v>2709</v>
      </c>
      <c r="G266" t="s">
        <v>691</v>
      </c>
      <c r="I266" s="3">
        <v>21</v>
      </c>
      <c r="J266">
        <v>83</v>
      </c>
      <c r="K266" t="str">
        <f t="shared" si="12"/>
        <v>Russia,Kamensk-U</v>
      </c>
      <c r="M266" t="s">
        <v>1168</v>
      </c>
      <c r="N266" s="15" t="s">
        <v>1167</v>
      </c>
      <c r="O266" s="6" t="s">
        <v>682</v>
      </c>
      <c r="P266" s="16" t="s">
        <v>1163</v>
      </c>
      <c r="Q266">
        <v>2709</v>
      </c>
      <c r="R266" s="16" t="s">
        <v>1165</v>
      </c>
      <c r="S266" t="s">
        <v>691</v>
      </c>
      <c r="T266" t="str">
        <f t="shared" si="13"/>
        <v>http://patientsatisfaction2017.questionpro.com?custom1=Russia&amp;custom2=2709&amp;custom3=Kamensk-U</v>
      </c>
    </row>
    <row r="267" spans="2:20" x14ac:dyDescent="0.2">
      <c r="B267" t="s">
        <v>215</v>
      </c>
      <c r="C267" t="s">
        <v>681</v>
      </c>
      <c r="D267" t="s">
        <v>682</v>
      </c>
      <c r="E267" t="s">
        <v>225</v>
      </c>
      <c r="F267">
        <v>2710</v>
      </c>
      <c r="G267" t="s">
        <v>692</v>
      </c>
      <c r="I267" s="3">
        <v>11</v>
      </c>
      <c r="J267">
        <v>37</v>
      </c>
      <c r="K267" t="str">
        <f t="shared" si="12"/>
        <v>Russia,Krasnoufimsk</v>
      </c>
      <c r="M267" t="s">
        <v>1168</v>
      </c>
      <c r="N267" s="15" t="s">
        <v>1167</v>
      </c>
      <c r="O267" s="6" t="s">
        <v>682</v>
      </c>
      <c r="P267" s="16" t="s">
        <v>1163</v>
      </c>
      <c r="Q267">
        <v>2710</v>
      </c>
      <c r="R267" s="16" t="s">
        <v>1165</v>
      </c>
      <c r="S267" t="s">
        <v>692</v>
      </c>
      <c r="T267" t="str">
        <f t="shared" si="13"/>
        <v>http://patientsatisfaction2017.questionpro.com?custom1=Russia&amp;custom2=2710&amp;custom3=Krasnoufimsk</v>
      </c>
    </row>
    <row r="268" spans="2:20" x14ac:dyDescent="0.2">
      <c r="B268" s="3" t="s">
        <v>324</v>
      </c>
      <c r="C268" s="3" t="s">
        <v>528</v>
      </c>
      <c r="D268" s="3" t="s">
        <v>529</v>
      </c>
      <c r="E268" s="3" t="s">
        <v>786</v>
      </c>
      <c r="F268" s="3">
        <v>9000</v>
      </c>
      <c r="G268" s="3" t="s">
        <v>787</v>
      </c>
      <c r="H268" s="3"/>
      <c r="I268" s="3">
        <v>67</v>
      </c>
      <c r="J268" s="3">
        <v>0</v>
      </c>
      <c r="K268" s="3" t="str">
        <f t="shared" si="12"/>
        <v>Saudi Arabia,Diaverum Saudi Arabia OH</v>
      </c>
      <c r="L268" s="3"/>
      <c r="M268" s="3" t="s">
        <v>1168</v>
      </c>
      <c r="N268" s="4" t="s">
        <v>1167</v>
      </c>
      <c r="O268" s="3" t="s">
        <v>529</v>
      </c>
      <c r="P268" s="17" t="s">
        <v>1163</v>
      </c>
      <c r="Q268" s="3">
        <v>9000</v>
      </c>
      <c r="R268" s="17" t="s">
        <v>1165</v>
      </c>
      <c r="S268" s="3" t="s">
        <v>787</v>
      </c>
      <c r="T268" s="3" t="str">
        <f t="shared" si="13"/>
        <v>http://patientsatisfaction2017.questionpro.com?custom1=Saudi Arabia&amp;custom2=9000&amp;custom3=Diaverum Saudi Arabia OH</v>
      </c>
    </row>
    <row r="269" spans="2:20" x14ac:dyDescent="0.2">
      <c r="B269" t="s">
        <v>324</v>
      </c>
      <c r="C269" t="s">
        <v>528</v>
      </c>
      <c r="D269" t="s">
        <v>529</v>
      </c>
      <c r="E269" t="s">
        <v>782</v>
      </c>
      <c r="F269">
        <v>9001</v>
      </c>
      <c r="G269" t="s">
        <v>784</v>
      </c>
      <c r="I269">
        <v>21</v>
      </c>
      <c r="J269">
        <v>0</v>
      </c>
      <c r="K269" t="str">
        <f t="shared" si="12"/>
        <v>Saudi Arabia,Nazer Clinic (Khobar)</v>
      </c>
      <c r="M269" t="s">
        <v>1168</v>
      </c>
      <c r="N269" s="15" t="s">
        <v>1167</v>
      </c>
      <c r="O269" s="6" t="s">
        <v>529</v>
      </c>
      <c r="P269" s="16" t="s">
        <v>1163</v>
      </c>
      <c r="Q269">
        <v>9001</v>
      </c>
      <c r="R269" s="16" t="s">
        <v>1165</v>
      </c>
      <c r="S269" t="s">
        <v>784</v>
      </c>
      <c r="T269" t="str">
        <f t="shared" si="13"/>
        <v>http://patientsatisfaction2017.questionpro.com?custom1=Saudi Arabia&amp;custom2=9001&amp;custom3=Nazer Clinic (Khobar)</v>
      </c>
    </row>
    <row r="270" spans="2:20" x14ac:dyDescent="0.2">
      <c r="B270" t="s">
        <v>324</v>
      </c>
      <c r="C270" t="s">
        <v>528</v>
      </c>
      <c r="D270" t="s">
        <v>529</v>
      </c>
      <c r="E270" t="s">
        <v>783</v>
      </c>
      <c r="F270">
        <v>9002</v>
      </c>
      <c r="G270" t="s">
        <v>785</v>
      </c>
      <c r="I270">
        <v>78</v>
      </c>
      <c r="J270">
        <v>0</v>
      </c>
      <c r="K270" t="str">
        <f t="shared" si="12"/>
        <v>Saudi Arabia,PNDC</v>
      </c>
      <c r="M270" t="s">
        <v>1168</v>
      </c>
      <c r="N270" s="15" t="s">
        <v>1167</v>
      </c>
      <c r="O270" s="6" t="s">
        <v>529</v>
      </c>
      <c r="P270" s="16" t="s">
        <v>1163</v>
      </c>
      <c r="Q270">
        <v>9002</v>
      </c>
      <c r="R270" s="16" t="s">
        <v>1165</v>
      </c>
      <c r="S270" t="s">
        <v>785</v>
      </c>
      <c r="T270" t="str">
        <f t="shared" si="13"/>
        <v>http://patientsatisfaction2017.questionpro.com?custom1=Saudi Arabia&amp;custom2=9002&amp;custom3=PNDC</v>
      </c>
    </row>
    <row r="271" spans="2:20" x14ac:dyDescent="0.2">
      <c r="B271" t="s">
        <v>324</v>
      </c>
      <c r="C271" t="s">
        <v>528</v>
      </c>
      <c r="D271" t="s">
        <v>529</v>
      </c>
      <c r="E271" t="s">
        <v>325</v>
      </c>
      <c r="F271">
        <v>9003</v>
      </c>
      <c r="G271" t="s">
        <v>530</v>
      </c>
      <c r="I271">
        <v>59</v>
      </c>
      <c r="J271">
        <v>179</v>
      </c>
      <c r="K271" t="str">
        <f t="shared" si="12"/>
        <v>Saudi Arabia,Riyadh Pr. Moh. Bin Abdul Aziz</v>
      </c>
      <c r="M271" t="s">
        <v>1168</v>
      </c>
      <c r="N271" s="15" t="s">
        <v>1167</v>
      </c>
      <c r="O271" s="6" t="s">
        <v>529</v>
      </c>
      <c r="P271" s="16" t="s">
        <v>1163</v>
      </c>
      <c r="Q271">
        <v>9003</v>
      </c>
      <c r="R271" s="16" t="s">
        <v>1165</v>
      </c>
      <c r="S271" t="s">
        <v>530</v>
      </c>
      <c r="T271" t="str">
        <f t="shared" si="13"/>
        <v>http://patientsatisfaction2017.questionpro.com?custom1=Saudi Arabia&amp;custom2=9003&amp;custom3=Riyadh Pr. Moh. Bin Abdul Aziz</v>
      </c>
    </row>
    <row r="272" spans="2:20" x14ac:dyDescent="0.2">
      <c r="B272" t="s">
        <v>324</v>
      </c>
      <c r="C272" t="s">
        <v>528</v>
      </c>
      <c r="D272" t="s">
        <v>529</v>
      </c>
      <c r="E272" t="s">
        <v>326</v>
      </c>
      <c r="F272">
        <v>9004</v>
      </c>
      <c r="G272" t="s">
        <v>531</v>
      </c>
      <c r="I272">
        <v>90</v>
      </c>
      <c r="J272">
        <v>326</v>
      </c>
      <c r="K272" t="str">
        <f t="shared" si="12"/>
        <v>Saudi Arabia,Jeddah Prince Abdulmajeed</v>
      </c>
      <c r="M272" t="s">
        <v>1168</v>
      </c>
      <c r="N272" s="15" t="s">
        <v>1167</v>
      </c>
      <c r="O272" s="6" t="s">
        <v>529</v>
      </c>
      <c r="P272" s="16" t="s">
        <v>1163</v>
      </c>
      <c r="Q272">
        <v>9004</v>
      </c>
      <c r="R272" s="16" t="s">
        <v>1165</v>
      </c>
      <c r="S272" t="s">
        <v>531</v>
      </c>
      <c r="T272" t="str">
        <f t="shared" si="13"/>
        <v>http://patientsatisfaction2017.questionpro.com?custom1=Saudi Arabia&amp;custom2=9004&amp;custom3=Jeddah Prince Abdulmajeed</v>
      </c>
    </row>
    <row r="273" spans="2:20" x14ac:dyDescent="0.2">
      <c r="B273" t="s">
        <v>324</v>
      </c>
      <c r="C273" t="s">
        <v>528</v>
      </c>
      <c r="D273" t="s">
        <v>529</v>
      </c>
      <c r="E273" t="s">
        <v>327</v>
      </c>
      <c r="F273">
        <v>9005</v>
      </c>
      <c r="G273" t="s">
        <v>532</v>
      </c>
      <c r="I273">
        <v>28</v>
      </c>
      <c r="J273">
        <v>98</v>
      </c>
      <c r="K273" t="str">
        <f t="shared" si="12"/>
        <v>Saudi Arabia,Al Hassa</v>
      </c>
      <c r="M273" t="s">
        <v>1168</v>
      </c>
      <c r="N273" s="15" t="s">
        <v>1167</v>
      </c>
      <c r="O273" s="6" t="s">
        <v>529</v>
      </c>
      <c r="P273" s="16" t="s">
        <v>1163</v>
      </c>
      <c r="Q273">
        <v>9005</v>
      </c>
      <c r="R273" s="16" t="s">
        <v>1165</v>
      </c>
      <c r="S273" t="s">
        <v>532</v>
      </c>
      <c r="T273" t="str">
        <f t="shared" si="13"/>
        <v>http://patientsatisfaction2017.questionpro.com?custom1=Saudi Arabia&amp;custom2=9005&amp;custom3=Al Hassa</v>
      </c>
    </row>
    <row r="274" spans="2:20" x14ac:dyDescent="0.2">
      <c r="B274" t="s">
        <v>324</v>
      </c>
      <c r="C274" t="s">
        <v>528</v>
      </c>
      <c r="D274" t="s">
        <v>529</v>
      </c>
      <c r="E274" t="s">
        <v>328</v>
      </c>
      <c r="F274">
        <v>9006</v>
      </c>
      <c r="G274" t="s">
        <v>533</v>
      </c>
      <c r="I274">
        <v>28</v>
      </c>
      <c r="J274">
        <v>83</v>
      </c>
      <c r="K274" t="str">
        <f t="shared" si="12"/>
        <v>Saudi Arabia,Qunfotha Al Gouse</v>
      </c>
      <c r="M274" t="s">
        <v>1168</v>
      </c>
      <c r="N274" s="15" t="s">
        <v>1167</v>
      </c>
      <c r="O274" s="6" t="s">
        <v>529</v>
      </c>
      <c r="P274" s="16" t="s">
        <v>1163</v>
      </c>
      <c r="Q274">
        <v>9006</v>
      </c>
      <c r="R274" s="16" t="s">
        <v>1165</v>
      </c>
      <c r="S274" t="s">
        <v>533</v>
      </c>
      <c r="T274" t="str">
        <f t="shared" si="13"/>
        <v>http://patientsatisfaction2017.questionpro.com?custom1=Saudi Arabia&amp;custom2=9006&amp;custom3=Qunfotha Al Gouse</v>
      </c>
    </row>
    <row r="275" spans="2:20" x14ac:dyDescent="0.2">
      <c r="B275" t="s">
        <v>324</v>
      </c>
      <c r="C275" t="s">
        <v>528</v>
      </c>
      <c r="D275" t="s">
        <v>529</v>
      </c>
      <c r="E275" t="s">
        <v>329</v>
      </c>
      <c r="F275">
        <v>9007</v>
      </c>
      <c r="G275" t="s">
        <v>534</v>
      </c>
      <c r="I275">
        <v>53</v>
      </c>
      <c r="J275">
        <v>186</v>
      </c>
      <c r="K275" t="str">
        <f t="shared" si="12"/>
        <v>Saudi Arabia,Taif</v>
      </c>
      <c r="M275" t="s">
        <v>1168</v>
      </c>
      <c r="N275" s="15" t="s">
        <v>1167</v>
      </c>
      <c r="O275" s="6" t="s">
        <v>529</v>
      </c>
      <c r="P275" s="16" t="s">
        <v>1163</v>
      </c>
      <c r="Q275">
        <v>9007</v>
      </c>
      <c r="R275" s="16" t="s">
        <v>1165</v>
      </c>
      <c r="S275" t="s">
        <v>534</v>
      </c>
      <c r="T275" t="str">
        <f t="shared" si="13"/>
        <v>http://patientsatisfaction2017.questionpro.com?custom1=Saudi Arabia&amp;custom2=9007&amp;custom3=Taif</v>
      </c>
    </row>
    <row r="276" spans="2:20" x14ac:dyDescent="0.2">
      <c r="B276" t="s">
        <v>324</v>
      </c>
      <c r="C276" t="s">
        <v>528</v>
      </c>
      <c r="D276" t="s">
        <v>529</v>
      </c>
      <c r="E276" t="s">
        <v>330</v>
      </c>
      <c r="F276">
        <v>9008</v>
      </c>
      <c r="G276" t="s">
        <v>535</v>
      </c>
      <c r="I276">
        <v>29</v>
      </c>
      <c r="J276">
        <v>106</v>
      </c>
      <c r="K276" t="str">
        <f t="shared" si="12"/>
        <v>Saudi Arabia,Riyadh West</v>
      </c>
      <c r="M276" t="s">
        <v>1168</v>
      </c>
      <c r="N276" s="15" t="s">
        <v>1167</v>
      </c>
      <c r="O276" s="6" t="s">
        <v>529</v>
      </c>
      <c r="P276" s="16" t="s">
        <v>1163</v>
      </c>
      <c r="Q276">
        <v>9008</v>
      </c>
      <c r="R276" s="16" t="s">
        <v>1165</v>
      </c>
      <c r="S276" t="s">
        <v>535</v>
      </c>
      <c r="T276" t="str">
        <f t="shared" si="13"/>
        <v>http://patientsatisfaction2017.questionpro.com?custom1=Saudi Arabia&amp;custom2=9008&amp;custom3=Riyadh West</v>
      </c>
    </row>
    <row r="277" spans="2:20" x14ac:dyDescent="0.2">
      <c r="B277" t="s">
        <v>324</v>
      </c>
      <c r="C277" t="s">
        <v>528</v>
      </c>
      <c r="D277" t="s">
        <v>529</v>
      </c>
      <c r="E277" t="s">
        <v>331</v>
      </c>
      <c r="F277">
        <v>9009</v>
      </c>
      <c r="G277" t="s">
        <v>536</v>
      </c>
      <c r="I277">
        <v>32</v>
      </c>
      <c r="J277">
        <v>113</v>
      </c>
      <c r="K277" t="str">
        <f t="shared" si="12"/>
        <v>Saudi Arabia,Onaizah</v>
      </c>
      <c r="M277" t="s">
        <v>1168</v>
      </c>
      <c r="N277" s="15" t="s">
        <v>1167</v>
      </c>
      <c r="O277" s="6" t="s">
        <v>529</v>
      </c>
      <c r="P277" s="16" t="s">
        <v>1163</v>
      </c>
      <c r="Q277">
        <v>9009</v>
      </c>
      <c r="R277" s="16" t="s">
        <v>1165</v>
      </c>
      <c r="S277" t="s">
        <v>536</v>
      </c>
      <c r="T277" t="str">
        <f t="shared" si="13"/>
        <v>http://patientsatisfaction2017.questionpro.com?custom1=Saudi Arabia&amp;custom2=9009&amp;custom3=Onaizah</v>
      </c>
    </row>
    <row r="278" spans="2:20" x14ac:dyDescent="0.2">
      <c r="B278" t="s">
        <v>324</v>
      </c>
      <c r="C278" t="s">
        <v>528</v>
      </c>
      <c r="D278" t="s">
        <v>529</v>
      </c>
      <c r="E278" t="s">
        <v>332</v>
      </c>
      <c r="F278">
        <v>9010</v>
      </c>
      <c r="G278" t="s">
        <v>537</v>
      </c>
      <c r="I278">
        <v>30</v>
      </c>
      <c r="J278">
        <v>116</v>
      </c>
      <c r="K278" t="str">
        <f t="shared" si="12"/>
        <v>Saudi Arabia,Madinah 1</v>
      </c>
      <c r="M278" t="s">
        <v>1168</v>
      </c>
      <c r="N278" s="15" t="s">
        <v>1167</v>
      </c>
      <c r="O278" s="6" t="s">
        <v>529</v>
      </c>
      <c r="P278" s="16" t="s">
        <v>1163</v>
      </c>
      <c r="Q278">
        <v>9010</v>
      </c>
      <c r="R278" s="16" t="s">
        <v>1165</v>
      </c>
      <c r="S278" t="s">
        <v>537</v>
      </c>
      <c r="T278" t="str">
        <f t="shared" si="13"/>
        <v>http://patientsatisfaction2017.questionpro.com?custom1=Saudi Arabia&amp;custom2=9010&amp;custom3=Madinah 1</v>
      </c>
    </row>
    <row r="279" spans="2:20" x14ac:dyDescent="0.2">
      <c r="B279" t="s">
        <v>324</v>
      </c>
      <c r="C279" t="s">
        <v>528</v>
      </c>
      <c r="D279" t="s">
        <v>529</v>
      </c>
      <c r="E279" t="s">
        <v>333</v>
      </c>
      <c r="F279">
        <v>9011</v>
      </c>
      <c r="G279" t="s">
        <v>538</v>
      </c>
      <c r="I279">
        <v>30</v>
      </c>
      <c r="J279">
        <v>105</v>
      </c>
      <c r="K279" t="str">
        <f t="shared" si="12"/>
        <v>Saudi Arabia,Makkah 1</v>
      </c>
      <c r="M279" t="s">
        <v>1168</v>
      </c>
      <c r="N279" s="15" t="s">
        <v>1167</v>
      </c>
      <c r="O279" s="6" t="s">
        <v>529</v>
      </c>
      <c r="P279" s="16" t="s">
        <v>1163</v>
      </c>
      <c r="Q279">
        <v>9011</v>
      </c>
      <c r="R279" s="16" t="s">
        <v>1165</v>
      </c>
      <c r="S279" t="s">
        <v>538</v>
      </c>
      <c r="T279" t="str">
        <f t="shared" si="13"/>
        <v>http://patientsatisfaction2017.questionpro.com?custom1=Saudi Arabia&amp;custom2=9011&amp;custom3=Makkah 1</v>
      </c>
    </row>
    <row r="280" spans="2:20" x14ac:dyDescent="0.2">
      <c r="B280" t="s">
        <v>324</v>
      </c>
      <c r="C280" t="s">
        <v>528</v>
      </c>
      <c r="D280" t="s">
        <v>529</v>
      </c>
      <c r="E280" t="s">
        <v>334</v>
      </c>
      <c r="F280">
        <v>9012</v>
      </c>
      <c r="G280" t="s">
        <v>539</v>
      </c>
      <c r="I280">
        <v>35</v>
      </c>
      <c r="J280">
        <v>102</v>
      </c>
      <c r="K280" t="str">
        <f t="shared" si="12"/>
        <v>Saudi Arabia,Jeddah North</v>
      </c>
      <c r="M280" t="s">
        <v>1168</v>
      </c>
      <c r="N280" s="15" t="s">
        <v>1167</v>
      </c>
      <c r="O280" s="6" t="s">
        <v>529</v>
      </c>
      <c r="P280" s="16" t="s">
        <v>1163</v>
      </c>
      <c r="Q280">
        <v>9012</v>
      </c>
      <c r="R280" s="16" t="s">
        <v>1165</v>
      </c>
      <c r="S280" t="s">
        <v>539</v>
      </c>
      <c r="T280" t="str">
        <f t="shared" si="13"/>
        <v>http://patientsatisfaction2017.questionpro.com?custom1=Saudi Arabia&amp;custom2=9012&amp;custom3=Jeddah North</v>
      </c>
    </row>
    <row r="281" spans="2:20" x14ac:dyDescent="0.2">
      <c r="B281" t="s">
        <v>324</v>
      </c>
      <c r="C281" t="s">
        <v>528</v>
      </c>
      <c r="D281" t="s">
        <v>529</v>
      </c>
      <c r="E281" t="s">
        <v>335</v>
      </c>
      <c r="F281">
        <v>9013</v>
      </c>
      <c r="G281" t="s">
        <v>540</v>
      </c>
      <c r="I281">
        <v>20</v>
      </c>
      <c r="J281">
        <v>55</v>
      </c>
      <c r="K281" t="str">
        <f t="shared" si="12"/>
        <v>Saudi Arabia,Najaran</v>
      </c>
      <c r="M281" t="s">
        <v>1168</v>
      </c>
      <c r="N281" s="15" t="s">
        <v>1167</v>
      </c>
      <c r="O281" s="6" t="s">
        <v>529</v>
      </c>
      <c r="P281" s="16" t="s">
        <v>1163</v>
      </c>
      <c r="Q281">
        <v>9013</v>
      </c>
      <c r="R281" s="16" t="s">
        <v>1165</v>
      </c>
      <c r="S281" t="s">
        <v>540</v>
      </c>
      <c r="T281" t="str">
        <f t="shared" si="13"/>
        <v>http://patientsatisfaction2017.questionpro.com?custom1=Saudi Arabia&amp;custom2=9013&amp;custom3=Najaran</v>
      </c>
    </row>
    <row r="282" spans="2:20" x14ac:dyDescent="0.2">
      <c r="B282" t="s">
        <v>324</v>
      </c>
      <c r="C282" t="s">
        <v>528</v>
      </c>
      <c r="D282" t="s">
        <v>529</v>
      </c>
      <c r="E282" t="s">
        <v>336</v>
      </c>
      <c r="F282">
        <v>9014</v>
      </c>
      <c r="G282" t="s">
        <v>541</v>
      </c>
      <c r="I282">
        <v>40</v>
      </c>
      <c r="J282">
        <v>139</v>
      </c>
      <c r="K282" t="str">
        <f t="shared" si="12"/>
        <v>Saudi Arabia,Dammam 1</v>
      </c>
      <c r="M282" t="s">
        <v>1168</v>
      </c>
      <c r="N282" s="15" t="s">
        <v>1167</v>
      </c>
      <c r="O282" s="6" t="s">
        <v>529</v>
      </c>
      <c r="P282" s="16" t="s">
        <v>1163</v>
      </c>
      <c r="Q282">
        <v>9014</v>
      </c>
      <c r="R282" s="16" t="s">
        <v>1165</v>
      </c>
      <c r="S282" t="s">
        <v>541</v>
      </c>
      <c r="T282" t="str">
        <f t="shared" si="13"/>
        <v>http://patientsatisfaction2017.questionpro.com?custom1=Saudi Arabia&amp;custom2=9014&amp;custom3=Dammam 1</v>
      </c>
    </row>
    <row r="283" spans="2:20" x14ac:dyDescent="0.2">
      <c r="B283" t="s">
        <v>324</v>
      </c>
      <c r="C283" t="s">
        <v>528</v>
      </c>
      <c r="D283" t="s">
        <v>529</v>
      </c>
      <c r="E283" t="s">
        <v>337</v>
      </c>
      <c r="F283">
        <v>9016</v>
      </c>
      <c r="G283" t="s">
        <v>542</v>
      </c>
      <c r="I283">
        <v>29</v>
      </c>
      <c r="J283">
        <v>81</v>
      </c>
      <c r="K283" t="str">
        <f t="shared" si="12"/>
        <v>Saudi Arabia,Yanbu</v>
      </c>
      <c r="M283" t="s">
        <v>1168</v>
      </c>
      <c r="N283" s="15" t="s">
        <v>1167</v>
      </c>
      <c r="O283" s="6" t="s">
        <v>529</v>
      </c>
      <c r="P283" s="16" t="s">
        <v>1163</v>
      </c>
      <c r="Q283">
        <v>9016</v>
      </c>
      <c r="R283" s="16" t="s">
        <v>1165</v>
      </c>
      <c r="S283" t="s">
        <v>542</v>
      </c>
      <c r="T283" t="str">
        <f t="shared" si="13"/>
        <v>http://patientsatisfaction2017.questionpro.com?custom1=Saudi Arabia&amp;custom2=9016&amp;custom3=Yanbu</v>
      </c>
    </row>
    <row r="284" spans="2:20" x14ac:dyDescent="0.2">
      <c r="B284" t="s">
        <v>324</v>
      </c>
      <c r="C284" t="s">
        <v>528</v>
      </c>
      <c r="D284" t="s">
        <v>529</v>
      </c>
      <c r="E284" t="s">
        <v>338</v>
      </c>
      <c r="F284">
        <v>9017</v>
      </c>
      <c r="G284" t="s">
        <v>543</v>
      </c>
      <c r="I284">
        <v>45</v>
      </c>
      <c r="J284">
        <v>155</v>
      </c>
      <c r="K284" t="str">
        <f t="shared" si="12"/>
        <v>Saudi Arabia,Khamis Mushait</v>
      </c>
      <c r="M284" t="s">
        <v>1168</v>
      </c>
      <c r="N284" s="15" t="s">
        <v>1167</v>
      </c>
      <c r="O284" s="6" t="s">
        <v>529</v>
      </c>
      <c r="P284" s="16" t="s">
        <v>1163</v>
      </c>
      <c r="Q284">
        <v>9017</v>
      </c>
      <c r="R284" s="16" t="s">
        <v>1165</v>
      </c>
      <c r="S284" t="s">
        <v>543</v>
      </c>
      <c r="T284" t="str">
        <f t="shared" si="13"/>
        <v>http://patientsatisfaction2017.questionpro.com?custom1=Saudi Arabia&amp;custom2=9017&amp;custom3=Khamis Mushait</v>
      </c>
    </row>
    <row r="285" spans="2:20" x14ac:dyDescent="0.2">
      <c r="B285" t="s">
        <v>324</v>
      </c>
      <c r="C285" t="s">
        <v>528</v>
      </c>
      <c r="D285" t="s">
        <v>529</v>
      </c>
      <c r="E285" t="s">
        <v>339</v>
      </c>
      <c r="F285">
        <v>9019</v>
      </c>
      <c r="G285" t="s">
        <v>544</v>
      </c>
      <c r="I285">
        <v>31</v>
      </c>
      <c r="J285">
        <v>112</v>
      </c>
      <c r="K285" t="str">
        <f t="shared" si="12"/>
        <v>Saudi Arabia,Dammam 3</v>
      </c>
      <c r="M285" t="s">
        <v>1168</v>
      </c>
      <c r="N285" s="15" t="s">
        <v>1167</v>
      </c>
      <c r="O285" s="6" t="s">
        <v>529</v>
      </c>
      <c r="P285" s="16" t="s">
        <v>1163</v>
      </c>
      <c r="Q285">
        <v>9019</v>
      </c>
      <c r="R285" s="16" t="s">
        <v>1165</v>
      </c>
      <c r="S285" t="s">
        <v>544</v>
      </c>
      <c r="T285" t="str">
        <f t="shared" si="13"/>
        <v>http://patientsatisfaction2017.questionpro.com?custom1=Saudi Arabia&amp;custom2=9019&amp;custom3=Dammam 3</v>
      </c>
    </row>
    <row r="286" spans="2:20" x14ac:dyDescent="0.2">
      <c r="B286" t="s">
        <v>324</v>
      </c>
      <c r="C286" t="s">
        <v>528</v>
      </c>
      <c r="D286" t="s">
        <v>529</v>
      </c>
      <c r="E286" t="s">
        <v>340</v>
      </c>
      <c r="F286">
        <v>9020</v>
      </c>
      <c r="G286" t="s">
        <v>545</v>
      </c>
      <c r="I286">
        <v>32</v>
      </c>
      <c r="J286">
        <v>120</v>
      </c>
      <c r="K286" t="str">
        <f t="shared" si="12"/>
        <v>Saudi Arabia,Dammam 2</v>
      </c>
      <c r="M286" t="s">
        <v>1168</v>
      </c>
      <c r="N286" s="15" t="s">
        <v>1167</v>
      </c>
      <c r="O286" s="6" t="s">
        <v>529</v>
      </c>
      <c r="P286" s="16" t="s">
        <v>1163</v>
      </c>
      <c r="Q286">
        <v>9020</v>
      </c>
      <c r="R286" s="16" t="s">
        <v>1165</v>
      </c>
      <c r="S286" t="s">
        <v>545</v>
      </c>
      <c r="T286" t="str">
        <f t="shared" si="13"/>
        <v>http://patientsatisfaction2017.questionpro.com?custom1=Saudi Arabia&amp;custom2=9020&amp;custom3=Dammam 2</v>
      </c>
    </row>
    <row r="287" spans="2:20" x14ac:dyDescent="0.2">
      <c r="B287" t="s">
        <v>324</v>
      </c>
      <c r="C287" t="s">
        <v>528</v>
      </c>
      <c r="D287" t="s">
        <v>529</v>
      </c>
      <c r="E287" t="s">
        <v>341</v>
      </c>
      <c r="F287">
        <v>9021</v>
      </c>
      <c r="G287" t="s">
        <v>546</v>
      </c>
      <c r="I287">
        <v>29</v>
      </c>
      <c r="J287">
        <v>77</v>
      </c>
      <c r="K287" t="str">
        <f t="shared" si="12"/>
        <v>Saudi Arabia,Jazzan Baish</v>
      </c>
      <c r="M287" t="s">
        <v>1168</v>
      </c>
      <c r="N287" s="15" t="s">
        <v>1167</v>
      </c>
      <c r="O287" s="6" t="s">
        <v>529</v>
      </c>
      <c r="P287" s="16" t="s">
        <v>1163</v>
      </c>
      <c r="Q287">
        <v>9021</v>
      </c>
      <c r="R287" s="16" t="s">
        <v>1165</v>
      </c>
      <c r="S287" t="s">
        <v>546</v>
      </c>
      <c r="T287" t="str">
        <f t="shared" si="13"/>
        <v>http://patientsatisfaction2017.questionpro.com?custom1=Saudi Arabia&amp;custom2=9021&amp;custom3=Jazzan Baish</v>
      </c>
    </row>
    <row r="288" spans="2:20" x14ac:dyDescent="0.2">
      <c r="B288" t="s">
        <v>324</v>
      </c>
      <c r="C288" t="s">
        <v>528</v>
      </c>
      <c r="D288" t="s">
        <v>529</v>
      </c>
      <c r="E288" t="s">
        <v>342</v>
      </c>
      <c r="F288">
        <v>9023</v>
      </c>
      <c r="G288" t="s">
        <v>547</v>
      </c>
      <c r="I288">
        <v>30</v>
      </c>
      <c r="J288">
        <v>102</v>
      </c>
      <c r="K288" t="str">
        <f t="shared" si="12"/>
        <v>Saudi Arabia,Madinah 2</v>
      </c>
      <c r="M288" t="s">
        <v>1168</v>
      </c>
      <c r="N288" s="15" t="s">
        <v>1167</v>
      </c>
      <c r="O288" s="6" t="s">
        <v>529</v>
      </c>
      <c r="P288" s="16" t="s">
        <v>1163</v>
      </c>
      <c r="Q288">
        <v>9023</v>
      </c>
      <c r="R288" s="16" t="s">
        <v>1165</v>
      </c>
      <c r="S288" t="s">
        <v>547</v>
      </c>
      <c r="T288" t="str">
        <f t="shared" si="13"/>
        <v>http://patientsatisfaction2017.questionpro.com?custom1=Saudi Arabia&amp;custom2=9023&amp;custom3=Madinah 2</v>
      </c>
    </row>
    <row r="289" spans="2:20" x14ac:dyDescent="0.2">
      <c r="B289" t="s">
        <v>324</v>
      </c>
      <c r="C289" t="s">
        <v>528</v>
      </c>
      <c r="D289" t="s">
        <v>529</v>
      </c>
      <c r="E289" t="s">
        <v>343</v>
      </c>
      <c r="F289">
        <v>9026</v>
      </c>
      <c r="G289" t="s">
        <v>548</v>
      </c>
      <c r="I289">
        <v>30</v>
      </c>
      <c r="J289">
        <v>92</v>
      </c>
      <c r="K289" t="str">
        <f t="shared" si="12"/>
        <v>Saudi Arabia,Makkah 2</v>
      </c>
      <c r="M289" t="s">
        <v>1168</v>
      </c>
      <c r="N289" s="15" t="s">
        <v>1167</v>
      </c>
      <c r="O289" s="6" t="s">
        <v>529</v>
      </c>
      <c r="P289" s="16" t="s">
        <v>1163</v>
      </c>
      <c r="Q289">
        <v>9026</v>
      </c>
      <c r="R289" s="16" t="s">
        <v>1165</v>
      </c>
      <c r="S289" t="s">
        <v>548</v>
      </c>
      <c r="T289" t="str">
        <f t="shared" si="13"/>
        <v>http://patientsatisfaction2017.questionpro.com?custom1=Saudi Arabia&amp;custom2=9026&amp;custom3=Makkah 2</v>
      </c>
    </row>
    <row r="290" spans="2:20" x14ac:dyDescent="0.2">
      <c r="B290" t="s">
        <v>324</v>
      </c>
      <c r="C290" t="s">
        <v>528</v>
      </c>
      <c r="D290" t="s">
        <v>529</v>
      </c>
      <c r="E290" t="s">
        <v>344</v>
      </c>
      <c r="F290">
        <v>9028</v>
      </c>
      <c r="G290" t="s">
        <v>549</v>
      </c>
      <c r="I290">
        <v>29</v>
      </c>
      <c r="J290">
        <v>89</v>
      </c>
      <c r="K290" t="str">
        <f t="shared" si="12"/>
        <v>Saudi Arabia,Buridah</v>
      </c>
      <c r="M290" t="s">
        <v>1168</v>
      </c>
      <c r="N290" s="15" t="s">
        <v>1167</v>
      </c>
      <c r="O290" s="6" t="s">
        <v>529</v>
      </c>
      <c r="P290" s="16" t="s">
        <v>1163</v>
      </c>
      <c r="Q290">
        <v>9028</v>
      </c>
      <c r="R290" s="16" t="s">
        <v>1165</v>
      </c>
      <c r="S290" t="s">
        <v>549</v>
      </c>
      <c r="T290" t="str">
        <f t="shared" si="13"/>
        <v>http://patientsatisfaction2017.questionpro.com?custom1=Saudi Arabia&amp;custom2=9028&amp;custom3=Buridah</v>
      </c>
    </row>
    <row r="291" spans="2:20" x14ac:dyDescent="0.2">
      <c r="B291" t="s">
        <v>324</v>
      </c>
      <c r="C291" t="s">
        <v>528</v>
      </c>
      <c r="D291" t="s">
        <v>529</v>
      </c>
      <c r="E291" t="s">
        <v>345</v>
      </c>
      <c r="F291">
        <v>9030</v>
      </c>
      <c r="G291" t="s">
        <v>550</v>
      </c>
      <c r="I291">
        <v>37</v>
      </c>
      <c r="J291">
        <v>140</v>
      </c>
      <c r="K291" t="str">
        <f t="shared" si="12"/>
        <v>Saudi Arabia,Abha 2</v>
      </c>
      <c r="M291" t="s">
        <v>1168</v>
      </c>
      <c r="N291" s="15" t="s">
        <v>1167</v>
      </c>
      <c r="O291" s="6" t="s">
        <v>529</v>
      </c>
      <c r="P291" s="16" t="s">
        <v>1163</v>
      </c>
      <c r="Q291">
        <v>9030</v>
      </c>
      <c r="R291" s="16" t="s">
        <v>1165</v>
      </c>
      <c r="S291" t="s">
        <v>550</v>
      </c>
      <c r="T291" t="str">
        <f t="shared" si="13"/>
        <v>http://patientsatisfaction2017.questionpro.com?custom1=Saudi Arabia&amp;custom2=9030&amp;custom3=Abha 2</v>
      </c>
    </row>
    <row r="292" spans="2:20" x14ac:dyDescent="0.2">
      <c r="B292" t="s">
        <v>324</v>
      </c>
      <c r="C292" t="s">
        <v>528</v>
      </c>
      <c r="D292" t="s">
        <v>529</v>
      </c>
      <c r="E292" t="s">
        <v>346</v>
      </c>
      <c r="F292">
        <v>9033</v>
      </c>
      <c r="G292" t="s">
        <v>551</v>
      </c>
      <c r="I292">
        <v>23</v>
      </c>
      <c r="J292">
        <v>87</v>
      </c>
      <c r="K292" t="str">
        <f t="shared" si="12"/>
        <v>Saudi Arabia,Hafer Al Baten</v>
      </c>
      <c r="M292" t="s">
        <v>1168</v>
      </c>
      <c r="N292" s="15" t="s">
        <v>1167</v>
      </c>
      <c r="O292" s="6" t="s">
        <v>529</v>
      </c>
      <c r="P292" s="16" t="s">
        <v>1163</v>
      </c>
      <c r="Q292">
        <v>9033</v>
      </c>
      <c r="R292" s="16" t="s">
        <v>1165</v>
      </c>
      <c r="S292" t="s">
        <v>551</v>
      </c>
      <c r="T292" t="str">
        <f t="shared" si="13"/>
        <v>http://patientsatisfaction2017.questionpro.com?custom1=Saudi Arabia&amp;custom2=9033&amp;custom3=Hafer Al Baten</v>
      </c>
    </row>
    <row r="293" spans="2:20" x14ac:dyDescent="0.2">
      <c r="B293" t="s">
        <v>324</v>
      </c>
      <c r="C293" t="s">
        <v>528</v>
      </c>
      <c r="D293" t="s">
        <v>529</v>
      </c>
      <c r="E293" t="s">
        <v>347</v>
      </c>
      <c r="F293">
        <v>9034</v>
      </c>
      <c r="G293" t="s">
        <v>552</v>
      </c>
      <c r="I293">
        <v>30</v>
      </c>
      <c r="J293">
        <v>120</v>
      </c>
      <c r="K293" t="str">
        <f t="shared" si="12"/>
        <v>Saudi Arabia,Hail 1</v>
      </c>
      <c r="M293" t="s">
        <v>1168</v>
      </c>
      <c r="N293" s="15" t="s">
        <v>1167</v>
      </c>
      <c r="O293" s="6" t="s">
        <v>529</v>
      </c>
      <c r="P293" s="16" t="s">
        <v>1163</v>
      </c>
      <c r="Q293">
        <v>9034</v>
      </c>
      <c r="R293" s="16" t="s">
        <v>1165</v>
      </c>
      <c r="S293" t="s">
        <v>552</v>
      </c>
      <c r="T293" t="str">
        <f t="shared" si="13"/>
        <v>http://patientsatisfaction2017.questionpro.com?custom1=Saudi Arabia&amp;custom2=9034&amp;custom3=Hail 1</v>
      </c>
    </row>
    <row r="294" spans="2:20" x14ac:dyDescent="0.2">
      <c r="B294" t="s">
        <v>324</v>
      </c>
      <c r="C294" t="s">
        <v>528</v>
      </c>
      <c r="D294" t="s">
        <v>529</v>
      </c>
      <c r="E294" t="s">
        <v>348</v>
      </c>
      <c r="F294">
        <v>9041</v>
      </c>
      <c r="G294" t="s">
        <v>553</v>
      </c>
      <c r="I294">
        <v>25</v>
      </c>
      <c r="J294">
        <v>79</v>
      </c>
      <c r="K294" t="str">
        <f t="shared" si="12"/>
        <v>Saudi Arabia,Qunfotha</v>
      </c>
      <c r="M294" t="s">
        <v>1168</v>
      </c>
      <c r="N294" s="15" t="s">
        <v>1167</v>
      </c>
      <c r="O294" s="6" t="s">
        <v>529</v>
      </c>
      <c r="P294" s="16" t="s">
        <v>1163</v>
      </c>
      <c r="Q294">
        <v>9041</v>
      </c>
      <c r="R294" s="16" t="s">
        <v>1165</v>
      </c>
      <c r="S294" t="s">
        <v>553</v>
      </c>
      <c r="T294" t="str">
        <f t="shared" si="13"/>
        <v>http://patientsatisfaction2017.questionpro.com?custom1=Saudi Arabia&amp;custom2=9041&amp;custom3=Qunfotha</v>
      </c>
    </row>
    <row r="295" spans="2:20" x14ac:dyDescent="0.2">
      <c r="B295" t="s">
        <v>324</v>
      </c>
      <c r="C295" t="s">
        <v>528</v>
      </c>
      <c r="D295" t="s">
        <v>529</v>
      </c>
      <c r="E295" t="s">
        <v>349</v>
      </c>
      <c r="F295">
        <v>9042</v>
      </c>
      <c r="G295" t="s">
        <v>554</v>
      </c>
      <c r="I295">
        <v>18</v>
      </c>
      <c r="J295">
        <v>51</v>
      </c>
      <c r="K295" t="str">
        <f t="shared" si="12"/>
        <v>Saudi Arabia,Dawadmi</v>
      </c>
      <c r="M295" t="s">
        <v>1168</v>
      </c>
      <c r="N295" s="15" t="s">
        <v>1167</v>
      </c>
      <c r="O295" s="6" t="s">
        <v>529</v>
      </c>
      <c r="P295" s="16" t="s">
        <v>1163</v>
      </c>
      <c r="Q295">
        <v>9042</v>
      </c>
      <c r="R295" s="16" t="s">
        <v>1165</v>
      </c>
      <c r="S295" t="s">
        <v>554</v>
      </c>
      <c r="T295" t="str">
        <f t="shared" si="13"/>
        <v>http://patientsatisfaction2017.questionpro.com?custom1=Saudi Arabia&amp;custom2=9042&amp;custom3=Dawadmi</v>
      </c>
    </row>
    <row r="296" spans="2:20" x14ac:dyDescent="0.2">
      <c r="B296" t="s">
        <v>324</v>
      </c>
      <c r="C296" t="s">
        <v>528</v>
      </c>
      <c r="D296" t="s">
        <v>529</v>
      </c>
      <c r="E296" t="s">
        <v>350</v>
      </c>
      <c r="F296">
        <v>9046</v>
      </c>
      <c r="G296" t="s">
        <v>555</v>
      </c>
      <c r="I296">
        <v>23</v>
      </c>
      <c r="J296">
        <v>77</v>
      </c>
      <c r="K296" t="str">
        <f t="shared" si="12"/>
        <v>Saudi Arabia,Al Rass</v>
      </c>
      <c r="M296" t="s">
        <v>1168</v>
      </c>
      <c r="N296" s="15" t="s">
        <v>1167</v>
      </c>
      <c r="O296" s="6" t="s">
        <v>529</v>
      </c>
      <c r="P296" s="16" t="s">
        <v>1163</v>
      </c>
      <c r="Q296">
        <v>9046</v>
      </c>
      <c r="R296" s="16" t="s">
        <v>1165</v>
      </c>
      <c r="S296" t="s">
        <v>555</v>
      </c>
      <c r="T296" t="str">
        <f t="shared" si="13"/>
        <v>http://patientsatisfaction2017.questionpro.com?custom1=Saudi Arabia&amp;custom2=9046&amp;custom3=Al Rass</v>
      </c>
    </row>
    <row r="297" spans="2:20" x14ac:dyDescent="0.2">
      <c r="B297" s="3" t="s">
        <v>26</v>
      </c>
      <c r="C297" s="3" t="s">
        <v>431</v>
      </c>
      <c r="D297" s="3" t="s">
        <v>432</v>
      </c>
      <c r="E297" s="3" t="s">
        <v>742</v>
      </c>
      <c r="F297" s="3">
        <v>1500</v>
      </c>
      <c r="G297" s="3" t="s">
        <v>743</v>
      </c>
      <c r="H297" s="3"/>
      <c r="I297" s="3">
        <v>29</v>
      </c>
      <c r="J297" s="3">
        <v>0</v>
      </c>
      <c r="K297" s="3" t="str">
        <f t="shared" si="12"/>
        <v>Spain,Spain HQ</v>
      </c>
      <c r="L297" s="3"/>
      <c r="M297" s="3" t="s">
        <v>1168</v>
      </c>
      <c r="N297" s="4" t="s">
        <v>1167</v>
      </c>
      <c r="O297" s="3" t="s">
        <v>432</v>
      </c>
      <c r="P297" s="17" t="s">
        <v>1163</v>
      </c>
      <c r="Q297" s="3">
        <v>1500</v>
      </c>
      <c r="R297" s="17" t="s">
        <v>1165</v>
      </c>
      <c r="S297" s="3" t="s">
        <v>743</v>
      </c>
      <c r="T297" s="3" t="str">
        <f t="shared" si="13"/>
        <v>http://patientsatisfaction2017.questionpro.com?custom1=Spain&amp;custom2=1500&amp;custom3=Spain HQ</v>
      </c>
    </row>
    <row r="298" spans="2:20" x14ac:dyDescent="0.2">
      <c r="B298" t="s">
        <v>26</v>
      </c>
      <c r="C298" t="s">
        <v>431</v>
      </c>
      <c r="D298" t="s">
        <v>432</v>
      </c>
      <c r="E298" s="5" t="s">
        <v>46</v>
      </c>
      <c r="F298">
        <v>1501</v>
      </c>
      <c r="G298" t="s">
        <v>452</v>
      </c>
      <c r="I298">
        <v>25</v>
      </c>
      <c r="J298">
        <v>106</v>
      </c>
      <c r="K298" t="str">
        <f t="shared" si="12"/>
        <v>Spain,Torremolinos</v>
      </c>
      <c r="M298" t="s">
        <v>1168</v>
      </c>
      <c r="N298" s="15" t="s">
        <v>1167</v>
      </c>
      <c r="O298" s="6" t="s">
        <v>432</v>
      </c>
      <c r="P298" s="16" t="s">
        <v>1163</v>
      </c>
      <c r="Q298">
        <v>1501</v>
      </c>
      <c r="R298" s="16" t="s">
        <v>1165</v>
      </c>
      <c r="S298" t="s">
        <v>452</v>
      </c>
      <c r="T298" t="str">
        <f t="shared" si="13"/>
        <v>http://patientsatisfaction2017.questionpro.com?custom1=Spain&amp;custom2=1501&amp;custom3=Torremolinos</v>
      </c>
    </row>
    <row r="299" spans="2:20" x14ac:dyDescent="0.2">
      <c r="B299" t="s">
        <v>26</v>
      </c>
      <c r="C299" t="s">
        <v>431</v>
      </c>
      <c r="D299" t="s">
        <v>432</v>
      </c>
      <c r="E299" s="5" t="s">
        <v>47</v>
      </c>
      <c r="F299">
        <v>1502</v>
      </c>
      <c r="G299" t="s">
        <v>453</v>
      </c>
      <c r="I299">
        <v>23</v>
      </c>
      <c r="J299">
        <v>97</v>
      </c>
      <c r="K299" t="str">
        <f t="shared" si="12"/>
        <v>Spain,La Axarquía (Torre del Mar)</v>
      </c>
      <c r="M299" t="s">
        <v>1168</v>
      </c>
      <c r="N299" s="15" t="s">
        <v>1167</v>
      </c>
      <c r="O299" s="6" t="s">
        <v>432</v>
      </c>
      <c r="P299" s="16" t="s">
        <v>1163</v>
      </c>
      <c r="Q299">
        <v>1502</v>
      </c>
      <c r="R299" s="16" t="s">
        <v>1165</v>
      </c>
      <c r="S299" t="s">
        <v>453</v>
      </c>
      <c r="T299" t="str">
        <f t="shared" si="13"/>
        <v>http://patientsatisfaction2017.questionpro.com?custom1=Spain&amp;custom2=1502&amp;custom3=La Axarquía (Torre del Mar)</v>
      </c>
    </row>
    <row r="300" spans="2:20" x14ac:dyDescent="0.2">
      <c r="B300" t="s">
        <v>26</v>
      </c>
      <c r="C300" t="s">
        <v>431</v>
      </c>
      <c r="D300" t="s">
        <v>432</v>
      </c>
      <c r="E300" s="5" t="s">
        <v>36</v>
      </c>
      <c r="F300">
        <v>1503</v>
      </c>
      <c r="G300" t="s">
        <v>442</v>
      </c>
      <c r="I300">
        <v>39</v>
      </c>
      <c r="J300">
        <v>176</v>
      </c>
      <c r="K300" t="str">
        <f t="shared" si="12"/>
        <v>Spain,Gamapal</v>
      </c>
      <c r="M300" t="s">
        <v>1168</v>
      </c>
      <c r="N300" s="15" t="s">
        <v>1167</v>
      </c>
      <c r="O300" s="6" t="s">
        <v>432</v>
      </c>
      <c r="P300" s="16" t="s">
        <v>1163</v>
      </c>
      <c r="Q300">
        <v>1503</v>
      </c>
      <c r="R300" s="16" t="s">
        <v>1165</v>
      </c>
      <c r="S300" t="s">
        <v>442</v>
      </c>
      <c r="T300" t="str">
        <f t="shared" si="13"/>
        <v>http://patientsatisfaction2017.questionpro.com?custom1=Spain&amp;custom2=1503&amp;custom3=Gamapal</v>
      </c>
    </row>
    <row r="301" spans="2:20" x14ac:dyDescent="0.2">
      <c r="B301" t="s">
        <v>26</v>
      </c>
      <c r="C301" t="s">
        <v>431</v>
      </c>
      <c r="D301" t="s">
        <v>432</v>
      </c>
      <c r="E301" s="5" t="s">
        <v>48</v>
      </c>
      <c r="F301">
        <v>1504</v>
      </c>
      <c r="G301" t="s">
        <v>454</v>
      </c>
      <c r="I301">
        <v>15</v>
      </c>
      <c r="J301">
        <v>70</v>
      </c>
      <c r="K301" t="str">
        <f t="shared" si="12"/>
        <v>Spain,Santa Catalina (Jaen)</v>
      </c>
      <c r="M301" t="s">
        <v>1168</v>
      </c>
      <c r="N301" s="15" t="s">
        <v>1167</v>
      </c>
      <c r="O301" s="6" t="s">
        <v>432</v>
      </c>
      <c r="P301" s="16" t="s">
        <v>1163</v>
      </c>
      <c r="Q301">
        <v>1504</v>
      </c>
      <c r="R301" s="16" t="s">
        <v>1165</v>
      </c>
      <c r="S301" t="s">
        <v>454</v>
      </c>
      <c r="T301" t="str">
        <f t="shared" si="13"/>
        <v>http://patientsatisfaction2017.questionpro.com?custom1=Spain&amp;custom2=1504&amp;custom3=Santa Catalina (Jaen)</v>
      </c>
    </row>
    <row r="302" spans="2:20" x14ac:dyDescent="0.2">
      <c r="B302" t="s">
        <v>26</v>
      </c>
      <c r="C302" t="s">
        <v>431</v>
      </c>
      <c r="D302" t="s">
        <v>432</v>
      </c>
      <c r="E302" s="5" t="s">
        <v>49</v>
      </c>
      <c r="F302">
        <v>1505</v>
      </c>
      <c r="G302" t="s">
        <v>455</v>
      </c>
      <c r="I302">
        <v>15</v>
      </c>
      <c r="J302">
        <v>57</v>
      </c>
      <c r="K302" t="str">
        <f t="shared" si="12"/>
        <v>Spain,Cartaya</v>
      </c>
      <c r="M302" t="s">
        <v>1168</v>
      </c>
      <c r="N302" s="15" t="s">
        <v>1167</v>
      </c>
      <c r="O302" s="6" t="s">
        <v>432</v>
      </c>
      <c r="P302" s="16" t="s">
        <v>1163</v>
      </c>
      <c r="Q302">
        <v>1505</v>
      </c>
      <c r="R302" s="16" t="s">
        <v>1165</v>
      </c>
      <c r="S302" t="s">
        <v>455</v>
      </c>
      <c r="T302" t="str">
        <f t="shared" si="13"/>
        <v>http://patientsatisfaction2017.questionpro.com?custom1=Spain&amp;custom2=1505&amp;custom3=Cartaya</v>
      </c>
    </row>
    <row r="303" spans="2:20" x14ac:dyDescent="0.2">
      <c r="B303" t="s">
        <v>26</v>
      </c>
      <c r="C303" t="s">
        <v>431</v>
      </c>
      <c r="D303" t="s">
        <v>432</v>
      </c>
      <c r="E303" s="5" t="s">
        <v>50</v>
      </c>
      <c r="F303">
        <v>1506</v>
      </c>
      <c r="G303" t="s">
        <v>456</v>
      </c>
      <c r="I303">
        <v>19</v>
      </c>
      <c r="J303">
        <v>85</v>
      </c>
      <c r="K303" t="str">
        <f t="shared" si="12"/>
        <v>Spain,Nuestra Sra. de la Cabeza (Mot</v>
      </c>
      <c r="M303" t="s">
        <v>1168</v>
      </c>
      <c r="N303" s="15" t="s">
        <v>1167</v>
      </c>
      <c r="O303" s="6" t="s">
        <v>432</v>
      </c>
      <c r="P303" s="16" t="s">
        <v>1163</v>
      </c>
      <c r="Q303">
        <v>1506</v>
      </c>
      <c r="R303" s="16" t="s">
        <v>1165</v>
      </c>
      <c r="S303" t="s">
        <v>456</v>
      </c>
      <c r="T303" t="str">
        <f t="shared" si="13"/>
        <v>http://patientsatisfaction2017.questionpro.com?custom1=Spain&amp;custom2=1506&amp;custom3=Nuestra Sra. de la Cabeza (Mot</v>
      </c>
    </row>
    <row r="304" spans="2:20" x14ac:dyDescent="0.2">
      <c r="B304" t="s">
        <v>26</v>
      </c>
      <c r="C304" t="s">
        <v>431</v>
      </c>
      <c r="D304" t="s">
        <v>432</v>
      </c>
      <c r="E304" s="5" t="s">
        <v>51</v>
      </c>
      <c r="F304">
        <v>1507</v>
      </c>
      <c r="G304" t="s">
        <v>457</v>
      </c>
      <c r="I304">
        <v>32</v>
      </c>
      <c r="J304">
        <v>124</v>
      </c>
      <c r="K304" t="str">
        <f t="shared" si="12"/>
        <v>Spain,Isla de la Cartuja</v>
      </c>
      <c r="M304" t="s">
        <v>1168</v>
      </c>
      <c r="N304" s="15" t="s">
        <v>1167</v>
      </c>
      <c r="O304" s="6" t="s">
        <v>432</v>
      </c>
      <c r="P304" s="16" t="s">
        <v>1163</v>
      </c>
      <c r="Q304">
        <v>1507</v>
      </c>
      <c r="R304" s="16" t="s">
        <v>1165</v>
      </c>
      <c r="S304" t="s">
        <v>457</v>
      </c>
      <c r="T304" t="str">
        <f t="shared" si="13"/>
        <v>http://patientsatisfaction2017.questionpro.com?custom1=Spain&amp;custom2=1507&amp;custom3=Isla de la Cartuja</v>
      </c>
    </row>
    <row r="305" spans="2:20" x14ac:dyDescent="0.2">
      <c r="B305" t="s">
        <v>26</v>
      </c>
      <c r="C305" t="s">
        <v>431</v>
      </c>
      <c r="D305" t="s">
        <v>432</v>
      </c>
      <c r="E305" s="5" t="s">
        <v>27</v>
      </c>
      <c r="F305">
        <v>1509</v>
      </c>
      <c r="G305" t="s">
        <v>433</v>
      </c>
      <c r="I305" s="11">
        <v>36</v>
      </c>
      <c r="J305">
        <v>144</v>
      </c>
      <c r="K305" t="str">
        <f t="shared" si="12"/>
        <v>Spain,Virgen de Montserrat</v>
      </c>
      <c r="M305" t="s">
        <v>1168</v>
      </c>
      <c r="N305" s="15" t="s">
        <v>1167</v>
      </c>
      <c r="O305" s="6" t="s">
        <v>432</v>
      </c>
      <c r="P305" s="16" t="s">
        <v>1163</v>
      </c>
      <c r="Q305">
        <v>1509</v>
      </c>
      <c r="R305" s="16" t="s">
        <v>1165</v>
      </c>
      <c r="S305" t="s">
        <v>433</v>
      </c>
      <c r="T305" t="str">
        <f t="shared" si="13"/>
        <v>http://patientsatisfaction2017.questionpro.com?custom1=Spain&amp;custom2=1509&amp;custom3=Virgen de Montserrat</v>
      </c>
    </row>
    <row r="306" spans="2:20" x14ac:dyDescent="0.2">
      <c r="B306" t="s">
        <v>26</v>
      </c>
      <c r="C306" t="s">
        <v>431</v>
      </c>
      <c r="D306" t="s">
        <v>432</v>
      </c>
      <c r="E306" s="5" t="s">
        <v>28</v>
      </c>
      <c r="F306">
        <v>1510</v>
      </c>
      <c r="G306" t="s">
        <v>434</v>
      </c>
      <c r="I306" s="11">
        <v>31</v>
      </c>
      <c r="J306">
        <v>127</v>
      </c>
      <c r="K306" t="str">
        <f t="shared" si="12"/>
        <v>Spain,Inst.de Hemodiálisis Barcelona</v>
      </c>
      <c r="M306" t="s">
        <v>1168</v>
      </c>
      <c r="N306" s="15" t="s">
        <v>1167</v>
      </c>
      <c r="O306" s="6" t="s">
        <v>432</v>
      </c>
      <c r="P306" s="16" t="s">
        <v>1163</v>
      </c>
      <c r="Q306">
        <v>1510</v>
      </c>
      <c r="R306" s="16" t="s">
        <v>1165</v>
      </c>
      <c r="S306" t="s">
        <v>434</v>
      </c>
      <c r="T306" t="str">
        <f t="shared" si="13"/>
        <v>http://patientsatisfaction2017.questionpro.com?custom1=Spain&amp;custom2=1510&amp;custom3=Inst.de Hemodiálisis Barcelona</v>
      </c>
    </row>
    <row r="307" spans="2:20" x14ac:dyDescent="0.2">
      <c r="B307" t="s">
        <v>26</v>
      </c>
      <c r="C307" t="s">
        <v>431</v>
      </c>
      <c r="D307" t="s">
        <v>432</v>
      </c>
      <c r="E307" s="5" t="s">
        <v>29</v>
      </c>
      <c r="F307">
        <v>1511</v>
      </c>
      <c r="G307" t="s">
        <v>435</v>
      </c>
      <c r="I307" s="11">
        <v>55</v>
      </c>
      <c r="J307">
        <v>181</v>
      </c>
      <c r="K307" t="str">
        <f t="shared" si="12"/>
        <v>Spain,Baix Llobregat</v>
      </c>
      <c r="M307" t="s">
        <v>1168</v>
      </c>
      <c r="N307" s="15" t="s">
        <v>1167</v>
      </c>
      <c r="O307" s="6" t="s">
        <v>432</v>
      </c>
      <c r="P307" s="16" t="s">
        <v>1163</v>
      </c>
      <c r="Q307">
        <v>1511</v>
      </c>
      <c r="R307" s="16" t="s">
        <v>1165</v>
      </c>
      <c r="S307" t="s">
        <v>435</v>
      </c>
      <c r="T307" t="str">
        <f t="shared" si="13"/>
        <v>http://patientsatisfaction2017.questionpro.com?custom1=Spain&amp;custom2=1511&amp;custom3=Baix Llobregat</v>
      </c>
    </row>
    <row r="308" spans="2:20" x14ac:dyDescent="0.2">
      <c r="B308" t="s">
        <v>26</v>
      </c>
      <c r="C308" t="s">
        <v>431</v>
      </c>
      <c r="D308" t="s">
        <v>432</v>
      </c>
      <c r="E308" s="5" t="s">
        <v>37</v>
      </c>
      <c r="F308">
        <v>1512</v>
      </c>
      <c r="G308" t="s">
        <v>443</v>
      </c>
      <c r="I308">
        <v>19</v>
      </c>
      <c r="J308">
        <v>50</v>
      </c>
      <c r="K308" t="str">
        <f t="shared" si="12"/>
        <v>Spain,Nefroclub</v>
      </c>
      <c r="M308" t="s">
        <v>1168</v>
      </c>
      <c r="N308" s="15" t="s">
        <v>1167</v>
      </c>
      <c r="O308" s="6" t="s">
        <v>432</v>
      </c>
      <c r="P308" s="16" t="s">
        <v>1163</v>
      </c>
      <c r="Q308">
        <v>1512</v>
      </c>
      <c r="R308" s="16" t="s">
        <v>1165</v>
      </c>
      <c r="S308" t="s">
        <v>443</v>
      </c>
      <c r="T308" t="str">
        <f t="shared" si="13"/>
        <v>http://patientsatisfaction2017.questionpro.com?custom1=Spain&amp;custom2=1512&amp;custom3=Nefroclub</v>
      </c>
    </row>
    <row r="309" spans="2:20" x14ac:dyDescent="0.2">
      <c r="B309" t="s">
        <v>26</v>
      </c>
      <c r="C309" t="s">
        <v>431</v>
      </c>
      <c r="D309" t="s">
        <v>432</v>
      </c>
      <c r="E309" s="5" t="s">
        <v>38</v>
      </c>
      <c r="F309">
        <v>1517</v>
      </c>
      <c r="G309" t="s">
        <v>444</v>
      </c>
      <c r="I309">
        <v>12</v>
      </c>
      <c r="J309">
        <v>81</v>
      </c>
      <c r="K309" t="str">
        <f t="shared" si="12"/>
        <v>Spain,Cedicas - Vinaroz</v>
      </c>
      <c r="M309" t="s">
        <v>1168</v>
      </c>
      <c r="N309" s="15" t="s">
        <v>1167</v>
      </c>
      <c r="O309" s="6" t="s">
        <v>432</v>
      </c>
      <c r="P309" s="16" t="s">
        <v>1163</v>
      </c>
      <c r="Q309">
        <v>1517</v>
      </c>
      <c r="R309" s="16" t="s">
        <v>1165</v>
      </c>
      <c r="S309" t="s">
        <v>444</v>
      </c>
      <c r="T309" t="str">
        <f t="shared" si="13"/>
        <v>http://patientsatisfaction2017.questionpro.com?custom1=Spain&amp;custom2=1517&amp;custom3=Cedicas - Vinaroz</v>
      </c>
    </row>
    <row r="310" spans="2:20" x14ac:dyDescent="0.2">
      <c r="B310" t="s">
        <v>26</v>
      </c>
      <c r="C310" t="s">
        <v>431</v>
      </c>
      <c r="D310" t="s">
        <v>432</v>
      </c>
      <c r="E310" s="5" t="s">
        <v>30</v>
      </c>
      <c r="F310">
        <v>1518</v>
      </c>
      <c r="G310" t="s">
        <v>436</v>
      </c>
      <c r="I310">
        <v>29</v>
      </c>
      <c r="J310">
        <v>122</v>
      </c>
      <c r="K310" t="str">
        <f t="shared" si="12"/>
        <v>Spain,Mataró</v>
      </c>
      <c r="M310" t="s">
        <v>1168</v>
      </c>
      <c r="N310" s="15" t="s">
        <v>1167</v>
      </c>
      <c r="O310" s="6" t="s">
        <v>432</v>
      </c>
      <c r="P310" s="16" t="s">
        <v>1163</v>
      </c>
      <c r="Q310">
        <v>1518</v>
      </c>
      <c r="R310" s="16" t="s">
        <v>1165</v>
      </c>
      <c r="S310" t="s">
        <v>436</v>
      </c>
      <c r="T310" t="str">
        <f t="shared" si="13"/>
        <v>http://patientsatisfaction2017.questionpro.com?custom1=Spain&amp;custom2=1518&amp;custom3=Mataró</v>
      </c>
    </row>
    <row r="311" spans="2:20" x14ac:dyDescent="0.2">
      <c r="B311" t="s">
        <v>26</v>
      </c>
      <c r="C311" t="s">
        <v>431</v>
      </c>
      <c r="D311" t="s">
        <v>432</v>
      </c>
      <c r="E311" s="5" t="s">
        <v>39</v>
      </c>
      <c r="F311">
        <v>1519</v>
      </c>
      <c r="G311" t="s">
        <v>445</v>
      </c>
      <c r="I311">
        <v>25</v>
      </c>
      <c r="J311">
        <v>89</v>
      </c>
      <c r="K311" t="str">
        <f t="shared" si="12"/>
        <v>Spain,Cedicas - Castellón</v>
      </c>
      <c r="M311" t="s">
        <v>1168</v>
      </c>
      <c r="N311" s="15" t="s">
        <v>1167</v>
      </c>
      <c r="O311" s="6" t="s">
        <v>432</v>
      </c>
      <c r="P311" s="16" t="s">
        <v>1163</v>
      </c>
      <c r="Q311">
        <v>1519</v>
      </c>
      <c r="R311" s="16" t="s">
        <v>1165</v>
      </c>
      <c r="S311" t="s">
        <v>445</v>
      </c>
      <c r="T311" t="str">
        <f t="shared" si="13"/>
        <v>http://patientsatisfaction2017.questionpro.com?custom1=Spain&amp;custom2=1519&amp;custom3=Cedicas - Castellón</v>
      </c>
    </row>
    <row r="312" spans="2:20" x14ac:dyDescent="0.2">
      <c r="B312" t="s">
        <v>26</v>
      </c>
      <c r="C312" t="s">
        <v>431</v>
      </c>
      <c r="D312" t="s">
        <v>432</v>
      </c>
      <c r="E312" s="5" t="s">
        <v>40</v>
      </c>
      <c r="F312">
        <v>1520</v>
      </c>
      <c r="G312" t="s">
        <v>446</v>
      </c>
      <c r="I312">
        <v>23</v>
      </c>
      <c r="J312">
        <v>103</v>
      </c>
      <c r="K312" t="str">
        <f t="shared" si="12"/>
        <v>Spain,Lola Palomar (Villareal)</v>
      </c>
      <c r="M312" t="s">
        <v>1168</v>
      </c>
      <c r="N312" s="15" t="s">
        <v>1167</v>
      </c>
      <c r="O312" s="6" t="s">
        <v>432</v>
      </c>
      <c r="P312" s="16" t="s">
        <v>1163</v>
      </c>
      <c r="Q312">
        <v>1520</v>
      </c>
      <c r="R312" s="16" t="s">
        <v>1165</v>
      </c>
      <c r="S312" t="s">
        <v>446</v>
      </c>
      <c r="T312" t="str">
        <f t="shared" si="13"/>
        <v>http://patientsatisfaction2017.questionpro.com?custom1=Spain&amp;custom2=1520&amp;custom3=Lola Palomar (Villareal)</v>
      </c>
    </row>
    <row r="313" spans="2:20" x14ac:dyDescent="0.2">
      <c r="B313" t="s">
        <v>26</v>
      </c>
      <c r="C313" t="s">
        <v>431</v>
      </c>
      <c r="D313" t="s">
        <v>432</v>
      </c>
      <c r="E313" s="5" t="s">
        <v>31</v>
      </c>
      <c r="F313">
        <v>1522</v>
      </c>
      <c r="G313" t="s">
        <v>437</v>
      </c>
      <c r="I313">
        <v>24</v>
      </c>
      <c r="J313">
        <v>85</v>
      </c>
      <c r="K313" t="str">
        <f t="shared" si="12"/>
        <v>Spain,Nephros</v>
      </c>
      <c r="M313" t="s">
        <v>1168</v>
      </c>
      <c r="N313" s="15" t="s">
        <v>1167</v>
      </c>
      <c r="O313" s="6" t="s">
        <v>432</v>
      </c>
      <c r="P313" s="16" t="s">
        <v>1163</v>
      </c>
      <c r="Q313">
        <v>1522</v>
      </c>
      <c r="R313" s="16" t="s">
        <v>1165</v>
      </c>
      <c r="S313" t="s">
        <v>437</v>
      </c>
      <c r="T313" t="str">
        <f t="shared" si="13"/>
        <v>http://patientsatisfaction2017.questionpro.com?custom1=Spain&amp;custom2=1522&amp;custom3=Nephros</v>
      </c>
    </row>
    <row r="314" spans="2:20" x14ac:dyDescent="0.2">
      <c r="B314" t="s">
        <v>26</v>
      </c>
      <c r="C314" t="s">
        <v>431</v>
      </c>
      <c r="D314" t="s">
        <v>432</v>
      </c>
      <c r="E314" s="5" t="s">
        <v>41</v>
      </c>
      <c r="F314">
        <v>1524</v>
      </c>
      <c r="G314" t="s">
        <v>447</v>
      </c>
      <c r="I314">
        <v>20</v>
      </c>
      <c r="J314">
        <v>70</v>
      </c>
      <c r="K314" t="str">
        <f t="shared" si="12"/>
        <v>Spain,Nefroplana</v>
      </c>
      <c r="M314" t="s">
        <v>1168</v>
      </c>
      <c r="N314" s="15" t="s">
        <v>1167</v>
      </c>
      <c r="O314" s="6" t="s">
        <v>432</v>
      </c>
      <c r="P314" s="16" t="s">
        <v>1163</v>
      </c>
      <c r="Q314">
        <v>1524</v>
      </c>
      <c r="R314" s="16" t="s">
        <v>1165</v>
      </c>
      <c r="S314" t="s">
        <v>447</v>
      </c>
      <c r="T314" t="str">
        <f t="shared" si="13"/>
        <v>http://patientsatisfaction2017.questionpro.com?custom1=Spain&amp;custom2=1524&amp;custom3=Nefroplana</v>
      </c>
    </row>
    <row r="315" spans="2:20" x14ac:dyDescent="0.2">
      <c r="B315" t="s">
        <v>26</v>
      </c>
      <c r="C315" t="s">
        <v>431</v>
      </c>
      <c r="D315" t="s">
        <v>432</v>
      </c>
      <c r="E315" s="5" t="s">
        <v>32</v>
      </c>
      <c r="F315">
        <v>1527</v>
      </c>
      <c r="G315" t="s">
        <v>438</v>
      </c>
      <c r="I315">
        <v>27</v>
      </c>
      <c r="J315">
        <v>87</v>
      </c>
      <c r="K315" t="str">
        <f t="shared" si="12"/>
        <v>Spain,Palau</v>
      </c>
      <c r="M315" t="s">
        <v>1168</v>
      </c>
      <c r="N315" s="15" t="s">
        <v>1167</v>
      </c>
      <c r="O315" s="6" t="s">
        <v>432</v>
      </c>
      <c r="P315" s="16" t="s">
        <v>1163</v>
      </c>
      <c r="Q315">
        <v>1527</v>
      </c>
      <c r="R315" s="16" t="s">
        <v>1165</v>
      </c>
      <c r="S315" t="s">
        <v>438</v>
      </c>
      <c r="T315" t="str">
        <f t="shared" si="13"/>
        <v>http://patientsatisfaction2017.questionpro.com?custom1=Spain&amp;custom2=1527&amp;custom3=Palau</v>
      </c>
    </row>
    <row r="316" spans="2:20" x14ac:dyDescent="0.2">
      <c r="B316" t="s">
        <v>26</v>
      </c>
      <c r="C316" t="s">
        <v>431</v>
      </c>
      <c r="D316" t="s">
        <v>432</v>
      </c>
      <c r="E316" s="5" t="s">
        <v>56</v>
      </c>
      <c r="F316">
        <v>1528</v>
      </c>
      <c r="G316" t="s">
        <v>462</v>
      </c>
      <c r="I316">
        <v>14</v>
      </c>
      <c r="J316">
        <v>55</v>
      </c>
      <c r="K316" t="str">
        <f t="shared" si="12"/>
        <v>Spain,Villagarcía (Diagal)</v>
      </c>
      <c r="M316" t="s">
        <v>1168</v>
      </c>
      <c r="N316" s="15" t="s">
        <v>1167</v>
      </c>
      <c r="O316" s="6" t="s">
        <v>432</v>
      </c>
      <c r="P316" s="16" t="s">
        <v>1163</v>
      </c>
      <c r="Q316">
        <v>1528</v>
      </c>
      <c r="R316" s="16" t="s">
        <v>1165</v>
      </c>
      <c r="S316" t="s">
        <v>462</v>
      </c>
      <c r="T316" t="str">
        <f t="shared" si="13"/>
        <v>http://patientsatisfaction2017.questionpro.com?custom1=Spain&amp;custom2=1528&amp;custom3=Villagarcía (Diagal)</v>
      </c>
    </row>
    <row r="317" spans="2:20" x14ac:dyDescent="0.2">
      <c r="B317" t="s">
        <v>26</v>
      </c>
      <c r="C317" t="s">
        <v>431</v>
      </c>
      <c r="D317" t="s">
        <v>432</v>
      </c>
      <c r="E317" s="5" t="s">
        <v>52</v>
      </c>
      <c r="F317">
        <v>1529</v>
      </c>
      <c r="G317" t="s">
        <v>458</v>
      </c>
      <c r="I317">
        <v>32</v>
      </c>
      <c r="J317">
        <v>145</v>
      </c>
      <c r="K317" t="str">
        <f t="shared" si="12"/>
        <v>Spain,Costa Luz</v>
      </c>
      <c r="M317" t="s">
        <v>1168</v>
      </c>
      <c r="N317" s="15" t="s">
        <v>1167</v>
      </c>
      <c r="O317" s="6" t="s">
        <v>432</v>
      </c>
      <c r="P317" s="16" t="s">
        <v>1163</v>
      </c>
      <c r="Q317">
        <v>1529</v>
      </c>
      <c r="R317" s="16" t="s">
        <v>1165</v>
      </c>
      <c r="S317" t="s">
        <v>458</v>
      </c>
      <c r="T317" t="str">
        <f t="shared" si="13"/>
        <v>http://patientsatisfaction2017.questionpro.com?custom1=Spain&amp;custom2=1529&amp;custom3=Costa Luz</v>
      </c>
    </row>
    <row r="318" spans="2:20" x14ac:dyDescent="0.2">
      <c r="B318" t="s">
        <v>26</v>
      </c>
      <c r="C318" t="s">
        <v>431</v>
      </c>
      <c r="D318" t="s">
        <v>432</v>
      </c>
      <c r="E318" s="5" t="s">
        <v>42</v>
      </c>
      <c r="F318">
        <v>1530</v>
      </c>
      <c r="G318" t="s">
        <v>448</v>
      </c>
      <c r="I318">
        <v>33</v>
      </c>
      <c r="J318">
        <v>117</v>
      </c>
      <c r="K318" t="str">
        <f t="shared" ref="K318:K368" si="14">CONCATENATE(D318,",",G318)</f>
        <v>Spain,Burjasot</v>
      </c>
      <c r="M318" t="s">
        <v>1168</v>
      </c>
      <c r="N318" s="15" t="s">
        <v>1167</v>
      </c>
      <c r="O318" s="6" t="s">
        <v>432</v>
      </c>
      <c r="P318" s="16" t="s">
        <v>1163</v>
      </c>
      <c r="Q318">
        <v>1530</v>
      </c>
      <c r="R318" s="16" t="s">
        <v>1165</v>
      </c>
      <c r="S318" t="s">
        <v>448</v>
      </c>
      <c r="T318" t="str">
        <f t="shared" ref="T318:T368" si="15">CONCATENATE(M318,N318,O318,P318,Q318,R318,S318)</f>
        <v>http://patientsatisfaction2017.questionpro.com?custom1=Spain&amp;custom2=1530&amp;custom3=Burjasot</v>
      </c>
    </row>
    <row r="319" spans="2:20" x14ac:dyDescent="0.2">
      <c r="B319" t="s">
        <v>26</v>
      </c>
      <c r="C319" t="s">
        <v>431</v>
      </c>
      <c r="D319" t="s">
        <v>432</v>
      </c>
      <c r="E319" s="5" t="s">
        <v>53</v>
      </c>
      <c r="F319">
        <v>1531</v>
      </c>
      <c r="G319" t="s">
        <v>459</v>
      </c>
      <c r="I319">
        <v>11</v>
      </c>
      <c r="J319">
        <v>55</v>
      </c>
      <c r="K319" t="str">
        <f t="shared" si="14"/>
        <v>Spain,Minas de Riotinto</v>
      </c>
      <c r="M319" t="s">
        <v>1168</v>
      </c>
      <c r="N319" s="15" t="s">
        <v>1167</v>
      </c>
      <c r="O319" s="6" t="s">
        <v>432</v>
      </c>
      <c r="P319" s="16" t="s">
        <v>1163</v>
      </c>
      <c r="Q319">
        <v>1531</v>
      </c>
      <c r="R319" s="16" t="s">
        <v>1165</v>
      </c>
      <c r="S319" t="s">
        <v>459</v>
      </c>
      <c r="T319" t="str">
        <f t="shared" si="15"/>
        <v>http://patientsatisfaction2017.questionpro.com?custom1=Spain&amp;custom2=1531&amp;custom3=Minas de Riotinto</v>
      </c>
    </row>
    <row r="320" spans="2:20" x14ac:dyDescent="0.2">
      <c r="B320" t="s">
        <v>26</v>
      </c>
      <c r="C320" t="s">
        <v>431</v>
      </c>
      <c r="D320" t="s">
        <v>432</v>
      </c>
      <c r="E320" s="5" t="s">
        <v>54</v>
      </c>
      <c r="F320">
        <v>1532</v>
      </c>
      <c r="G320" t="s">
        <v>460</v>
      </c>
      <c r="I320">
        <v>11</v>
      </c>
      <c r="J320">
        <v>46</v>
      </c>
      <c r="K320" t="str">
        <f t="shared" si="14"/>
        <v>Spain,Estepona</v>
      </c>
      <c r="M320" t="s">
        <v>1168</v>
      </c>
      <c r="N320" s="15" t="s">
        <v>1167</v>
      </c>
      <c r="O320" s="6" t="s">
        <v>432</v>
      </c>
      <c r="P320" s="16" t="s">
        <v>1163</v>
      </c>
      <c r="Q320">
        <v>1532</v>
      </c>
      <c r="R320" s="16" t="s">
        <v>1165</v>
      </c>
      <c r="S320" t="s">
        <v>460</v>
      </c>
      <c r="T320" t="str">
        <f t="shared" si="15"/>
        <v>http://patientsatisfaction2017.questionpro.com?custom1=Spain&amp;custom2=1532&amp;custom3=Estepona</v>
      </c>
    </row>
    <row r="321" spans="2:20" x14ac:dyDescent="0.2">
      <c r="B321" t="s">
        <v>26</v>
      </c>
      <c r="C321" t="s">
        <v>431</v>
      </c>
      <c r="D321" t="s">
        <v>432</v>
      </c>
      <c r="E321" s="5" t="s">
        <v>33</v>
      </c>
      <c r="F321">
        <v>1533</v>
      </c>
      <c r="G321" t="s">
        <v>439</v>
      </c>
      <c r="I321">
        <v>38</v>
      </c>
      <c r="J321">
        <v>136</v>
      </c>
      <c r="K321" t="str">
        <f t="shared" si="14"/>
        <v>Spain,Rotellar</v>
      </c>
      <c r="M321" t="s">
        <v>1168</v>
      </c>
      <c r="N321" s="15" t="s">
        <v>1167</v>
      </c>
      <c r="O321" s="6" t="s">
        <v>432</v>
      </c>
      <c r="P321" s="16" t="s">
        <v>1163</v>
      </c>
      <c r="Q321">
        <v>1533</v>
      </c>
      <c r="R321" s="16" t="s">
        <v>1165</v>
      </c>
      <c r="S321" t="s">
        <v>439</v>
      </c>
      <c r="T321" t="str">
        <f t="shared" si="15"/>
        <v>http://patientsatisfaction2017.questionpro.com?custom1=Spain&amp;custom2=1533&amp;custom3=Rotellar</v>
      </c>
    </row>
    <row r="322" spans="2:20" x14ac:dyDescent="0.2">
      <c r="B322" t="s">
        <v>26</v>
      </c>
      <c r="C322" t="s">
        <v>431</v>
      </c>
      <c r="D322" t="s">
        <v>432</v>
      </c>
      <c r="E322" s="5" t="s">
        <v>34</v>
      </c>
      <c r="F322">
        <v>1534</v>
      </c>
      <c r="G322" t="s">
        <v>440</v>
      </c>
      <c r="I322">
        <v>33</v>
      </c>
      <c r="J322">
        <v>115</v>
      </c>
      <c r="K322" t="str">
        <f t="shared" si="14"/>
        <v>Spain,Badalona</v>
      </c>
      <c r="M322" t="s">
        <v>1168</v>
      </c>
      <c r="N322" s="15" t="s">
        <v>1167</v>
      </c>
      <c r="O322" s="6" t="s">
        <v>432</v>
      </c>
      <c r="P322" s="16" t="s">
        <v>1163</v>
      </c>
      <c r="Q322">
        <v>1534</v>
      </c>
      <c r="R322" s="16" t="s">
        <v>1165</v>
      </c>
      <c r="S322" t="s">
        <v>440</v>
      </c>
      <c r="T322" t="str">
        <f t="shared" si="15"/>
        <v>http://patientsatisfaction2017.questionpro.com?custom1=Spain&amp;custom2=1534&amp;custom3=Badalona</v>
      </c>
    </row>
    <row r="323" spans="2:20" x14ac:dyDescent="0.2">
      <c r="B323" t="s">
        <v>26</v>
      </c>
      <c r="C323" t="s">
        <v>431</v>
      </c>
      <c r="D323" t="s">
        <v>432</v>
      </c>
      <c r="E323" s="5" t="s">
        <v>43</v>
      </c>
      <c r="F323">
        <v>1538</v>
      </c>
      <c r="G323" t="s">
        <v>449</v>
      </c>
      <c r="I323">
        <v>9</v>
      </c>
      <c r="J323">
        <v>41</v>
      </c>
      <c r="K323" t="str">
        <f t="shared" si="14"/>
        <v>Spain,Oropesa</v>
      </c>
      <c r="M323" t="s">
        <v>1168</v>
      </c>
      <c r="N323" s="15" t="s">
        <v>1167</v>
      </c>
      <c r="O323" s="6" t="s">
        <v>432</v>
      </c>
      <c r="P323" s="16" t="s">
        <v>1163</v>
      </c>
      <c r="Q323">
        <v>1538</v>
      </c>
      <c r="R323" s="16" t="s">
        <v>1165</v>
      </c>
      <c r="S323" t="s">
        <v>449</v>
      </c>
      <c r="T323" t="str">
        <f t="shared" si="15"/>
        <v>http://patientsatisfaction2017.questionpro.com?custom1=Spain&amp;custom2=1538&amp;custom3=Oropesa</v>
      </c>
    </row>
    <row r="324" spans="2:20" x14ac:dyDescent="0.2">
      <c r="B324" t="s">
        <v>26</v>
      </c>
      <c r="C324" t="s">
        <v>431</v>
      </c>
      <c r="D324" t="s">
        <v>432</v>
      </c>
      <c r="E324" s="5" t="s">
        <v>35</v>
      </c>
      <c r="F324">
        <v>1540</v>
      </c>
      <c r="G324" t="s">
        <v>441</v>
      </c>
      <c r="I324">
        <v>18</v>
      </c>
      <c r="J324">
        <v>87</v>
      </c>
      <c r="K324" t="str">
        <f t="shared" si="14"/>
        <v>Spain,Maresme</v>
      </c>
      <c r="M324" t="s">
        <v>1168</v>
      </c>
      <c r="N324" s="15" t="s">
        <v>1167</v>
      </c>
      <c r="O324" s="6" t="s">
        <v>432</v>
      </c>
      <c r="P324" s="16" t="s">
        <v>1163</v>
      </c>
      <c r="Q324">
        <v>1540</v>
      </c>
      <c r="R324" s="16" t="s">
        <v>1165</v>
      </c>
      <c r="S324" t="s">
        <v>441</v>
      </c>
      <c r="T324" t="str">
        <f t="shared" si="15"/>
        <v>http://patientsatisfaction2017.questionpro.com?custom1=Spain&amp;custom2=1540&amp;custom3=Maresme</v>
      </c>
    </row>
    <row r="325" spans="2:20" x14ac:dyDescent="0.2">
      <c r="B325" t="s">
        <v>26</v>
      </c>
      <c r="C325" t="s">
        <v>431</v>
      </c>
      <c r="D325" t="s">
        <v>432</v>
      </c>
      <c r="E325" s="5" t="s">
        <v>55</v>
      </c>
      <c r="F325">
        <v>1542</v>
      </c>
      <c r="G325" t="s">
        <v>461</v>
      </c>
      <c r="I325">
        <v>25</v>
      </c>
      <c r="J325">
        <v>122</v>
      </c>
      <c r="K325" t="str">
        <f t="shared" si="14"/>
        <v>Spain,Malaga</v>
      </c>
      <c r="M325" t="s">
        <v>1168</v>
      </c>
      <c r="N325" s="15" t="s">
        <v>1167</v>
      </c>
      <c r="O325" s="6" t="s">
        <v>432</v>
      </c>
      <c r="P325" s="16" t="s">
        <v>1163</v>
      </c>
      <c r="Q325">
        <v>1542</v>
      </c>
      <c r="R325" s="16" t="s">
        <v>1165</v>
      </c>
      <c r="S325" t="s">
        <v>461</v>
      </c>
      <c r="T325" t="str">
        <f t="shared" si="15"/>
        <v>http://patientsatisfaction2017.questionpro.com?custom1=Spain&amp;custom2=1542&amp;custom3=Malaga</v>
      </c>
    </row>
    <row r="326" spans="2:20" x14ac:dyDescent="0.2">
      <c r="B326" t="s">
        <v>26</v>
      </c>
      <c r="C326" t="s">
        <v>431</v>
      </c>
      <c r="D326" t="s">
        <v>432</v>
      </c>
      <c r="E326" s="5" t="s">
        <v>57</v>
      </c>
      <c r="F326">
        <v>1544</v>
      </c>
      <c r="G326" t="s">
        <v>463</v>
      </c>
      <c r="I326">
        <v>16</v>
      </c>
      <c r="J326">
        <v>57</v>
      </c>
      <c r="K326" t="str">
        <f t="shared" si="14"/>
        <v>Spain,Pontevedra</v>
      </c>
      <c r="M326" t="s">
        <v>1168</v>
      </c>
      <c r="N326" s="15" t="s">
        <v>1167</v>
      </c>
      <c r="O326" s="6" t="s">
        <v>432</v>
      </c>
      <c r="P326" s="16" t="s">
        <v>1163</v>
      </c>
      <c r="Q326">
        <v>1544</v>
      </c>
      <c r="R326" s="16" t="s">
        <v>1165</v>
      </c>
      <c r="S326" t="s">
        <v>463</v>
      </c>
      <c r="T326" t="str">
        <f t="shared" si="15"/>
        <v>http://patientsatisfaction2017.questionpro.com?custom1=Spain&amp;custom2=1544&amp;custom3=Pontevedra</v>
      </c>
    </row>
    <row r="327" spans="2:20" x14ac:dyDescent="0.2">
      <c r="B327" s="6" t="s">
        <v>26</v>
      </c>
      <c r="C327" s="6" t="s">
        <v>431</v>
      </c>
      <c r="D327" s="6" t="s">
        <v>432</v>
      </c>
      <c r="E327" s="13" t="s">
        <v>44</v>
      </c>
      <c r="F327" s="6">
        <v>1547</v>
      </c>
      <c r="G327" s="6" t="s">
        <v>450</v>
      </c>
      <c r="H327" s="6"/>
      <c r="I327" s="6">
        <v>17</v>
      </c>
      <c r="J327" s="6">
        <v>46</v>
      </c>
      <c r="K327" s="6" t="str">
        <f t="shared" si="14"/>
        <v>Spain,Son Llatzer</v>
      </c>
      <c r="M327" t="s">
        <v>1168</v>
      </c>
      <c r="N327" s="15" t="s">
        <v>1167</v>
      </c>
      <c r="O327" s="6" t="s">
        <v>432</v>
      </c>
      <c r="P327" s="16" t="s">
        <v>1163</v>
      </c>
      <c r="Q327" s="6">
        <v>1547</v>
      </c>
      <c r="R327" s="16" t="s">
        <v>1165</v>
      </c>
      <c r="S327" s="6" t="s">
        <v>450</v>
      </c>
      <c r="T327" t="str">
        <f t="shared" si="15"/>
        <v>http://patientsatisfaction2017.questionpro.com?custom1=Spain&amp;custom2=1547&amp;custom3=Son Llatzer</v>
      </c>
    </row>
    <row r="328" spans="2:20" x14ac:dyDescent="0.2">
      <c r="B328" s="6" t="s">
        <v>26</v>
      </c>
      <c r="C328" s="6" t="s">
        <v>431</v>
      </c>
      <c r="D328" s="6" t="s">
        <v>432</v>
      </c>
      <c r="E328" s="13" t="s">
        <v>45</v>
      </c>
      <c r="F328" s="6">
        <v>1548</v>
      </c>
      <c r="G328" s="6" t="s">
        <v>451</v>
      </c>
      <c r="H328" s="6"/>
      <c r="I328" s="6">
        <v>4</v>
      </c>
      <c r="J328" s="6">
        <v>23</v>
      </c>
      <c r="K328" s="6" t="str">
        <f t="shared" si="14"/>
        <v>Spain,Inca</v>
      </c>
      <c r="M328" t="s">
        <v>1168</v>
      </c>
      <c r="N328" s="15" t="s">
        <v>1167</v>
      </c>
      <c r="O328" s="6" t="s">
        <v>432</v>
      </c>
      <c r="P328" s="16" t="s">
        <v>1163</v>
      </c>
      <c r="Q328" s="6">
        <v>1548</v>
      </c>
      <c r="R328" s="16" t="s">
        <v>1165</v>
      </c>
      <c r="S328" s="6" t="s">
        <v>451</v>
      </c>
      <c r="T328" t="str">
        <f t="shared" si="15"/>
        <v>http://patientsatisfaction2017.questionpro.com?custom1=Spain&amp;custom2=1548&amp;custom3=Inca</v>
      </c>
    </row>
    <row r="329" spans="2:20" x14ac:dyDescent="0.2">
      <c r="B329" t="s">
        <v>26</v>
      </c>
      <c r="C329" t="s">
        <v>431</v>
      </c>
      <c r="D329" t="s">
        <v>432</v>
      </c>
      <c r="E329" s="5" t="s">
        <v>58</v>
      </c>
      <c r="F329">
        <v>1555</v>
      </c>
      <c r="G329" t="s">
        <v>464</v>
      </c>
      <c r="I329">
        <v>21</v>
      </c>
      <c r="J329">
        <v>97</v>
      </c>
      <c r="K329" t="str">
        <f t="shared" si="14"/>
        <v>Spain,Santiago</v>
      </c>
      <c r="M329" t="s">
        <v>1168</v>
      </c>
      <c r="N329" s="15" t="s">
        <v>1167</v>
      </c>
      <c r="O329" s="6" t="s">
        <v>432</v>
      </c>
      <c r="P329" s="16" t="s">
        <v>1163</v>
      </c>
      <c r="Q329">
        <v>1555</v>
      </c>
      <c r="R329" s="16" t="s">
        <v>1165</v>
      </c>
      <c r="S329" t="s">
        <v>464</v>
      </c>
      <c r="T329" t="str">
        <f t="shared" si="15"/>
        <v>http://patientsatisfaction2017.questionpro.com?custom1=Spain&amp;custom2=1555&amp;custom3=Santiago</v>
      </c>
    </row>
    <row r="330" spans="2:20" x14ac:dyDescent="0.2">
      <c r="B330" s="3" t="s">
        <v>265</v>
      </c>
      <c r="C330" s="3" t="s">
        <v>693</v>
      </c>
      <c r="D330" s="3" t="s">
        <v>694</v>
      </c>
      <c r="E330" s="3" t="s">
        <v>760</v>
      </c>
      <c r="F330" s="3">
        <v>1200</v>
      </c>
      <c r="G330" s="3" t="s">
        <v>761</v>
      </c>
      <c r="H330" s="3"/>
      <c r="I330" s="3">
        <v>7</v>
      </c>
      <c r="J330" s="3">
        <v>0</v>
      </c>
      <c r="K330" s="3" t="str">
        <f t="shared" si="14"/>
        <v>Sweden,Sweden HQ</v>
      </c>
      <c r="L330" s="3"/>
      <c r="M330" s="3" t="s">
        <v>1168</v>
      </c>
      <c r="N330" s="4" t="s">
        <v>1167</v>
      </c>
      <c r="O330" s="3" t="s">
        <v>694</v>
      </c>
      <c r="P330" s="17" t="s">
        <v>1163</v>
      </c>
      <c r="Q330" s="3">
        <v>1200</v>
      </c>
      <c r="R330" s="17" t="s">
        <v>1165</v>
      </c>
      <c r="S330" s="3" t="s">
        <v>761</v>
      </c>
      <c r="T330" s="3" t="str">
        <f t="shared" si="15"/>
        <v>http://patientsatisfaction2017.questionpro.com?custom1=Sweden&amp;custom2=1200&amp;custom3=Sweden HQ</v>
      </c>
    </row>
    <row r="331" spans="2:20" x14ac:dyDescent="0.2">
      <c r="B331" t="s">
        <v>265</v>
      </c>
      <c r="C331" t="s">
        <v>693</v>
      </c>
      <c r="D331" t="s">
        <v>694</v>
      </c>
      <c r="E331" t="s">
        <v>266</v>
      </c>
      <c r="F331">
        <v>1206</v>
      </c>
      <c r="G331" t="s">
        <v>695</v>
      </c>
      <c r="I331">
        <v>11</v>
      </c>
      <c r="J331">
        <v>42</v>
      </c>
      <c r="K331" t="str">
        <f t="shared" si="14"/>
        <v>Sweden,Mössebergsdialysen</v>
      </c>
      <c r="M331" t="s">
        <v>1168</v>
      </c>
      <c r="N331" s="15" t="s">
        <v>1167</v>
      </c>
      <c r="O331" s="6" t="s">
        <v>694</v>
      </c>
      <c r="P331" s="16" t="s">
        <v>1163</v>
      </c>
      <c r="Q331">
        <v>1206</v>
      </c>
      <c r="R331" s="16" t="s">
        <v>1165</v>
      </c>
      <c r="S331" t="s">
        <v>695</v>
      </c>
      <c r="T331" t="str">
        <f t="shared" si="15"/>
        <v>http://patientsatisfaction2017.questionpro.com?custom1=Sweden&amp;custom2=1206&amp;custom3=Mössebergsdialysen</v>
      </c>
    </row>
    <row r="332" spans="2:20" x14ac:dyDescent="0.2">
      <c r="B332" t="s">
        <v>265</v>
      </c>
      <c r="C332" t="s">
        <v>693</v>
      </c>
      <c r="D332" t="s">
        <v>694</v>
      </c>
      <c r="E332" t="s">
        <v>267</v>
      </c>
      <c r="F332">
        <v>1208</v>
      </c>
      <c r="G332" t="s">
        <v>696</v>
      </c>
      <c r="I332">
        <v>13</v>
      </c>
      <c r="J332">
        <v>40</v>
      </c>
      <c r="K332" t="str">
        <f t="shared" si="14"/>
        <v>Sweden,Visby</v>
      </c>
      <c r="M332" t="s">
        <v>1168</v>
      </c>
      <c r="N332" s="15" t="s">
        <v>1167</v>
      </c>
      <c r="O332" s="6" t="s">
        <v>694</v>
      </c>
      <c r="P332" s="16" t="s">
        <v>1163</v>
      </c>
      <c r="Q332">
        <v>1208</v>
      </c>
      <c r="R332" s="16" t="s">
        <v>1165</v>
      </c>
      <c r="S332" t="s">
        <v>696</v>
      </c>
      <c r="T332" t="str">
        <f t="shared" si="15"/>
        <v>http://patientsatisfaction2017.questionpro.com?custom1=Sweden&amp;custom2=1208&amp;custom3=Visby</v>
      </c>
    </row>
    <row r="333" spans="2:20" x14ac:dyDescent="0.2">
      <c r="B333" t="s">
        <v>265</v>
      </c>
      <c r="C333" t="s">
        <v>693</v>
      </c>
      <c r="D333" t="s">
        <v>694</v>
      </c>
      <c r="E333" t="s">
        <v>268</v>
      </c>
      <c r="F333">
        <v>1209</v>
      </c>
      <c r="G333" t="s">
        <v>697</v>
      </c>
      <c r="I333">
        <v>12</v>
      </c>
      <c r="J333">
        <v>48</v>
      </c>
      <c r="K333" t="str">
        <f t="shared" si="14"/>
        <v>Sweden,Solna</v>
      </c>
      <c r="M333" t="s">
        <v>1168</v>
      </c>
      <c r="N333" s="15" t="s">
        <v>1167</v>
      </c>
      <c r="O333" s="6" t="s">
        <v>694</v>
      </c>
      <c r="P333" s="16" t="s">
        <v>1163</v>
      </c>
      <c r="Q333">
        <v>1209</v>
      </c>
      <c r="R333" s="16" t="s">
        <v>1165</v>
      </c>
      <c r="S333" t="s">
        <v>697</v>
      </c>
      <c r="T333" t="str">
        <f t="shared" si="15"/>
        <v>http://patientsatisfaction2017.questionpro.com?custom1=Sweden&amp;custom2=1209&amp;custom3=Solna</v>
      </c>
    </row>
    <row r="334" spans="2:20" x14ac:dyDescent="0.2">
      <c r="B334" t="s">
        <v>265</v>
      </c>
      <c r="C334" t="s">
        <v>693</v>
      </c>
      <c r="D334" t="s">
        <v>694</v>
      </c>
      <c r="E334" t="s">
        <v>269</v>
      </c>
      <c r="F334">
        <v>1210</v>
      </c>
      <c r="G334" t="s">
        <v>698</v>
      </c>
      <c r="I334">
        <v>11</v>
      </c>
      <c r="J334">
        <v>40</v>
      </c>
      <c r="K334" t="str">
        <f t="shared" si="14"/>
        <v>Sweden,Södertälje</v>
      </c>
      <c r="M334" t="s">
        <v>1168</v>
      </c>
      <c r="N334" s="15" t="s">
        <v>1167</v>
      </c>
      <c r="O334" s="6" t="s">
        <v>694</v>
      </c>
      <c r="P334" s="16" t="s">
        <v>1163</v>
      </c>
      <c r="Q334">
        <v>1210</v>
      </c>
      <c r="R334" s="16" t="s">
        <v>1165</v>
      </c>
      <c r="S334" t="s">
        <v>698</v>
      </c>
      <c r="T334" t="str">
        <f t="shared" si="15"/>
        <v>http://patientsatisfaction2017.questionpro.com?custom1=Sweden&amp;custom2=1210&amp;custom3=Södertälje</v>
      </c>
    </row>
    <row r="335" spans="2:20" x14ac:dyDescent="0.2">
      <c r="B335" t="s">
        <v>265</v>
      </c>
      <c r="C335" t="s">
        <v>693</v>
      </c>
      <c r="D335" t="s">
        <v>694</v>
      </c>
      <c r="E335" t="s">
        <v>270</v>
      </c>
      <c r="F335">
        <v>1211</v>
      </c>
      <c r="G335" t="s">
        <v>699</v>
      </c>
      <c r="I335">
        <v>8</v>
      </c>
      <c r="J335">
        <v>35</v>
      </c>
      <c r="K335" t="str">
        <f t="shared" si="14"/>
        <v>Sweden,Nacka</v>
      </c>
      <c r="M335" t="s">
        <v>1168</v>
      </c>
      <c r="N335" s="15" t="s">
        <v>1167</v>
      </c>
      <c r="O335" s="6" t="s">
        <v>694</v>
      </c>
      <c r="P335" s="16" t="s">
        <v>1163</v>
      </c>
      <c r="Q335">
        <v>1211</v>
      </c>
      <c r="R335" s="16" t="s">
        <v>1165</v>
      </c>
      <c r="S335" t="s">
        <v>699</v>
      </c>
      <c r="T335" t="str">
        <f t="shared" si="15"/>
        <v>http://patientsatisfaction2017.questionpro.com?custom1=Sweden&amp;custom2=1211&amp;custom3=Nacka</v>
      </c>
    </row>
    <row r="336" spans="2:20" x14ac:dyDescent="0.2">
      <c r="B336" s="3" t="s">
        <v>188</v>
      </c>
      <c r="C336" s="3" t="s">
        <v>700</v>
      </c>
      <c r="D336" s="3" t="s">
        <v>701</v>
      </c>
      <c r="E336" s="3" t="s">
        <v>762</v>
      </c>
      <c r="F336" s="3">
        <v>1800</v>
      </c>
      <c r="G336" s="3" t="s">
        <v>763</v>
      </c>
      <c r="H336" s="3"/>
      <c r="I336" s="47">
        <v>15</v>
      </c>
      <c r="J336" s="3">
        <v>0</v>
      </c>
      <c r="K336" s="3" t="str">
        <f t="shared" si="14"/>
        <v>UK,UK HQ</v>
      </c>
      <c r="L336" s="3"/>
      <c r="M336" s="3" t="s">
        <v>1168</v>
      </c>
      <c r="N336" s="4" t="s">
        <v>1167</v>
      </c>
      <c r="O336" s="3" t="s">
        <v>701</v>
      </c>
      <c r="P336" s="17" t="s">
        <v>1163</v>
      </c>
      <c r="Q336" s="3">
        <v>1800</v>
      </c>
      <c r="R336" s="17" t="s">
        <v>1165</v>
      </c>
      <c r="S336" s="3" t="s">
        <v>763</v>
      </c>
      <c r="T336" s="3" t="str">
        <f t="shared" si="15"/>
        <v>http://patientsatisfaction2017.questionpro.com?custom1=UK&amp;custom2=1800&amp;custom3=UK HQ</v>
      </c>
    </row>
    <row r="337" spans="2:20" x14ac:dyDescent="0.2">
      <c r="B337" t="s">
        <v>188</v>
      </c>
      <c r="C337" t="s">
        <v>700</v>
      </c>
      <c r="D337" t="s">
        <v>701</v>
      </c>
      <c r="E337" t="s">
        <v>189</v>
      </c>
      <c r="F337">
        <v>1801</v>
      </c>
      <c r="G337" t="s">
        <v>702</v>
      </c>
      <c r="I337">
        <v>13</v>
      </c>
      <c r="J337">
        <v>82</v>
      </c>
      <c r="K337" t="str">
        <f t="shared" si="14"/>
        <v>UK,Lewisham</v>
      </c>
      <c r="M337" t="s">
        <v>1168</v>
      </c>
      <c r="N337" s="15" t="s">
        <v>1167</v>
      </c>
      <c r="O337" s="6" t="s">
        <v>701</v>
      </c>
      <c r="P337" s="16" t="s">
        <v>1163</v>
      </c>
      <c r="Q337">
        <v>1801</v>
      </c>
      <c r="R337" s="16" t="s">
        <v>1165</v>
      </c>
      <c r="S337" t="s">
        <v>702</v>
      </c>
      <c r="T337" t="str">
        <f t="shared" si="15"/>
        <v>http://patientsatisfaction2017.questionpro.com?custom1=UK&amp;custom2=1801&amp;custom3=Lewisham</v>
      </c>
    </row>
    <row r="338" spans="2:20" x14ac:dyDescent="0.2">
      <c r="B338" t="s">
        <v>188</v>
      </c>
      <c r="C338" t="s">
        <v>700</v>
      </c>
      <c r="D338" t="s">
        <v>701</v>
      </c>
      <c r="E338" t="s">
        <v>190</v>
      </c>
      <c r="F338">
        <v>1802</v>
      </c>
      <c r="G338" t="s">
        <v>703</v>
      </c>
      <c r="I338">
        <v>12</v>
      </c>
      <c r="J338">
        <v>60</v>
      </c>
      <c r="K338" t="str">
        <f t="shared" si="14"/>
        <v>UK,Accrington</v>
      </c>
      <c r="M338" t="s">
        <v>1168</v>
      </c>
      <c r="N338" s="15" t="s">
        <v>1167</v>
      </c>
      <c r="O338" s="6" t="s">
        <v>701</v>
      </c>
      <c r="P338" s="16" t="s">
        <v>1163</v>
      </c>
      <c r="Q338">
        <v>1802</v>
      </c>
      <c r="R338" s="16" t="s">
        <v>1165</v>
      </c>
      <c r="S338" t="s">
        <v>703</v>
      </c>
      <c r="T338" t="str">
        <f t="shared" si="15"/>
        <v>http://patientsatisfaction2017.questionpro.com?custom1=UK&amp;custom2=1802&amp;custom3=Accrington</v>
      </c>
    </row>
    <row r="339" spans="2:20" x14ac:dyDescent="0.2">
      <c r="B339" t="s">
        <v>188</v>
      </c>
      <c r="C339" t="s">
        <v>700</v>
      </c>
      <c r="D339" t="s">
        <v>701</v>
      </c>
      <c r="E339" t="s">
        <v>191</v>
      </c>
      <c r="F339">
        <v>1803</v>
      </c>
      <c r="G339" t="s">
        <v>704</v>
      </c>
      <c r="I339">
        <v>21</v>
      </c>
      <c r="J339">
        <v>82</v>
      </c>
      <c r="K339" t="str">
        <f t="shared" si="14"/>
        <v>UK,Rotherham</v>
      </c>
      <c r="M339" t="s">
        <v>1168</v>
      </c>
      <c r="N339" s="15" t="s">
        <v>1167</v>
      </c>
      <c r="O339" s="6" t="s">
        <v>701</v>
      </c>
      <c r="P339" s="16" t="s">
        <v>1163</v>
      </c>
      <c r="Q339">
        <v>1803</v>
      </c>
      <c r="R339" s="16" t="s">
        <v>1165</v>
      </c>
      <c r="S339" t="s">
        <v>704</v>
      </c>
      <c r="T339" t="str">
        <f t="shared" si="15"/>
        <v>http://patientsatisfaction2017.questionpro.com?custom1=UK&amp;custom2=1803&amp;custom3=Rotherham</v>
      </c>
    </row>
    <row r="340" spans="2:20" x14ac:dyDescent="0.2">
      <c r="B340" t="s">
        <v>188</v>
      </c>
      <c r="C340" t="s">
        <v>700</v>
      </c>
      <c r="D340" t="s">
        <v>701</v>
      </c>
      <c r="E340" t="s">
        <v>192</v>
      </c>
      <c r="F340">
        <v>1804</v>
      </c>
      <c r="G340" t="s">
        <v>705</v>
      </c>
      <c r="I340">
        <v>16</v>
      </c>
      <c r="J340">
        <v>113</v>
      </c>
      <c r="K340" t="str">
        <f t="shared" si="14"/>
        <v>UK,Crawley</v>
      </c>
      <c r="M340" t="s">
        <v>1168</v>
      </c>
      <c r="N340" s="15" t="s">
        <v>1167</v>
      </c>
      <c r="O340" s="6" t="s">
        <v>701</v>
      </c>
      <c r="P340" s="16" t="s">
        <v>1163</v>
      </c>
      <c r="Q340">
        <v>1804</v>
      </c>
      <c r="R340" s="16" t="s">
        <v>1165</v>
      </c>
      <c r="S340" t="s">
        <v>705</v>
      </c>
      <c r="T340" t="str">
        <f t="shared" si="15"/>
        <v>http://patientsatisfaction2017.questionpro.com?custom1=UK&amp;custom2=1804&amp;custom3=Crawley</v>
      </c>
    </row>
    <row r="341" spans="2:20" x14ac:dyDescent="0.2">
      <c r="B341" t="s">
        <v>188</v>
      </c>
      <c r="C341" t="s">
        <v>700</v>
      </c>
      <c r="D341" t="s">
        <v>701</v>
      </c>
      <c r="E341" t="s">
        <v>193</v>
      </c>
      <c r="F341">
        <v>1805</v>
      </c>
      <c r="G341" t="s">
        <v>706</v>
      </c>
      <c r="I341">
        <v>18</v>
      </c>
      <c r="J341">
        <v>68</v>
      </c>
      <c r="K341" t="str">
        <f t="shared" si="14"/>
        <v>UK,Burnley</v>
      </c>
      <c r="M341" t="s">
        <v>1168</v>
      </c>
      <c r="N341" s="15" t="s">
        <v>1167</v>
      </c>
      <c r="O341" s="6" t="s">
        <v>701</v>
      </c>
      <c r="P341" s="16" t="s">
        <v>1163</v>
      </c>
      <c r="Q341">
        <v>1805</v>
      </c>
      <c r="R341" s="16" t="s">
        <v>1165</v>
      </c>
      <c r="S341" t="s">
        <v>706</v>
      </c>
      <c r="T341" t="str">
        <f t="shared" si="15"/>
        <v>http://patientsatisfaction2017.questionpro.com?custom1=UK&amp;custom2=1805&amp;custom3=Burnley</v>
      </c>
    </row>
    <row r="342" spans="2:20" x14ac:dyDescent="0.2">
      <c r="B342" t="s">
        <v>188</v>
      </c>
      <c r="C342" t="s">
        <v>700</v>
      </c>
      <c r="D342" t="s">
        <v>701</v>
      </c>
      <c r="E342" t="s">
        <v>194</v>
      </c>
      <c r="F342">
        <v>1806</v>
      </c>
      <c r="G342" t="s">
        <v>707</v>
      </c>
      <c r="I342">
        <v>16</v>
      </c>
      <c r="J342">
        <v>79</v>
      </c>
      <c r="K342" t="str">
        <f t="shared" si="14"/>
        <v>UK,Sidcup</v>
      </c>
      <c r="M342" t="s">
        <v>1168</v>
      </c>
      <c r="N342" s="15" t="s">
        <v>1167</v>
      </c>
      <c r="O342" s="6" t="s">
        <v>701</v>
      </c>
      <c r="P342" s="16" t="s">
        <v>1163</v>
      </c>
      <c r="Q342">
        <v>1806</v>
      </c>
      <c r="R342" s="16" t="s">
        <v>1165</v>
      </c>
      <c r="S342" t="s">
        <v>707</v>
      </c>
      <c r="T342" t="str">
        <f t="shared" si="15"/>
        <v>http://patientsatisfaction2017.questionpro.com?custom1=UK&amp;custom2=1806&amp;custom3=Sidcup</v>
      </c>
    </row>
    <row r="343" spans="2:20" x14ac:dyDescent="0.2">
      <c r="B343" t="s">
        <v>188</v>
      </c>
      <c r="C343" t="s">
        <v>700</v>
      </c>
      <c r="D343" t="s">
        <v>701</v>
      </c>
      <c r="E343" t="s">
        <v>195</v>
      </c>
      <c r="F343">
        <v>1807</v>
      </c>
      <c r="G343" t="s">
        <v>708</v>
      </c>
      <c r="I343">
        <v>7</v>
      </c>
      <c r="J343">
        <v>50</v>
      </c>
      <c r="K343" t="str">
        <f t="shared" si="14"/>
        <v>UK,Nottingham</v>
      </c>
      <c r="M343" t="s">
        <v>1168</v>
      </c>
      <c r="N343" s="15" t="s">
        <v>1167</v>
      </c>
      <c r="O343" s="6" t="s">
        <v>701</v>
      </c>
      <c r="P343" s="16" t="s">
        <v>1163</v>
      </c>
      <c r="Q343">
        <v>1807</v>
      </c>
      <c r="R343" s="16" t="s">
        <v>1165</v>
      </c>
      <c r="S343" t="s">
        <v>708</v>
      </c>
      <c r="T343" t="str">
        <f t="shared" si="15"/>
        <v>http://patientsatisfaction2017.questionpro.com?custom1=UK&amp;custom2=1807&amp;custom3=Nottingham</v>
      </c>
    </row>
    <row r="344" spans="2:20" x14ac:dyDescent="0.2">
      <c r="B344" t="s">
        <v>188</v>
      </c>
      <c r="C344" t="s">
        <v>700</v>
      </c>
      <c r="D344" t="s">
        <v>701</v>
      </c>
      <c r="E344" t="s">
        <v>196</v>
      </c>
      <c r="F344">
        <v>1808</v>
      </c>
      <c r="G344" t="s">
        <v>709</v>
      </c>
      <c r="I344">
        <v>13</v>
      </c>
      <c r="J344">
        <v>71</v>
      </c>
      <c r="K344" t="str">
        <f t="shared" si="14"/>
        <v>UK,Darlington</v>
      </c>
      <c r="M344" t="s">
        <v>1168</v>
      </c>
      <c r="N344" s="15" t="s">
        <v>1167</v>
      </c>
      <c r="O344" s="6" t="s">
        <v>701</v>
      </c>
      <c r="P344" s="16" t="s">
        <v>1163</v>
      </c>
      <c r="Q344">
        <v>1808</v>
      </c>
      <c r="R344" s="16" t="s">
        <v>1165</v>
      </c>
      <c r="S344" t="s">
        <v>709</v>
      </c>
      <c r="T344" t="str">
        <f t="shared" si="15"/>
        <v>http://patientsatisfaction2017.questionpro.com?custom1=UK&amp;custom2=1808&amp;custom3=Darlington</v>
      </c>
    </row>
    <row r="345" spans="2:20" x14ac:dyDescent="0.2">
      <c r="B345" t="s">
        <v>188</v>
      </c>
      <c r="C345" t="s">
        <v>700</v>
      </c>
      <c r="D345" t="s">
        <v>701</v>
      </c>
      <c r="E345" t="s">
        <v>197</v>
      </c>
      <c r="F345">
        <v>1809</v>
      </c>
      <c r="G345" t="s">
        <v>710</v>
      </c>
      <c r="I345">
        <v>16</v>
      </c>
      <c r="J345">
        <v>72</v>
      </c>
      <c r="K345" t="str">
        <f t="shared" si="14"/>
        <v>UK,Stockton</v>
      </c>
      <c r="M345" t="s">
        <v>1168</v>
      </c>
      <c r="N345" s="15" t="s">
        <v>1167</v>
      </c>
      <c r="O345" s="6" t="s">
        <v>701</v>
      </c>
      <c r="P345" s="16" t="s">
        <v>1163</v>
      </c>
      <c r="Q345">
        <v>1809</v>
      </c>
      <c r="R345" s="16" t="s">
        <v>1165</v>
      </c>
      <c r="S345" t="s">
        <v>710</v>
      </c>
      <c r="T345" t="str">
        <f t="shared" si="15"/>
        <v>http://patientsatisfaction2017.questionpro.com?custom1=UK&amp;custom2=1809&amp;custom3=Stockton</v>
      </c>
    </row>
    <row r="346" spans="2:20" x14ac:dyDescent="0.2">
      <c r="B346" s="3" t="s">
        <v>188</v>
      </c>
      <c r="C346" s="3" t="s">
        <v>700</v>
      </c>
      <c r="D346" s="3" t="s">
        <v>701</v>
      </c>
      <c r="E346" s="4" t="s">
        <v>764</v>
      </c>
      <c r="F346" s="3">
        <v>1813</v>
      </c>
      <c r="G346" s="3" t="s">
        <v>766</v>
      </c>
      <c r="H346" s="3"/>
      <c r="I346" s="3">
        <v>5</v>
      </c>
      <c r="J346" s="3">
        <v>19</v>
      </c>
      <c r="K346" s="3" t="str">
        <f t="shared" si="14"/>
        <v>UK,Aldeburgh</v>
      </c>
      <c r="L346" s="3"/>
      <c r="M346" s="3" t="s">
        <v>1168</v>
      </c>
      <c r="N346" s="4" t="s">
        <v>1167</v>
      </c>
      <c r="O346" s="3" t="s">
        <v>701</v>
      </c>
      <c r="P346" s="17" t="s">
        <v>1163</v>
      </c>
      <c r="Q346" s="3">
        <v>1813</v>
      </c>
      <c r="R346" s="17" t="s">
        <v>1165</v>
      </c>
      <c r="S346" s="3" t="s">
        <v>766</v>
      </c>
      <c r="T346" s="3" t="str">
        <f t="shared" si="15"/>
        <v>http://patientsatisfaction2017.questionpro.com?custom1=UK&amp;custom2=1813&amp;custom3=Aldeburgh</v>
      </c>
    </row>
    <row r="347" spans="2:20" x14ac:dyDescent="0.2">
      <c r="B347" s="3" t="s">
        <v>188</v>
      </c>
      <c r="C347" s="3" t="s">
        <v>700</v>
      </c>
      <c r="D347" s="3" t="s">
        <v>701</v>
      </c>
      <c r="E347" s="4" t="s">
        <v>765</v>
      </c>
      <c r="F347" s="3">
        <v>1814</v>
      </c>
      <c r="G347" s="4" t="s">
        <v>767</v>
      </c>
      <c r="H347" s="3"/>
      <c r="I347" s="3">
        <v>35</v>
      </c>
      <c r="J347" s="3">
        <v>189</v>
      </c>
      <c r="K347" s="3" t="str">
        <f t="shared" si="14"/>
        <v>UK,Ipswich</v>
      </c>
      <c r="L347" s="3"/>
      <c r="M347" s="3" t="s">
        <v>1168</v>
      </c>
      <c r="N347" s="4" t="s">
        <v>1167</v>
      </c>
      <c r="O347" s="3" t="s">
        <v>701</v>
      </c>
      <c r="P347" s="17" t="s">
        <v>1163</v>
      </c>
      <c r="Q347" s="3">
        <v>1814</v>
      </c>
      <c r="R347" s="17" t="s">
        <v>1165</v>
      </c>
      <c r="S347" s="4" t="s">
        <v>767</v>
      </c>
      <c r="T347" s="3" t="str">
        <f t="shared" si="15"/>
        <v>http://patientsatisfaction2017.questionpro.com?custom1=UK&amp;custom2=1814&amp;custom3=Ipswich</v>
      </c>
    </row>
    <row r="348" spans="2:20" x14ac:dyDescent="0.2">
      <c r="B348" t="s">
        <v>188</v>
      </c>
      <c r="C348" t="s">
        <v>700</v>
      </c>
      <c r="D348" t="s">
        <v>701</v>
      </c>
      <c r="E348" t="s">
        <v>198</v>
      </c>
      <c r="F348">
        <v>1815</v>
      </c>
      <c r="G348" t="s">
        <v>711</v>
      </c>
      <c r="I348">
        <v>21</v>
      </c>
      <c r="J348">
        <v>117</v>
      </c>
      <c r="K348" t="str">
        <f t="shared" si="14"/>
        <v>UK,Great Bridge</v>
      </c>
      <c r="M348" t="s">
        <v>1168</v>
      </c>
      <c r="N348" s="15" t="s">
        <v>1167</v>
      </c>
      <c r="O348" s="6" t="s">
        <v>701</v>
      </c>
      <c r="P348" s="16" t="s">
        <v>1163</v>
      </c>
      <c r="Q348">
        <v>1815</v>
      </c>
      <c r="R348" s="16" t="s">
        <v>1165</v>
      </c>
      <c r="S348" t="s">
        <v>711</v>
      </c>
      <c r="T348" t="str">
        <f t="shared" si="15"/>
        <v>http://patientsatisfaction2017.questionpro.com?custom1=UK&amp;custom2=1815&amp;custom3=Great Bridge</v>
      </c>
    </row>
    <row r="349" spans="2:20" x14ac:dyDescent="0.2">
      <c r="B349" t="s">
        <v>188</v>
      </c>
      <c r="C349" t="s">
        <v>700</v>
      </c>
      <c r="D349" t="s">
        <v>701</v>
      </c>
      <c r="E349" t="s">
        <v>199</v>
      </c>
      <c r="F349">
        <v>1816</v>
      </c>
      <c r="G349" t="s">
        <v>712</v>
      </c>
      <c r="I349">
        <v>21</v>
      </c>
      <c r="J349">
        <v>119</v>
      </c>
      <c r="K349" t="str">
        <f t="shared" si="14"/>
        <v>UK,Aston Cross</v>
      </c>
      <c r="M349" t="s">
        <v>1168</v>
      </c>
      <c r="N349" s="15" t="s">
        <v>1167</v>
      </c>
      <c r="O349" s="6" t="s">
        <v>701</v>
      </c>
      <c r="P349" s="16" t="s">
        <v>1163</v>
      </c>
      <c r="Q349">
        <v>1816</v>
      </c>
      <c r="R349" s="16" t="s">
        <v>1165</v>
      </c>
      <c r="S349" t="s">
        <v>712</v>
      </c>
      <c r="T349" t="str">
        <f t="shared" si="15"/>
        <v>http://patientsatisfaction2017.questionpro.com?custom1=UK&amp;custom2=1816&amp;custom3=Aston Cross</v>
      </c>
    </row>
    <row r="350" spans="2:20" x14ac:dyDescent="0.2">
      <c r="B350" t="s">
        <v>188</v>
      </c>
      <c r="C350" t="s">
        <v>700</v>
      </c>
      <c r="D350" t="s">
        <v>701</v>
      </c>
      <c r="E350" t="s">
        <v>200</v>
      </c>
      <c r="F350">
        <v>1817</v>
      </c>
      <c r="G350" t="s">
        <v>713</v>
      </c>
      <c r="I350">
        <v>17</v>
      </c>
      <c r="J350">
        <v>94</v>
      </c>
      <c r="K350" t="str">
        <f t="shared" si="14"/>
        <v>UK,Kings Norton</v>
      </c>
      <c r="M350" t="s">
        <v>1168</v>
      </c>
      <c r="N350" s="15" t="s">
        <v>1167</v>
      </c>
      <c r="O350" s="6" t="s">
        <v>701</v>
      </c>
      <c r="P350" s="16" t="s">
        <v>1163</v>
      </c>
      <c r="Q350">
        <v>1817</v>
      </c>
      <c r="R350" s="16" t="s">
        <v>1165</v>
      </c>
      <c r="S350" t="s">
        <v>713</v>
      </c>
      <c r="T350" t="str">
        <f t="shared" si="15"/>
        <v>http://patientsatisfaction2017.questionpro.com?custom1=UK&amp;custom2=1817&amp;custom3=Kings Norton</v>
      </c>
    </row>
    <row r="351" spans="2:20" x14ac:dyDescent="0.2">
      <c r="B351" t="s">
        <v>188</v>
      </c>
      <c r="C351" t="s">
        <v>700</v>
      </c>
      <c r="D351" t="s">
        <v>701</v>
      </c>
      <c r="E351" t="s">
        <v>201</v>
      </c>
      <c r="F351">
        <v>1818</v>
      </c>
      <c r="G351" t="s">
        <v>714</v>
      </c>
      <c r="I351">
        <v>15</v>
      </c>
      <c r="J351">
        <v>73</v>
      </c>
      <c r="K351" t="str">
        <f t="shared" si="14"/>
        <v>UK,Eastbourne</v>
      </c>
      <c r="M351" t="s">
        <v>1168</v>
      </c>
      <c r="N351" s="15" t="s">
        <v>1167</v>
      </c>
      <c r="O351" s="6" t="s">
        <v>701</v>
      </c>
      <c r="P351" s="16" t="s">
        <v>1163</v>
      </c>
      <c r="Q351">
        <v>1818</v>
      </c>
      <c r="R351" s="16" t="s">
        <v>1165</v>
      </c>
      <c r="S351" t="s">
        <v>714</v>
      </c>
      <c r="T351" t="str">
        <f t="shared" si="15"/>
        <v>http://patientsatisfaction2017.questionpro.com?custom1=UK&amp;custom2=1818&amp;custom3=Eastbourne</v>
      </c>
    </row>
    <row r="352" spans="2:20" x14ac:dyDescent="0.2">
      <c r="B352" t="s">
        <v>188</v>
      </c>
      <c r="C352" t="s">
        <v>700</v>
      </c>
      <c r="D352" t="s">
        <v>701</v>
      </c>
      <c r="E352" t="s">
        <v>202</v>
      </c>
      <c r="F352">
        <v>1821</v>
      </c>
      <c r="G352" t="s">
        <v>715</v>
      </c>
      <c r="I352">
        <v>13</v>
      </c>
      <c r="J352">
        <v>68</v>
      </c>
      <c r="K352" t="str">
        <f t="shared" si="14"/>
        <v>UK,Hereford</v>
      </c>
      <c r="M352" t="s">
        <v>1168</v>
      </c>
      <c r="N352" s="15" t="s">
        <v>1167</v>
      </c>
      <c r="O352" s="6" t="s">
        <v>701</v>
      </c>
      <c r="P352" s="16" t="s">
        <v>1163</v>
      </c>
      <c r="Q352">
        <v>1821</v>
      </c>
      <c r="R352" s="16" t="s">
        <v>1165</v>
      </c>
      <c r="S352" t="s">
        <v>715</v>
      </c>
      <c r="T352" t="str">
        <f t="shared" si="15"/>
        <v>http://patientsatisfaction2017.questionpro.com?custom1=UK&amp;custom2=1821&amp;custom3=Hereford</v>
      </c>
    </row>
    <row r="353" spans="1:20" x14ac:dyDescent="0.2">
      <c r="B353" t="s">
        <v>188</v>
      </c>
      <c r="C353" t="s">
        <v>700</v>
      </c>
      <c r="D353" t="s">
        <v>701</v>
      </c>
      <c r="E353" t="s">
        <v>203</v>
      </c>
      <c r="F353">
        <v>1822</v>
      </c>
      <c r="G353" t="s">
        <v>716</v>
      </c>
      <c r="I353">
        <v>11</v>
      </c>
      <c r="J353">
        <v>51</v>
      </c>
      <c r="K353" t="str">
        <f t="shared" si="14"/>
        <v>UK,Redditch</v>
      </c>
      <c r="M353" t="s">
        <v>1168</v>
      </c>
      <c r="N353" s="15" t="s">
        <v>1167</v>
      </c>
      <c r="O353" s="6" t="s">
        <v>701</v>
      </c>
      <c r="P353" s="16" t="s">
        <v>1163</v>
      </c>
      <c r="Q353">
        <v>1822</v>
      </c>
      <c r="R353" s="16" t="s">
        <v>1165</v>
      </c>
      <c r="S353" t="s">
        <v>716</v>
      </c>
      <c r="T353" t="str">
        <f t="shared" si="15"/>
        <v>http://patientsatisfaction2017.questionpro.com?custom1=UK&amp;custom2=1822&amp;custom3=Redditch</v>
      </c>
    </row>
    <row r="354" spans="1:20" x14ac:dyDescent="0.2">
      <c r="B354" t="s">
        <v>188</v>
      </c>
      <c r="C354" t="s">
        <v>700</v>
      </c>
      <c r="D354" t="s">
        <v>701</v>
      </c>
      <c r="E354" t="s">
        <v>204</v>
      </c>
      <c r="F354">
        <v>1823</v>
      </c>
      <c r="G354" t="s">
        <v>717</v>
      </c>
      <c r="I354">
        <v>25</v>
      </c>
      <c r="J354">
        <v>131</v>
      </c>
      <c r="K354" t="str">
        <f t="shared" si="14"/>
        <v>UK,Colchester</v>
      </c>
      <c r="M354" t="s">
        <v>1168</v>
      </c>
      <c r="N354" s="15" t="s">
        <v>1167</v>
      </c>
      <c r="O354" s="6" t="s">
        <v>701</v>
      </c>
      <c r="P354" s="16" t="s">
        <v>1163</v>
      </c>
      <c r="Q354">
        <v>1823</v>
      </c>
      <c r="R354" s="16" t="s">
        <v>1165</v>
      </c>
      <c r="S354" t="s">
        <v>717</v>
      </c>
      <c r="T354" t="str">
        <f t="shared" si="15"/>
        <v>http://patientsatisfaction2017.questionpro.com?custom1=UK&amp;custom2=1823&amp;custom3=Colchester</v>
      </c>
    </row>
    <row r="355" spans="1:20" x14ac:dyDescent="0.2">
      <c r="B355" s="6" t="s">
        <v>188</v>
      </c>
      <c r="C355" s="6" t="s">
        <v>700</v>
      </c>
      <c r="D355" s="6" t="s">
        <v>701</v>
      </c>
      <c r="E355" s="6" t="s">
        <v>205</v>
      </c>
      <c r="F355" s="6">
        <v>1824</v>
      </c>
      <c r="G355" s="6" t="s">
        <v>718</v>
      </c>
      <c r="I355">
        <v>20</v>
      </c>
      <c r="J355">
        <v>93</v>
      </c>
      <c r="K355" t="str">
        <f t="shared" si="14"/>
        <v>UK,Walsall</v>
      </c>
      <c r="M355" t="s">
        <v>1168</v>
      </c>
      <c r="N355" s="15" t="s">
        <v>1167</v>
      </c>
      <c r="O355" s="6" t="s">
        <v>701</v>
      </c>
      <c r="P355" s="16" t="s">
        <v>1163</v>
      </c>
      <c r="Q355" s="6">
        <v>1824</v>
      </c>
      <c r="R355" s="16" t="s">
        <v>1165</v>
      </c>
      <c r="S355" s="6" t="s">
        <v>718</v>
      </c>
      <c r="T355" t="str">
        <f t="shared" si="15"/>
        <v>http://patientsatisfaction2017.questionpro.com?custom1=UK&amp;custom2=1824&amp;custom3=Walsall</v>
      </c>
    </row>
    <row r="356" spans="1:20" x14ac:dyDescent="0.2">
      <c r="B356" t="s">
        <v>302</v>
      </c>
      <c r="C356" t="s">
        <v>719</v>
      </c>
      <c r="D356" t="s">
        <v>720</v>
      </c>
      <c r="E356" t="s">
        <v>303</v>
      </c>
      <c r="F356">
        <v>2201</v>
      </c>
      <c r="G356" t="s">
        <v>725</v>
      </c>
      <c r="I356">
        <v>36</v>
      </c>
      <c r="J356">
        <v>85</v>
      </c>
      <c r="K356" t="str">
        <f t="shared" si="14"/>
        <v>Uruguay,Crani Lagomar</v>
      </c>
      <c r="M356" t="s">
        <v>1168</v>
      </c>
      <c r="N356" s="15" t="s">
        <v>1167</v>
      </c>
      <c r="O356" s="6" t="s">
        <v>720</v>
      </c>
      <c r="P356" s="16" t="s">
        <v>1163</v>
      </c>
      <c r="Q356">
        <v>2201</v>
      </c>
      <c r="R356" s="16" t="s">
        <v>1165</v>
      </c>
      <c r="S356" t="s">
        <v>725</v>
      </c>
      <c r="T356" t="str">
        <f t="shared" si="15"/>
        <v>http://patientsatisfaction2017.questionpro.com?custom1=Uruguay&amp;custom2=2201&amp;custom3=Crani Lagomar</v>
      </c>
    </row>
    <row r="357" spans="1:20" x14ac:dyDescent="0.2">
      <c r="B357" t="s">
        <v>302</v>
      </c>
      <c r="C357" t="s">
        <v>719</v>
      </c>
      <c r="D357" t="s">
        <v>720</v>
      </c>
      <c r="E357" t="s">
        <v>304</v>
      </c>
      <c r="F357">
        <v>2202</v>
      </c>
      <c r="G357" t="s">
        <v>726</v>
      </c>
      <c r="I357">
        <v>18</v>
      </c>
      <c r="J357">
        <v>40</v>
      </c>
      <c r="K357" t="str">
        <f t="shared" si="14"/>
        <v>Uruguay,Crani Minas</v>
      </c>
      <c r="M357" t="s">
        <v>1168</v>
      </c>
      <c r="N357" s="15" t="s">
        <v>1167</v>
      </c>
      <c r="O357" s="6" t="s">
        <v>720</v>
      </c>
      <c r="P357" s="16" t="s">
        <v>1163</v>
      </c>
      <c r="Q357">
        <v>2202</v>
      </c>
      <c r="R357" s="16" t="s">
        <v>1165</v>
      </c>
      <c r="S357" t="s">
        <v>726</v>
      </c>
      <c r="T357" t="str">
        <f t="shared" si="15"/>
        <v>http://patientsatisfaction2017.questionpro.com?custom1=Uruguay&amp;custom2=2202&amp;custom3=Crani Minas</v>
      </c>
    </row>
    <row r="358" spans="1:20" x14ac:dyDescent="0.2">
      <c r="B358" t="s">
        <v>302</v>
      </c>
      <c r="C358" t="s">
        <v>719</v>
      </c>
      <c r="D358" t="s">
        <v>720</v>
      </c>
      <c r="E358" t="s">
        <v>305</v>
      </c>
      <c r="F358">
        <v>2203</v>
      </c>
      <c r="G358" t="s">
        <v>727</v>
      </c>
      <c r="I358">
        <v>19</v>
      </c>
      <c r="J358">
        <v>41</v>
      </c>
      <c r="K358" t="str">
        <f t="shared" si="14"/>
        <v>Uruguay,Crani Treinta y Tres</v>
      </c>
      <c r="M358" t="s">
        <v>1168</v>
      </c>
      <c r="N358" s="15" t="s">
        <v>1167</v>
      </c>
      <c r="O358" s="6" t="s">
        <v>720</v>
      </c>
      <c r="P358" s="16" t="s">
        <v>1163</v>
      </c>
      <c r="Q358">
        <v>2203</v>
      </c>
      <c r="R358" s="16" t="s">
        <v>1165</v>
      </c>
      <c r="S358" t="s">
        <v>727</v>
      </c>
      <c r="T358" t="str">
        <f t="shared" si="15"/>
        <v>http://patientsatisfaction2017.questionpro.com?custom1=Uruguay&amp;custom2=2203&amp;custom3=Crani Treinta y Tres</v>
      </c>
    </row>
    <row r="359" spans="1:20" x14ac:dyDescent="0.2">
      <c r="B359" t="s">
        <v>302</v>
      </c>
      <c r="C359" t="s">
        <v>719</v>
      </c>
      <c r="D359" t="s">
        <v>720</v>
      </c>
      <c r="E359" t="s">
        <v>306</v>
      </c>
      <c r="F359">
        <v>2204</v>
      </c>
      <c r="G359" t="s">
        <v>721</v>
      </c>
      <c r="I359">
        <v>37</v>
      </c>
      <c r="J359">
        <v>73</v>
      </c>
      <c r="K359" t="str">
        <f t="shared" si="14"/>
        <v>Uruguay,Intir</v>
      </c>
      <c r="M359" t="s">
        <v>1168</v>
      </c>
      <c r="N359" s="15" t="s">
        <v>1167</v>
      </c>
      <c r="O359" s="6" t="s">
        <v>720</v>
      </c>
      <c r="P359" s="16" t="s">
        <v>1163</v>
      </c>
      <c r="Q359">
        <v>2204</v>
      </c>
      <c r="R359" s="16" t="s">
        <v>1165</v>
      </c>
      <c r="S359" t="s">
        <v>721</v>
      </c>
      <c r="T359" t="str">
        <f t="shared" si="15"/>
        <v>http://patientsatisfaction2017.questionpro.com?custom1=Uruguay&amp;custom2=2204&amp;custom3=Intir</v>
      </c>
    </row>
    <row r="360" spans="1:20" x14ac:dyDescent="0.2">
      <c r="B360" t="s">
        <v>302</v>
      </c>
      <c r="C360" t="s">
        <v>719</v>
      </c>
      <c r="D360" t="s">
        <v>720</v>
      </c>
      <c r="E360" t="s">
        <v>307</v>
      </c>
      <c r="F360">
        <v>2205</v>
      </c>
      <c r="G360" t="s">
        <v>722</v>
      </c>
      <c r="I360">
        <v>23</v>
      </c>
      <c r="J360">
        <v>63</v>
      </c>
      <c r="K360" t="str">
        <f t="shared" si="14"/>
        <v>Uruguay,Renis</v>
      </c>
      <c r="M360" t="s">
        <v>1168</v>
      </c>
      <c r="N360" s="15" t="s">
        <v>1167</v>
      </c>
      <c r="O360" s="6" t="s">
        <v>720</v>
      </c>
      <c r="P360" s="16" t="s">
        <v>1163</v>
      </c>
      <c r="Q360">
        <v>2205</v>
      </c>
      <c r="R360" s="16" t="s">
        <v>1165</v>
      </c>
      <c r="S360" t="s">
        <v>722</v>
      </c>
      <c r="T360" t="str">
        <f t="shared" si="15"/>
        <v>http://patientsatisfaction2017.questionpro.com?custom1=Uruguay&amp;custom2=2205&amp;custom3=Renis</v>
      </c>
    </row>
    <row r="361" spans="1:20" x14ac:dyDescent="0.2">
      <c r="B361" t="s">
        <v>302</v>
      </c>
      <c r="C361" t="s">
        <v>719</v>
      </c>
      <c r="D361" t="s">
        <v>720</v>
      </c>
      <c r="E361" t="s">
        <v>308</v>
      </c>
      <c r="F361">
        <v>2206</v>
      </c>
      <c r="G361" t="s">
        <v>723</v>
      </c>
      <c r="I361">
        <v>9</v>
      </c>
      <c r="J361">
        <v>57</v>
      </c>
      <c r="K361" t="str">
        <f t="shared" si="14"/>
        <v>Uruguay,Seine</v>
      </c>
      <c r="M361" t="s">
        <v>1168</v>
      </c>
      <c r="N361" s="15" t="s">
        <v>1167</v>
      </c>
      <c r="O361" s="6" t="s">
        <v>720</v>
      </c>
      <c r="P361" s="16" t="s">
        <v>1163</v>
      </c>
      <c r="Q361">
        <v>2206</v>
      </c>
      <c r="R361" s="16" t="s">
        <v>1165</v>
      </c>
      <c r="S361" t="s">
        <v>723</v>
      </c>
      <c r="T361" t="str">
        <f t="shared" si="15"/>
        <v>http://patientsatisfaction2017.questionpro.com?custom1=Uruguay&amp;custom2=2206&amp;custom3=Seine</v>
      </c>
    </row>
    <row r="362" spans="1:20" x14ac:dyDescent="0.2">
      <c r="B362" t="s">
        <v>302</v>
      </c>
      <c r="C362" t="s">
        <v>719</v>
      </c>
      <c r="D362" t="s">
        <v>720</v>
      </c>
      <c r="E362" t="s">
        <v>309</v>
      </c>
      <c r="F362">
        <v>2207</v>
      </c>
      <c r="G362" t="s">
        <v>724</v>
      </c>
      <c r="I362">
        <v>35</v>
      </c>
      <c r="J362">
        <v>95</v>
      </c>
      <c r="K362" t="str">
        <f t="shared" si="14"/>
        <v>Uruguay,Unedi</v>
      </c>
      <c r="M362" t="s">
        <v>1168</v>
      </c>
      <c r="N362" s="15" t="s">
        <v>1167</v>
      </c>
      <c r="O362" s="6" t="s">
        <v>720</v>
      </c>
      <c r="P362" s="16" t="s">
        <v>1163</v>
      </c>
      <c r="Q362">
        <v>2207</v>
      </c>
      <c r="R362" s="16" t="s">
        <v>1165</v>
      </c>
      <c r="S362" t="s">
        <v>724</v>
      </c>
      <c r="T362" t="str">
        <f t="shared" si="15"/>
        <v>http://patientsatisfaction2017.questionpro.com?custom1=Uruguay&amp;custom2=2207&amp;custom3=Unedi</v>
      </c>
    </row>
    <row r="363" spans="1:20" x14ac:dyDescent="0.2">
      <c r="B363" t="s">
        <v>302</v>
      </c>
      <c r="C363" t="s">
        <v>719</v>
      </c>
      <c r="D363" t="s">
        <v>720</v>
      </c>
      <c r="E363" t="s">
        <v>310</v>
      </c>
      <c r="F363">
        <v>2209</v>
      </c>
      <c r="G363" t="s">
        <v>728</v>
      </c>
      <c r="I363">
        <v>8</v>
      </c>
      <c r="J363">
        <v>25</v>
      </c>
      <c r="K363" t="str">
        <f t="shared" si="14"/>
        <v>Uruguay,Senniad</v>
      </c>
      <c r="M363" t="s">
        <v>1168</v>
      </c>
      <c r="N363" s="15" t="s">
        <v>1167</v>
      </c>
      <c r="O363" s="6" t="s">
        <v>720</v>
      </c>
      <c r="P363" s="16" t="s">
        <v>1163</v>
      </c>
      <c r="Q363">
        <v>2209</v>
      </c>
      <c r="R363" s="16" t="s">
        <v>1165</v>
      </c>
      <c r="S363" t="s">
        <v>728</v>
      </c>
      <c r="T363" t="str">
        <f t="shared" si="15"/>
        <v>http://patientsatisfaction2017.questionpro.com?custom1=Uruguay&amp;custom2=2209&amp;custom3=Senniad</v>
      </c>
    </row>
    <row r="364" spans="1:20" x14ac:dyDescent="0.2">
      <c r="B364" s="3" t="s">
        <v>302</v>
      </c>
      <c r="C364" s="3" t="s">
        <v>719</v>
      </c>
      <c r="D364" s="3" t="s">
        <v>720</v>
      </c>
      <c r="E364" s="3" t="s">
        <v>768</v>
      </c>
      <c r="F364" s="3">
        <v>2280</v>
      </c>
      <c r="G364" s="3" t="s">
        <v>769</v>
      </c>
      <c r="H364" s="3"/>
      <c r="I364" s="3">
        <v>11</v>
      </c>
      <c r="J364" s="3">
        <v>0</v>
      </c>
      <c r="K364" s="3" t="str">
        <f t="shared" si="14"/>
        <v>Uruguay,Uruguay OH</v>
      </c>
      <c r="L364" s="3"/>
      <c r="M364" s="3" t="s">
        <v>1168</v>
      </c>
      <c r="N364" s="4" t="s">
        <v>1167</v>
      </c>
      <c r="O364" s="3" t="s">
        <v>720</v>
      </c>
      <c r="P364" s="17" t="s">
        <v>1163</v>
      </c>
      <c r="Q364" s="3">
        <v>2280</v>
      </c>
      <c r="R364" s="17" t="s">
        <v>1165</v>
      </c>
      <c r="S364" s="3" t="s">
        <v>769</v>
      </c>
      <c r="T364" s="3" t="str">
        <f t="shared" si="15"/>
        <v>http://patientsatisfaction2017.questionpro.com?custom1=Uruguay&amp;custom2=2280&amp;custom3=Uruguay OH</v>
      </c>
    </row>
    <row r="365" spans="1:20" x14ac:dyDescent="0.2">
      <c r="B365" s="3" t="s">
        <v>215</v>
      </c>
      <c r="C365" s="3" t="s">
        <v>681</v>
      </c>
      <c r="D365" s="3" t="s">
        <v>682</v>
      </c>
      <c r="E365" s="3" t="s">
        <v>1169</v>
      </c>
      <c r="F365" s="3">
        <v>2712</v>
      </c>
      <c r="G365" s="3" t="s">
        <v>1170</v>
      </c>
      <c r="H365" s="3"/>
      <c r="I365" s="3"/>
      <c r="J365" s="3"/>
      <c r="K365" s="3" t="str">
        <f t="shared" si="14"/>
        <v>Russia,Ekaterinburg Stone Creek</v>
      </c>
      <c r="L365" s="3"/>
      <c r="M365" s="3" t="s">
        <v>1168</v>
      </c>
      <c r="N365" s="4" t="s">
        <v>1167</v>
      </c>
      <c r="O365" s="3" t="s">
        <v>682</v>
      </c>
      <c r="P365" s="17" t="s">
        <v>1163</v>
      </c>
      <c r="Q365" s="3">
        <v>2712</v>
      </c>
      <c r="R365" s="17" t="s">
        <v>1165</v>
      </c>
      <c r="S365" s="3" t="s">
        <v>1170</v>
      </c>
      <c r="T365" s="3" t="str">
        <f t="shared" si="15"/>
        <v>http://patientsatisfaction2017.questionpro.com?custom1=Russia&amp;custom2=2712&amp;custom3=Ekaterinburg Stone Creek</v>
      </c>
    </row>
    <row r="366" spans="1:20" x14ac:dyDescent="0.2">
      <c r="A366" s="6"/>
      <c r="B366" s="3" t="s">
        <v>1158</v>
      </c>
      <c r="C366" s="3" t="s">
        <v>1159</v>
      </c>
      <c r="D366" s="3" t="s">
        <v>1155</v>
      </c>
      <c r="E366" s="3" t="s">
        <v>1156</v>
      </c>
      <c r="F366" s="3">
        <v>3100</v>
      </c>
      <c r="G366" s="3" t="s">
        <v>1156</v>
      </c>
      <c r="H366" s="3"/>
      <c r="I366" s="3">
        <v>10</v>
      </c>
      <c r="J366" s="3">
        <v>0</v>
      </c>
      <c r="K366" s="3" t="str">
        <f t="shared" si="14"/>
        <v>China,China office</v>
      </c>
      <c r="L366" s="3"/>
      <c r="M366" s="3" t="s">
        <v>1168</v>
      </c>
      <c r="N366" s="4" t="s">
        <v>1167</v>
      </c>
      <c r="O366" s="3" t="s">
        <v>1155</v>
      </c>
      <c r="P366" s="17" t="s">
        <v>1163</v>
      </c>
      <c r="Q366" s="3">
        <v>3100</v>
      </c>
      <c r="R366" s="17" t="s">
        <v>1165</v>
      </c>
      <c r="S366" s="3" t="s">
        <v>1156</v>
      </c>
      <c r="T366" s="3" t="str">
        <f t="shared" si="15"/>
        <v>http://patientsatisfaction2017.questionpro.com?custom1=China&amp;custom2=3100&amp;custom3=China office</v>
      </c>
    </row>
    <row r="367" spans="1:20" x14ac:dyDescent="0.2">
      <c r="B367" t="s">
        <v>0</v>
      </c>
      <c r="C367" t="s">
        <v>626</v>
      </c>
      <c r="D367" t="s">
        <v>627</v>
      </c>
      <c r="E367" t="s">
        <v>25</v>
      </c>
      <c r="F367">
        <v>1632</v>
      </c>
      <c r="G367" t="s">
        <v>652</v>
      </c>
      <c r="I367">
        <f>13+12+1</f>
        <v>26</v>
      </c>
      <c r="J367">
        <v>133</v>
      </c>
      <c r="K367" t="str">
        <f t="shared" si="14"/>
        <v>Portugal,Gaia</v>
      </c>
      <c r="M367" t="s">
        <v>1168</v>
      </c>
      <c r="N367" s="15" t="s">
        <v>1167</v>
      </c>
      <c r="O367" s="6" t="s">
        <v>627</v>
      </c>
      <c r="P367" s="16" t="s">
        <v>1163</v>
      </c>
      <c r="Q367">
        <v>1632</v>
      </c>
      <c r="R367" s="16" t="s">
        <v>1165</v>
      </c>
      <c r="S367" t="s">
        <v>652</v>
      </c>
      <c r="T367" t="str">
        <f t="shared" si="15"/>
        <v>http://patientsatisfaction2017.questionpro.com?custom1=Portugal&amp;custom2=1632&amp;custom3=Gaia</v>
      </c>
    </row>
    <row r="368" spans="1:20" x14ac:dyDescent="0.2">
      <c r="B368" s="3" t="s">
        <v>0</v>
      </c>
      <c r="C368" s="3" t="s">
        <v>626</v>
      </c>
      <c r="D368" s="3" t="s">
        <v>627</v>
      </c>
      <c r="E368" s="3" t="s">
        <v>754</v>
      </c>
      <c r="F368" s="3">
        <v>1680</v>
      </c>
      <c r="G368" s="3" t="s">
        <v>755</v>
      </c>
      <c r="H368" s="3"/>
      <c r="I368" s="3">
        <v>49</v>
      </c>
      <c r="J368" s="3">
        <v>0</v>
      </c>
      <c r="K368" s="3" t="str">
        <f t="shared" si="14"/>
        <v>Portugal,Portugal Holding OH</v>
      </c>
      <c r="L368" s="3"/>
      <c r="M368" s="3" t="s">
        <v>1168</v>
      </c>
      <c r="N368" s="4" t="s">
        <v>1167</v>
      </c>
      <c r="O368" s="3" t="s">
        <v>627</v>
      </c>
      <c r="P368" s="17" t="s">
        <v>1163</v>
      </c>
      <c r="Q368" s="3">
        <v>1680</v>
      </c>
      <c r="R368" s="17" t="s">
        <v>1165</v>
      </c>
      <c r="S368" s="3" t="s">
        <v>755</v>
      </c>
      <c r="T368" s="3" t="str">
        <f t="shared" si="15"/>
        <v>http://patientsatisfaction2017.questionpro.com?custom1=Portugal&amp;custom2=1680&amp;custom3=Portugal Holding OH</v>
      </c>
    </row>
    <row r="369" spans="7:7" x14ac:dyDescent="0.2">
      <c r="G369" s="6"/>
    </row>
  </sheetData>
  <autoFilter ref="B4:T368">
    <sortState ref="B356:T364">
      <sortCondition ref="E4:E368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4"/>
  <sheetViews>
    <sheetView topLeftCell="A210" workbookViewId="0">
      <selection activeCell="A236" sqref="A236"/>
    </sheetView>
  </sheetViews>
  <sheetFormatPr baseColWidth="10" defaultRowHeight="15" x14ac:dyDescent="0.2"/>
  <cols>
    <col min="1" max="1" width="39.6640625" customWidth="1"/>
  </cols>
  <sheetData>
    <row r="1" spans="1:1" x14ac:dyDescent="0.2">
      <c r="A1" t="s">
        <v>792</v>
      </c>
    </row>
    <row r="2" spans="1:1" x14ac:dyDescent="0.2">
      <c r="A2" t="s">
        <v>793</v>
      </c>
    </row>
    <row r="3" spans="1:1" x14ac:dyDescent="0.2">
      <c r="A3" t="s">
        <v>794</v>
      </c>
    </row>
    <row r="4" spans="1:1" x14ac:dyDescent="0.2">
      <c r="A4" t="s">
        <v>795</v>
      </c>
    </row>
    <row r="5" spans="1:1" x14ac:dyDescent="0.2">
      <c r="A5" t="s">
        <v>796</v>
      </c>
    </row>
    <row r="6" spans="1:1" x14ac:dyDescent="0.2">
      <c r="A6" t="s">
        <v>797</v>
      </c>
    </row>
    <row r="7" spans="1:1" x14ac:dyDescent="0.2">
      <c r="A7" t="s">
        <v>798</v>
      </c>
    </row>
    <row r="8" spans="1:1" x14ac:dyDescent="0.2">
      <c r="A8" t="s">
        <v>799</v>
      </c>
    </row>
    <row r="9" spans="1:1" x14ac:dyDescent="0.2">
      <c r="A9" t="s">
        <v>800</v>
      </c>
    </row>
    <row r="10" spans="1:1" x14ac:dyDescent="0.2">
      <c r="A10" t="s">
        <v>801</v>
      </c>
    </row>
    <row r="11" spans="1:1" x14ac:dyDescent="0.2">
      <c r="A11" t="s">
        <v>802</v>
      </c>
    </row>
    <row r="12" spans="1:1" x14ac:dyDescent="0.2">
      <c r="A12" t="s">
        <v>803</v>
      </c>
    </row>
    <row r="13" spans="1:1" x14ac:dyDescent="0.2">
      <c r="A13" t="s">
        <v>804</v>
      </c>
    </row>
    <row r="14" spans="1:1" x14ac:dyDescent="0.2">
      <c r="A14" t="s">
        <v>805</v>
      </c>
    </row>
    <row r="15" spans="1:1" x14ac:dyDescent="0.2">
      <c r="A15" t="s">
        <v>806</v>
      </c>
    </row>
    <row r="16" spans="1:1" x14ac:dyDescent="0.2">
      <c r="A16" t="s">
        <v>807</v>
      </c>
    </row>
    <row r="17" spans="1:1" x14ac:dyDescent="0.2">
      <c r="A17" t="s">
        <v>808</v>
      </c>
    </row>
    <row r="18" spans="1:1" x14ac:dyDescent="0.2">
      <c r="A18" t="s">
        <v>809</v>
      </c>
    </row>
    <row r="19" spans="1:1" x14ac:dyDescent="0.2">
      <c r="A19" t="s">
        <v>810</v>
      </c>
    </row>
    <row r="20" spans="1:1" x14ac:dyDescent="0.2">
      <c r="A20" t="s">
        <v>811</v>
      </c>
    </row>
    <row r="21" spans="1:1" x14ac:dyDescent="0.2">
      <c r="A21" t="s">
        <v>812</v>
      </c>
    </row>
    <row r="22" spans="1:1" x14ac:dyDescent="0.2">
      <c r="A22" t="s">
        <v>813</v>
      </c>
    </row>
    <row r="23" spans="1:1" x14ac:dyDescent="0.2">
      <c r="A23" t="s">
        <v>814</v>
      </c>
    </row>
    <row r="24" spans="1:1" x14ac:dyDescent="0.2">
      <c r="A24" t="s">
        <v>815</v>
      </c>
    </row>
    <row r="25" spans="1:1" x14ac:dyDescent="0.2">
      <c r="A25" t="s">
        <v>816</v>
      </c>
    </row>
    <row r="26" spans="1:1" x14ac:dyDescent="0.2">
      <c r="A26" t="s">
        <v>817</v>
      </c>
    </row>
    <row r="27" spans="1:1" x14ac:dyDescent="0.2">
      <c r="A27" t="s">
        <v>818</v>
      </c>
    </row>
    <row r="28" spans="1:1" x14ac:dyDescent="0.2">
      <c r="A28" t="s">
        <v>819</v>
      </c>
    </row>
    <row r="29" spans="1:1" x14ac:dyDescent="0.2">
      <c r="A29" t="s">
        <v>820</v>
      </c>
    </row>
    <row r="30" spans="1:1" x14ac:dyDescent="0.2">
      <c r="A30" t="s">
        <v>821</v>
      </c>
    </row>
    <row r="31" spans="1:1" x14ac:dyDescent="0.2">
      <c r="A31" t="s">
        <v>822</v>
      </c>
    </row>
    <row r="32" spans="1:1" x14ac:dyDescent="0.2">
      <c r="A32" t="s">
        <v>823</v>
      </c>
    </row>
    <row r="33" spans="1:1" x14ac:dyDescent="0.2">
      <c r="A33" t="s">
        <v>824</v>
      </c>
    </row>
    <row r="34" spans="1:1" x14ac:dyDescent="0.2">
      <c r="A34" t="s">
        <v>825</v>
      </c>
    </row>
    <row r="35" spans="1:1" x14ac:dyDescent="0.2">
      <c r="A35" t="s">
        <v>826</v>
      </c>
    </row>
    <row r="36" spans="1:1" x14ac:dyDescent="0.2">
      <c r="A36" t="s">
        <v>827</v>
      </c>
    </row>
    <row r="37" spans="1:1" x14ac:dyDescent="0.2">
      <c r="A37" t="s">
        <v>828</v>
      </c>
    </row>
    <row r="38" spans="1:1" x14ac:dyDescent="0.2">
      <c r="A38" t="s">
        <v>829</v>
      </c>
    </row>
    <row r="39" spans="1:1" x14ac:dyDescent="0.2">
      <c r="A39" t="s">
        <v>830</v>
      </c>
    </row>
    <row r="40" spans="1:1" x14ac:dyDescent="0.2">
      <c r="A40" t="s">
        <v>831</v>
      </c>
    </row>
    <row r="41" spans="1:1" x14ac:dyDescent="0.2">
      <c r="A41" t="s">
        <v>832</v>
      </c>
    </row>
    <row r="42" spans="1:1" x14ac:dyDescent="0.2">
      <c r="A42" t="s">
        <v>833</v>
      </c>
    </row>
    <row r="43" spans="1:1" x14ac:dyDescent="0.2">
      <c r="A43" t="s">
        <v>834</v>
      </c>
    </row>
    <row r="44" spans="1:1" x14ac:dyDescent="0.2">
      <c r="A44" t="s">
        <v>835</v>
      </c>
    </row>
    <row r="45" spans="1:1" x14ac:dyDescent="0.2">
      <c r="A45" t="s">
        <v>836</v>
      </c>
    </row>
    <row r="46" spans="1:1" x14ac:dyDescent="0.2">
      <c r="A46" t="s">
        <v>837</v>
      </c>
    </row>
    <row r="47" spans="1:1" x14ac:dyDescent="0.2">
      <c r="A47" t="s">
        <v>838</v>
      </c>
    </row>
    <row r="48" spans="1:1" x14ac:dyDescent="0.2">
      <c r="A48" t="s">
        <v>839</v>
      </c>
    </row>
    <row r="49" spans="1:1" x14ac:dyDescent="0.2">
      <c r="A49" t="s">
        <v>840</v>
      </c>
    </row>
    <row r="50" spans="1:1" x14ac:dyDescent="0.2">
      <c r="A50" t="s">
        <v>841</v>
      </c>
    </row>
    <row r="51" spans="1:1" x14ac:dyDescent="0.2">
      <c r="A51" t="s">
        <v>842</v>
      </c>
    </row>
    <row r="52" spans="1:1" x14ac:dyDescent="0.2">
      <c r="A52" t="s">
        <v>843</v>
      </c>
    </row>
    <row r="53" spans="1:1" x14ac:dyDescent="0.2">
      <c r="A53" t="s">
        <v>844</v>
      </c>
    </row>
    <row r="54" spans="1:1" x14ac:dyDescent="0.2">
      <c r="A54" t="s">
        <v>845</v>
      </c>
    </row>
    <row r="55" spans="1:1" x14ac:dyDescent="0.2">
      <c r="A55" t="s">
        <v>846</v>
      </c>
    </row>
    <row r="56" spans="1:1" x14ac:dyDescent="0.2">
      <c r="A56" s="3" t="s">
        <v>1157</v>
      </c>
    </row>
    <row r="57" spans="1:1" x14ac:dyDescent="0.2">
      <c r="A57" t="s">
        <v>847</v>
      </c>
    </row>
    <row r="58" spans="1:1" x14ac:dyDescent="0.2">
      <c r="A58" t="s">
        <v>848</v>
      </c>
    </row>
    <row r="59" spans="1:1" x14ac:dyDescent="0.2">
      <c r="A59" t="s">
        <v>849</v>
      </c>
    </row>
    <row r="60" spans="1:1" x14ac:dyDescent="0.2">
      <c r="A60" t="s">
        <v>850</v>
      </c>
    </row>
    <row r="61" spans="1:1" x14ac:dyDescent="0.2">
      <c r="A61" t="s">
        <v>851</v>
      </c>
    </row>
    <row r="62" spans="1:1" x14ac:dyDescent="0.2">
      <c r="A62" t="s">
        <v>852</v>
      </c>
    </row>
    <row r="63" spans="1:1" x14ac:dyDescent="0.2">
      <c r="A63" t="s">
        <v>853</v>
      </c>
    </row>
    <row r="64" spans="1:1" x14ac:dyDescent="0.2">
      <c r="A64" t="s">
        <v>854</v>
      </c>
    </row>
    <row r="65" spans="1:1" x14ac:dyDescent="0.2">
      <c r="A65" t="s">
        <v>855</v>
      </c>
    </row>
    <row r="66" spans="1:1" x14ac:dyDescent="0.2">
      <c r="A66" t="s">
        <v>856</v>
      </c>
    </row>
    <row r="67" spans="1:1" x14ac:dyDescent="0.2">
      <c r="A67" t="s">
        <v>857</v>
      </c>
    </row>
    <row r="68" spans="1:1" x14ac:dyDescent="0.2">
      <c r="A68" t="s">
        <v>858</v>
      </c>
    </row>
    <row r="69" spans="1:1" x14ac:dyDescent="0.2">
      <c r="A69" t="s">
        <v>859</v>
      </c>
    </row>
    <row r="70" spans="1:1" x14ac:dyDescent="0.2">
      <c r="A70" t="s">
        <v>860</v>
      </c>
    </row>
    <row r="71" spans="1:1" x14ac:dyDescent="0.2">
      <c r="A71" t="s">
        <v>861</v>
      </c>
    </row>
    <row r="72" spans="1:1" x14ac:dyDescent="0.2">
      <c r="A72" t="s">
        <v>862</v>
      </c>
    </row>
    <row r="73" spans="1:1" x14ac:dyDescent="0.2">
      <c r="A73" t="s">
        <v>863</v>
      </c>
    </row>
    <row r="74" spans="1:1" x14ac:dyDescent="0.2">
      <c r="A74" t="s">
        <v>864</v>
      </c>
    </row>
    <row r="75" spans="1:1" x14ac:dyDescent="0.2">
      <c r="A75" t="s">
        <v>865</v>
      </c>
    </row>
    <row r="76" spans="1:1" x14ac:dyDescent="0.2">
      <c r="A76" t="s">
        <v>866</v>
      </c>
    </row>
    <row r="77" spans="1:1" x14ac:dyDescent="0.2">
      <c r="A77" t="s">
        <v>867</v>
      </c>
    </row>
    <row r="78" spans="1:1" x14ac:dyDescent="0.2">
      <c r="A78" t="s">
        <v>868</v>
      </c>
    </row>
    <row r="79" spans="1:1" x14ac:dyDescent="0.2">
      <c r="A79" t="s">
        <v>869</v>
      </c>
    </row>
    <row r="80" spans="1:1" x14ac:dyDescent="0.2">
      <c r="A80" t="s">
        <v>870</v>
      </c>
    </row>
    <row r="81" spans="1:1" x14ac:dyDescent="0.2">
      <c r="A81" t="s">
        <v>871</v>
      </c>
    </row>
    <row r="82" spans="1:1" x14ac:dyDescent="0.2">
      <c r="A82" t="s">
        <v>872</v>
      </c>
    </row>
    <row r="83" spans="1:1" x14ac:dyDescent="0.2">
      <c r="A83" t="s">
        <v>873</v>
      </c>
    </row>
    <row r="84" spans="1:1" x14ac:dyDescent="0.2">
      <c r="A84" t="s">
        <v>874</v>
      </c>
    </row>
    <row r="85" spans="1:1" x14ac:dyDescent="0.2">
      <c r="A85" t="s">
        <v>875</v>
      </c>
    </row>
    <row r="86" spans="1:1" x14ac:dyDescent="0.2">
      <c r="A86" t="s">
        <v>876</v>
      </c>
    </row>
    <row r="87" spans="1:1" x14ac:dyDescent="0.2">
      <c r="A87" t="s">
        <v>877</v>
      </c>
    </row>
    <row r="88" spans="1:1" x14ac:dyDescent="0.2">
      <c r="A88" t="s">
        <v>878</v>
      </c>
    </row>
    <row r="89" spans="1:1" x14ac:dyDescent="0.2">
      <c r="A89" t="s">
        <v>879</v>
      </c>
    </row>
    <row r="90" spans="1:1" x14ac:dyDescent="0.2">
      <c r="A90" t="s">
        <v>880</v>
      </c>
    </row>
    <row r="91" spans="1:1" x14ac:dyDescent="0.2">
      <c r="A91" t="s">
        <v>881</v>
      </c>
    </row>
    <row r="92" spans="1:1" x14ac:dyDescent="0.2">
      <c r="A92" t="s">
        <v>882</v>
      </c>
    </row>
    <row r="93" spans="1:1" x14ac:dyDescent="0.2">
      <c r="A93" t="s">
        <v>883</v>
      </c>
    </row>
    <row r="94" spans="1:1" x14ac:dyDescent="0.2">
      <c r="A94" t="s">
        <v>884</v>
      </c>
    </row>
    <row r="95" spans="1:1" x14ac:dyDescent="0.2">
      <c r="A95" t="s">
        <v>885</v>
      </c>
    </row>
    <row r="96" spans="1:1" x14ac:dyDescent="0.2">
      <c r="A96" t="s">
        <v>886</v>
      </c>
    </row>
    <row r="97" spans="1:1" x14ac:dyDescent="0.2">
      <c r="A97" t="s">
        <v>887</v>
      </c>
    </row>
    <row r="98" spans="1:1" x14ac:dyDescent="0.2">
      <c r="A98" t="s">
        <v>888</v>
      </c>
    </row>
    <row r="99" spans="1:1" x14ac:dyDescent="0.2">
      <c r="A99" t="s">
        <v>889</v>
      </c>
    </row>
    <row r="100" spans="1:1" x14ac:dyDescent="0.2">
      <c r="A100" t="s">
        <v>890</v>
      </c>
    </row>
    <row r="101" spans="1:1" x14ac:dyDescent="0.2">
      <c r="A101" t="s">
        <v>891</v>
      </c>
    </row>
    <row r="102" spans="1:1" x14ac:dyDescent="0.2">
      <c r="A102" t="s">
        <v>892</v>
      </c>
    </row>
    <row r="103" spans="1:1" x14ac:dyDescent="0.2">
      <c r="A103" t="s">
        <v>893</v>
      </c>
    </row>
    <row r="104" spans="1:1" x14ac:dyDescent="0.2">
      <c r="A104" t="s">
        <v>894</v>
      </c>
    </row>
    <row r="105" spans="1:1" x14ac:dyDescent="0.2">
      <c r="A105" t="s">
        <v>895</v>
      </c>
    </row>
    <row r="106" spans="1:1" x14ac:dyDescent="0.2">
      <c r="A106" t="s">
        <v>896</v>
      </c>
    </row>
    <row r="107" spans="1:1" x14ac:dyDescent="0.2">
      <c r="A107" t="s">
        <v>897</v>
      </c>
    </row>
    <row r="108" spans="1:1" x14ac:dyDescent="0.2">
      <c r="A108" t="s">
        <v>898</v>
      </c>
    </row>
    <row r="109" spans="1:1" x14ac:dyDescent="0.2">
      <c r="A109" t="s">
        <v>899</v>
      </c>
    </row>
    <row r="110" spans="1:1" x14ac:dyDescent="0.2">
      <c r="A110" t="s">
        <v>900</v>
      </c>
    </row>
    <row r="111" spans="1:1" x14ac:dyDescent="0.2">
      <c r="A111" t="s">
        <v>901</v>
      </c>
    </row>
    <row r="112" spans="1:1" x14ac:dyDescent="0.2">
      <c r="A112" t="s">
        <v>902</v>
      </c>
    </row>
    <row r="113" spans="1:1" x14ac:dyDescent="0.2">
      <c r="A113" t="s">
        <v>903</v>
      </c>
    </row>
    <row r="114" spans="1:1" x14ac:dyDescent="0.2">
      <c r="A114" t="s">
        <v>904</v>
      </c>
    </row>
    <row r="115" spans="1:1" x14ac:dyDescent="0.2">
      <c r="A115" t="s">
        <v>905</v>
      </c>
    </row>
    <row r="116" spans="1:1" x14ac:dyDescent="0.2">
      <c r="A116" t="s">
        <v>906</v>
      </c>
    </row>
    <row r="117" spans="1:1" x14ac:dyDescent="0.2">
      <c r="A117" t="s">
        <v>907</v>
      </c>
    </row>
    <row r="118" spans="1:1" x14ac:dyDescent="0.2">
      <c r="A118" t="s">
        <v>908</v>
      </c>
    </row>
    <row r="119" spans="1:1" x14ac:dyDescent="0.2">
      <c r="A119" t="s">
        <v>909</v>
      </c>
    </row>
    <row r="120" spans="1:1" x14ac:dyDescent="0.2">
      <c r="A120" t="s">
        <v>910</v>
      </c>
    </row>
    <row r="121" spans="1:1" x14ac:dyDescent="0.2">
      <c r="A121" t="s">
        <v>911</v>
      </c>
    </row>
    <row r="122" spans="1:1" x14ac:dyDescent="0.2">
      <c r="A122" t="s">
        <v>912</v>
      </c>
    </row>
    <row r="123" spans="1:1" x14ac:dyDescent="0.2">
      <c r="A123" t="s">
        <v>913</v>
      </c>
    </row>
    <row r="124" spans="1:1" x14ac:dyDescent="0.2">
      <c r="A124" t="s">
        <v>914</v>
      </c>
    </row>
    <row r="125" spans="1:1" x14ac:dyDescent="0.2">
      <c r="A125" t="s">
        <v>915</v>
      </c>
    </row>
    <row r="126" spans="1:1" x14ac:dyDescent="0.2">
      <c r="A126" t="s">
        <v>916</v>
      </c>
    </row>
    <row r="127" spans="1:1" x14ac:dyDescent="0.2">
      <c r="A127" t="s">
        <v>917</v>
      </c>
    </row>
    <row r="128" spans="1:1" x14ac:dyDescent="0.2">
      <c r="A128" t="s">
        <v>918</v>
      </c>
    </row>
    <row r="129" spans="1:1" x14ac:dyDescent="0.2">
      <c r="A129" t="s">
        <v>919</v>
      </c>
    </row>
    <row r="130" spans="1:1" x14ac:dyDescent="0.2">
      <c r="A130" t="s">
        <v>920</v>
      </c>
    </row>
    <row r="131" spans="1:1" x14ac:dyDescent="0.2">
      <c r="A131" t="s">
        <v>921</v>
      </c>
    </row>
    <row r="132" spans="1:1" x14ac:dyDescent="0.2">
      <c r="A132" t="s">
        <v>922</v>
      </c>
    </row>
    <row r="133" spans="1:1" x14ac:dyDescent="0.2">
      <c r="A133" t="s">
        <v>923</v>
      </c>
    </row>
    <row r="134" spans="1:1" x14ac:dyDescent="0.2">
      <c r="A134" t="s">
        <v>924</v>
      </c>
    </row>
    <row r="135" spans="1:1" x14ac:dyDescent="0.2">
      <c r="A135" t="s">
        <v>925</v>
      </c>
    </row>
    <row r="136" spans="1:1" x14ac:dyDescent="0.2">
      <c r="A136" t="s">
        <v>926</v>
      </c>
    </row>
    <row r="137" spans="1:1" x14ac:dyDescent="0.2">
      <c r="A137" t="s">
        <v>927</v>
      </c>
    </row>
    <row r="138" spans="1:1" x14ac:dyDescent="0.2">
      <c r="A138" t="s">
        <v>928</v>
      </c>
    </row>
    <row r="139" spans="1:1" x14ac:dyDescent="0.2">
      <c r="A139" t="s">
        <v>929</v>
      </c>
    </row>
    <row r="140" spans="1:1" x14ac:dyDescent="0.2">
      <c r="A140" t="s">
        <v>930</v>
      </c>
    </row>
    <row r="141" spans="1:1" x14ac:dyDescent="0.2">
      <c r="A141" t="s">
        <v>931</v>
      </c>
    </row>
    <row r="142" spans="1:1" x14ac:dyDescent="0.2">
      <c r="A142" t="s">
        <v>932</v>
      </c>
    </row>
    <row r="143" spans="1:1" x14ac:dyDescent="0.2">
      <c r="A143" t="s">
        <v>933</v>
      </c>
    </row>
    <row r="144" spans="1:1" x14ac:dyDescent="0.2">
      <c r="A144" t="s">
        <v>934</v>
      </c>
    </row>
    <row r="145" spans="1:1" x14ac:dyDescent="0.2">
      <c r="A145" t="s">
        <v>935</v>
      </c>
    </row>
    <row r="146" spans="1:1" x14ac:dyDescent="0.2">
      <c r="A146" t="s">
        <v>936</v>
      </c>
    </row>
    <row r="147" spans="1:1" x14ac:dyDescent="0.2">
      <c r="A147" t="s">
        <v>937</v>
      </c>
    </row>
    <row r="148" spans="1:1" x14ac:dyDescent="0.2">
      <c r="A148" t="s">
        <v>938</v>
      </c>
    </row>
    <row r="149" spans="1:1" x14ac:dyDescent="0.2">
      <c r="A149" t="s">
        <v>939</v>
      </c>
    </row>
    <row r="150" spans="1:1" x14ac:dyDescent="0.2">
      <c r="A150" t="s">
        <v>940</v>
      </c>
    </row>
    <row r="151" spans="1:1" x14ac:dyDescent="0.2">
      <c r="A151" t="s">
        <v>941</v>
      </c>
    </row>
    <row r="152" spans="1:1" x14ac:dyDescent="0.2">
      <c r="A152" t="s">
        <v>942</v>
      </c>
    </row>
    <row r="153" spans="1:1" x14ac:dyDescent="0.2">
      <c r="A153" t="s">
        <v>943</v>
      </c>
    </row>
    <row r="154" spans="1:1" x14ac:dyDescent="0.2">
      <c r="A154" t="s">
        <v>944</v>
      </c>
    </row>
    <row r="155" spans="1:1" x14ac:dyDescent="0.2">
      <c r="A155" t="s">
        <v>945</v>
      </c>
    </row>
    <row r="156" spans="1:1" x14ac:dyDescent="0.2">
      <c r="A156" t="s">
        <v>946</v>
      </c>
    </row>
    <row r="157" spans="1:1" x14ac:dyDescent="0.2">
      <c r="A157" t="s">
        <v>947</v>
      </c>
    </row>
    <row r="158" spans="1:1" x14ac:dyDescent="0.2">
      <c r="A158" t="s">
        <v>948</v>
      </c>
    </row>
    <row r="159" spans="1:1" x14ac:dyDescent="0.2">
      <c r="A159" t="s">
        <v>949</v>
      </c>
    </row>
    <row r="160" spans="1:1" x14ac:dyDescent="0.2">
      <c r="A160" t="s">
        <v>950</v>
      </c>
    </row>
    <row r="161" spans="1:1" x14ac:dyDescent="0.2">
      <c r="A161" t="s">
        <v>951</v>
      </c>
    </row>
    <row r="162" spans="1:1" x14ac:dyDescent="0.2">
      <c r="A162" t="s">
        <v>952</v>
      </c>
    </row>
    <row r="163" spans="1:1" x14ac:dyDescent="0.2">
      <c r="A163" t="s">
        <v>953</v>
      </c>
    </row>
    <row r="164" spans="1:1" x14ac:dyDescent="0.2">
      <c r="A164" t="s">
        <v>954</v>
      </c>
    </row>
    <row r="165" spans="1:1" x14ac:dyDescent="0.2">
      <c r="A165" t="s">
        <v>955</v>
      </c>
    </row>
    <row r="166" spans="1:1" x14ac:dyDescent="0.2">
      <c r="A166" t="s">
        <v>956</v>
      </c>
    </row>
    <row r="167" spans="1:1" x14ac:dyDescent="0.2">
      <c r="A167" t="s">
        <v>957</v>
      </c>
    </row>
    <row r="168" spans="1:1" x14ac:dyDescent="0.2">
      <c r="A168" t="s">
        <v>958</v>
      </c>
    </row>
    <row r="169" spans="1:1" x14ac:dyDescent="0.2">
      <c r="A169" t="s">
        <v>959</v>
      </c>
    </row>
    <row r="170" spans="1:1" x14ac:dyDescent="0.2">
      <c r="A170" t="s">
        <v>960</v>
      </c>
    </row>
    <row r="171" spans="1:1" x14ac:dyDescent="0.2">
      <c r="A171" t="s">
        <v>961</v>
      </c>
    </row>
    <row r="172" spans="1:1" x14ac:dyDescent="0.2">
      <c r="A172" t="s">
        <v>962</v>
      </c>
    </row>
    <row r="173" spans="1:1" x14ac:dyDescent="0.2">
      <c r="A173" t="s">
        <v>963</v>
      </c>
    </row>
    <row r="174" spans="1:1" x14ac:dyDescent="0.2">
      <c r="A174" t="s">
        <v>964</v>
      </c>
    </row>
    <row r="175" spans="1:1" x14ac:dyDescent="0.2">
      <c r="A175" t="s">
        <v>965</v>
      </c>
    </row>
    <row r="176" spans="1:1" x14ac:dyDescent="0.2">
      <c r="A176" t="s">
        <v>966</v>
      </c>
    </row>
    <row r="177" spans="1:1" x14ac:dyDescent="0.2">
      <c r="A177" t="s">
        <v>967</v>
      </c>
    </row>
    <row r="178" spans="1:1" x14ac:dyDescent="0.2">
      <c r="A178" t="s">
        <v>968</v>
      </c>
    </row>
    <row r="179" spans="1:1" x14ac:dyDescent="0.2">
      <c r="A179" t="s">
        <v>969</v>
      </c>
    </row>
    <row r="180" spans="1:1" x14ac:dyDescent="0.2">
      <c r="A180" t="s">
        <v>970</v>
      </c>
    </row>
    <row r="181" spans="1:1" x14ac:dyDescent="0.2">
      <c r="A181" t="s">
        <v>971</v>
      </c>
    </row>
    <row r="182" spans="1:1" x14ac:dyDescent="0.2">
      <c r="A182" t="s">
        <v>972</v>
      </c>
    </row>
    <row r="183" spans="1:1" x14ac:dyDescent="0.2">
      <c r="A183" t="s">
        <v>973</v>
      </c>
    </row>
    <row r="184" spans="1:1" x14ac:dyDescent="0.2">
      <c r="A184" t="s">
        <v>974</v>
      </c>
    </row>
    <row r="185" spans="1:1" x14ac:dyDescent="0.2">
      <c r="A185" t="s">
        <v>975</v>
      </c>
    </row>
    <row r="186" spans="1:1" x14ac:dyDescent="0.2">
      <c r="A186" t="s">
        <v>976</v>
      </c>
    </row>
    <row r="187" spans="1:1" x14ac:dyDescent="0.2">
      <c r="A187" t="s">
        <v>977</v>
      </c>
    </row>
    <row r="188" spans="1:1" x14ac:dyDescent="0.2">
      <c r="A188" t="s">
        <v>978</v>
      </c>
    </row>
    <row r="189" spans="1:1" x14ac:dyDescent="0.2">
      <c r="A189" t="s">
        <v>979</v>
      </c>
    </row>
    <row r="190" spans="1:1" x14ac:dyDescent="0.2">
      <c r="A190" t="s">
        <v>980</v>
      </c>
    </row>
    <row r="191" spans="1:1" x14ac:dyDescent="0.2">
      <c r="A191" t="s">
        <v>981</v>
      </c>
    </row>
    <row r="192" spans="1:1" x14ac:dyDescent="0.2">
      <c r="A192" t="s">
        <v>982</v>
      </c>
    </row>
    <row r="193" spans="1:1" x14ac:dyDescent="0.2">
      <c r="A193" t="s">
        <v>983</v>
      </c>
    </row>
    <row r="194" spans="1:1" x14ac:dyDescent="0.2">
      <c r="A194" t="s">
        <v>984</v>
      </c>
    </row>
    <row r="195" spans="1:1" x14ac:dyDescent="0.2">
      <c r="A195" t="s">
        <v>985</v>
      </c>
    </row>
    <row r="196" spans="1:1" x14ac:dyDescent="0.2">
      <c r="A196" t="s">
        <v>986</v>
      </c>
    </row>
    <row r="197" spans="1:1" x14ac:dyDescent="0.2">
      <c r="A197" t="s">
        <v>987</v>
      </c>
    </row>
    <row r="198" spans="1:1" x14ac:dyDescent="0.2">
      <c r="A198" t="s">
        <v>988</v>
      </c>
    </row>
    <row r="199" spans="1:1" x14ac:dyDescent="0.2">
      <c r="A199" t="s">
        <v>989</v>
      </c>
    </row>
    <row r="200" spans="1:1" x14ac:dyDescent="0.2">
      <c r="A200" t="s">
        <v>990</v>
      </c>
    </row>
    <row r="201" spans="1:1" x14ac:dyDescent="0.2">
      <c r="A201" s="6" t="s">
        <v>991</v>
      </c>
    </row>
    <row r="202" spans="1:1" x14ac:dyDescent="0.2">
      <c r="A202" s="6" t="s">
        <v>992</v>
      </c>
    </row>
    <row r="203" spans="1:1" x14ac:dyDescent="0.2">
      <c r="A203" s="6" t="s">
        <v>993</v>
      </c>
    </row>
    <row r="204" spans="1:1" x14ac:dyDescent="0.2">
      <c r="A204" s="6" t="s">
        <v>994</v>
      </c>
    </row>
    <row r="205" spans="1:1" x14ac:dyDescent="0.2">
      <c r="A205" s="6" t="s">
        <v>995</v>
      </c>
    </row>
    <row r="206" spans="1:1" x14ac:dyDescent="0.2">
      <c r="A206" s="6" t="s">
        <v>996</v>
      </c>
    </row>
    <row r="207" spans="1:1" x14ac:dyDescent="0.2">
      <c r="A207" s="6" t="s">
        <v>997</v>
      </c>
    </row>
    <row r="208" spans="1:1" x14ac:dyDescent="0.2">
      <c r="A208" s="6" t="s">
        <v>998</v>
      </c>
    </row>
    <row r="209" spans="1:1" x14ac:dyDescent="0.2">
      <c r="A209" s="6" t="s">
        <v>999</v>
      </c>
    </row>
    <row r="210" spans="1:1" x14ac:dyDescent="0.2">
      <c r="A210" s="6" t="s">
        <v>1000</v>
      </c>
    </row>
    <row r="211" spans="1:1" x14ac:dyDescent="0.2">
      <c r="A211" s="6" t="s">
        <v>1001</v>
      </c>
    </row>
    <row r="212" spans="1:1" x14ac:dyDescent="0.2">
      <c r="A212" s="6" t="s">
        <v>1002</v>
      </c>
    </row>
    <row r="213" spans="1:1" x14ac:dyDescent="0.2">
      <c r="A213" s="6" t="s">
        <v>1003</v>
      </c>
    </row>
    <row r="214" spans="1:1" x14ac:dyDescent="0.2">
      <c r="A214" s="6" t="s">
        <v>1004</v>
      </c>
    </row>
    <row r="215" spans="1:1" x14ac:dyDescent="0.2">
      <c r="A215" s="6" t="s">
        <v>1005</v>
      </c>
    </row>
    <row r="216" spans="1:1" x14ac:dyDescent="0.2">
      <c r="A216" s="6" t="s">
        <v>1006</v>
      </c>
    </row>
    <row r="217" spans="1:1" x14ac:dyDescent="0.2">
      <c r="A217" s="6" t="s">
        <v>1007</v>
      </c>
    </row>
    <row r="218" spans="1:1" x14ac:dyDescent="0.2">
      <c r="A218" s="6" t="s">
        <v>1008</v>
      </c>
    </row>
    <row r="219" spans="1:1" x14ac:dyDescent="0.2">
      <c r="A219" s="6" t="s">
        <v>1009</v>
      </c>
    </row>
    <row r="220" spans="1:1" x14ac:dyDescent="0.2">
      <c r="A220" s="6" t="s">
        <v>1010</v>
      </c>
    </row>
    <row r="221" spans="1:1" x14ac:dyDescent="0.2">
      <c r="A221" s="6" t="s">
        <v>1011</v>
      </c>
    </row>
    <row r="222" spans="1:1" x14ac:dyDescent="0.2">
      <c r="A222" s="6" t="s">
        <v>1012</v>
      </c>
    </row>
    <row r="223" spans="1:1" x14ac:dyDescent="0.2">
      <c r="A223" s="6" t="s">
        <v>1013</v>
      </c>
    </row>
    <row r="224" spans="1:1" x14ac:dyDescent="0.2">
      <c r="A224" s="6" t="s">
        <v>1014</v>
      </c>
    </row>
    <row r="225" spans="1:1" x14ac:dyDescent="0.2">
      <c r="A225" s="6" t="s">
        <v>1015</v>
      </c>
    </row>
    <row r="226" spans="1:1" x14ac:dyDescent="0.2">
      <c r="A226" s="6" t="s">
        <v>1016</v>
      </c>
    </row>
    <row r="227" spans="1:1" x14ac:dyDescent="0.2">
      <c r="A227" s="3" t="s">
        <v>1172</v>
      </c>
    </row>
    <row r="228" spans="1:1" x14ac:dyDescent="0.2">
      <c r="A228" s="3" t="s">
        <v>1173</v>
      </c>
    </row>
    <row r="229" spans="1:1" x14ac:dyDescent="0.2">
      <c r="A229" t="s">
        <v>1017</v>
      </c>
    </row>
    <row r="230" spans="1:1" x14ac:dyDescent="0.2">
      <c r="A230" t="s">
        <v>1018</v>
      </c>
    </row>
    <row r="231" spans="1:1" x14ac:dyDescent="0.2">
      <c r="A231" t="s">
        <v>1019</v>
      </c>
    </row>
    <row r="232" spans="1:1" x14ac:dyDescent="0.2">
      <c r="A232" t="s">
        <v>1020</v>
      </c>
    </row>
    <row r="233" spans="1:1" x14ac:dyDescent="0.2">
      <c r="A233" t="s">
        <v>1021</v>
      </c>
    </row>
    <row r="234" spans="1:1" x14ac:dyDescent="0.2">
      <c r="A234" t="s">
        <v>1022</v>
      </c>
    </row>
    <row r="235" spans="1:1" x14ac:dyDescent="0.2">
      <c r="A235" t="s">
        <v>1023</v>
      </c>
    </row>
    <row r="236" spans="1:1" x14ac:dyDescent="0.2">
      <c r="A236" t="s">
        <v>1024</v>
      </c>
    </row>
    <row r="237" spans="1:1" x14ac:dyDescent="0.2">
      <c r="A237" t="s">
        <v>1025</v>
      </c>
    </row>
    <row r="238" spans="1:1" x14ac:dyDescent="0.2">
      <c r="A238" t="s">
        <v>1026</v>
      </c>
    </row>
    <row r="239" spans="1:1" x14ac:dyDescent="0.2">
      <c r="A239" t="s">
        <v>1027</v>
      </c>
    </row>
    <row r="240" spans="1:1" x14ac:dyDescent="0.2">
      <c r="A240" t="s">
        <v>1028</v>
      </c>
    </row>
    <row r="241" spans="1:1" x14ac:dyDescent="0.2">
      <c r="A241" t="s">
        <v>1029</v>
      </c>
    </row>
    <row r="242" spans="1:1" x14ac:dyDescent="0.2">
      <c r="A242" t="s">
        <v>1030</v>
      </c>
    </row>
    <row r="243" spans="1:1" x14ac:dyDescent="0.2">
      <c r="A243" t="s">
        <v>1031</v>
      </c>
    </row>
    <row r="244" spans="1:1" x14ac:dyDescent="0.2">
      <c r="A244" t="s">
        <v>1032</v>
      </c>
    </row>
    <row r="245" spans="1:1" x14ac:dyDescent="0.2">
      <c r="A245" t="s">
        <v>1033</v>
      </c>
    </row>
    <row r="246" spans="1:1" x14ac:dyDescent="0.2">
      <c r="A246" t="s">
        <v>1034</v>
      </c>
    </row>
    <row r="247" spans="1:1" x14ac:dyDescent="0.2">
      <c r="A247" t="s">
        <v>1035</v>
      </c>
    </row>
    <row r="248" spans="1:1" x14ac:dyDescent="0.2">
      <c r="A248" t="s">
        <v>1036</v>
      </c>
    </row>
    <row r="249" spans="1:1" x14ac:dyDescent="0.2">
      <c r="A249" t="s">
        <v>1037</v>
      </c>
    </row>
    <row r="250" spans="1:1" x14ac:dyDescent="0.2">
      <c r="A250" t="s">
        <v>1038</v>
      </c>
    </row>
    <row r="251" spans="1:1" x14ac:dyDescent="0.2">
      <c r="A251" t="s">
        <v>1039</v>
      </c>
    </row>
    <row r="252" spans="1:1" x14ac:dyDescent="0.2">
      <c r="A252" t="s">
        <v>1040</v>
      </c>
    </row>
    <row r="253" spans="1:1" x14ac:dyDescent="0.2">
      <c r="A253" t="s">
        <v>1041</v>
      </c>
    </row>
    <row r="254" spans="1:1" x14ac:dyDescent="0.2">
      <c r="A254" t="s">
        <v>1042</v>
      </c>
    </row>
    <row r="255" spans="1:1" x14ac:dyDescent="0.2">
      <c r="A255" t="s">
        <v>1043</v>
      </c>
    </row>
    <row r="256" spans="1:1" x14ac:dyDescent="0.2">
      <c r="A256" t="s">
        <v>1044</v>
      </c>
    </row>
    <row r="257" spans="1:1" x14ac:dyDescent="0.2">
      <c r="A257" t="s">
        <v>1045</v>
      </c>
    </row>
    <row r="258" spans="1:1" x14ac:dyDescent="0.2">
      <c r="A258" s="3" t="s">
        <v>1171</v>
      </c>
    </row>
    <row r="259" spans="1:1" x14ac:dyDescent="0.2">
      <c r="A259" t="s">
        <v>1046</v>
      </c>
    </row>
    <row r="260" spans="1:1" x14ac:dyDescent="0.2">
      <c r="A260" t="s">
        <v>1047</v>
      </c>
    </row>
    <row r="261" spans="1:1" x14ac:dyDescent="0.2">
      <c r="A261" t="s">
        <v>1048</v>
      </c>
    </row>
    <row r="262" spans="1:1" x14ac:dyDescent="0.2">
      <c r="A262" t="s">
        <v>1049</v>
      </c>
    </row>
    <row r="263" spans="1:1" x14ac:dyDescent="0.2">
      <c r="A263" t="s">
        <v>1050</v>
      </c>
    </row>
    <row r="264" spans="1:1" x14ac:dyDescent="0.2">
      <c r="A264" t="s">
        <v>1051</v>
      </c>
    </row>
    <row r="265" spans="1:1" x14ac:dyDescent="0.2">
      <c r="A265" t="s">
        <v>1052</v>
      </c>
    </row>
    <row r="266" spans="1:1" x14ac:dyDescent="0.2">
      <c r="A266" t="s">
        <v>1053</v>
      </c>
    </row>
    <row r="267" spans="1:1" x14ac:dyDescent="0.2">
      <c r="A267" t="s">
        <v>1054</v>
      </c>
    </row>
    <row r="268" spans="1:1" x14ac:dyDescent="0.2">
      <c r="A268" t="s">
        <v>1055</v>
      </c>
    </row>
    <row r="269" spans="1:1" x14ac:dyDescent="0.2">
      <c r="A269" t="s">
        <v>1056</v>
      </c>
    </row>
    <row r="270" spans="1:1" x14ac:dyDescent="0.2">
      <c r="A270" t="s">
        <v>1057</v>
      </c>
    </row>
    <row r="271" spans="1:1" x14ac:dyDescent="0.2">
      <c r="A271" t="s">
        <v>1058</v>
      </c>
    </row>
    <row r="272" spans="1:1" x14ac:dyDescent="0.2">
      <c r="A272" t="s">
        <v>1059</v>
      </c>
    </row>
    <row r="273" spans="1:1" x14ac:dyDescent="0.2">
      <c r="A273" t="s">
        <v>1060</v>
      </c>
    </row>
    <row r="274" spans="1:1" x14ac:dyDescent="0.2">
      <c r="A274" t="s">
        <v>1061</v>
      </c>
    </row>
    <row r="275" spans="1:1" x14ac:dyDescent="0.2">
      <c r="A275" t="s">
        <v>1062</v>
      </c>
    </row>
    <row r="276" spans="1:1" x14ac:dyDescent="0.2">
      <c r="A276" t="s">
        <v>1063</v>
      </c>
    </row>
    <row r="277" spans="1:1" x14ac:dyDescent="0.2">
      <c r="A277" t="s">
        <v>1064</v>
      </c>
    </row>
    <row r="278" spans="1:1" x14ac:dyDescent="0.2">
      <c r="A278" t="s">
        <v>1065</v>
      </c>
    </row>
    <row r="279" spans="1:1" x14ac:dyDescent="0.2">
      <c r="A279" t="s">
        <v>1066</v>
      </c>
    </row>
    <row r="280" spans="1:1" x14ac:dyDescent="0.2">
      <c r="A280" t="s">
        <v>1067</v>
      </c>
    </row>
    <row r="281" spans="1:1" x14ac:dyDescent="0.2">
      <c r="A281" t="s">
        <v>1068</v>
      </c>
    </row>
    <row r="282" spans="1:1" x14ac:dyDescent="0.2">
      <c r="A282" t="s">
        <v>1069</v>
      </c>
    </row>
    <row r="283" spans="1:1" x14ac:dyDescent="0.2">
      <c r="A283" t="s">
        <v>1070</v>
      </c>
    </row>
    <row r="284" spans="1:1" x14ac:dyDescent="0.2">
      <c r="A284" t="s">
        <v>1071</v>
      </c>
    </row>
    <row r="285" spans="1:1" x14ac:dyDescent="0.2">
      <c r="A285" t="s">
        <v>1072</v>
      </c>
    </row>
    <row r="286" spans="1:1" x14ac:dyDescent="0.2">
      <c r="A286" t="s">
        <v>1073</v>
      </c>
    </row>
    <row r="287" spans="1:1" x14ac:dyDescent="0.2">
      <c r="A287" t="s">
        <v>1074</v>
      </c>
    </row>
    <row r="288" spans="1:1" x14ac:dyDescent="0.2">
      <c r="A288" t="s">
        <v>1075</v>
      </c>
    </row>
    <row r="289" spans="1:1" x14ac:dyDescent="0.2">
      <c r="A289" t="s">
        <v>1076</v>
      </c>
    </row>
    <row r="290" spans="1:1" x14ac:dyDescent="0.2">
      <c r="A290" t="s">
        <v>1077</v>
      </c>
    </row>
    <row r="291" spans="1:1" x14ac:dyDescent="0.2">
      <c r="A291" t="s">
        <v>1078</v>
      </c>
    </row>
    <row r="292" spans="1:1" x14ac:dyDescent="0.2">
      <c r="A292" t="s">
        <v>1079</v>
      </c>
    </row>
    <row r="293" spans="1:1" x14ac:dyDescent="0.2">
      <c r="A293" t="s">
        <v>1080</v>
      </c>
    </row>
    <row r="294" spans="1:1" x14ac:dyDescent="0.2">
      <c r="A294" t="s">
        <v>1081</v>
      </c>
    </row>
    <row r="295" spans="1:1" x14ac:dyDescent="0.2">
      <c r="A295" t="s">
        <v>1082</v>
      </c>
    </row>
    <row r="296" spans="1:1" x14ac:dyDescent="0.2">
      <c r="A296" t="s">
        <v>1083</v>
      </c>
    </row>
    <row r="297" spans="1:1" x14ac:dyDescent="0.2">
      <c r="A297" t="s">
        <v>1084</v>
      </c>
    </row>
    <row r="298" spans="1:1" x14ac:dyDescent="0.2">
      <c r="A298" t="s">
        <v>1085</v>
      </c>
    </row>
    <row r="299" spans="1:1" x14ac:dyDescent="0.2">
      <c r="A299" t="s">
        <v>1086</v>
      </c>
    </row>
    <row r="300" spans="1:1" x14ac:dyDescent="0.2">
      <c r="A300" t="s">
        <v>1087</v>
      </c>
    </row>
    <row r="301" spans="1:1" x14ac:dyDescent="0.2">
      <c r="A301" t="s">
        <v>1088</v>
      </c>
    </row>
    <row r="302" spans="1:1" x14ac:dyDescent="0.2">
      <c r="A302" t="s">
        <v>1089</v>
      </c>
    </row>
    <row r="303" spans="1:1" x14ac:dyDescent="0.2">
      <c r="A303" t="s">
        <v>1090</v>
      </c>
    </row>
    <row r="304" spans="1:1" x14ac:dyDescent="0.2">
      <c r="A304" t="s">
        <v>1091</v>
      </c>
    </row>
    <row r="305" spans="1:1" x14ac:dyDescent="0.2">
      <c r="A305" t="s">
        <v>1092</v>
      </c>
    </row>
    <row r="306" spans="1:1" x14ac:dyDescent="0.2">
      <c r="A306" t="s">
        <v>1093</v>
      </c>
    </row>
    <row r="307" spans="1:1" x14ac:dyDescent="0.2">
      <c r="A307" t="s">
        <v>1094</v>
      </c>
    </row>
    <row r="308" spans="1:1" x14ac:dyDescent="0.2">
      <c r="A308" t="s">
        <v>1095</v>
      </c>
    </row>
    <row r="309" spans="1:1" x14ac:dyDescent="0.2">
      <c r="A309" t="s">
        <v>1096</v>
      </c>
    </row>
    <row r="310" spans="1:1" x14ac:dyDescent="0.2">
      <c r="A310" t="s">
        <v>1097</v>
      </c>
    </row>
    <row r="311" spans="1:1" x14ac:dyDescent="0.2">
      <c r="A311" t="s">
        <v>1098</v>
      </c>
    </row>
    <row r="312" spans="1:1" x14ac:dyDescent="0.2">
      <c r="A312" t="s">
        <v>1099</v>
      </c>
    </row>
    <row r="313" spans="1:1" x14ac:dyDescent="0.2">
      <c r="A313" t="s">
        <v>1100</v>
      </c>
    </row>
    <row r="314" spans="1:1" x14ac:dyDescent="0.2">
      <c r="A314" t="s">
        <v>1101</v>
      </c>
    </row>
    <row r="315" spans="1:1" x14ac:dyDescent="0.2">
      <c r="A315" t="s">
        <v>1102</v>
      </c>
    </row>
    <row r="316" spans="1:1" x14ac:dyDescent="0.2">
      <c r="A316" t="s">
        <v>1103</v>
      </c>
    </row>
    <row r="317" spans="1:1" x14ac:dyDescent="0.2">
      <c r="A317" t="s">
        <v>1104</v>
      </c>
    </row>
    <row r="318" spans="1:1" x14ac:dyDescent="0.2">
      <c r="A318" t="s">
        <v>1105</v>
      </c>
    </row>
    <row r="319" spans="1:1" x14ac:dyDescent="0.2">
      <c r="A319" t="s">
        <v>1106</v>
      </c>
    </row>
    <row r="320" spans="1:1" x14ac:dyDescent="0.2">
      <c r="A320" t="s">
        <v>1107</v>
      </c>
    </row>
    <row r="321" spans="1:1" x14ac:dyDescent="0.2">
      <c r="A321" t="s">
        <v>1108</v>
      </c>
    </row>
    <row r="322" spans="1:1" x14ac:dyDescent="0.2">
      <c r="A322" t="s">
        <v>1109</v>
      </c>
    </row>
    <row r="323" spans="1:1" x14ac:dyDescent="0.2">
      <c r="A323" t="s">
        <v>1110</v>
      </c>
    </row>
    <row r="324" spans="1:1" x14ac:dyDescent="0.2">
      <c r="A324" t="s">
        <v>1111</v>
      </c>
    </row>
    <row r="325" spans="1:1" x14ac:dyDescent="0.2">
      <c r="A325" t="s">
        <v>1112</v>
      </c>
    </row>
    <row r="326" spans="1:1" x14ac:dyDescent="0.2">
      <c r="A326" t="s">
        <v>1113</v>
      </c>
    </row>
    <row r="327" spans="1:1" x14ac:dyDescent="0.2">
      <c r="A327" t="s">
        <v>1114</v>
      </c>
    </row>
    <row r="328" spans="1:1" x14ac:dyDescent="0.2">
      <c r="A328" t="s">
        <v>1115</v>
      </c>
    </row>
    <row r="329" spans="1:1" x14ac:dyDescent="0.2">
      <c r="A329" t="s">
        <v>1116</v>
      </c>
    </row>
    <row r="330" spans="1:1" x14ac:dyDescent="0.2">
      <c r="A330" t="s">
        <v>1117</v>
      </c>
    </row>
    <row r="331" spans="1:1" x14ac:dyDescent="0.2">
      <c r="A331" t="s">
        <v>1118</v>
      </c>
    </row>
    <row r="332" spans="1:1" x14ac:dyDescent="0.2">
      <c r="A332" t="s">
        <v>1119</v>
      </c>
    </row>
    <row r="333" spans="1:1" x14ac:dyDescent="0.2">
      <c r="A333" t="s">
        <v>1120</v>
      </c>
    </row>
    <row r="334" spans="1:1" x14ac:dyDescent="0.2">
      <c r="A334" t="s">
        <v>1121</v>
      </c>
    </row>
    <row r="335" spans="1:1" x14ac:dyDescent="0.2">
      <c r="A335" t="s">
        <v>1122</v>
      </c>
    </row>
    <row r="336" spans="1:1" x14ac:dyDescent="0.2">
      <c r="A336" t="s">
        <v>1123</v>
      </c>
    </row>
    <row r="337" spans="1:1" x14ac:dyDescent="0.2">
      <c r="A337" t="s">
        <v>1124</v>
      </c>
    </row>
    <row r="338" spans="1:1" x14ac:dyDescent="0.2">
      <c r="A338" t="s">
        <v>1125</v>
      </c>
    </row>
    <row r="339" spans="1:1" x14ac:dyDescent="0.2">
      <c r="A339" t="s">
        <v>1126</v>
      </c>
    </row>
    <row r="340" spans="1:1" x14ac:dyDescent="0.2">
      <c r="A340" t="s">
        <v>1127</v>
      </c>
    </row>
    <row r="341" spans="1:1" x14ac:dyDescent="0.2">
      <c r="A341" t="s">
        <v>1128</v>
      </c>
    </row>
    <row r="342" spans="1:1" x14ac:dyDescent="0.2">
      <c r="A342" t="s">
        <v>1129</v>
      </c>
    </row>
    <row r="343" spans="1:1" x14ac:dyDescent="0.2">
      <c r="A343" t="s">
        <v>1130</v>
      </c>
    </row>
    <row r="344" spans="1:1" x14ac:dyDescent="0.2">
      <c r="A344" t="s">
        <v>1131</v>
      </c>
    </row>
    <row r="345" spans="1:1" x14ac:dyDescent="0.2">
      <c r="A345" t="s">
        <v>1132</v>
      </c>
    </row>
    <row r="346" spans="1:1" x14ac:dyDescent="0.2">
      <c r="A346" t="s">
        <v>1133</v>
      </c>
    </row>
    <row r="347" spans="1:1" x14ac:dyDescent="0.2">
      <c r="A347" t="s">
        <v>1134</v>
      </c>
    </row>
    <row r="348" spans="1:1" x14ac:dyDescent="0.2">
      <c r="A348" t="s">
        <v>1135</v>
      </c>
    </row>
    <row r="349" spans="1:1" x14ac:dyDescent="0.2">
      <c r="A349" t="s">
        <v>1136</v>
      </c>
    </row>
    <row r="350" spans="1:1" x14ac:dyDescent="0.2">
      <c r="A350" t="s">
        <v>1137</v>
      </c>
    </row>
    <row r="351" spans="1:1" x14ac:dyDescent="0.2">
      <c r="A351" t="s">
        <v>1138</v>
      </c>
    </row>
    <row r="352" spans="1:1" x14ac:dyDescent="0.2">
      <c r="A352" t="s">
        <v>1139</v>
      </c>
    </row>
    <row r="353" spans="1:1" x14ac:dyDescent="0.2">
      <c r="A353" t="s">
        <v>1140</v>
      </c>
    </row>
    <row r="354" spans="1:1" x14ac:dyDescent="0.2">
      <c r="A354" t="s">
        <v>1141</v>
      </c>
    </row>
    <row r="355" spans="1:1" x14ac:dyDescent="0.2">
      <c r="A355" t="s">
        <v>1142</v>
      </c>
    </row>
    <row r="356" spans="1:1" x14ac:dyDescent="0.2">
      <c r="A356" t="s">
        <v>1143</v>
      </c>
    </row>
    <row r="357" spans="1:1" x14ac:dyDescent="0.2">
      <c r="A357" t="s">
        <v>1144</v>
      </c>
    </row>
    <row r="358" spans="1:1" x14ac:dyDescent="0.2">
      <c r="A358" t="s">
        <v>1145</v>
      </c>
    </row>
    <row r="359" spans="1:1" x14ac:dyDescent="0.2">
      <c r="A359" t="s">
        <v>1146</v>
      </c>
    </row>
    <row r="360" spans="1:1" x14ac:dyDescent="0.2">
      <c r="A360" t="s">
        <v>1147</v>
      </c>
    </row>
    <row r="361" spans="1:1" x14ac:dyDescent="0.2">
      <c r="A361" t="s">
        <v>1148</v>
      </c>
    </row>
    <row r="362" spans="1:1" x14ac:dyDescent="0.2">
      <c r="A362" t="s">
        <v>1149</v>
      </c>
    </row>
    <row r="363" spans="1:1" x14ac:dyDescent="0.2">
      <c r="A363" t="s">
        <v>1150</v>
      </c>
    </row>
    <row r="364" spans="1:1" x14ac:dyDescent="0.2">
      <c r="A364" t="s">
        <v>1151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30" sqref="A30"/>
    </sheetView>
  </sheetViews>
  <sheetFormatPr baseColWidth="10" defaultRowHeight="15" x14ac:dyDescent="0.2"/>
  <cols>
    <col min="1" max="1" width="15.33203125" customWidth="1"/>
    <col min="2" max="2" width="14.1640625" customWidth="1"/>
    <col min="3" max="3" width="16.6640625" customWidth="1"/>
  </cols>
  <sheetData>
    <row r="1" spans="1:3" x14ac:dyDescent="0.2">
      <c r="A1" s="7"/>
      <c r="B1" s="8" t="s">
        <v>788</v>
      </c>
      <c r="C1" s="8" t="s">
        <v>789</v>
      </c>
    </row>
    <row r="2" spans="1:3" x14ac:dyDescent="0.2">
      <c r="A2" s="7" t="s">
        <v>360</v>
      </c>
      <c r="B2" s="9" t="s">
        <v>1152</v>
      </c>
      <c r="C2" s="7" t="s">
        <v>1178</v>
      </c>
    </row>
    <row r="3" spans="1:3" x14ac:dyDescent="0.2">
      <c r="A3" s="7" t="s">
        <v>392</v>
      </c>
      <c r="B3" s="7" t="s">
        <v>1152</v>
      </c>
      <c r="C3" s="7" t="s">
        <v>1178</v>
      </c>
    </row>
    <row r="4" spans="1:3" x14ac:dyDescent="0.2">
      <c r="A4" s="7" t="s">
        <v>400</v>
      </c>
      <c r="B4" s="9" t="s">
        <v>1152</v>
      </c>
      <c r="C4" s="7" t="s">
        <v>1178</v>
      </c>
    </row>
    <row r="5" spans="1:3" x14ac:dyDescent="0.2">
      <c r="A5" s="7" t="s">
        <v>732</v>
      </c>
      <c r="B5" s="7" t="s">
        <v>1152</v>
      </c>
      <c r="C5" s="7" t="s">
        <v>1178</v>
      </c>
    </row>
    <row r="6" spans="1:3" x14ac:dyDescent="0.2">
      <c r="A6" s="7" t="s">
        <v>466</v>
      </c>
      <c r="B6" s="9" t="s">
        <v>1152</v>
      </c>
      <c r="C6" s="7" t="s">
        <v>1178</v>
      </c>
    </row>
    <row r="7" spans="1:3" x14ac:dyDescent="0.2">
      <c r="A7" s="7" t="s">
        <v>414</v>
      </c>
      <c r="B7" s="9" t="s">
        <v>1152</v>
      </c>
      <c r="C7" s="7" t="s">
        <v>1178</v>
      </c>
    </row>
    <row r="8" spans="1:3" x14ac:dyDescent="0.2">
      <c r="A8" s="7" t="s">
        <v>485</v>
      </c>
      <c r="B8" s="7" t="s">
        <v>1152</v>
      </c>
      <c r="C8" s="7" t="s">
        <v>1178</v>
      </c>
    </row>
    <row r="9" spans="1:3" x14ac:dyDescent="0.2">
      <c r="A9" s="7" t="s">
        <v>497</v>
      </c>
      <c r="B9" s="9" t="s">
        <v>1152</v>
      </c>
      <c r="C9" s="7" t="s">
        <v>1178</v>
      </c>
    </row>
    <row r="10" spans="1:3" x14ac:dyDescent="0.2">
      <c r="A10" s="7" t="s">
        <v>557</v>
      </c>
      <c r="B10" s="9" t="s">
        <v>1152</v>
      </c>
      <c r="C10" s="7" t="s">
        <v>1178</v>
      </c>
    </row>
    <row r="11" spans="1:3" x14ac:dyDescent="0.2">
      <c r="A11" s="7" t="s">
        <v>580</v>
      </c>
      <c r="B11" s="9" t="s">
        <v>1152</v>
      </c>
      <c r="C11" s="7" t="s">
        <v>1178</v>
      </c>
    </row>
    <row r="12" spans="1:3" x14ac:dyDescent="0.2">
      <c r="A12" s="7" t="s">
        <v>598</v>
      </c>
      <c r="B12" s="7" t="s">
        <v>1152</v>
      </c>
      <c r="C12" s="7" t="s">
        <v>1178</v>
      </c>
    </row>
    <row r="13" spans="1:3" x14ac:dyDescent="0.2">
      <c r="A13" s="7" t="s">
        <v>601</v>
      </c>
      <c r="B13" s="9" t="s">
        <v>1152</v>
      </c>
      <c r="C13" s="7" t="s">
        <v>1178</v>
      </c>
    </row>
    <row r="14" spans="1:3" x14ac:dyDescent="0.2">
      <c r="A14" s="7" t="s">
        <v>627</v>
      </c>
      <c r="B14" s="9" t="s">
        <v>1152</v>
      </c>
      <c r="C14" s="7" t="s">
        <v>1178</v>
      </c>
    </row>
    <row r="15" spans="1:3" x14ac:dyDescent="0.2">
      <c r="A15" s="7" t="s">
        <v>654</v>
      </c>
      <c r="B15" s="9" t="s">
        <v>1152</v>
      </c>
      <c r="C15" s="7" t="s">
        <v>1178</v>
      </c>
    </row>
    <row r="16" spans="1:3" x14ac:dyDescent="0.2">
      <c r="A16" s="7" t="s">
        <v>682</v>
      </c>
      <c r="B16" s="10" t="s">
        <v>1153</v>
      </c>
      <c r="C16" s="7" t="s">
        <v>1178</v>
      </c>
    </row>
    <row r="17" spans="1:3" x14ac:dyDescent="0.2">
      <c r="A17" s="7" t="s">
        <v>529</v>
      </c>
      <c r="B17" s="9" t="s">
        <v>1152</v>
      </c>
      <c r="C17" s="7" t="s">
        <v>1178</v>
      </c>
    </row>
    <row r="18" spans="1:3" x14ac:dyDescent="0.2">
      <c r="A18" s="7" t="s">
        <v>432</v>
      </c>
      <c r="B18" s="7" t="s">
        <v>1152</v>
      </c>
      <c r="C18" s="7" t="s">
        <v>1178</v>
      </c>
    </row>
    <row r="19" spans="1:3" x14ac:dyDescent="0.2">
      <c r="A19" s="7" t="s">
        <v>694</v>
      </c>
      <c r="B19" s="9" t="s">
        <v>1154</v>
      </c>
      <c r="C19" s="7" t="s">
        <v>1178</v>
      </c>
    </row>
    <row r="20" spans="1:3" x14ac:dyDescent="0.2">
      <c r="A20" s="7" t="s">
        <v>701</v>
      </c>
      <c r="B20" s="7" t="s">
        <v>1152</v>
      </c>
      <c r="C20" s="7" t="s">
        <v>1178</v>
      </c>
    </row>
    <row r="21" spans="1:3" x14ac:dyDescent="0.2">
      <c r="A21" s="7" t="s">
        <v>720</v>
      </c>
      <c r="B21" s="9" t="s">
        <v>1154</v>
      </c>
      <c r="C21" s="7" t="s">
        <v>1178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3" sqref="A3:E17"/>
    </sheetView>
  </sheetViews>
  <sheetFormatPr baseColWidth="10" defaultRowHeight="15" x14ac:dyDescent="0.2"/>
  <cols>
    <col min="1" max="1" width="22" customWidth="1"/>
    <col min="2" max="3" width="24.83203125" customWidth="1"/>
    <col min="4" max="4" width="28" customWidth="1"/>
    <col min="5" max="5" width="27.6640625" customWidth="1"/>
    <col min="6" max="6" width="21.5" customWidth="1"/>
    <col min="7" max="7" width="22.1640625" customWidth="1"/>
  </cols>
  <sheetData>
    <row r="1" spans="1:7" ht="24" x14ac:dyDescent="0.3">
      <c r="A1" s="19" t="s">
        <v>1179</v>
      </c>
    </row>
    <row r="2" spans="1:7" ht="15" customHeight="1" x14ac:dyDescent="0.3">
      <c r="A2" s="19"/>
    </row>
    <row r="3" spans="1:7" x14ac:dyDescent="0.2">
      <c r="A3" s="21"/>
      <c r="B3" s="20" t="s">
        <v>1194</v>
      </c>
      <c r="C3" s="20" t="s">
        <v>1195</v>
      </c>
      <c r="D3" s="20" t="s">
        <v>1196</v>
      </c>
      <c r="E3" s="20" t="s">
        <v>1197</v>
      </c>
      <c r="F3" s="20" t="s">
        <v>1209</v>
      </c>
      <c r="G3" s="20" t="s">
        <v>1205</v>
      </c>
    </row>
    <row r="4" spans="1:7" x14ac:dyDescent="0.2">
      <c r="A4" s="22" t="s">
        <v>1192</v>
      </c>
      <c r="B4" s="23" t="s">
        <v>1210</v>
      </c>
      <c r="C4" s="33" t="s">
        <v>1211</v>
      </c>
      <c r="D4" s="23" t="s">
        <v>1210</v>
      </c>
      <c r="E4" s="23" t="s">
        <v>1210</v>
      </c>
      <c r="F4" s="34" t="s">
        <v>1290</v>
      </c>
      <c r="G4" s="9"/>
    </row>
    <row r="5" spans="1:7" x14ac:dyDescent="0.2">
      <c r="A5" s="22" t="s">
        <v>1193</v>
      </c>
      <c r="B5" s="23" t="s">
        <v>1198</v>
      </c>
      <c r="C5" s="23" t="s">
        <v>1198</v>
      </c>
      <c r="D5" s="23" t="s">
        <v>1198</v>
      </c>
      <c r="E5" s="23" t="s">
        <v>1198</v>
      </c>
      <c r="F5" s="34" t="s">
        <v>1290</v>
      </c>
      <c r="G5" s="9"/>
    </row>
    <row r="6" spans="1:7" x14ac:dyDescent="0.2">
      <c r="A6" s="22" t="s">
        <v>1191</v>
      </c>
      <c r="B6" s="23" t="s">
        <v>1198</v>
      </c>
      <c r="C6" s="33" t="s">
        <v>1200</v>
      </c>
      <c r="D6" s="33" t="s">
        <v>1201</v>
      </c>
      <c r="E6" s="33" t="s">
        <v>1212</v>
      </c>
      <c r="F6" s="34" t="s">
        <v>1290</v>
      </c>
      <c r="G6" s="9"/>
    </row>
    <row r="7" spans="1:7" ht="60" x14ac:dyDescent="0.2">
      <c r="A7" s="22" t="s">
        <v>1190</v>
      </c>
      <c r="B7" s="23" t="s">
        <v>1198</v>
      </c>
      <c r="C7" s="33" t="s">
        <v>1199</v>
      </c>
      <c r="D7" s="23" t="s">
        <v>1198</v>
      </c>
      <c r="E7" s="23" t="s">
        <v>1198</v>
      </c>
      <c r="F7" s="34" t="s">
        <v>1290</v>
      </c>
      <c r="G7" s="27" t="s">
        <v>1266</v>
      </c>
    </row>
    <row r="8" spans="1:7" x14ac:dyDescent="0.2">
      <c r="A8" s="22" t="s">
        <v>1189</v>
      </c>
      <c r="B8" s="33" t="s">
        <v>1202</v>
      </c>
      <c r="C8" s="33" t="s">
        <v>1202</v>
      </c>
      <c r="D8" s="33" t="s">
        <v>1202</v>
      </c>
      <c r="E8" s="33" t="s">
        <v>1202</v>
      </c>
      <c r="F8" s="34" t="s">
        <v>1290</v>
      </c>
      <c r="G8" s="9"/>
    </row>
    <row r="9" spans="1:7" x14ac:dyDescent="0.2">
      <c r="A9" s="22" t="s">
        <v>1188</v>
      </c>
      <c r="B9" s="23" t="s">
        <v>1210</v>
      </c>
      <c r="C9" s="23" t="s">
        <v>1210</v>
      </c>
      <c r="D9" s="33" t="s">
        <v>1211</v>
      </c>
      <c r="E9" s="33" t="s">
        <v>1211</v>
      </c>
      <c r="F9" s="34" t="s">
        <v>1290</v>
      </c>
      <c r="G9" s="9"/>
    </row>
    <row r="10" spans="1:7" x14ac:dyDescent="0.2">
      <c r="A10" s="22" t="s">
        <v>1187</v>
      </c>
      <c r="B10" s="23" t="s">
        <v>1289</v>
      </c>
      <c r="C10" s="23" t="s">
        <v>1210</v>
      </c>
      <c r="D10" s="40" t="s">
        <v>1289</v>
      </c>
      <c r="E10" s="40" t="s">
        <v>1289</v>
      </c>
      <c r="F10" s="26"/>
      <c r="G10" s="9"/>
    </row>
    <row r="11" spans="1:7" x14ac:dyDescent="0.2">
      <c r="A11" s="22" t="s">
        <v>1186</v>
      </c>
      <c r="B11" s="33" t="s">
        <v>1211</v>
      </c>
      <c r="C11" s="23" t="s">
        <v>1210</v>
      </c>
      <c r="D11" s="23" t="s">
        <v>1210</v>
      </c>
      <c r="E11" s="23" t="s">
        <v>1210</v>
      </c>
      <c r="F11" s="34" t="s">
        <v>1290</v>
      </c>
      <c r="G11" s="9"/>
    </row>
    <row r="12" spans="1:7" x14ac:dyDescent="0.2">
      <c r="A12" s="22" t="s">
        <v>1185</v>
      </c>
      <c r="B12" s="33" t="s">
        <v>1206</v>
      </c>
      <c r="C12" s="33" t="s">
        <v>1206</v>
      </c>
      <c r="D12" s="23" t="s">
        <v>1208</v>
      </c>
      <c r="E12" s="33" t="s">
        <v>1206</v>
      </c>
      <c r="F12" s="34" t="s">
        <v>1290</v>
      </c>
      <c r="G12" s="25" t="s">
        <v>1207</v>
      </c>
    </row>
    <row r="13" spans="1:7" ht="30" x14ac:dyDescent="0.2">
      <c r="A13" s="22" t="s">
        <v>1184</v>
      </c>
      <c r="B13" s="33" t="s">
        <v>1202</v>
      </c>
      <c r="C13" s="33" t="s">
        <v>1202</v>
      </c>
      <c r="D13" s="33" t="s">
        <v>1202</v>
      </c>
      <c r="E13" s="23" t="s">
        <v>1203</v>
      </c>
      <c r="F13" s="34" t="s">
        <v>1290</v>
      </c>
      <c r="G13" s="24" t="s">
        <v>1204</v>
      </c>
    </row>
    <row r="14" spans="1:7" x14ac:dyDescent="0.2">
      <c r="A14" s="22" t="s">
        <v>1183</v>
      </c>
      <c r="B14" s="23" t="s">
        <v>1210</v>
      </c>
      <c r="C14" s="33" t="s">
        <v>1211</v>
      </c>
      <c r="D14" s="23" t="s">
        <v>1210</v>
      </c>
      <c r="E14" s="23" t="s">
        <v>1210</v>
      </c>
      <c r="F14" s="34" t="s">
        <v>1290</v>
      </c>
      <c r="G14" s="9"/>
    </row>
    <row r="15" spans="1:7" ht="75" x14ac:dyDescent="0.2">
      <c r="A15" s="22" t="s">
        <v>1182</v>
      </c>
      <c r="B15" s="33" t="s">
        <v>1206</v>
      </c>
      <c r="C15" s="33" t="s">
        <v>1206</v>
      </c>
      <c r="D15" s="33" t="s">
        <v>1206</v>
      </c>
      <c r="E15" s="33" t="s">
        <v>1206</v>
      </c>
      <c r="F15" s="34" t="s">
        <v>1290</v>
      </c>
      <c r="G15" s="35" t="s">
        <v>1291</v>
      </c>
    </row>
    <row r="16" spans="1:7" x14ac:dyDescent="0.2">
      <c r="A16" s="22" t="s">
        <v>1181</v>
      </c>
      <c r="B16" s="33" t="s">
        <v>1211</v>
      </c>
      <c r="C16" s="33" t="s">
        <v>1211</v>
      </c>
      <c r="D16" s="33" t="s">
        <v>1211</v>
      </c>
      <c r="E16" s="33" t="s">
        <v>1211</v>
      </c>
      <c r="F16" s="34" t="s">
        <v>1290</v>
      </c>
      <c r="G16" s="9"/>
    </row>
    <row r="17" spans="1:7" x14ac:dyDescent="0.2">
      <c r="A17" s="22" t="s">
        <v>1180</v>
      </c>
      <c r="B17" s="23" t="s">
        <v>1210</v>
      </c>
      <c r="C17" s="23" t="s">
        <v>1210</v>
      </c>
      <c r="D17" s="23" t="s">
        <v>1210</v>
      </c>
      <c r="E17" s="23" t="s">
        <v>1210</v>
      </c>
      <c r="F17" s="34" t="s">
        <v>1290</v>
      </c>
      <c r="G17" s="9"/>
    </row>
    <row r="18" spans="1:7" x14ac:dyDescent="0.2">
      <c r="A18" s="22" t="s">
        <v>1213</v>
      </c>
      <c r="B18" s="34" t="s">
        <v>1290</v>
      </c>
      <c r="C18" s="34" t="s">
        <v>1290</v>
      </c>
      <c r="D18" s="9"/>
      <c r="E18" s="9"/>
      <c r="F18" s="9"/>
    </row>
  </sheetData>
  <sortState ref="A4:A17">
    <sortCondition ref="A4:A17"/>
  </sortState>
  <phoneticPr fontId="8" type="noConversion"/>
  <pageMargins left="0.7" right="0.7" top="0.75" bottom="0.75" header="0.3" footer="0.3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E23" sqref="E23"/>
    </sheetView>
  </sheetViews>
  <sheetFormatPr baseColWidth="10" defaultRowHeight="15" x14ac:dyDescent="0.2"/>
  <cols>
    <col min="1" max="1" width="22" customWidth="1"/>
    <col min="2" max="3" width="24.83203125" customWidth="1"/>
    <col min="4" max="4" width="28" customWidth="1"/>
    <col min="5" max="5" width="27.6640625" customWidth="1"/>
    <col min="6" max="6" width="21.5" customWidth="1"/>
    <col min="7" max="7" width="22.1640625" customWidth="1"/>
  </cols>
  <sheetData>
    <row r="1" spans="1:7" ht="24" x14ac:dyDescent="0.3">
      <c r="A1" s="19" t="s">
        <v>1292</v>
      </c>
    </row>
    <row r="2" spans="1:7" ht="15" customHeight="1" x14ac:dyDescent="0.3">
      <c r="A2" s="19"/>
    </row>
    <row r="3" spans="1:7" x14ac:dyDescent="0.2">
      <c r="A3" s="21"/>
      <c r="B3" s="20" t="s">
        <v>1194</v>
      </c>
      <c r="C3" s="20" t="s">
        <v>1195</v>
      </c>
      <c r="D3" s="20" t="s">
        <v>1196</v>
      </c>
      <c r="E3" s="20" t="s">
        <v>1197</v>
      </c>
      <c r="F3" s="20" t="s">
        <v>1209</v>
      </c>
      <c r="G3" s="20" t="s">
        <v>1205</v>
      </c>
    </row>
    <row r="4" spans="1:7" x14ac:dyDescent="0.2">
      <c r="A4" s="22" t="s">
        <v>1192</v>
      </c>
      <c r="B4" s="26"/>
      <c r="C4" s="41"/>
      <c r="D4" s="26"/>
      <c r="E4" s="26"/>
      <c r="F4" s="42"/>
      <c r="G4" s="7"/>
    </row>
    <row r="5" spans="1:7" x14ac:dyDescent="0.2">
      <c r="A5" s="22" t="s">
        <v>1193</v>
      </c>
      <c r="B5" s="33" t="s">
        <v>1293</v>
      </c>
      <c r="C5" s="33" t="s">
        <v>1293</v>
      </c>
      <c r="D5" s="33" t="s">
        <v>1293</v>
      </c>
      <c r="E5" s="33" t="s">
        <v>1293</v>
      </c>
      <c r="F5" s="33" t="s">
        <v>1293</v>
      </c>
      <c r="G5" s="7"/>
    </row>
    <row r="6" spans="1:7" x14ac:dyDescent="0.2">
      <c r="A6" s="22" t="s">
        <v>1191</v>
      </c>
      <c r="B6" s="33" t="s">
        <v>1293</v>
      </c>
      <c r="C6" s="33" t="s">
        <v>1293</v>
      </c>
      <c r="D6" s="33" t="s">
        <v>1293</v>
      </c>
      <c r="E6" s="33" t="s">
        <v>1293</v>
      </c>
      <c r="F6" s="33" t="s">
        <v>1293</v>
      </c>
      <c r="G6" s="7"/>
    </row>
    <row r="7" spans="1:7" x14ac:dyDescent="0.2">
      <c r="A7" s="22" t="s">
        <v>1190</v>
      </c>
      <c r="B7" s="33" t="s">
        <v>1293</v>
      </c>
      <c r="C7" s="33" t="s">
        <v>1293</v>
      </c>
      <c r="D7" s="33" t="s">
        <v>1293</v>
      </c>
      <c r="E7" s="33" t="s">
        <v>1293</v>
      </c>
      <c r="F7" s="33" t="s">
        <v>1293</v>
      </c>
      <c r="G7" s="43" t="s">
        <v>1294</v>
      </c>
    </row>
    <row r="8" spans="1:7" x14ac:dyDescent="0.2">
      <c r="A8" s="22" t="s">
        <v>1189</v>
      </c>
      <c r="B8" s="33" t="s">
        <v>1293</v>
      </c>
      <c r="C8" s="33" t="s">
        <v>1293</v>
      </c>
      <c r="D8" s="33" t="s">
        <v>1293</v>
      </c>
      <c r="E8" s="33" t="s">
        <v>1293</v>
      </c>
      <c r="F8" s="33" t="s">
        <v>1293</v>
      </c>
      <c r="G8" s="7"/>
    </row>
    <row r="9" spans="1:7" x14ac:dyDescent="0.2">
      <c r="A9" s="22" t="s">
        <v>1188</v>
      </c>
      <c r="B9" s="46" t="s">
        <v>1295</v>
      </c>
      <c r="C9" s="33" t="s">
        <v>1293</v>
      </c>
      <c r="D9" s="46" t="s">
        <v>1295</v>
      </c>
      <c r="E9" s="46" t="s">
        <v>1296</v>
      </c>
      <c r="F9" s="42"/>
      <c r="G9" s="7"/>
    </row>
    <row r="10" spans="1:7" x14ac:dyDescent="0.2">
      <c r="A10" s="22" t="s">
        <v>1187</v>
      </c>
      <c r="B10" s="33" t="s">
        <v>1293</v>
      </c>
      <c r="C10" s="33" t="s">
        <v>1293</v>
      </c>
      <c r="D10" s="33" t="s">
        <v>1293</v>
      </c>
      <c r="E10" s="33" t="s">
        <v>1293</v>
      </c>
      <c r="F10" s="33" t="s">
        <v>1293</v>
      </c>
      <c r="G10" s="7"/>
    </row>
    <row r="11" spans="1:7" x14ac:dyDescent="0.2">
      <c r="A11" s="22" t="s">
        <v>1186</v>
      </c>
      <c r="B11" s="41"/>
      <c r="C11" s="26"/>
      <c r="D11" s="26"/>
      <c r="E11" s="26"/>
      <c r="F11" s="42"/>
      <c r="G11" s="7"/>
    </row>
    <row r="12" spans="1:7" x14ac:dyDescent="0.2">
      <c r="A12" s="22" t="s">
        <v>1185</v>
      </c>
      <c r="B12" s="33" t="s">
        <v>1293</v>
      </c>
      <c r="C12" s="33" t="s">
        <v>1293</v>
      </c>
      <c r="D12" s="33" t="s">
        <v>1293</v>
      </c>
      <c r="E12" s="46" t="s">
        <v>1297</v>
      </c>
      <c r="F12" s="42"/>
      <c r="G12" s="7"/>
    </row>
    <row r="13" spans="1:7" x14ac:dyDescent="0.2">
      <c r="A13" s="22" t="s">
        <v>1184</v>
      </c>
      <c r="B13" s="33" t="s">
        <v>1293</v>
      </c>
      <c r="C13" s="33" t="s">
        <v>1293</v>
      </c>
      <c r="D13" s="33" t="s">
        <v>1293</v>
      </c>
      <c r="E13" s="33" t="s">
        <v>1293</v>
      </c>
      <c r="F13" s="33" t="s">
        <v>1293</v>
      </c>
      <c r="G13" s="41"/>
    </row>
    <row r="14" spans="1:7" x14ac:dyDescent="0.2">
      <c r="A14" s="22" t="s">
        <v>1183</v>
      </c>
      <c r="B14" s="33" t="s">
        <v>1293</v>
      </c>
      <c r="C14" s="33" t="s">
        <v>1293</v>
      </c>
      <c r="D14" s="46" t="s">
        <v>1295</v>
      </c>
      <c r="E14" s="33" t="s">
        <v>1293</v>
      </c>
      <c r="F14" s="33" t="s">
        <v>1293</v>
      </c>
      <c r="G14" s="7"/>
    </row>
    <row r="15" spans="1:7" x14ac:dyDescent="0.2">
      <c r="A15" s="22" t="s">
        <v>1182</v>
      </c>
      <c r="B15" s="33" t="s">
        <v>1293</v>
      </c>
      <c r="C15" s="33" t="s">
        <v>1293</v>
      </c>
      <c r="D15" s="33" t="s">
        <v>1293</v>
      </c>
      <c r="E15" s="33" t="s">
        <v>1293</v>
      </c>
      <c r="F15" s="33" t="s">
        <v>1293</v>
      </c>
      <c r="G15" s="44"/>
    </row>
    <row r="16" spans="1:7" x14ac:dyDescent="0.2">
      <c r="A16" s="22" t="s">
        <v>1181</v>
      </c>
      <c r="B16" s="33" t="s">
        <v>1293</v>
      </c>
      <c r="C16" s="33" t="s">
        <v>1293</v>
      </c>
      <c r="D16" s="46" t="s">
        <v>1295</v>
      </c>
      <c r="E16" s="46" t="s">
        <v>1295</v>
      </c>
      <c r="F16" s="42"/>
      <c r="G16" s="7"/>
    </row>
    <row r="17" spans="1:7" x14ac:dyDescent="0.2">
      <c r="A17" s="22" t="s">
        <v>1180</v>
      </c>
      <c r="B17" s="33" t="s">
        <v>1293</v>
      </c>
      <c r="C17" s="33" t="s">
        <v>1293</v>
      </c>
      <c r="D17" s="33" t="s">
        <v>1293</v>
      </c>
      <c r="E17" s="33" t="s">
        <v>1293</v>
      </c>
      <c r="F17" s="33" t="s">
        <v>1293</v>
      </c>
      <c r="G17" s="7"/>
    </row>
    <row r="18" spans="1:7" x14ac:dyDescent="0.2">
      <c r="A18" s="22" t="s">
        <v>1213</v>
      </c>
      <c r="B18" s="42"/>
      <c r="C18" s="45" t="s">
        <v>1293</v>
      </c>
      <c r="D18" s="9"/>
      <c r="E18" s="9"/>
      <c r="F18" s="9"/>
    </row>
  </sheetData>
  <pageMargins left="0.7" right="0.7" top="0.75" bottom="0.75" header="0.3" footer="0.3"/>
  <pageSetup paperSize="9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zoomScale="80" zoomScaleNormal="80" zoomScalePageLayoutView="80" workbookViewId="0">
      <selection activeCell="B29" sqref="B29"/>
    </sheetView>
  </sheetViews>
  <sheetFormatPr baseColWidth="10" defaultRowHeight="15" x14ac:dyDescent="0.2"/>
  <cols>
    <col min="1" max="1" width="41.1640625" customWidth="1"/>
    <col min="2" max="2" width="40.5" customWidth="1"/>
  </cols>
  <sheetData>
    <row r="1" spans="1:3" ht="16" thickBot="1" x14ac:dyDescent="0.25"/>
    <row r="2" spans="1:3" ht="34" customHeight="1" thickBot="1" x14ac:dyDescent="0.25">
      <c r="A2" s="28" t="s">
        <v>1214</v>
      </c>
      <c r="B2" s="29" t="s">
        <v>1215</v>
      </c>
      <c r="C2" t="s">
        <v>1265</v>
      </c>
    </row>
    <row r="3" spans="1:3" ht="30" customHeight="1" thickBot="1" x14ac:dyDescent="0.25">
      <c r="A3" s="30" t="s">
        <v>1216</v>
      </c>
      <c r="B3" s="31" t="s">
        <v>1217</v>
      </c>
      <c r="C3" t="s">
        <v>1265</v>
      </c>
    </row>
    <row r="4" spans="1:3" ht="17" thickBot="1" x14ac:dyDescent="0.25">
      <c r="A4" s="32" t="s">
        <v>327</v>
      </c>
      <c r="B4" s="31" t="s">
        <v>1218</v>
      </c>
      <c r="C4" t="s">
        <v>1265</v>
      </c>
    </row>
    <row r="5" spans="1:3" ht="19" customHeight="1" thickBot="1" x14ac:dyDescent="0.25">
      <c r="A5" s="30" t="s">
        <v>1219</v>
      </c>
      <c r="B5" s="31" t="s">
        <v>1220</v>
      </c>
      <c r="C5" t="s">
        <v>1265</v>
      </c>
    </row>
    <row r="6" spans="1:3" ht="17" thickBot="1" x14ac:dyDescent="0.25">
      <c r="A6" s="30" t="s">
        <v>1221</v>
      </c>
      <c r="B6" s="31" t="s">
        <v>1222</v>
      </c>
      <c r="C6" t="s">
        <v>1265</v>
      </c>
    </row>
    <row r="7" spans="1:3" ht="25" customHeight="1" thickBot="1" x14ac:dyDescent="0.25">
      <c r="A7" s="30" t="s">
        <v>1223</v>
      </c>
      <c r="B7" s="31" t="s">
        <v>1224</v>
      </c>
      <c r="C7" t="s">
        <v>1265</v>
      </c>
    </row>
    <row r="8" spans="1:3" ht="19" customHeight="1" thickBot="1" x14ac:dyDescent="0.25">
      <c r="A8" s="30" t="s">
        <v>1225</v>
      </c>
      <c r="B8" s="31" t="s">
        <v>1226</v>
      </c>
      <c r="C8" t="s">
        <v>1265</v>
      </c>
    </row>
    <row r="9" spans="1:3" ht="21" customHeight="1" thickBot="1" x14ac:dyDescent="0.25">
      <c r="A9" s="30" t="s">
        <v>1227</v>
      </c>
      <c r="B9" s="31" t="s">
        <v>1228</v>
      </c>
      <c r="C9" t="s">
        <v>1265</v>
      </c>
    </row>
    <row r="10" spans="1:3" ht="29" customHeight="1" thickBot="1" x14ac:dyDescent="0.25">
      <c r="A10" s="30" t="s">
        <v>1229</v>
      </c>
      <c r="B10" s="31" t="s">
        <v>1230</v>
      </c>
      <c r="C10" t="s">
        <v>1265</v>
      </c>
    </row>
    <row r="11" spans="1:3" ht="17" thickBot="1" x14ac:dyDescent="0.25">
      <c r="A11" s="30" t="s">
        <v>1231</v>
      </c>
      <c r="B11" s="31" t="s">
        <v>1232</v>
      </c>
      <c r="C11" t="s">
        <v>1265</v>
      </c>
    </row>
    <row r="12" spans="1:3" ht="17" thickBot="1" x14ac:dyDescent="0.25">
      <c r="A12" s="30" t="s">
        <v>1233</v>
      </c>
      <c r="B12" s="31" t="s">
        <v>1234</v>
      </c>
      <c r="C12" t="s">
        <v>1265</v>
      </c>
    </row>
    <row r="13" spans="1:3" ht="17" thickBot="1" x14ac:dyDescent="0.25">
      <c r="A13" s="30" t="s">
        <v>1235</v>
      </c>
      <c r="B13" s="31" t="s">
        <v>1236</v>
      </c>
      <c r="C13" t="s">
        <v>1265</v>
      </c>
    </row>
    <row r="14" spans="1:3" ht="17" thickBot="1" x14ac:dyDescent="0.25">
      <c r="A14" s="30" t="s">
        <v>1237</v>
      </c>
      <c r="B14" s="31" t="s">
        <v>1238</v>
      </c>
      <c r="C14" t="s">
        <v>1265</v>
      </c>
    </row>
    <row r="15" spans="1:3" ht="17" thickBot="1" x14ac:dyDescent="0.25">
      <c r="A15" s="30" t="s">
        <v>1239</v>
      </c>
      <c r="B15" s="31" t="s">
        <v>1240</v>
      </c>
      <c r="C15" t="s">
        <v>1265</v>
      </c>
    </row>
    <row r="16" spans="1:3" ht="17" thickBot="1" x14ac:dyDescent="0.25">
      <c r="A16" s="30" t="s">
        <v>1241</v>
      </c>
      <c r="B16" s="31" t="s">
        <v>1242</v>
      </c>
      <c r="C16" t="s">
        <v>1265</v>
      </c>
    </row>
    <row r="17" spans="1:3" ht="17" thickBot="1" x14ac:dyDescent="0.25">
      <c r="A17" s="30" t="s">
        <v>1243</v>
      </c>
      <c r="B17" s="31" t="s">
        <v>1244</v>
      </c>
      <c r="C17" t="s">
        <v>1265</v>
      </c>
    </row>
    <row r="18" spans="1:3" ht="17" thickBot="1" x14ac:dyDescent="0.25">
      <c r="A18" s="30" t="s">
        <v>1245</v>
      </c>
      <c r="B18" s="31" t="s">
        <v>1246</v>
      </c>
      <c r="C18" t="s">
        <v>1265</v>
      </c>
    </row>
    <row r="19" spans="1:3" ht="17" thickBot="1" x14ac:dyDescent="0.25">
      <c r="A19" s="30" t="s">
        <v>1247</v>
      </c>
      <c r="B19" s="31" t="s">
        <v>1248</v>
      </c>
      <c r="C19" t="s">
        <v>1265</v>
      </c>
    </row>
    <row r="20" spans="1:3" ht="17" thickBot="1" x14ac:dyDescent="0.25">
      <c r="A20" s="30" t="s">
        <v>1249</v>
      </c>
      <c r="B20" s="31" t="s">
        <v>1250</v>
      </c>
      <c r="C20" t="s">
        <v>1265</v>
      </c>
    </row>
    <row r="21" spans="1:3" ht="17" thickBot="1" x14ac:dyDescent="0.25">
      <c r="A21" s="32" t="s">
        <v>1251</v>
      </c>
      <c r="B21" s="31" t="s">
        <v>1252</v>
      </c>
      <c r="C21" t="s">
        <v>1265</v>
      </c>
    </row>
    <row r="22" spans="1:3" ht="17" thickBot="1" x14ac:dyDescent="0.25">
      <c r="A22" s="30" t="s">
        <v>1253</v>
      </c>
      <c r="B22" s="31" t="s">
        <v>1254</v>
      </c>
      <c r="C22" t="s">
        <v>1265</v>
      </c>
    </row>
    <row r="23" spans="1:3" ht="17" thickBot="1" x14ac:dyDescent="0.25">
      <c r="A23" s="30" t="s">
        <v>1255</v>
      </c>
      <c r="B23" s="31" t="s">
        <v>1256</v>
      </c>
      <c r="C23" t="s">
        <v>1265</v>
      </c>
    </row>
    <row r="24" spans="1:3" ht="17" thickBot="1" x14ac:dyDescent="0.25">
      <c r="A24" s="30" t="s">
        <v>1257</v>
      </c>
      <c r="B24" s="31" t="s">
        <v>1258</v>
      </c>
      <c r="C24" t="s">
        <v>1265</v>
      </c>
    </row>
    <row r="25" spans="1:3" ht="17" thickBot="1" x14ac:dyDescent="0.25">
      <c r="A25" s="30" t="s">
        <v>1259</v>
      </c>
      <c r="B25" s="31" t="s">
        <v>1260</v>
      </c>
      <c r="C25" t="s">
        <v>1265</v>
      </c>
    </row>
    <row r="26" spans="1:3" ht="17" thickBot="1" x14ac:dyDescent="0.25">
      <c r="A26" s="30" t="s">
        <v>1261</v>
      </c>
      <c r="B26" s="31" t="s">
        <v>1262</v>
      </c>
      <c r="C26" t="s">
        <v>1265</v>
      </c>
    </row>
    <row r="27" spans="1:3" ht="17" thickBot="1" x14ac:dyDescent="0.25">
      <c r="A27" s="30" t="s">
        <v>1263</v>
      </c>
      <c r="B27" s="31" t="s">
        <v>1264</v>
      </c>
      <c r="C27" t="s">
        <v>1265</v>
      </c>
    </row>
  </sheetData>
  <autoFilter ref="A1:B27">
    <sortState ref="A2:B27">
      <sortCondition ref="A1:A27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0"/>
  <sheetViews>
    <sheetView topLeftCell="A10" zoomScale="150" workbookViewId="0">
      <selection activeCell="D28" sqref="D28"/>
    </sheetView>
  </sheetViews>
  <sheetFormatPr baseColWidth="10" defaultRowHeight="15" x14ac:dyDescent="0.2"/>
  <cols>
    <col min="1" max="1" width="11.5" customWidth="1"/>
    <col min="2" max="2" width="12.6640625" customWidth="1"/>
    <col min="3" max="3" width="28.5" customWidth="1"/>
    <col min="4" max="4" width="26.83203125" customWidth="1"/>
  </cols>
  <sheetData>
    <row r="3" spans="1:5" x14ac:dyDescent="0.2">
      <c r="A3" s="36" t="s">
        <v>627</v>
      </c>
      <c r="B3" s="37">
        <v>1631</v>
      </c>
      <c r="C3" s="38" t="s">
        <v>651</v>
      </c>
      <c r="D3" s="39" t="s">
        <v>1287</v>
      </c>
      <c r="E3" t="s">
        <v>1265</v>
      </c>
    </row>
    <row r="4" spans="1:5" x14ac:dyDescent="0.2">
      <c r="A4" s="36" t="s">
        <v>627</v>
      </c>
      <c r="B4" s="37">
        <v>1612</v>
      </c>
      <c r="C4" s="38" t="s">
        <v>637</v>
      </c>
      <c r="D4" s="39" t="s">
        <v>1275</v>
      </c>
      <c r="E4" t="s">
        <v>1265</v>
      </c>
    </row>
    <row r="5" spans="1:5" x14ac:dyDescent="0.2">
      <c r="A5" s="36" t="s">
        <v>627</v>
      </c>
      <c r="B5" s="37">
        <v>1624</v>
      </c>
      <c r="C5" s="38" t="s">
        <v>647</v>
      </c>
      <c r="D5" s="39" t="s">
        <v>1283</v>
      </c>
      <c r="E5" t="s">
        <v>1265</v>
      </c>
    </row>
    <row r="6" spans="1:5" x14ac:dyDescent="0.2">
      <c r="A6" s="36" t="s">
        <v>627</v>
      </c>
      <c r="B6" s="37">
        <v>1607</v>
      </c>
      <c r="C6" s="38" t="s">
        <v>632</v>
      </c>
      <c r="D6" s="39" t="s">
        <v>1271</v>
      </c>
      <c r="E6" t="s">
        <v>1265</v>
      </c>
    </row>
    <row r="7" spans="1:5" x14ac:dyDescent="0.2">
      <c r="A7" s="36" t="s">
        <v>627</v>
      </c>
      <c r="B7" s="37">
        <v>1613</v>
      </c>
      <c r="C7" s="38" t="s">
        <v>638</v>
      </c>
      <c r="D7" s="39" t="s">
        <v>1276</v>
      </c>
      <c r="E7" t="s">
        <v>1265</v>
      </c>
    </row>
    <row r="8" spans="1:5" x14ac:dyDescent="0.2">
      <c r="A8" s="36" t="s">
        <v>627</v>
      </c>
      <c r="B8" s="37">
        <v>1601</v>
      </c>
      <c r="C8" s="38" t="s">
        <v>628</v>
      </c>
      <c r="D8" s="39" t="s">
        <v>1267</v>
      </c>
      <c r="E8" t="s">
        <v>1265</v>
      </c>
    </row>
    <row r="9" spans="1:5" x14ac:dyDescent="0.2">
      <c r="A9" s="36" t="s">
        <v>627</v>
      </c>
      <c r="B9" s="37">
        <v>1621</v>
      </c>
      <c r="C9" s="38" t="s">
        <v>645</v>
      </c>
      <c r="D9" s="39" t="s">
        <v>645</v>
      </c>
      <c r="E9" t="s">
        <v>1265</v>
      </c>
    </row>
    <row r="10" spans="1:5" x14ac:dyDescent="0.2">
      <c r="A10" s="36" t="s">
        <v>627</v>
      </c>
      <c r="B10" s="37">
        <v>1606</v>
      </c>
      <c r="C10" s="38" t="s">
        <v>631</v>
      </c>
      <c r="D10" s="39" t="s">
        <v>1270</v>
      </c>
      <c r="E10" t="s">
        <v>1265</v>
      </c>
    </row>
    <row r="11" spans="1:5" x14ac:dyDescent="0.2">
      <c r="A11" s="36" t="s">
        <v>627</v>
      </c>
      <c r="B11" s="37">
        <v>1611</v>
      </c>
      <c r="C11" s="38" t="s">
        <v>636</v>
      </c>
      <c r="D11" s="39" t="s">
        <v>1274</v>
      </c>
      <c r="E11" t="s">
        <v>1265</v>
      </c>
    </row>
    <row r="12" spans="1:5" x14ac:dyDescent="0.2">
      <c r="A12" s="36" t="s">
        <v>627</v>
      </c>
      <c r="B12" s="37">
        <v>1616</v>
      </c>
      <c r="C12" s="38" t="s">
        <v>641</v>
      </c>
      <c r="D12" s="39" t="s">
        <v>1279</v>
      </c>
      <c r="E12" t="s">
        <v>1265</v>
      </c>
    </row>
    <row r="13" spans="1:5" x14ac:dyDescent="0.2">
      <c r="A13" s="36" t="s">
        <v>627</v>
      </c>
      <c r="B13" s="37">
        <v>1620</v>
      </c>
      <c r="C13" s="38" t="s">
        <v>644</v>
      </c>
      <c r="D13" s="39" t="s">
        <v>1282</v>
      </c>
      <c r="E13" t="s">
        <v>1265</v>
      </c>
    </row>
    <row r="14" spans="1:5" x14ac:dyDescent="0.2">
      <c r="A14" s="36" t="s">
        <v>627</v>
      </c>
      <c r="B14" s="37">
        <v>1615</v>
      </c>
      <c r="C14" s="38" t="s">
        <v>640</v>
      </c>
      <c r="D14" s="39" t="s">
        <v>1278</v>
      </c>
      <c r="E14" t="s">
        <v>1265</v>
      </c>
    </row>
    <row r="15" spans="1:5" x14ac:dyDescent="0.2">
      <c r="A15" s="36" t="s">
        <v>627</v>
      </c>
      <c r="B15" s="37">
        <v>1623</v>
      </c>
      <c r="C15" s="38" t="s">
        <v>646</v>
      </c>
      <c r="D15" s="39" t="s">
        <v>646</v>
      </c>
      <c r="E15" t="s">
        <v>1265</v>
      </c>
    </row>
    <row r="16" spans="1:5" x14ac:dyDescent="0.2">
      <c r="A16" s="36" t="s">
        <v>627</v>
      </c>
      <c r="B16" s="37">
        <v>1627</v>
      </c>
      <c r="C16" s="38" t="s">
        <v>649</v>
      </c>
      <c r="D16" s="39" t="s">
        <v>1285</v>
      </c>
      <c r="E16" t="s">
        <v>1265</v>
      </c>
    </row>
    <row r="17" spans="1:5" x14ac:dyDescent="0.2">
      <c r="A17" s="36" t="s">
        <v>627</v>
      </c>
      <c r="B17" s="37">
        <v>1632</v>
      </c>
      <c r="C17" s="38" t="s">
        <v>652</v>
      </c>
      <c r="D17" s="39" t="s">
        <v>1288</v>
      </c>
      <c r="E17" t="s">
        <v>1265</v>
      </c>
    </row>
    <row r="18" spans="1:5" x14ac:dyDescent="0.2">
      <c r="A18" s="36" t="s">
        <v>627</v>
      </c>
      <c r="B18" s="37">
        <v>1609</v>
      </c>
      <c r="C18" s="38" t="s">
        <v>634</v>
      </c>
      <c r="D18" s="39" t="s">
        <v>1272</v>
      </c>
      <c r="E18" t="s">
        <v>1265</v>
      </c>
    </row>
    <row r="19" spans="1:5" x14ac:dyDescent="0.2">
      <c r="A19" s="36" t="s">
        <v>627</v>
      </c>
      <c r="B19" s="37">
        <v>1602</v>
      </c>
      <c r="C19" s="38" t="s">
        <v>629</v>
      </c>
      <c r="D19" s="39" t="s">
        <v>1268</v>
      </c>
      <c r="E19" t="s">
        <v>1265</v>
      </c>
    </row>
    <row r="20" spans="1:5" x14ac:dyDescent="0.2">
      <c r="A20" s="36" t="s">
        <v>627</v>
      </c>
      <c r="B20" s="37">
        <v>1605</v>
      </c>
      <c r="C20" s="38" t="s">
        <v>630</v>
      </c>
      <c r="D20" s="39" t="s">
        <v>1269</v>
      </c>
      <c r="E20" t="s">
        <v>1265</v>
      </c>
    </row>
    <row r="21" spans="1:5" x14ac:dyDescent="0.2">
      <c r="A21" s="36" t="s">
        <v>627</v>
      </c>
      <c r="B21" s="37">
        <v>1617</v>
      </c>
      <c r="C21" s="38" t="s">
        <v>642</v>
      </c>
      <c r="D21" s="39" t="s">
        <v>1280</v>
      </c>
      <c r="E21" t="s">
        <v>1265</v>
      </c>
    </row>
    <row r="22" spans="1:5" x14ac:dyDescent="0.2">
      <c r="A22" s="36" t="s">
        <v>627</v>
      </c>
      <c r="B22" s="37">
        <v>1614</v>
      </c>
      <c r="C22" s="38" t="s">
        <v>639</v>
      </c>
      <c r="D22" s="39" t="s">
        <v>1277</v>
      </c>
      <c r="E22" t="s">
        <v>1265</v>
      </c>
    </row>
    <row r="23" spans="1:5" x14ac:dyDescent="0.2">
      <c r="A23" s="36" t="s">
        <v>627</v>
      </c>
      <c r="B23" s="37">
        <v>1618</v>
      </c>
      <c r="C23" s="38" t="s">
        <v>643</v>
      </c>
      <c r="D23" s="39" t="s">
        <v>1281</v>
      </c>
      <c r="E23" t="s">
        <v>1265</v>
      </c>
    </row>
    <row r="24" spans="1:5" x14ac:dyDescent="0.2">
      <c r="A24" s="36" t="s">
        <v>627</v>
      </c>
      <c r="B24" s="37">
        <v>1625</v>
      </c>
      <c r="C24" s="38" t="s">
        <v>648</v>
      </c>
      <c r="D24" s="39" t="s">
        <v>1284</v>
      </c>
      <c r="E24" t="s">
        <v>1265</v>
      </c>
    </row>
    <row r="25" spans="1:5" x14ac:dyDescent="0.2">
      <c r="A25" s="36" t="s">
        <v>627</v>
      </c>
      <c r="B25" s="37">
        <v>1680</v>
      </c>
      <c r="C25" s="38" t="s">
        <v>755</v>
      </c>
      <c r="D25" s="39" t="s">
        <v>755</v>
      </c>
      <c r="E25" t="s">
        <v>1265</v>
      </c>
    </row>
    <row r="26" spans="1:5" x14ac:dyDescent="0.2">
      <c r="A26" s="36" t="s">
        <v>627</v>
      </c>
      <c r="B26" s="37">
        <v>1608</v>
      </c>
      <c r="C26" s="38" t="s">
        <v>633</v>
      </c>
      <c r="D26" s="39" t="s">
        <v>633</v>
      </c>
      <c r="E26" t="s">
        <v>1265</v>
      </c>
    </row>
    <row r="27" spans="1:5" x14ac:dyDescent="0.2">
      <c r="A27" s="36" t="s">
        <v>627</v>
      </c>
      <c r="B27" s="37">
        <v>1610</v>
      </c>
      <c r="C27" s="38" t="s">
        <v>635</v>
      </c>
      <c r="D27" s="39" t="s">
        <v>1273</v>
      </c>
      <c r="E27" t="s">
        <v>1265</v>
      </c>
    </row>
    <row r="28" spans="1:5" x14ac:dyDescent="0.2">
      <c r="A28" s="36" t="s">
        <v>627</v>
      </c>
      <c r="B28" s="37">
        <v>1630</v>
      </c>
      <c r="C28" s="38" t="s">
        <v>650</v>
      </c>
      <c r="D28" s="39" t="s">
        <v>1286</v>
      </c>
    </row>
    <row r="29" spans="1:5" x14ac:dyDescent="0.2">
      <c r="A29" s="36" t="s">
        <v>627</v>
      </c>
      <c r="B29" s="37">
        <v>1628</v>
      </c>
      <c r="C29" s="38"/>
      <c r="D29" s="39" t="s">
        <v>1175</v>
      </c>
    </row>
    <row r="30" spans="1:5" x14ac:dyDescent="0.2">
      <c r="A30" s="36" t="s">
        <v>627</v>
      </c>
      <c r="B30" s="37">
        <v>1629</v>
      </c>
      <c r="C30" s="38"/>
      <c r="D30" s="39" t="s">
        <v>1174</v>
      </c>
    </row>
  </sheetData>
  <autoFilter ref="A2:D30">
    <sortState ref="A3:D30">
      <sortCondition ref="C2:C3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Clinics June 2017</vt:lpstr>
      <vt:lpstr>Cliniclist_QuestionPro_12092017</vt:lpstr>
      <vt:lpstr>Update_data_RR</vt:lpstr>
      <vt:lpstr>Translation_02102017</vt:lpstr>
      <vt:lpstr>Translation_04102017</vt:lpstr>
      <vt:lpstr>Arabic clinics</vt:lpstr>
      <vt:lpstr>Portugal clincis</vt:lpstr>
    </vt:vector>
  </TitlesOfParts>
  <Company>Diaverum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Warringer, Fredrik</dc:creator>
  <cp:lastModifiedBy>Gerrit Versteeg</cp:lastModifiedBy>
  <cp:lastPrinted>2017-10-02T09:27:31Z</cp:lastPrinted>
  <dcterms:created xsi:type="dcterms:W3CDTF">2017-07-25T12:33:33Z</dcterms:created>
  <dcterms:modified xsi:type="dcterms:W3CDTF">2017-10-30T15:57:26Z</dcterms:modified>
</cp:coreProperties>
</file>