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yferre\frequent\GitHub\Git_GW_Modeling_Spring2021\Course_Materials\References\"/>
    </mc:Choice>
  </mc:AlternateContent>
  <xr:revisionPtr revIDLastSave="0" documentId="13_ncr:1_{D27F2E0E-38D7-4234-AF14-6DAE7E7F5A0E}" xr6:coauthVersionLast="46" xr6:coauthVersionMax="46" xr10:uidLastSave="{00000000-0000-0000-0000-000000000000}"/>
  <bookViews>
    <workbookView xWindow="-120" yWindow="-120" windowWidth="38640" windowHeight="21240" activeTab="1" xr2:uid="{0DE9681F-DB81-43FF-A688-AC772C276176}"/>
  </bookViews>
  <sheets>
    <sheet name="small example" sheetId="2" r:id="rId1"/>
    <sheet name="comparison" sheetId="1" r:id="rId2"/>
  </sheet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Z19" i="1" l="1"/>
  <c r="Z20" i="1" s="1"/>
  <c r="O10" i="2"/>
  <c r="K10" i="2"/>
  <c r="S101" i="1"/>
  <c r="S102" i="1" s="1"/>
  <c r="S100" i="1"/>
  <c r="T100" i="1" s="1"/>
  <c r="U100" i="1" s="1"/>
  <c r="S91" i="1"/>
  <c r="S92" i="1" s="1"/>
  <c r="T82" i="1"/>
  <c r="U82" i="1" s="1"/>
  <c r="S82" i="1"/>
  <c r="S83" i="1" s="1"/>
  <c r="T73" i="1"/>
  <c r="U73" i="1" s="1"/>
  <c r="S73" i="1"/>
  <c r="S74" i="1" s="1"/>
  <c r="S65" i="1"/>
  <c r="S64" i="1"/>
  <c r="T64" i="1" s="1"/>
  <c r="U64" i="1" s="1"/>
  <c r="S55" i="1"/>
  <c r="S56" i="1" s="1"/>
  <c r="S46" i="1"/>
  <c r="S47" i="1" s="1"/>
  <c r="T37" i="1"/>
  <c r="U37" i="1" s="1"/>
  <c r="S37" i="1"/>
  <c r="S38" i="1" s="1"/>
  <c r="S29" i="1"/>
  <c r="S30" i="1" s="1"/>
  <c r="S28" i="1"/>
  <c r="T28" i="1" s="1"/>
  <c r="U28" i="1" s="1"/>
  <c r="U19" i="1"/>
  <c r="T19" i="1"/>
  <c r="N19" i="1"/>
  <c r="M19" i="1"/>
  <c r="L20" i="1"/>
  <c r="L21" i="1"/>
  <c r="L22" i="1"/>
  <c r="L19" i="1"/>
  <c r="AB104" i="1"/>
  <c r="AA104" i="1"/>
  <c r="Z104" i="1"/>
  <c r="U104" i="1"/>
  <c r="T104" i="1"/>
  <c r="S104" i="1"/>
  <c r="N104" i="1"/>
  <c r="M104" i="1"/>
  <c r="L104" i="1"/>
  <c r="AC103" i="1"/>
  <c r="V103" i="1"/>
  <c r="O103" i="1"/>
  <c r="AC102" i="1"/>
  <c r="V102" i="1"/>
  <c r="O102" i="1"/>
  <c r="AC101" i="1"/>
  <c r="V101" i="1"/>
  <c r="O101" i="1"/>
  <c r="AC100" i="1"/>
  <c r="V100" i="1"/>
  <c r="O100" i="1"/>
  <c r="AB99" i="1"/>
  <c r="AA99" i="1"/>
  <c r="Z99" i="1"/>
  <c r="U99" i="1"/>
  <c r="T99" i="1"/>
  <c r="S99" i="1"/>
  <c r="N99" i="1"/>
  <c r="M99" i="1"/>
  <c r="L99" i="1"/>
  <c r="AB95" i="1"/>
  <c r="AA95" i="1"/>
  <c r="Z95" i="1"/>
  <c r="U95" i="1"/>
  <c r="T95" i="1"/>
  <c r="S95" i="1"/>
  <c r="N95" i="1"/>
  <c r="M95" i="1"/>
  <c r="L95" i="1"/>
  <c r="AC94" i="1"/>
  <c r="V94" i="1"/>
  <c r="O94" i="1"/>
  <c r="AC93" i="1"/>
  <c r="V93" i="1"/>
  <c r="O93" i="1"/>
  <c r="AC92" i="1"/>
  <c r="V92" i="1"/>
  <c r="O92" i="1"/>
  <c r="AC91" i="1"/>
  <c r="V91" i="1"/>
  <c r="O91" i="1"/>
  <c r="AB90" i="1"/>
  <c r="AA90" i="1"/>
  <c r="Z90" i="1"/>
  <c r="U90" i="1"/>
  <c r="T90" i="1"/>
  <c r="S90" i="1"/>
  <c r="N90" i="1"/>
  <c r="M90" i="1"/>
  <c r="L90" i="1"/>
  <c r="AC30" i="1"/>
  <c r="AC39" i="1" s="1"/>
  <c r="AC48" i="1" s="1"/>
  <c r="AC57" i="1" s="1"/>
  <c r="AC66" i="1" s="1"/>
  <c r="AC75" i="1" s="1"/>
  <c r="AC84" i="1" s="1"/>
  <c r="AB23" i="1"/>
  <c r="AB32" i="1" s="1"/>
  <c r="AB41" i="1" s="1"/>
  <c r="AB50" i="1" s="1"/>
  <c r="AB59" i="1" s="1"/>
  <c r="AB68" i="1" s="1"/>
  <c r="AB77" i="1" s="1"/>
  <c r="AB86" i="1" s="1"/>
  <c r="AA23" i="1"/>
  <c r="AA32" i="1" s="1"/>
  <c r="AA41" i="1" s="1"/>
  <c r="AA50" i="1" s="1"/>
  <c r="AA59" i="1" s="1"/>
  <c r="AA68" i="1" s="1"/>
  <c r="AA77" i="1" s="1"/>
  <c r="AA86" i="1" s="1"/>
  <c r="Z23" i="1"/>
  <c r="Z32" i="1" s="1"/>
  <c r="Z41" i="1" s="1"/>
  <c r="Z50" i="1" s="1"/>
  <c r="Z59" i="1" s="1"/>
  <c r="Z68" i="1" s="1"/>
  <c r="Z77" i="1" s="1"/>
  <c r="Z86" i="1" s="1"/>
  <c r="AC22" i="1"/>
  <c r="AC31" i="1" s="1"/>
  <c r="AC40" i="1" s="1"/>
  <c r="AC49" i="1" s="1"/>
  <c r="AC58" i="1" s="1"/>
  <c r="AC67" i="1" s="1"/>
  <c r="AC76" i="1" s="1"/>
  <c r="AC85" i="1" s="1"/>
  <c r="AC21" i="1"/>
  <c r="AC20" i="1"/>
  <c r="AC29" i="1" s="1"/>
  <c r="AC38" i="1" s="1"/>
  <c r="AC47" i="1" s="1"/>
  <c r="AC56" i="1" s="1"/>
  <c r="AC65" i="1" s="1"/>
  <c r="AC74" i="1" s="1"/>
  <c r="AC83" i="1" s="1"/>
  <c r="AC19" i="1"/>
  <c r="AC28" i="1" s="1"/>
  <c r="AC37" i="1" s="1"/>
  <c r="AC46" i="1" s="1"/>
  <c r="AC55" i="1" s="1"/>
  <c r="AC64" i="1" s="1"/>
  <c r="AC73" i="1" s="1"/>
  <c r="AC82" i="1" s="1"/>
  <c r="AB18" i="1"/>
  <c r="AB27" i="1" s="1"/>
  <c r="AB36" i="1" s="1"/>
  <c r="AB45" i="1" s="1"/>
  <c r="AB54" i="1" s="1"/>
  <c r="AB63" i="1" s="1"/>
  <c r="AB72" i="1" s="1"/>
  <c r="AB81" i="1" s="1"/>
  <c r="AA18" i="1"/>
  <c r="AA27" i="1" s="1"/>
  <c r="AA36" i="1" s="1"/>
  <c r="AA45" i="1" s="1"/>
  <c r="AA54" i="1" s="1"/>
  <c r="AA63" i="1" s="1"/>
  <c r="AA72" i="1" s="1"/>
  <c r="AA81" i="1" s="1"/>
  <c r="Z18" i="1"/>
  <c r="Z27" i="1" s="1"/>
  <c r="Z36" i="1" s="1"/>
  <c r="Z45" i="1" s="1"/>
  <c r="Z54" i="1" s="1"/>
  <c r="Z63" i="1" s="1"/>
  <c r="Z72" i="1" s="1"/>
  <c r="Z81" i="1" s="1"/>
  <c r="M22" i="1"/>
  <c r="N22" i="1"/>
  <c r="S19" i="1"/>
  <c r="S20" i="1" s="1"/>
  <c r="U23" i="1"/>
  <c r="U32" i="1" s="1"/>
  <c r="U41" i="1" s="1"/>
  <c r="U50" i="1" s="1"/>
  <c r="U59" i="1" s="1"/>
  <c r="U68" i="1" s="1"/>
  <c r="U77" i="1" s="1"/>
  <c r="U86" i="1" s="1"/>
  <c r="T23" i="1"/>
  <c r="T32" i="1" s="1"/>
  <c r="T41" i="1" s="1"/>
  <c r="T50" i="1" s="1"/>
  <c r="T59" i="1" s="1"/>
  <c r="T68" i="1" s="1"/>
  <c r="T77" i="1" s="1"/>
  <c r="T86" i="1" s="1"/>
  <c r="S23" i="1"/>
  <c r="S32" i="1" s="1"/>
  <c r="S41" i="1" s="1"/>
  <c r="S50" i="1" s="1"/>
  <c r="S59" i="1" s="1"/>
  <c r="S68" i="1" s="1"/>
  <c r="S77" i="1" s="1"/>
  <c r="S86" i="1" s="1"/>
  <c r="V22" i="1"/>
  <c r="V31" i="1" s="1"/>
  <c r="V40" i="1" s="1"/>
  <c r="V49" i="1" s="1"/>
  <c r="V58" i="1" s="1"/>
  <c r="V67" i="1" s="1"/>
  <c r="V76" i="1" s="1"/>
  <c r="V85" i="1" s="1"/>
  <c r="V21" i="1"/>
  <c r="V30" i="1" s="1"/>
  <c r="V39" i="1" s="1"/>
  <c r="V48" i="1" s="1"/>
  <c r="V57" i="1" s="1"/>
  <c r="V66" i="1" s="1"/>
  <c r="V75" i="1" s="1"/>
  <c r="V84" i="1" s="1"/>
  <c r="V20" i="1"/>
  <c r="V29" i="1" s="1"/>
  <c r="V38" i="1" s="1"/>
  <c r="V47" i="1" s="1"/>
  <c r="V56" i="1" s="1"/>
  <c r="V65" i="1" s="1"/>
  <c r="V74" i="1" s="1"/>
  <c r="V83" i="1" s="1"/>
  <c r="V19" i="1"/>
  <c r="V28" i="1" s="1"/>
  <c r="V37" i="1" s="1"/>
  <c r="V46" i="1" s="1"/>
  <c r="V55" i="1" s="1"/>
  <c r="V64" i="1" s="1"/>
  <c r="V73" i="1" s="1"/>
  <c r="V82" i="1" s="1"/>
  <c r="U18" i="1"/>
  <c r="U27" i="1" s="1"/>
  <c r="U36" i="1" s="1"/>
  <c r="U45" i="1" s="1"/>
  <c r="U54" i="1" s="1"/>
  <c r="U63" i="1" s="1"/>
  <c r="U72" i="1" s="1"/>
  <c r="U81" i="1" s="1"/>
  <c r="T18" i="1"/>
  <c r="T27" i="1" s="1"/>
  <c r="T36" i="1" s="1"/>
  <c r="T45" i="1" s="1"/>
  <c r="T54" i="1" s="1"/>
  <c r="T63" i="1" s="1"/>
  <c r="T72" i="1" s="1"/>
  <c r="T81" i="1" s="1"/>
  <c r="S18" i="1"/>
  <c r="S27" i="1" s="1"/>
  <c r="S36" i="1" s="1"/>
  <c r="S45" i="1" s="1"/>
  <c r="S54" i="1" s="1"/>
  <c r="S63" i="1" s="1"/>
  <c r="S72" i="1" s="1"/>
  <c r="S81" i="1" s="1"/>
  <c r="M21" i="1"/>
  <c r="N21" i="1"/>
  <c r="M20" i="1"/>
  <c r="N20" i="1"/>
  <c r="L18" i="1"/>
  <c r="L27" i="1" s="1"/>
  <c r="L36" i="1" s="1"/>
  <c r="L45" i="1" s="1"/>
  <c r="L54" i="1" s="1"/>
  <c r="L63" i="1" s="1"/>
  <c r="L72" i="1" s="1"/>
  <c r="L81" i="1" s="1"/>
  <c r="M18" i="1"/>
  <c r="M27" i="1" s="1"/>
  <c r="M36" i="1" s="1"/>
  <c r="M45" i="1" s="1"/>
  <c r="M54" i="1" s="1"/>
  <c r="M63" i="1" s="1"/>
  <c r="M72" i="1" s="1"/>
  <c r="M81" i="1" s="1"/>
  <c r="N18" i="1"/>
  <c r="N27" i="1" s="1"/>
  <c r="N36" i="1" s="1"/>
  <c r="N45" i="1" s="1"/>
  <c r="N54" i="1" s="1"/>
  <c r="N63" i="1" s="1"/>
  <c r="N72" i="1" s="1"/>
  <c r="N81" i="1" s="1"/>
  <c r="O19" i="1"/>
  <c r="O28" i="1" s="1"/>
  <c r="O37" i="1" s="1"/>
  <c r="O46" i="1" s="1"/>
  <c r="O55" i="1" s="1"/>
  <c r="O64" i="1" s="1"/>
  <c r="O73" i="1" s="1"/>
  <c r="O82" i="1" s="1"/>
  <c r="O20" i="1"/>
  <c r="O29" i="1" s="1"/>
  <c r="O38" i="1" s="1"/>
  <c r="O47" i="1" s="1"/>
  <c r="O56" i="1" s="1"/>
  <c r="O65" i="1" s="1"/>
  <c r="O74" i="1" s="1"/>
  <c r="O83" i="1" s="1"/>
  <c r="O21" i="1"/>
  <c r="O30" i="1" s="1"/>
  <c r="O39" i="1" s="1"/>
  <c r="O48" i="1" s="1"/>
  <c r="O57" i="1" s="1"/>
  <c r="O66" i="1" s="1"/>
  <c r="O75" i="1" s="1"/>
  <c r="O84" i="1" s="1"/>
  <c r="O22" i="1"/>
  <c r="O31" i="1" s="1"/>
  <c r="O40" i="1" s="1"/>
  <c r="O49" i="1" s="1"/>
  <c r="O58" i="1" s="1"/>
  <c r="O67" i="1" s="1"/>
  <c r="O76" i="1" s="1"/>
  <c r="O85" i="1" s="1"/>
  <c r="L23" i="1"/>
  <c r="L32" i="1" s="1"/>
  <c r="L41" i="1" s="1"/>
  <c r="L50" i="1" s="1"/>
  <c r="L59" i="1" s="1"/>
  <c r="L68" i="1" s="1"/>
  <c r="L77" i="1" s="1"/>
  <c r="L86" i="1" s="1"/>
  <c r="M23" i="1"/>
  <c r="M32" i="1" s="1"/>
  <c r="M41" i="1" s="1"/>
  <c r="M50" i="1" s="1"/>
  <c r="M59" i="1" s="1"/>
  <c r="M68" i="1" s="1"/>
  <c r="M77" i="1" s="1"/>
  <c r="M86" i="1" s="1"/>
  <c r="N23" i="1"/>
  <c r="N32" i="1" s="1"/>
  <c r="N41" i="1" s="1"/>
  <c r="N50" i="1" s="1"/>
  <c r="N59" i="1" s="1"/>
  <c r="N68" i="1" s="1"/>
  <c r="N77" i="1" s="1"/>
  <c r="N86" i="1" s="1"/>
  <c r="Z21" i="1" l="1"/>
  <c r="AA19" i="1"/>
  <c r="S103" i="1"/>
  <c r="T101" i="1"/>
  <c r="U101" i="1" s="1"/>
  <c r="S93" i="1"/>
  <c r="T91" i="1"/>
  <c r="U91" i="1" s="1"/>
  <c r="S84" i="1"/>
  <c r="T83" i="1"/>
  <c r="U83" i="1" s="1"/>
  <c r="S75" i="1"/>
  <c r="T74" i="1"/>
  <c r="U74" i="1" s="1"/>
  <c r="T65" i="1"/>
  <c r="U65" i="1" s="1"/>
  <c r="S66" i="1"/>
  <c r="S57" i="1"/>
  <c r="T55" i="1"/>
  <c r="U55" i="1" s="1"/>
  <c r="S48" i="1"/>
  <c r="T46" i="1"/>
  <c r="U46" i="1" s="1"/>
  <c r="T38" i="1"/>
  <c r="U38" i="1" s="1"/>
  <c r="S39" i="1"/>
  <c r="S31" i="1"/>
  <c r="T29" i="1"/>
  <c r="U29" i="1" s="1"/>
  <c r="L30" i="1"/>
  <c r="L29" i="1"/>
  <c r="M29" i="1"/>
  <c r="N29" i="1"/>
  <c r="M30" i="1"/>
  <c r="N28" i="1"/>
  <c r="L28" i="1"/>
  <c r="M28" i="1"/>
  <c r="N31" i="1"/>
  <c r="L31" i="1"/>
  <c r="M31" i="1"/>
  <c r="T20" i="1"/>
  <c r="S21" i="1"/>
  <c r="N30" i="1"/>
  <c r="AB19" i="1" l="1"/>
  <c r="Z28" i="1"/>
  <c r="Z22" i="1"/>
  <c r="AA20" i="1"/>
  <c r="T102" i="1"/>
  <c r="U102" i="1" s="1"/>
  <c r="T103" i="1"/>
  <c r="U103" i="1" s="1"/>
  <c r="T92" i="1"/>
  <c r="U92" i="1" s="1"/>
  <c r="T93" i="1"/>
  <c r="U93" i="1" s="1"/>
  <c r="S94" i="1"/>
  <c r="T94" i="1" s="1"/>
  <c r="U94" i="1" s="1"/>
  <c r="S85" i="1"/>
  <c r="T84" i="1"/>
  <c r="U84" i="1" s="1"/>
  <c r="T75" i="1"/>
  <c r="U75" i="1" s="1"/>
  <c r="S76" i="1"/>
  <c r="T76" i="1" s="1"/>
  <c r="U76" i="1" s="1"/>
  <c r="S67" i="1"/>
  <c r="T66" i="1"/>
  <c r="U66" i="1" s="1"/>
  <c r="S58" i="1"/>
  <c r="T56" i="1"/>
  <c r="U56" i="1" s="1"/>
  <c r="T47" i="1"/>
  <c r="U47" i="1" s="1"/>
  <c r="T48" i="1"/>
  <c r="U48" i="1" s="1"/>
  <c r="S49" i="1"/>
  <c r="T39" i="1"/>
  <c r="U39" i="1" s="1"/>
  <c r="S40" i="1"/>
  <c r="T40" i="1" s="1"/>
  <c r="U40" i="1" s="1"/>
  <c r="T30" i="1"/>
  <c r="U30" i="1" s="1"/>
  <c r="T31" i="1"/>
  <c r="U31" i="1" s="1"/>
  <c r="S22" i="1"/>
  <c r="N39" i="1"/>
  <c r="N37" i="1"/>
  <c r="L39" i="1"/>
  <c r="M38" i="1"/>
  <c r="M37" i="1"/>
  <c r="L37" i="1"/>
  <c r="L38" i="1"/>
  <c r="U20" i="1"/>
  <c r="M40" i="1"/>
  <c r="L40" i="1"/>
  <c r="T21" i="1"/>
  <c r="N38" i="1"/>
  <c r="N40" i="1"/>
  <c r="M39" i="1"/>
  <c r="Z29" i="1" l="1"/>
  <c r="AA28" i="1"/>
  <c r="Z37" i="1" s="1"/>
  <c r="AB20" i="1"/>
  <c r="AA21" i="1"/>
  <c r="AA29" i="1" s="1"/>
  <c r="T85" i="1"/>
  <c r="U85" i="1" s="1"/>
  <c r="T67" i="1"/>
  <c r="U67" i="1" s="1"/>
  <c r="T57" i="1"/>
  <c r="U57" i="1" s="1"/>
  <c r="T49" i="1"/>
  <c r="U49" i="1" s="1"/>
  <c r="M48" i="1"/>
  <c r="L47" i="1"/>
  <c r="N46" i="1"/>
  <c r="N47" i="1"/>
  <c r="M46" i="1"/>
  <c r="N55" i="1" s="1"/>
  <c r="L46" i="1"/>
  <c r="U21" i="1"/>
  <c r="T22" i="1"/>
  <c r="N49" i="1"/>
  <c r="L49" i="1"/>
  <c r="L48" i="1"/>
  <c r="M49" i="1"/>
  <c r="N48" i="1"/>
  <c r="M47" i="1"/>
  <c r="AA22" i="1" l="1"/>
  <c r="AB22" i="1" s="1"/>
  <c r="Z30" i="1"/>
  <c r="Z38" i="1"/>
  <c r="AB21" i="1"/>
  <c r="AA30" i="1" s="1"/>
  <c r="AB28" i="1"/>
  <c r="AB29" i="1" s="1"/>
  <c r="AA38" i="1" s="1"/>
  <c r="AA37" i="1"/>
  <c r="Z46" i="1" s="1"/>
  <c r="T58" i="1"/>
  <c r="U58" i="1" s="1"/>
  <c r="N57" i="1"/>
  <c r="L57" i="1"/>
  <c r="U22" i="1"/>
  <c r="M55" i="1"/>
  <c r="N64" i="1" s="1"/>
  <c r="L55" i="1"/>
  <c r="N56" i="1"/>
  <c r="N58" i="1"/>
  <c r="L56" i="1"/>
  <c r="M57" i="1"/>
  <c r="L58" i="1"/>
  <c r="M56" i="1"/>
  <c r="M58" i="1"/>
  <c r="AB30" i="1" l="1"/>
  <c r="AB37" i="1"/>
  <c r="AB38" i="1" s="1"/>
  <c r="AA46" i="1"/>
  <c r="Z31" i="1"/>
  <c r="Z39" i="1" s="1"/>
  <c r="L64" i="1"/>
  <c r="M64" i="1"/>
  <c r="N73" i="1" s="1"/>
  <c r="N66" i="1"/>
  <c r="N65" i="1"/>
  <c r="M66" i="1"/>
  <c r="M67" i="1"/>
  <c r="N67" i="1"/>
  <c r="L67" i="1"/>
  <c r="L65" i="1"/>
  <c r="L66" i="1"/>
  <c r="M65" i="1"/>
  <c r="AB46" i="1" l="1"/>
  <c r="Z47" i="1"/>
  <c r="AA31" i="1"/>
  <c r="AB31" i="1" s="1"/>
  <c r="Z55" i="1"/>
  <c r="M73" i="1"/>
  <c r="L73" i="1"/>
  <c r="N74" i="1"/>
  <c r="N75" i="1"/>
  <c r="M74" i="1"/>
  <c r="L75" i="1"/>
  <c r="M76" i="1"/>
  <c r="M75" i="1"/>
  <c r="L76" i="1"/>
  <c r="L74" i="1"/>
  <c r="N76" i="1"/>
  <c r="AA39" i="1" l="1"/>
  <c r="Z40" i="1"/>
  <c r="N83" i="1"/>
  <c r="N82" i="1"/>
  <c r="L85" i="1"/>
  <c r="M84" i="1"/>
  <c r="L83" i="1"/>
  <c r="M82" i="1"/>
  <c r="L82" i="1"/>
  <c r="M83" i="1"/>
  <c r="L84" i="1"/>
  <c r="N84" i="1"/>
  <c r="M85" i="1"/>
  <c r="N85" i="1"/>
  <c r="AA40" i="1" l="1"/>
  <c r="AB39" i="1"/>
  <c r="Z48" i="1"/>
  <c r="AA47" i="1"/>
  <c r="N91" i="1"/>
  <c r="N92" i="1"/>
  <c r="N93" i="1"/>
  <c r="L93" i="1"/>
  <c r="M92" i="1"/>
  <c r="M94" i="1"/>
  <c r="L92" i="1"/>
  <c r="M91" i="1"/>
  <c r="L91" i="1"/>
  <c r="N94" i="1"/>
  <c r="M93" i="1"/>
  <c r="N102" i="1" s="1"/>
  <c r="L94" i="1"/>
  <c r="AA48" i="1" l="1"/>
  <c r="AB47" i="1"/>
  <c r="AA55" i="1"/>
  <c r="Z56" i="1"/>
  <c r="Z49" i="1"/>
  <c r="AB40" i="1"/>
  <c r="N100" i="1"/>
  <c r="N101" i="1"/>
  <c r="L101" i="1"/>
  <c r="M100" i="1"/>
  <c r="L100" i="1"/>
  <c r="M101" i="1"/>
  <c r="L102" i="1"/>
  <c r="N103" i="1"/>
  <c r="M103" i="1"/>
  <c r="M102" i="1"/>
  <c r="L103" i="1"/>
  <c r="Z57" i="1" l="1"/>
  <c r="AB48" i="1"/>
  <c r="AB55" i="1"/>
  <c r="Z64" i="1"/>
  <c r="AA56" i="1"/>
  <c r="AA49" i="1"/>
  <c r="AB49" i="1" l="1"/>
  <c r="AB56" i="1"/>
  <c r="AA64" i="1"/>
  <c r="AB64" i="1" s="1"/>
  <c r="Z65" i="1"/>
  <c r="Z58" i="1"/>
  <c r="AA57" i="1"/>
  <c r="AA58" i="1" l="1"/>
  <c r="AA66" i="1" s="1"/>
  <c r="Z66" i="1"/>
  <c r="Z73" i="1"/>
  <c r="AA65" i="1"/>
  <c r="AB57" i="1"/>
  <c r="AB65" i="1" l="1"/>
  <c r="AA73" i="1"/>
  <c r="Z74" i="1"/>
  <c r="AB58" i="1"/>
  <c r="AB66" i="1" s="1"/>
  <c r="Z67" i="1"/>
  <c r="AA74" i="1" l="1"/>
  <c r="Z75" i="1"/>
  <c r="AB73" i="1"/>
  <c r="Z82" i="1"/>
  <c r="AA67" i="1"/>
  <c r="AA75" i="1" l="1"/>
  <c r="AB67" i="1"/>
  <c r="Z83" i="1"/>
  <c r="Z76" i="1"/>
  <c r="AA76" i="1" s="1"/>
  <c r="AA82" i="1"/>
  <c r="AB74" i="1"/>
  <c r="AA83" i="1" l="1"/>
  <c r="AA84" i="1" s="1"/>
  <c r="AB82" i="1"/>
  <c r="Z84" i="1"/>
  <c r="AB75" i="1"/>
  <c r="Z91" i="1"/>
  <c r="Z92" i="1" l="1"/>
  <c r="AA91" i="1"/>
  <c r="AB83" i="1"/>
  <c r="Z85" i="1"/>
  <c r="Z93" i="1" s="1"/>
  <c r="AB76" i="1"/>
  <c r="AB84" i="1" l="1"/>
  <c r="AB91" i="1"/>
  <c r="AA92" i="1"/>
  <c r="AA85" i="1"/>
  <c r="Z94" i="1" s="1"/>
  <c r="Z100" i="1"/>
  <c r="AA100" i="1" l="1"/>
  <c r="AB92" i="1"/>
  <c r="Z101" i="1"/>
  <c r="AA101" i="1" s="1"/>
  <c r="AA93" i="1"/>
  <c r="AB85" i="1"/>
  <c r="AA94" i="1" l="1"/>
  <c r="Z102" i="1"/>
  <c r="AB93" i="1"/>
  <c r="AB100" i="1"/>
  <c r="Z103" i="1" l="1"/>
  <c r="AB94" i="1"/>
  <c r="AA102" i="1"/>
  <c r="AA103" i="1" s="1"/>
  <c r="AB101" i="1"/>
  <c r="AB102" i="1" l="1"/>
  <c r="AB103" i="1" l="1"/>
  <c r="E9" i="1"/>
  <c r="F9" i="1"/>
  <c r="G9" i="1"/>
  <c r="E10" i="1"/>
  <c r="F10" i="1"/>
  <c r="G10" i="1"/>
  <c r="AT10" i="1"/>
  <c r="AU10" i="1"/>
  <c r="AV10" i="1"/>
  <c r="E11" i="1"/>
  <c r="F11" i="1"/>
  <c r="G11" i="1"/>
  <c r="AT11" i="1"/>
  <c r="AU11" i="1"/>
  <c r="AV11" i="1"/>
  <c r="E12" i="1"/>
  <c r="F12" i="1"/>
  <c r="G12" i="1"/>
  <c r="AT12" i="1"/>
  <c r="AU12" i="1"/>
  <c r="AV12" i="1"/>
  <c r="E13" i="1"/>
  <c r="F13" i="1"/>
  <c r="G13" i="1"/>
  <c r="AT13" i="1"/>
  <c r="AU13" i="1"/>
  <c r="AV13" i="1"/>
  <c r="E14" i="1"/>
  <c r="F14" i="1"/>
  <c r="G14" i="1"/>
  <c r="AT14" i="1"/>
  <c r="AU14" i="1"/>
  <c r="AV14" i="1"/>
  <c r="AT15" i="1"/>
  <c r="AU15" i="1"/>
  <c r="AV15" i="1"/>
  <c r="AT16" i="1"/>
  <c r="AU16" i="1"/>
  <c r="AV16" i="1"/>
  <c r="AT17" i="1"/>
  <c r="AU17" i="1"/>
  <c r="AV17" i="1"/>
  <c r="AT18" i="1"/>
  <c r="AU18" i="1"/>
  <c r="AV18" i="1"/>
  <c r="AG19" i="1"/>
  <c r="AH19" i="1"/>
  <c r="AI19" i="1"/>
  <c r="AK19" i="1"/>
  <c r="AL19" i="1"/>
  <c r="AM19" i="1"/>
  <c r="AO19" i="1"/>
  <c r="AP19" i="1"/>
  <c r="AQ19" i="1"/>
  <c r="AT19" i="1"/>
  <c r="AU19" i="1"/>
  <c r="AV19" i="1"/>
  <c r="AG20" i="1"/>
  <c r="AH20" i="1"/>
  <c r="AI20" i="1"/>
  <c r="AK20" i="1"/>
  <c r="AL20" i="1"/>
  <c r="AM20" i="1"/>
  <c r="AO20" i="1"/>
  <c r="AP20" i="1"/>
  <c r="AQ20" i="1"/>
  <c r="AG21" i="1"/>
  <c r="AH21" i="1"/>
  <c r="AI21" i="1"/>
  <c r="AK21" i="1"/>
  <c r="AL21" i="1"/>
  <c r="AM21" i="1"/>
  <c r="AO21" i="1"/>
  <c r="AP21" i="1"/>
  <c r="AQ21" i="1"/>
  <c r="AG22" i="1"/>
  <c r="AH22" i="1"/>
  <c r="AI22" i="1"/>
  <c r="AK22" i="1"/>
  <c r="AL22" i="1"/>
  <c r="AM22" i="1"/>
  <c r="AO22" i="1"/>
  <c r="AP22" i="1"/>
  <c r="AQ22" i="1"/>
  <c r="AG28" i="1"/>
  <c r="AH28" i="1"/>
  <c r="AI28" i="1"/>
  <c r="AK28" i="1"/>
  <c r="AL28" i="1"/>
  <c r="AM28" i="1"/>
  <c r="AO28" i="1"/>
  <c r="AP28" i="1"/>
  <c r="AQ28" i="1"/>
  <c r="AG29" i="1"/>
  <c r="AH29" i="1"/>
  <c r="AI29" i="1"/>
  <c r="AK29" i="1"/>
  <c r="AL29" i="1"/>
  <c r="AM29" i="1"/>
  <c r="AO29" i="1"/>
  <c r="AP29" i="1"/>
  <c r="AQ29" i="1"/>
  <c r="AG30" i="1"/>
  <c r="AH30" i="1"/>
  <c r="AI30" i="1"/>
  <c r="AK30" i="1"/>
  <c r="AL30" i="1"/>
  <c r="AM30" i="1"/>
  <c r="AO30" i="1"/>
  <c r="AP30" i="1"/>
  <c r="AQ30" i="1"/>
  <c r="AG31" i="1"/>
  <c r="AH31" i="1"/>
  <c r="AI31" i="1"/>
  <c r="AK31" i="1"/>
  <c r="AL31" i="1"/>
  <c r="AM31" i="1"/>
  <c r="AO31" i="1"/>
  <c r="AP31" i="1"/>
  <c r="AQ31" i="1"/>
  <c r="AG37" i="1"/>
  <c r="AH37" i="1"/>
  <c r="AI37" i="1"/>
  <c r="AK37" i="1"/>
  <c r="AL37" i="1"/>
  <c r="AM37" i="1"/>
  <c r="AO37" i="1"/>
  <c r="AP37" i="1"/>
  <c r="AQ37" i="1"/>
  <c r="AG38" i="1"/>
  <c r="AH38" i="1"/>
  <c r="AI38" i="1"/>
  <c r="AK38" i="1"/>
  <c r="AL38" i="1"/>
  <c r="AM38" i="1"/>
  <c r="AO38" i="1"/>
  <c r="AP38" i="1"/>
  <c r="AQ38" i="1"/>
  <c r="AG39" i="1"/>
  <c r="AH39" i="1"/>
  <c r="AI39" i="1"/>
  <c r="AK39" i="1"/>
  <c r="AL39" i="1"/>
  <c r="AM39" i="1"/>
  <c r="AO39" i="1"/>
  <c r="AP39" i="1"/>
  <c r="AQ39" i="1"/>
  <c r="AG40" i="1"/>
  <c r="AH40" i="1"/>
  <c r="AI40" i="1"/>
  <c r="AK40" i="1"/>
  <c r="AL40" i="1"/>
  <c r="AM40" i="1"/>
  <c r="AO40" i="1"/>
  <c r="AP40" i="1"/>
  <c r="AQ40" i="1"/>
  <c r="AG46" i="1"/>
  <c r="AH46" i="1"/>
  <c r="AI46" i="1"/>
  <c r="AK46" i="1"/>
  <c r="AL46" i="1"/>
  <c r="AM46" i="1"/>
  <c r="AO46" i="1"/>
  <c r="AP46" i="1"/>
  <c r="AQ46" i="1"/>
  <c r="AG47" i="1"/>
  <c r="AH47" i="1"/>
  <c r="AI47" i="1"/>
  <c r="AK47" i="1"/>
  <c r="AL47" i="1"/>
  <c r="AM47" i="1"/>
  <c r="AO47" i="1"/>
  <c r="AP47" i="1"/>
  <c r="AQ47" i="1"/>
  <c r="AG48" i="1"/>
  <c r="AH48" i="1"/>
  <c r="AI48" i="1"/>
  <c r="AK48" i="1"/>
  <c r="AL48" i="1"/>
  <c r="AM48" i="1"/>
  <c r="AO48" i="1"/>
  <c r="AP48" i="1"/>
  <c r="AQ48" i="1"/>
  <c r="AG49" i="1"/>
  <c r="AH49" i="1"/>
  <c r="AI49" i="1"/>
  <c r="AK49" i="1"/>
  <c r="AL49" i="1"/>
  <c r="AM49" i="1"/>
  <c r="AO49" i="1"/>
  <c r="AP49" i="1"/>
  <c r="AQ49" i="1"/>
  <c r="AG55" i="1"/>
  <c r="AH55" i="1"/>
  <c r="AI55" i="1"/>
  <c r="AK55" i="1"/>
  <c r="AL55" i="1"/>
  <c r="AM55" i="1"/>
  <c r="AO55" i="1"/>
  <c r="AP55" i="1"/>
  <c r="AQ55" i="1"/>
  <c r="AG56" i="1"/>
  <c r="AH56" i="1"/>
  <c r="AI56" i="1"/>
  <c r="AK56" i="1"/>
  <c r="AL56" i="1"/>
  <c r="AM56" i="1"/>
  <c r="AO56" i="1"/>
  <c r="AP56" i="1"/>
  <c r="AQ56" i="1"/>
  <c r="AG57" i="1"/>
  <c r="AH57" i="1"/>
  <c r="AI57" i="1"/>
  <c r="AK57" i="1"/>
  <c r="AL57" i="1"/>
  <c r="AM57" i="1"/>
  <c r="AO57" i="1"/>
  <c r="AP57" i="1"/>
  <c r="AQ57" i="1"/>
  <c r="AG58" i="1"/>
  <c r="AH58" i="1"/>
  <c r="AI58" i="1"/>
  <c r="AK58" i="1"/>
  <c r="AL58" i="1"/>
  <c r="AM58" i="1"/>
  <c r="AO58" i="1"/>
  <c r="AP58" i="1"/>
  <c r="AQ58" i="1"/>
  <c r="AG64" i="1"/>
  <c r="AH64" i="1"/>
  <c r="AI64" i="1"/>
  <c r="AK64" i="1"/>
  <c r="AL64" i="1"/>
  <c r="AM64" i="1"/>
  <c r="AO64" i="1"/>
  <c r="AP64" i="1"/>
  <c r="AQ64" i="1"/>
  <c r="AG65" i="1"/>
  <c r="AH65" i="1"/>
  <c r="AI65" i="1"/>
  <c r="AK65" i="1"/>
  <c r="AL65" i="1"/>
  <c r="AM65" i="1"/>
  <c r="AO65" i="1"/>
  <c r="AP65" i="1"/>
  <c r="AQ65" i="1"/>
  <c r="AG66" i="1"/>
  <c r="AH66" i="1"/>
  <c r="AI66" i="1"/>
  <c r="AK66" i="1"/>
  <c r="AL66" i="1"/>
  <c r="AM66" i="1"/>
  <c r="AO66" i="1"/>
  <c r="AP66" i="1"/>
  <c r="AQ66" i="1"/>
  <c r="AG67" i="1"/>
  <c r="AH67" i="1"/>
  <c r="AI67" i="1"/>
  <c r="AK67" i="1"/>
  <c r="AL67" i="1"/>
  <c r="AM67" i="1"/>
  <c r="AO67" i="1"/>
  <c r="AP67" i="1"/>
  <c r="AQ67" i="1"/>
  <c r="AG73" i="1"/>
  <c r="AH73" i="1"/>
  <c r="AI73" i="1"/>
  <c r="AK73" i="1"/>
  <c r="AL73" i="1"/>
  <c r="AM73" i="1"/>
  <c r="AO73" i="1"/>
  <c r="AP73" i="1"/>
  <c r="AQ73" i="1"/>
  <c r="AG74" i="1"/>
  <c r="AH74" i="1"/>
  <c r="AI74" i="1"/>
  <c r="AK74" i="1"/>
  <c r="AL74" i="1"/>
  <c r="AM74" i="1"/>
  <c r="AO74" i="1"/>
  <c r="AP74" i="1"/>
  <c r="AQ74" i="1"/>
  <c r="AG75" i="1"/>
  <c r="AH75" i="1"/>
  <c r="AI75" i="1"/>
  <c r="AK75" i="1"/>
  <c r="AL75" i="1"/>
  <c r="AM75" i="1"/>
  <c r="AO75" i="1"/>
  <c r="AP75" i="1"/>
  <c r="AQ75" i="1"/>
  <c r="AG76" i="1"/>
  <c r="AH76" i="1"/>
  <c r="AI76" i="1"/>
  <c r="AK76" i="1"/>
  <c r="AL76" i="1"/>
  <c r="AM76" i="1"/>
  <c r="AO76" i="1"/>
  <c r="AP76" i="1"/>
  <c r="AQ76" i="1"/>
  <c r="AG82" i="1"/>
  <c r="AH82" i="1"/>
  <c r="AI82" i="1"/>
  <c r="AK82" i="1"/>
  <c r="AL82" i="1"/>
  <c r="AM82" i="1"/>
  <c r="AO82" i="1"/>
  <c r="AP82" i="1"/>
  <c r="AQ82" i="1"/>
  <c r="AG83" i="1"/>
  <c r="AH83" i="1"/>
  <c r="AI83" i="1"/>
  <c r="AK83" i="1"/>
  <c r="AL83" i="1"/>
  <c r="AM83" i="1"/>
  <c r="AO83" i="1"/>
  <c r="AP83" i="1"/>
  <c r="AQ83" i="1"/>
  <c r="AG84" i="1"/>
  <c r="AH84" i="1"/>
  <c r="AI84" i="1"/>
  <c r="AK84" i="1"/>
  <c r="AL84" i="1"/>
  <c r="AM84" i="1"/>
  <c r="AO84" i="1"/>
  <c r="AP84" i="1"/>
  <c r="AQ84" i="1"/>
  <c r="AG85" i="1"/>
  <c r="AH85" i="1"/>
  <c r="AI85" i="1"/>
  <c r="AK85" i="1"/>
  <c r="AL85" i="1"/>
  <c r="AM85" i="1"/>
  <c r="AO85" i="1"/>
  <c r="AP85" i="1"/>
  <c r="AQ85" i="1"/>
  <c r="AG91" i="1"/>
  <c r="AH91" i="1"/>
  <c r="AI91" i="1"/>
  <c r="AK91" i="1"/>
  <c r="AL91" i="1"/>
  <c r="AM91" i="1"/>
  <c r="AO91" i="1"/>
  <c r="AP91" i="1"/>
  <c r="AQ91" i="1"/>
  <c r="AG92" i="1"/>
  <c r="AH92" i="1"/>
  <c r="AI92" i="1"/>
  <c r="AK92" i="1"/>
  <c r="AL92" i="1"/>
  <c r="AM92" i="1"/>
  <c r="AO92" i="1"/>
  <c r="AP92" i="1"/>
  <c r="AQ92" i="1"/>
  <c r="AG93" i="1"/>
  <c r="AH93" i="1"/>
  <c r="AI93" i="1"/>
  <c r="AK93" i="1"/>
  <c r="AL93" i="1"/>
  <c r="AM93" i="1"/>
  <c r="AO93" i="1"/>
  <c r="AP93" i="1"/>
  <c r="AQ93" i="1"/>
  <c r="AG94" i="1"/>
  <c r="AH94" i="1"/>
  <c r="AI94" i="1"/>
  <c r="AK94" i="1"/>
  <c r="AL94" i="1"/>
  <c r="AM94" i="1"/>
  <c r="AO94" i="1"/>
  <c r="AP94" i="1"/>
  <c r="AQ94" i="1"/>
  <c r="AG100" i="1"/>
  <c r="AH100" i="1"/>
  <c r="AI100" i="1"/>
  <c r="AK100" i="1"/>
  <c r="AL100" i="1"/>
  <c r="AM100" i="1"/>
  <c r="AO100" i="1"/>
  <c r="AP100" i="1"/>
  <c r="AQ100" i="1"/>
  <c r="AG101" i="1"/>
  <c r="AH101" i="1"/>
  <c r="AI101" i="1"/>
  <c r="AK101" i="1"/>
  <c r="AL101" i="1"/>
  <c r="AM101" i="1"/>
  <c r="AO101" i="1"/>
  <c r="AP101" i="1"/>
  <c r="AQ101" i="1"/>
  <c r="AG102" i="1"/>
  <c r="AH102" i="1"/>
  <c r="AI102" i="1"/>
  <c r="AK102" i="1"/>
  <c r="AL102" i="1"/>
  <c r="AM102" i="1"/>
  <c r="AO102" i="1"/>
  <c r="AP102" i="1"/>
  <c r="AQ102" i="1"/>
  <c r="AG103" i="1"/>
  <c r="AH103" i="1"/>
  <c r="AI103" i="1"/>
  <c r="AK103" i="1"/>
  <c r="AL103" i="1"/>
  <c r="AM103" i="1"/>
  <c r="AO103" i="1"/>
  <c r="AP103" i="1"/>
  <c r="AQ103" i="1"/>
  <c r="E9" i="2"/>
  <c r="F9" i="2"/>
  <c r="E10" i="2"/>
  <c r="F10" i="2"/>
  <c r="E11" i="2"/>
  <c r="F11" i="2"/>
  <c r="E12" i="2"/>
  <c r="F12" i="2"/>
</calcChain>
</file>

<file path=xl/sharedStrings.xml><?xml version="1.0" encoding="utf-8"?>
<sst xmlns="http://schemas.openxmlformats.org/spreadsheetml/2006/main" count="41" uniqueCount="18">
  <si>
    <t>no flow</t>
  </si>
  <si>
    <t>Jacobi</t>
  </si>
  <si>
    <t>Gauss Seidel</t>
  </si>
  <si>
    <t>Excel</t>
  </si>
  <si>
    <t>Jacobi Error</t>
  </si>
  <si>
    <t>Gauss Seidel Error</t>
  </si>
  <si>
    <t>Over relaxation</t>
  </si>
  <si>
    <t>alpha</t>
  </si>
  <si>
    <t>Overrelaxation Error</t>
  </si>
  <si>
    <t>G-S</t>
  </si>
  <si>
    <t>OR</t>
  </si>
  <si>
    <t>Note: if you do a mass balance for cell K10, there is too much flow in from the left,</t>
  </si>
  <si>
    <t>compared to the flow out (zero) down and to the right.  To rectify this, you would</t>
  </si>
  <si>
    <t>have to increase the head in K10.  If you balanced it exactly, you would find the head</t>
  </si>
  <si>
    <t>in K10 to be 16.667.  Then, you would try to solve for the head in L10.  You would do this</t>
  </si>
  <si>
    <t xml:space="preserve">based on the value that you calculated for cell K10 and find it to be 13.889.  Of course, </t>
  </si>
  <si>
    <t xml:space="preserve">this would require you to go back and recalculate the value in K10 ….  This occurs for each </t>
  </si>
  <si>
    <t>cell in the domain.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</si>
</sst>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2" borderId="0" xfId="1" applyAlignment="1">
      <alignment horizontal="center"/>
    </xf>
    <xf numFmtId="0" fontId="2" fillId="3" borderId="0" xfId="2" applyAlignment="1">
      <alignment horizontal="center"/>
    </xf>
  </cellXfs>
  <cellStyles count="3">
    <cellStyle name="Good" xfId="1" builtinId="26"/>
    <cellStyle name="Neutral" xfId="2" builtinId="28"/>
    <cellStyle name="Normal" xfId="0" builtinId="0"/>
  </cellStyles>
  <dxfs count="30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3178937007874017"/>
          <c:y val="0.10226851851851854"/>
          <c:w val="0.831321741032371"/>
          <c:h val="0.70662766112569275"/>
        </c:manualLayout>
      </c:layout>
      <c:scatterChart>
        <c:scatterStyle val="lineMarker"/>
        <c:varyColors val="0"/>
        <c:ser>
          <c:idx val="0"/>
          <c:order val="0"/>
          <c:tx>
            <c:strRef>
              <c:f>'small example'!$AT$9</c:f>
              <c:strCache>
                <c:ptCount val="1"/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'small example'!$AS$10:$AS$19</c:f>
              <c:numCache>
                <c:formatCode>General</c:formatCode>
                <c:ptCount val="10"/>
              </c:numCache>
            </c:numRef>
          </c:xVal>
          <c:yVal>
            <c:numRef>
              <c:f>'small example'!$AT$10:$AT$19</c:f>
              <c:numCache>
                <c:formatCode>General</c:formatCode>
                <c:ptCount val="10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B25-43CD-9CD2-7C3BD44D13DB}"/>
            </c:ext>
          </c:extLst>
        </c:ser>
        <c:ser>
          <c:idx val="1"/>
          <c:order val="1"/>
          <c:tx>
            <c:strRef>
              <c:f>'small example'!$AU$9</c:f>
              <c:strCache>
                <c:ptCount val="1"/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'small example'!$AS$10:$AS$19</c:f>
              <c:numCache>
                <c:formatCode>General</c:formatCode>
                <c:ptCount val="10"/>
              </c:numCache>
            </c:numRef>
          </c:xVal>
          <c:yVal>
            <c:numRef>
              <c:f>'small example'!$AU$10:$AU$19</c:f>
              <c:numCache>
                <c:formatCode>General</c:formatCode>
                <c:ptCount val="10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B25-43CD-9CD2-7C3BD44D13DB}"/>
            </c:ext>
          </c:extLst>
        </c:ser>
        <c:ser>
          <c:idx val="2"/>
          <c:order val="2"/>
          <c:tx>
            <c:strRef>
              <c:f>'small example'!$AV$9</c:f>
              <c:strCache>
                <c:ptCount val="1"/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'small example'!$AS$10:$AS$19</c:f>
              <c:numCache>
                <c:formatCode>General</c:formatCode>
                <c:ptCount val="10"/>
              </c:numCache>
            </c:numRef>
          </c:xVal>
          <c:yVal>
            <c:numRef>
              <c:f>'small example'!$AV$10:$AV$19</c:f>
              <c:numCache>
                <c:formatCode>General</c:formatCode>
                <c:ptCount val="10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BB25-43CD-9CD2-7C3BD44D13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71946224"/>
        <c:axId val="1671938736"/>
      </c:scatterChart>
      <c:valAx>
        <c:axId val="167194622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Iteration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71938736"/>
        <c:crosses val="autoZero"/>
        <c:crossBetween val="midCat"/>
      </c:valAx>
      <c:valAx>
        <c:axId val="1671938736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Error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719462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67400021872265981"/>
          <c:y val="0.19502260134149893"/>
          <c:w val="0.25199934383202099"/>
          <c:h val="7.812554680664918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3178937007874017"/>
          <c:y val="0.10226851851851854"/>
          <c:w val="0.831321741032371"/>
          <c:h val="0.70662766112569275"/>
        </c:manualLayout>
      </c:layout>
      <c:scatterChart>
        <c:scatterStyle val="lineMarker"/>
        <c:varyColors val="0"/>
        <c:ser>
          <c:idx val="0"/>
          <c:order val="0"/>
          <c:tx>
            <c:strRef>
              <c:f>comparison!$AT$9</c:f>
              <c:strCache>
                <c:ptCount val="1"/>
                <c:pt idx="0">
                  <c:v>Jacobi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comparison!$AS$10:$AS$19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xVal>
          <c:yVal>
            <c:numRef>
              <c:f>comparison!$AT$10:$AT$19</c:f>
              <c:numCache>
                <c:formatCode>General</c:formatCode>
                <c:ptCount val="10"/>
                <c:pt idx="0">
                  <c:v>2.1383928571428612</c:v>
                </c:pt>
                <c:pt idx="1">
                  <c:v>1.212797619047624</c:v>
                </c:pt>
                <c:pt idx="2">
                  <c:v>0.78050595238095788</c:v>
                </c:pt>
                <c:pt idx="3">
                  <c:v>0.55859375000000533</c:v>
                </c:pt>
                <c:pt idx="4">
                  <c:v>0.46875000000000533</c:v>
                </c:pt>
                <c:pt idx="5">
                  <c:v>0.43750000000000711</c:v>
                </c:pt>
                <c:pt idx="6">
                  <c:v>0.43750000000000533</c:v>
                </c:pt>
                <c:pt idx="7">
                  <c:v>0.36465454101563211</c:v>
                </c:pt>
                <c:pt idx="8">
                  <c:v>0.32812500000000533</c:v>
                </c:pt>
                <c:pt idx="9">
                  <c:v>0.32812500000000533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91C-4F58-BDE8-19B8E3340455}"/>
            </c:ext>
          </c:extLst>
        </c:ser>
        <c:ser>
          <c:idx val="1"/>
          <c:order val="1"/>
          <c:tx>
            <c:strRef>
              <c:f>comparison!$AU$9</c:f>
              <c:strCache>
                <c:ptCount val="1"/>
                <c:pt idx="0">
                  <c:v>G-S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comparison!$AS$10:$AS$19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xVal>
          <c:yVal>
            <c:numRef>
              <c:f>comparison!$AU$10:$AU$19</c:f>
              <c:numCache>
                <c:formatCode>General</c:formatCode>
                <c:ptCount val="10"/>
                <c:pt idx="0">
                  <c:v>1.9884259259259345</c:v>
                </c:pt>
                <c:pt idx="1">
                  <c:v>1.3398919753086496</c:v>
                </c:pt>
                <c:pt idx="2">
                  <c:v>0.89378643689986781</c:v>
                </c:pt>
                <c:pt idx="3">
                  <c:v>0.64712719306079869</c:v>
                </c:pt>
                <c:pt idx="4">
                  <c:v>0.47305040838038437</c:v>
                </c:pt>
                <c:pt idx="5">
                  <c:v>0.34545627627810305</c:v>
                </c:pt>
                <c:pt idx="6">
                  <c:v>0.24671852690958218</c:v>
                </c:pt>
                <c:pt idx="7">
                  <c:v>0.17409005203976413</c:v>
                </c:pt>
                <c:pt idx="8">
                  <c:v>0.19465612478368755</c:v>
                </c:pt>
                <c:pt idx="9">
                  <c:v>0.15026173995462955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91C-4F58-BDE8-19B8E3340455}"/>
            </c:ext>
          </c:extLst>
        </c:ser>
        <c:ser>
          <c:idx val="2"/>
          <c:order val="2"/>
          <c:tx>
            <c:strRef>
              <c:f>comparison!$AV$9</c:f>
              <c:strCache>
                <c:ptCount val="1"/>
                <c:pt idx="0">
                  <c:v>OR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comparison!$AS$10:$AS$19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xVal>
          <c:yVal>
            <c:numRef>
              <c:f>comparison!$AV$10:$AV$19</c:f>
              <c:numCache>
                <c:formatCode>General</c:formatCode>
                <c:ptCount val="10"/>
                <c:pt idx="0">
                  <c:v>2.5633000000000035</c:v>
                </c:pt>
                <c:pt idx="1">
                  <c:v>1.4784200000000034</c:v>
                </c:pt>
                <c:pt idx="2">
                  <c:v>0.86105500000000568</c:v>
                </c:pt>
                <c:pt idx="3">
                  <c:v>0.55635080000000592</c:v>
                </c:pt>
                <c:pt idx="4">
                  <c:v>0.33433948571429184</c:v>
                </c:pt>
                <c:pt idx="5">
                  <c:v>0.16575215500000695</c:v>
                </c:pt>
                <c:pt idx="6">
                  <c:v>8.6518785610804727E-2</c:v>
                </c:pt>
                <c:pt idx="7">
                  <c:v>4.5118203337985108E-2</c:v>
                </c:pt>
                <c:pt idx="8">
                  <c:v>4.9196016540925314E-2</c:v>
                </c:pt>
                <c:pt idx="9">
                  <c:v>3.2796362008824076E-2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E91C-4F58-BDE8-19B8E334045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71946224"/>
        <c:axId val="1671938736"/>
      </c:scatterChart>
      <c:valAx>
        <c:axId val="167194622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Iteration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71938736"/>
        <c:crosses val="autoZero"/>
        <c:crossBetween val="midCat"/>
      </c:valAx>
      <c:valAx>
        <c:axId val="1671938736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Error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719462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67400021872265981"/>
          <c:y val="0.19502260134149893"/>
          <c:w val="0.25199934383202099"/>
          <c:h val="7.812554680664918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43</xdr:col>
      <xdr:colOff>352425</xdr:colOff>
      <xdr:row>20</xdr:row>
      <xdr:rowOff>33337</xdr:rowOff>
    </xdr:from>
    <xdr:to>
      <xdr:col>51</xdr:col>
      <xdr:colOff>47625</xdr:colOff>
      <xdr:row>34</xdr:row>
      <xdr:rowOff>109537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E47867B-7BF7-4AB4-9AC5-2A1C2A6B3F4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43</xdr:col>
      <xdr:colOff>352425</xdr:colOff>
      <xdr:row>20</xdr:row>
      <xdr:rowOff>33337</xdr:rowOff>
    </xdr:from>
    <xdr:to>
      <xdr:col>51</xdr:col>
      <xdr:colOff>47625</xdr:colOff>
      <xdr:row>34</xdr:row>
      <xdr:rowOff>109537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6BEA360-7DB5-40B7-80A9-5F53860859D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CD9BC4-2C6B-4F5A-A40C-C8BCCB5204C1}">
  <dimension ref="D6:O22"/>
  <sheetViews>
    <sheetView zoomScale="184" zoomScaleNormal="184" workbookViewId="0">
      <selection activeCell="J26" sqref="J26"/>
    </sheetView>
  </sheetViews>
  <sheetFormatPr defaultRowHeight="15" x14ac:dyDescent="0.25"/>
  <sheetData>
    <row r="6" spans="4:15" x14ac:dyDescent="0.25">
      <c r="E6" t="s">
        <v>3</v>
      </c>
    </row>
    <row r="9" spans="4:15" x14ac:dyDescent="0.25">
      <c r="D9" s="1"/>
      <c r="E9" s="3">
        <f ca="1">E10</f>
        <v>16.533333333333335</v>
      </c>
      <c r="F9" s="3">
        <f t="shared" ref="F9" ca="1" si="0">F10</f>
        <v>13.133333333333336</v>
      </c>
      <c r="J9" s="1"/>
      <c r="K9" s="3" t="s">
        <v>0</v>
      </c>
      <c r="L9" s="3" t="s">
        <v>0</v>
      </c>
    </row>
    <row r="10" spans="4:15" x14ac:dyDescent="0.25">
      <c r="D10" s="2">
        <v>20</v>
      </c>
      <c r="E10" s="1">
        <f ca="1">(D10+E9+F10+E11)/4</f>
        <v>16.533333333333335</v>
      </c>
      <c r="F10" s="1">
        <f t="shared" ref="F10:F11" ca="1" si="1">(E10+F9+G10+F11)/4</f>
        <v>13.133333333333336</v>
      </c>
      <c r="G10" s="2">
        <v>10</v>
      </c>
      <c r="J10" s="2">
        <v>20</v>
      </c>
      <c r="K10" s="1">
        <f>(J10+K11+L10)/3</f>
        <v>16.666666666666668</v>
      </c>
      <c r="L10" s="1">
        <v>15</v>
      </c>
      <c r="M10" s="2">
        <v>10</v>
      </c>
      <c r="O10">
        <f>(K10+L11+M10)/3</f>
        <v>13.888888888888891</v>
      </c>
    </row>
    <row r="11" spans="4:15" x14ac:dyDescent="0.25">
      <c r="D11" s="2">
        <v>20</v>
      </c>
      <c r="E11" s="1">
        <f ca="1">(D11+E10+F11+E12)/4</f>
        <v>16.466666666666669</v>
      </c>
      <c r="F11" s="1">
        <f t="shared" ca="1" si="1"/>
        <v>12.866666666666671</v>
      </c>
      <c r="G11" s="2">
        <v>9</v>
      </c>
      <c r="J11" s="2">
        <v>20</v>
      </c>
      <c r="K11" s="1">
        <v>15</v>
      </c>
      <c r="L11" s="1">
        <v>15</v>
      </c>
      <c r="M11" s="2">
        <v>9</v>
      </c>
    </row>
    <row r="12" spans="4:15" x14ac:dyDescent="0.25">
      <c r="E12" s="3">
        <f ca="1">E11</f>
        <v>16.466666666666669</v>
      </c>
      <c r="F12" s="3">
        <f t="shared" ref="F12" ca="1" si="2">F11</f>
        <v>12.866666666666671</v>
      </c>
      <c r="K12" s="3" t="s">
        <v>0</v>
      </c>
      <c r="L12" s="3" t="s">
        <v>0</v>
      </c>
    </row>
    <row r="16" spans="4:15" x14ac:dyDescent="0.25">
      <c r="J16" t="s">
        <v>11</v>
      </c>
    </row>
    <row r="17" spans="10:10" x14ac:dyDescent="0.25">
      <c r="J17" t="s">
        <v>12</v>
      </c>
    </row>
    <row r="18" spans="10:10" x14ac:dyDescent="0.25">
      <c r="J18" t="s">
        <v>13</v>
      </c>
    </row>
    <row r="19" spans="10:10" x14ac:dyDescent="0.25">
      <c r="J19" t="s">
        <v>14</v>
      </c>
    </row>
    <row r="20" spans="10:10" x14ac:dyDescent="0.25">
      <c r="J20" t="s">
        <v>15</v>
      </c>
    </row>
    <row r="21" spans="10:10" x14ac:dyDescent="0.25">
      <c r="J21" t="s">
        <v>16</v>
      </c>
    </row>
    <row r="22" spans="10:10" x14ac:dyDescent="0.25">
      <c r="J22" t="s">
        <v>17</v>
      </c>
    </row>
  </sheetData>
  <pageMargins left="0.7" right="0.7" top="0.75" bottom="0.75" header="0.3" footer="0.3"/>
  <pageSetup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9B520C-CEF0-44FF-812E-9151A75D96E1}">
  <dimension ref="D4:AV104"/>
  <sheetViews>
    <sheetView tabSelected="1" topLeftCell="L1" zoomScale="172" zoomScaleNormal="172" workbookViewId="0">
      <selection activeCell="Z5" sqref="Z5"/>
    </sheetView>
  </sheetViews>
  <sheetFormatPr defaultRowHeight="15" x14ac:dyDescent="0.25"/>
  <cols>
    <col min="11" max="15" width="9.140625" style="1"/>
  </cols>
  <sheetData>
    <row r="4" spans="4:48" x14ac:dyDescent="0.25">
      <c r="Y4" t="s">
        <v>7</v>
      </c>
      <c r="Z4">
        <v>1.2</v>
      </c>
    </row>
    <row r="6" spans="4:48" x14ac:dyDescent="0.25">
      <c r="E6" t="s">
        <v>3</v>
      </c>
      <c r="L6" s="1" t="s">
        <v>1</v>
      </c>
      <c r="R6" s="1"/>
      <c r="S6" s="1" t="s">
        <v>2</v>
      </c>
      <c r="T6" s="1"/>
      <c r="U6" s="1"/>
      <c r="V6" s="1"/>
      <c r="Y6" s="1"/>
      <c r="Z6" s="1" t="s">
        <v>6</v>
      </c>
      <c r="AA6" s="1"/>
      <c r="AB6" s="1"/>
      <c r="AC6" s="1"/>
      <c r="AH6" s="1" t="s">
        <v>4</v>
      </c>
      <c r="AL6" s="1" t="s">
        <v>5</v>
      </c>
      <c r="AP6" s="1" t="s">
        <v>8</v>
      </c>
    </row>
    <row r="7" spans="4:48" x14ac:dyDescent="0.25">
      <c r="R7" s="1"/>
      <c r="S7" s="1"/>
      <c r="T7" s="1"/>
      <c r="U7" s="1"/>
      <c r="V7" s="1"/>
      <c r="Y7" s="1"/>
      <c r="Z7" s="1"/>
      <c r="AA7" s="1"/>
      <c r="AB7" s="1"/>
      <c r="AC7" s="1"/>
    </row>
    <row r="8" spans="4:48" x14ac:dyDescent="0.25">
      <c r="R8" s="1"/>
      <c r="S8" s="1"/>
      <c r="T8" s="1"/>
      <c r="U8" s="1"/>
      <c r="V8" s="1"/>
      <c r="Y8" s="1"/>
      <c r="Z8" s="1"/>
      <c r="AA8" s="1"/>
      <c r="AB8" s="1"/>
      <c r="AC8" s="1"/>
    </row>
    <row r="9" spans="4:48" x14ac:dyDescent="0.25">
      <c r="D9" s="1"/>
      <c r="E9" s="3">
        <f ca="1">E10</f>
        <v>17.245535714285708</v>
      </c>
      <c r="F9" s="3">
        <f t="shared" ref="F9:G9" ca="1" si="0">F10</f>
        <v>14.562499999999995</v>
      </c>
      <c r="G9" s="3">
        <f t="shared" ca="1" si="0"/>
        <v>12.066964285714283</v>
      </c>
      <c r="H9" s="1"/>
      <c r="L9" s="1" t="s">
        <v>0</v>
      </c>
      <c r="M9" s="1" t="s">
        <v>0</v>
      </c>
      <c r="N9" s="1" t="s">
        <v>0</v>
      </c>
      <c r="R9" s="1"/>
      <c r="S9" s="1" t="s">
        <v>0</v>
      </c>
      <c r="T9" s="1" t="s">
        <v>0</v>
      </c>
      <c r="U9" s="1" t="s">
        <v>0</v>
      </c>
      <c r="V9" s="1"/>
      <c r="Y9" s="1"/>
      <c r="Z9" s="1" t="s">
        <v>0</v>
      </c>
      <c r="AA9" s="1" t="s">
        <v>0</v>
      </c>
      <c r="AB9" s="1" t="s">
        <v>0</v>
      </c>
      <c r="AC9" s="1"/>
      <c r="AF9" s="1"/>
      <c r="AG9" s="1"/>
      <c r="AH9" s="1"/>
      <c r="AI9" s="1"/>
      <c r="AJ9" s="1"/>
      <c r="AK9" s="1"/>
      <c r="AL9" s="1"/>
      <c r="AM9" s="1"/>
      <c r="AO9" s="1"/>
      <c r="AP9" s="1"/>
      <c r="AQ9" s="1"/>
      <c r="AT9" t="s">
        <v>1</v>
      </c>
      <c r="AU9" t="s">
        <v>9</v>
      </c>
      <c r="AV9" t="s">
        <v>10</v>
      </c>
    </row>
    <row r="10" spans="4:48" x14ac:dyDescent="0.25">
      <c r="D10" s="2">
        <v>20</v>
      </c>
      <c r="E10" s="1">
        <f ca="1">(D10+E9+F10+E11)/4</f>
        <v>17.245535714285708</v>
      </c>
      <c r="F10" s="1">
        <f t="shared" ref="F10:G10" ca="1" si="1">(E10+F9+G10+F11)/4</f>
        <v>14.562499999999995</v>
      </c>
      <c r="G10" s="1">
        <f t="shared" ca="1" si="1"/>
        <v>12.066964285714283</v>
      </c>
      <c r="H10" s="2">
        <v>10</v>
      </c>
      <c r="K10" s="2">
        <v>20</v>
      </c>
      <c r="L10" s="1">
        <v>15</v>
      </c>
      <c r="M10" s="1">
        <v>15</v>
      </c>
      <c r="N10" s="1">
        <v>15</v>
      </c>
      <c r="O10" s="2">
        <v>10</v>
      </c>
      <c r="R10" s="2">
        <v>20</v>
      </c>
      <c r="S10" s="1">
        <v>15</v>
      </c>
      <c r="T10" s="1">
        <v>15</v>
      </c>
      <c r="U10" s="1">
        <v>15</v>
      </c>
      <c r="V10" s="2">
        <v>10</v>
      </c>
      <c r="Y10" s="2">
        <v>20</v>
      </c>
      <c r="Z10" s="1">
        <v>15</v>
      </c>
      <c r="AA10" s="1">
        <v>15</v>
      </c>
      <c r="AB10" s="1">
        <v>15</v>
      </c>
      <c r="AC10" s="2">
        <v>10</v>
      </c>
      <c r="AF10" s="1"/>
      <c r="AG10" s="1"/>
      <c r="AH10" s="1"/>
      <c r="AI10" s="1"/>
      <c r="AJ10" s="1"/>
      <c r="AK10" s="1"/>
      <c r="AL10" s="1"/>
      <c r="AM10" s="1"/>
      <c r="AO10" s="1"/>
      <c r="AP10" s="1"/>
      <c r="AQ10" s="1"/>
      <c r="AS10">
        <v>1</v>
      </c>
      <c r="AT10">
        <f ca="1">MAX(AG19:AI22)</f>
        <v>2.1383928571428612</v>
      </c>
      <c r="AU10">
        <f ca="1">MAX(AK19:AM22)</f>
        <v>1.9884259259259345</v>
      </c>
      <c r="AV10">
        <f ca="1">MAX(AO19:AQ22)</f>
        <v>2.5633000000000035</v>
      </c>
    </row>
    <row r="11" spans="4:48" x14ac:dyDescent="0.25">
      <c r="D11" s="2">
        <v>20</v>
      </c>
      <c r="E11" s="1">
        <f ca="1">(D11+E10+F11+E12)/4</f>
        <v>17.174107142857139</v>
      </c>
      <c r="F11" s="1">
        <f t="shared" ref="F11:G11" ca="1" si="2">(E11+F10+G11+F12)/4</f>
        <v>14.374999999999995</v>
      </c>
      <c r="G11" s="1">
        <f t="shared" ca="1" si="2"/>
        <v>11.638392857142854</v>
      </c>
      <c r="H11" s="2">
        <v>9</v>
      </c>
      <c r="K11" s="2">
        <v>20</v>
      </c>
      <c r="L11" s="1">
        <v>15</v>
      </c>
      <c r="M11" s="1">
        <v>15</v>
      </c>
      <c r="N11" s="1">
        <v>15</v>
      </c>
      <c r="O11" s="2">
        <v>9</v>
      </c>
      <c r="R11" s="2">
        <v>20</v>
      </c>
      <c r="S11" s="1">
        <v>15</v>
      </c>
      <c r="T11" s="1">
        <v>15</v>
      </c>
      <c r="U11" s="1">
        <v>15</v>
      </c>
      <c r="V11" s="2">
        <v>9</v>
      </c>
      <c r="Y11" s="2">
        <v>20</v>
      </c>
      <c r="Z11" s="1">
        <v>15</v>
      </c>
      <c r="AA11" s="1">
        <v>15</v>
      </c>
      <c r="AB11" s="1">
        <v>15</v>
      </c>
      <c r="AC11" s="2">
        <v>9</v>
      </c>
      <c r="AF11" s="1"/>
      <c r="AG11" s="1"/>
      <c r="AH11" s="1"/>
      <c r="AI11" s="1"/>
      <c r="AJ11" s="1"/>
      <c r="AK11" s="1"/>
      <c r="AL11" s="1"/>
      <c r="AM11" s="1"/>
      <c r="AO11" s="1"/>
      <c r="AP11" s="1"/>
      <c r="AQ11" s="1"/>
      <c r="AS11">
        <v>2</v>
      </c>
      <c r="AT11">
        <f ca="1">MAX(AG28:AI31)</f>
        <v>1.212797619047624</v>
      </c>
      <c r="AU11">
        <f ca="1">MAX(AK28:AM31)</f>
        <v>1.3398919753086496</v>
      </c>
      <c r="AV11">
        <f ca="1">MAX(AO28:AQ31)</f>
        <v>1.4784200000000034</v>
      </c>
    </row>
    <row r="12" spans="4:48" x14ac:dyDescent="0.25">
      <c r="D12" s="2">
        <v>20</v>
      </c>
      <c r="E12" s="1">
        <f ca="1">(D12+E11+F12+E13)/4</f>
        <v>17.075892857142854</v>
      </c>
      <c r="F12" s="1">
        <f t="shared" ref="F12" ca="1" si="3">(E12+F11+G12+F13)/4</f>
        <v>14.124999999999995</v>
      </c>
      <c r="G12" s="1">
        <f t="shared" ref="G12" ca="1" si="4">(F12+G11+H12+G13)/4</f>
        <v>11.111607142857139</v>
      </c>
      <c r="H12" s="2">
        <v>8</v>
      </c>
      <c r="K12" s="2">
        <v>20</v>
      </c>
      <c r="L12" s="1">
        <v>15</v>
      </c>
      <c r="M12" s="1">
        <v>15</v>
      </c>
      <c r="N12" s="1">
        <v>15</v>
      </c>
      <c r="O12" s="2">
        <v>8</v>
      </c>
      <c r="R12" s="2">
        <v>20</v>
      </c>
      <c r="S12" s="1">
        <v>15</v>
      </c>
      <c r="T12" s="1">
        <v>15</v>
      </c>
      <c r="U12" s="1">
        <v>15</v>
      </c>
      <c r="V12" s="2">
        <v>8</v>
      </c>
      <c r="Y12" s="2">
        <v>20</v>
      </c>
      <c r="Z12" s="1">
        <v>15</v>
      </c>
      <c r="AA12" s="1">
        <v>15</v>
      </c>
      <c r="AB12" s="1">
        <v>15</v>
      </c>
      <c r="AC12" s="2">
        <v>8</v>
      </c>
      <c r="AF12" s="1"/>
      <c r="AG12" s="1"/>
      <c r="AH12" s="1"/>
      <c r="AI12" s="1"/>
      <c r="AJ12" s="1"/>
      <c r="AK12" s="1"/>
      <c r="AL12" s="1"/>
      <c r="AM12" s="1"/>
      <c r="AO12" s="1"/>
      <c r="AP12" s="1"/>
      <c r="AQ12" s="1"/>
      <c r="AS12">
        <v>3</v>
      </c>
      <c r="AT12">
        <f ca="1">MAX(AG37:AI40)</f>
        <v>0.78050595238095788</v>
      </c>
      <c r="AU12">
        <f ca="1">MAX(AK37:AM40)</f>
        <v>0.89378643689986781</v>
      </c>
      <c r="AV12">
        <f ca="1">MAX(AO37:AQ40)</f>
        <v>0.86105500000000568</v>
      </c>
    </row>
    <row r="13" spans="4:48" x14ac:dyDescent="0.25">
      <c r="D13" s="2">
        <v>20</v>
      </c>
      <c r="E13" s="1">
        <f ca="1">(D13+E12+F13+E14)/4</f>
        <v>17.004464285714281</v>
      </c>
      <c r="F13" s="1">
        <f t="shared" ref="F13" ca="1" si="5">(E13+F12+G13+F14)/4</f>
        <v>13.937499999999995</v>
      </c>
      <c r="G13" s="1">
        <f t="shared" ref="G13" ca="1" si="6">(F13+G12+H13+G14)/4</f>
        <v>10.68303571428571</v>
      </c>
      <c r="H13" s="2">
        <v>7</v>
      </c>
      <c r="K13" s="2">
        <v>20</v>
      </c>
      <c r="L13" s="1">
        <v>15</v>
      </c>
      <c r="M13" s="1">
        <v>15</v>
      </c>
      <c r="N13" s="1">
        <v>15</v>
      </c>
      <c r="O13" s="2">
        <v>7</v>
      </c>
      <c r="R13" s="2">
        <v>20</v>
      </c>
      <c r="S13" s="1">
        <v>15</v>
      </c>
      <c r="T13" s="1">
        <v>15</v>
      </c>
      <c r="U13" s="1">
        <v>15</v>
      </c>
      <c r="V13" s="2">
        <v>7</v>
      </c>
      <c r="Y13" s="2">
        <v>20</v>
      </c>
      <c r="Z13" s="1">
        <v>15</v>
      </c>
      <c r="AA13" s="1">
        <v>15</v>
      </c>
      <c r="AB13" s="1">
        <v>15</v>
      </c>
      <c r="AC13" s="2">
        <v>7</v>
      </c>
      <c r="AF13" s="1"/>
      <c r="AG13" s="1"/>
      <c r="AH13" s="1"/>
      <c r="AI13" s="1"/>
      <c r="AJ13" s="1"/>
      <c r="AK13" s="1"/>
      <c r="AL13" s="1"/>
      <c r="AM13" s="1"/>
      <c r="AO13" s="1"/>
      <c r="AP13" s="1"/>
      <c r="AQ13" s="1"/>
      <c r="AS13">
        <v>4</v>
      </c>
      <c r="AT13">
        <f ca="1">MAX(AG46:AI49)</f>
        <v>0.55859375000000533</v>
      </c>
      <c r="AU13">
        <f ca="1">MAX(AK46:AM49)</f>
        <v>0.64712719306079869</v>
      </c>
      <c r="AV13">
        <f ca="1">MAX(AO46:AQ49)</f>
        <v>0.55635080000000592</v>
      </c>
    </row>
    <row r="14" spans="4:48" x14ac:dyDescent="0.25">
      <c r="D14" s="1"/>
      <c r="E14" s="3">
        <f ca="1">E13</f>
        <v>17.004464285714281</v>
      </c>
      <c r="F14" s="3">
        <f t="shared" ref="F14:G14" ca="1" si="7">F13</f>
        <v>13.937499999999995</v>
      </c>
      <c r="G14" s="3">
        <f t="shared" ca="1" si="7"/>
        <v>10.68303571428571</v>
      </c>
      <c r="H14" s="1"/>
      <c r="L14" s="1" t="s">
        <v>0</v>
      </c>
      <c r="M14" s="1" t="s">
        <v>0</v>
      </c>
      <c r="N14" s="1" t="s">
        <v>0</v>
      </c>
      <c r="R14" s="1"/>
      <c r="S14" s="1" t="s">
        <v>0</v>
      </c>
      <c r="T14" s="1" t="s">
        <v>0</v>
      </c>
      <c r="U14" s="1" t="s">
        <v>0</v>
      </c>
      <c r="V14" s="1"/>
      <c r="Y14" s="1"/>
      <c r="Z14" s="1" t="s">
        <v>0</v>
      </c>
      <c r="AA14" s="1" t="s">
        <v>0</v>
      </c>
      <c r="AB14" s="1" t="s">
        <v>0</v>
      </c>
      <c r="AC14" s="1"/>
      <c r="AF14" s="1"/>
      <c r="AG14" s="1"/>
      <c r="AH14" s="1"/>
      <c r="AI14" s="1"/>
      <c r="AJ14" s="1"/>
      <c r="AK14" s="1"/>
      <c r="AL14" s="1"/>
      <c r="AM14" s="1"/>
      <c r="AO14" s="1"/>
      <c r="AP14" s="1"/>
      <c r="AQ14" s="1"/>
      <c r="AS14">
        <v>5</v>
      </c>
      <c r="AT14">
        <f ca="1">MAX(AG55:AI58)</f>
        <v>0.46875000000000533</v>
      </c>
      <c r="AU14">
        <f ca="1">MAX(AK55:AM58)</f>
        <v>0.47305040838038437</v>
      </c>
      <c r="AV14">
        <f ca="1">MAX(AO55:AQ58)</f>
        <v>0.33433948571429184</v>
      </c>
    </row>
    <row r="15" spans="4:48" x14ac:dyDescent="0.25">
      <c r="R15" s="1"/>
      <c r="S15" s="1"/>
      <c r="T15" s="1"/>
      <c r="U15" s="1"/>
      <c r="V15" s="1"/>
      <c r="Y15" s="1"/>
      <c r="Z15" s="1"/>
      <c r="AA15" s="1"/>
      <c r="AB15" s="1"/>
      <c r="AC15" s="1"/>
      <c r="AS15">
        <v>6</v>
      </c>
      <c r="AT15">
        <f ca="1">MAX(AG64:AI67)</f>
        <v>0.43750000000000711</v>
      </c>
      <c r="AU15">
        <f ca="1">MAX(AK64:AM67)</f>
        <v>0.34545627627810305</v>
      </c>
      <c r="AV15">
        <f ca="1">MAX(AO64:AQ67)</f>
        <v>0.16575215500000695</v>
      </c>
    </row>
    <row r="16" spans="4:48" x14ac:dyDescent="0.25">
      <c r="R16" s="1"/>
      <c r="S16" s="1"/>
      <c r="T16" s="1"/>
      <c r="U16" s="1"/>
      <c r="V16" s="1"/>
      <c r="Y16" s="1"/>
      <c r="Z16" s="1"/>
      <c r="AA16" s="1"/>
      <c r="AB16" s="1"/>
      <c r="AC16" s="1"/>
      <c r="AS16">
        <v>7</v>
      </c>
      <c r="AT16">
        <f ca="1">MAX(AG73:AI76)</f>
        <v>0.43750000000000533</v>
      </c>
      <c r="AU16">
        <f ca="1">MAX(AK73:AM76)</f>
        <v>0.24671852690958218</v>
      </c>
      <c r="AV16">
        <f ca="1">MAX(AO73:AQ76)</f>
        <v>8.6518785610804727E-2</v>
      </c>
    </row>
    <row r="17" spans="11:48" x14ac:dyDescent="0.25">
      <c r="R17" s="1"/>
      <c r="S17" s="1"/>
      <c r="T17" s="1"/>
      <c r="U17" s="1"/>
      <c r="V17" s="1"/>
      <c r="Y17" s="1"/>
      <c r="Z17" s="1"/>
      <c r="AA17" s="1"/>
      <c r="AB17" s="1"/>
      <c r="AC17" s="1"/>
      <c r="AS17">
        <v>8</v>
      </c>
      <c r="AT17">
        <f ca="1">MAX(AG82:AI85)</f>
        <v>0.36465454101563211</v>
      </c>
      <c r="AU17">
        <f ca="1">MAX(AK82:AM85)</f>
        <v>0.17409005203976413</v>
      </c>
      <c r="AV17">
        <f ca="1">MAX(AO82:AQ85)</f>
        <v>4.5118203337985108E-2</v>
      </c>
    </row>
    <row r="18" spans="11:48" x14ac:dyDescent="0.25">
      <c r="L18" s="1" t="str">
        <f t="shared" ref="L18:N18" si="8">L9</f>
        <v>no flow</v>
      </c>
      <c r="M18" s="1" t="str">
        <f t="shared" si="8"/>
        <v>no flow</v>
      </c>
      <c r="N18" s="1" t="str">
        <f t="shared" si="8"/>
        <v>no flow</v>
      </c>
      <c r="R18" s="1"/>
      <c r="S18" s="1" t="str">
        <f t="shared" ref="S18:U18" si="9">S9</f>
        <v>no flow</v>
      </c>
      <c r="T18" s="1" t="str">
        <f t="shared" si="9"/>
        <v>no flow</v>
      </c>
      <c r="U18" s="1" t="str">
        <f t="shared" si="9"/>
        <v>no flow</v>
      </c>
      <c r="V18" s="1"/>
      <c r="Y18" s="1"/>
      <c r="Z18" s="1" t="str">
        <f t="shared" ref="Z18:AB18" si="10">Z9</f>
        <v>no flow</v>
      </c>
      <c r="AA18" s="1" t="str">
        <f t="shared" si="10"/>
        <v>no flow</v>
      </c>
      <c r="AB18" s="1" t="str">
        <f t="shared" si="10"/>
        <v>no flow</v>
      </c>
      <c r="AC18" s="1"/>
      <c r="AS18">
        <v>9</v>
      </c>
      <c r="AT18">
        <f ca="1">MAX(AG75:AI78)</f>
        <v>0.32812500000000533</v>
      </c>
      <c r="AU18">
        <f ca="1">MAX(AK75:AM78)</f>
        <v>0.19465612478368755</v>
      </c>
      <c r="AV18">
        <f ca="1">MAX(AO75:AQ78)</f>
        <v>4.9196016540925314E-2</v>
      </c>
    </row>
    <row r="19" spans="11:48" x14ac:dyDescent="0.25">
      <c r="K19" s="2">
        <v>20</v>
      </c>
      <c r="L19" s="1">
        <f>(K10+L11+M10)/3</f>
        <v>16.666666666666668</v>
      </c>
      <c r="M19" s="1">
        <f>(L10+M11+N10)/3</f>
        <v>15</v>
      </c>
      <c r="N19" s="1">
        <f>(M10+N11+O10)/3</f>
        <v>13.333333333333334</v>
      </c>
      <c r="O19" s="2">
        <f t="shared" ref="L19:O23" si="11">O10</f>
        <v>10</v>
      </c>
      <c r="R19" s="2">
        <v>20</v>
      </c>
      <c r="S19" s="1">
        <f>(R10+T10+S11)/3</f>
        <v>16.666666666666668</v>
      </c>
      <c r="T19" s="1">
        <f>(S19+U10+T11)/3</f>
        <v>15.555555555555557</v>
      </c>
      <c r="U19" s="1">
        <f>(T19+V10+U11)/3</f>
        <v>13.518518518518519</v>
      </c>
      <c r="V19" s="2">
        <f t="shared" ref="V19" si="12">V10</f>
        <v>10</v>
      </c>
      <c r="Y19" s="2">
        <v>20</v>
      </c>
      <c r="Z19" s="1">
        <f>Z10+$Z$4*((Y10+AA10+Z11)/3-Z10)</f>
        <v>17</v>
      </c>
      <c r="AA19" s="1">
        <f>AA10+$Z$4*((Z19+AB10+AA11)/3-AA10)</f>
        <v>15.799999999999999</v>
      </c>
      <c r="AB19" s="1">
        <f>AB10+$Z$4*((AA19+AC10+AB11)/3-AB10)</f>
        <v>13.32</v>
      </c>
      <c r="AC19" s="2">
        <f t="shared" ref="AC19:AC22" si="13">AC10</f>
        <v>10</v>
      </c>
      <c r="AG19" s="1">
        <f ca="1">ABS(L19-$E$10)</f>
        <v>0.57886904761904034</v>
      </c>
      <c r="AH19" s="1">
        <f ca="1">ABS(M19-$F$10)</f>
        <v>0.43750000000000533</v>
      </c>
      <c r="AI19" s="1">
        <f ca="1">ABS(N19-$G$10)</f>
        <v>1.266369047619051</v>
      </c>
      <c r="AK19" s="1">
        <f ca="1">ABS(S19-$E$10)</f>
        <v>0.57886904761904034</v>
      </c>
      <c r="AL19" s="1">
        <f ca="1">ABS(T19-$F$10)</f>
        <v>0.99305555555556246</v>
      </c>
      <c r="AM19" s="1">
        <f ca="1">ABS(U19-$G$10)</f>
        <v>1.4515542328042361</v>
      </c>
      <c r="AO19" s="1">
        <f ca="1">ABS(Z19-$E$10)</f>
        <v>0.2455357142857082</v>
      </c>
      <c r="AP19" s="1">
        <f ca="1">ABS(AA19-$F$10)</f>
        <v>1.2375000000000043</v>
      </c>
      <c r="AQ19" s="1">
        <f ca="1">ABS(AB19-$G$10)</f>
        <v>1.2530357142857174</v>
      </c>
      <c r="AS19">
        <v>10</v>
      </c>
      <c r="AT19">
        <f ca="1">MAX(AG76:AI79)</f>
        <v>0.32812500000000533</v>
      </c>
      <c r="AU19">
        <f ca="1">MAX(AK76:AM79)</f>
        <v>0.15026173995462955</v>
      </c>
      <c r="AV19">
        <f ca="1">MAX(AO76:AQ79)</f>
        <v>3.2796362008824076E-2</v>
      </c>
    </row>
    <row r="20" spans="11:48" x14ac:dyDescent="0.25">
      <c r="K20" s="2">
        <v>20</v>
      </c>
      <c r="L20" s="1">
        <f>(K11+L10+M11+L12)/4</f>
        <v>16.25</v>
      </c>
      <c r="M20" s="1">
        <f t="shared" ref="M20:N21" si="14">(L11+M10+N11+M12)/4</f>
        <v>15</v>
      </c>
      <c r="N20" s="1">
        <f t="shared" si="14"/>
        <v>13.5</v>
      </c>
      <c r="O20" s="2">
        <f t="shared" si="11"/>
        <v>9</v>
      </c>
      <c r="R20" s="2">
        <v>20</v>
      </c>
      <c r="S20" s="1">
        <f>(R11+S19+T11+S12)/4</f>
        <v>16.666666666666668</v>
      </c>
      <c r="T20" s="1">
        <f>(S20+T19+U11+T12)/4</f>
        <v>15.555555555555557</v>
      </c>
      <c r="U20" s="1">
        <f>(T20+U19+V11+U12)/4</f>
        <v>13.268518518518519</v>
      </c>
      <c r="V20" s="2">
        <f t="shared" ref="V20" si="15">V11</f>
        <v>9</v>
      </c>
      <c r="Y20" s="2">
        <v>20</v>
      </c>
      <c r="Z20" s="1">
        <f>Z11+$Z$4*((Y11+Z19+AA11+Z12)/4-Z11)</f>
        <v>17.100000000000001</v>
      </c>
      <c r="AA20" s="1">
        <f>AA11+$Z$4*((Z20+AA19+AB11+AA12)/4-AA11)</f>
        <v>15.87</v>
      </c>
      <c r="AB20" s="1">
        <f>AB11+$Z$4*((AA20+AB19+AC11+AB12)/4-AB11)</f>
        <v>12.956999999999999</v>
      </c>
      <c r="AC20" s="2">
        <f t="shared" si="13"/>
        <v>9</v>
      </c>
      <c r="AG20" s="1">
        <f ca="1">ABS(L20-$E$11)</f>
        <v>0.9241071428571388</v>
      </c>
      <c r="AH20" s="1">
        <f ca="1">ABS(M20-$F$11)</f>
        <v>0.62500000000000533</v>
      </c>
      <c r="AI20" s="1">
        <f ca="1">ABS(N20-$G$11)</f>
        <v>1.8616071428571459</v>
      </c>
      <c r="AK20" s="1">
        <f ca="1">ABS(S20-$E$11)</f>
        <v>0.50744047619047095</v>
      </c>
      <c r="AL20" s="1">
        <f ca="1">ABS(T20-$F$11)</f>
        <v>1.1805555555555625</v>
      </c>
      <c r="AM20" s="1">
        <f ca="1">ABS(U20-$G$11)</f>
        <v>1.6301256613756649</v>
      </c>
      <c r="AO20" s="1">
        <f ca="1">ABS(Z20-$E$11)</f>
        <v>7.4107142857137376E-2</v>
      </c>
      <c r="AP20" s="1">
        <f ca="1">ABS(AA20-$F$11)</f>
        <v>1.4950000000000045</v>
      </c>
      <c r="AQ20" s="1">
        <f ca="1">ABS(AB20-$G$11)</f>
        <v>1.3186071428571449</v>
      </c>
    </row>
    <row r="21" spans="11:48" x14ac:dyDescent="0.25">
      <c r="K21" s="2">
        <v>20</v>
      </c>
      <c r="L21" s="1">
        <f>(K12+L11+M12+L13)/4</f>
        <v>16.25</v>
      </c>
      <c r="M21" s="1">
        <f t="shared" si="14"/>
        <v>15</v>
      </c>
      <c r="N21" s="1">
        <f t="shared" si="14"/>
        <v>13.25</v>
      </c>
      <c r="O21" s="2">
        <f t="shared" si="11"/>
        <v>8</v>
      </c>
      <c r="R21" s="2">
        <v>20</v>
      </c>
      <c r="S21" s="1">
        <f>(R21+S20+T12+S13)/4</f>
        <v>16.666666666666668</v>
      </c>
      <c r="T21" s="1">
        <f>(S21+T20+U12+T13)/4</f>
        <v>15.555555555555557</v>
      </c>
      <c r="U21" s="1">
        <f>(T21+U20+V12+U13)/4</f>
        <v>12.956018518518519</v>
      </c>
      <c r="V21" s="2">
        <f t="shared" ref="V21" si="16">V12</f>
        <v>8</v>
      </c>
      <c r="Y21" s="2">
        <v>20</v>
      </c>
      <c r="Z21" s="1">
        <f>Z12+$Z$4*((Y12+Z20+AA12+Z13)/4-Z12)</f>
        <v>17.13</v>
      </c>
      <c r="AA21" s="1">
        <f>AA12+$Z$4*((Z21+AA20+AB12+AA13)/4-AA12)</f>
        <v>15.9</v>
      </c>
      <c r="AB21" s="1">
        <f>AB12+$Z$4*((AA21+AB20+AC12+AB13)/4-AB12)</f>
        <v>12.5571</v>
      </c>
      <c r="AC21" s="2">
        <f t="shared" si="13"/>
        <v>8</v>
      </c>
      <c r="AG21" s="1">
        <f ca="1">ABS(L21-$E$12)</f>
        <v>0.8258928571428541</v>
      </c>
      <c r="AH21" s="1">
        <f ca="1">ABS(M21-$F$12)</f>
        <v>0.87500000000000533</v>
      </c>
      <c r="AI21" s="1">
        <f ca="1">ABS(N21-$G$12)</f>
        <v>2.1383928571428612</v>
      </c>
      <c r="AK21" s="1">
        <f ca="1">ABS(S21-$E$12)</f>
        <v>0.40922619047618625</v>
      </c>
      <c r="AL21" s="1">
        <f ca="1">ABS(T21-$F$12)</f>
        <v>1.4305555555555625</v>
      </c>
      <c r="AM21" s="1">
        <f ca="1">ABS(U21-$G$12)</f>
        <v>1.8444113756613802</v>
      </c>
      <c r="AO21" s="1">
        <f ca="1">ABS(Z21-$E$12)</f>
        <v>5.4107142857144908E-2</v>
      </c>
      <c r="AP21" s="1">
        <f ca="1">ABS(AA21-$F$12)</f>
        <v>1.7750000000000057</v>
      </c>
      <c r="AQ21" s="1">
        <f ca="1">ABS(AB21-$G$12)</f>
        <v>1.4454928571428614</v>
      </c>
    </row>
    <row r="22" spans="11:48" x14ac:dyDescent="0.25">
      <c r="K22" s="2">
        <v>20</v>
      </c>
      <c r="L22" s="1">
        <f>(K13+L12+M13)/3</f>
        <v>16.666666666666668</v>
      </c>
      <c r="M22" s="1">
        <f t="shared" ref="M22:N22" si="17">(L13+M12+N13)/3</f>
        <v>15</v>
      </c>
      <c r="N22" s="1">
        <f t="shared" si="17"/>
        <v>12.333333333333334</v>
      </c>
      <c r="O22" s="2">
        <f t="shared" si="11"/>
        <v>7</v>
      </c>
      <c r="R22" s="2">
        <v>20</v>
      </c>
      <c r="S22" s="1">
        <f>(R22+S21+T13)/3</f>
        <v>17.222222222222225</v>
      </c>
      <c r="T22" s="1">
        <f t="shared" ref="T22:U22" si="18">(S22+T21+U13)/3</f>
        <v>15.925925925925929</v>
      </c>
      <c r="U22" s="1">
        <f t="shared" si="18"/>
        <v>11.960648148148151</v>
      </c>
      <c r="V22" s="2">
        <f t="shared" ref="V22" si="19">V13</f>
        <v>7</v>
      </c>
      <c r="Y22" s="2">
        <v>20</v>
      </c>
      <c r="Z22" s="1">
        <f>Z13+$Z$4*((Y22+Z21+AA13)/3-Z13)</f>
        <v>17.851999999999997</v>
      </c>
      <c r="AA22" s="1">
        <f>AA13+$Z$4*((Z22+AA21+AB13)/3-AA13)</f>
        <v>16.500799999999998</v>
      </c>
      <c r="AB22" s="1">
        <f>AB13+$Z$4*((AA22+AB21+AC13)/3-AB13)</f>
        <v>11.423159999999999</v>
      </c>
      <c r="AC22" s="2">
        <f t="shared" si="13"/>
        <v>7</v>
      </c>
      <c r="AG22" s="1">
        <f ca="1">ABS(L22-$E$13)</f>
        <v>0.3377976190476133</v>
      </c>
      <c r="AH22" s="1">
        <f ca="1">ABS(M22-$F$13)</f>
        <v>1.0625000000000053</v>
      </c>
      <c r="AI22" s="1">
        <f ca="1">ABS(N22-$G$13)</f>
        <v>1.650297619047624</v>
      </c>
      <c r="AK22" s="1">
        <f ca="1">ABS(S22-$E$13)</f>
        <v>0.21775793650794384</v>
      </c>
      <c r="AL22" s="1">
        <f ca="1">ABS(T22-$F$13)</f>
        <v>1.9884259259259345</v>
      </c>
      <c r="AM22" s="1">
        <f ca="1">ABS(U22-$G$13)</f>
        <v>1.2776124338624406</v>
      </c>
      <c r="AO22" s="1">
        <f ca="1">ABS(Z22-$E$13)</f>
        <v>0.84753571428571561</v>
      </c>
      <c r="AP22" s="1">
        <f ca="1">ABS(AA22-$F$13)</f>
        <v>2.5633000000000035</v>
      </c>
      <c r="AQ22" s="1">
        <f ca="1">ABS(AB22-$G$13)</f>
        <v>0.74012428571428934</v>
      </c>
    </row>
    <row r="23" spans="11:48" x14ac:dyDescent="0.25">
      <c r="L23" s="1" t="str">
        <f t="shared" si="11"/>
        <v>no flow</v>
      </c>
      <c r="M23" s="1" t="str">
        <f t="shared" si="11"/>
        <v>no flow</v>
      </c>
      <c r="N23" s="1" t="str">
        <f t="shared" si="11"/>
        <v>no flow</v>
      </c>
      <c r="R23" s="1"/>
      <c r="S23" s="1" t="str">
        <f t="shared" ref="S23:U23" si="20">S14</f>
        <v>no flow</v>
      </c>
      <c r="T23" s="1" t="str">
        <f t="shared" si="20"/>
        <v>no flow</v>
      </c>
      <c r="U23" s="1" t="str">
        <f t="shared" si="20"/>
        <v>no flow</v>
      </c>
      <c r="V23" s="1"/>
      <c r="Y23" s="1"/>
      <c r="Z23" s="1" t="str">
        <f t="shared" ref="Z23:AB23" si="21">Z14</f>
        <v>no flow</v>
      </c>
      <c r="AA23" s="1" t="str">
        <f t="shared" si="21"/>
        <v>no flow</v>
      </c>
      <c r="AB23" s="1" t="str">
        <f t="shared" si="21"/>
        <v>no flow</v>
      </c>
      <c r="AC23" s="1"/>
    </row>
    <row r="27" spans="11:48" x14ac:dyDescent="0.25">
      <c r="L27" s="1" t="str">
        <f t="shared" ref="L27:N27" si="22">L18</f>
        <v>no flow</v>
      </c>
      <c r="M27" s="1" t="str">
        <f t="shared" si="22"/>
        <v>no flow</v>
      </c>
      <c r="N27" s="1" t="str">
        <f t="shared" si="22"/>
        <v>no flow</v>
      </c>
      <c r="R27" s="1"/>
      <c r="S27" s="1" t="str">
        <f t="shared" ref="S27:U27" si="23">S18</f>
        <v>no flow</v>
      </c>
      <c r="T27" s="1" t="str">
        <f t="shared" si="23"/>
        <v>no flow</v>
      </c>
      <c r="U27" s="1" t="str">
        <f t="shared" si="23"/>
        <v>no flow</v>
      </c>
      <c r="V27" s="1"/>
      <c r="Y27" s="1"/>
      <c r="Z27" s="1" t="str">
        <f t="shared" ref="Z27:AB27" si="24">Z18</f>
        <v>no flow</v>
      </c>
      <c r="AA27" s="1" t="str">
        <f t="shared" si="24"/>
        <v>no flow</v>
      </c>
      <c r="AB27" s="1" t="str">
        <f t="shared" si="24"/>
        <v>no flow</v>
      </c>
      <c r="AC27" s="1"/>
    </row>
    <row r="28" spans="11:48" x14ac:dyDescent="0.25">
      <c r="K28" s="2">
        <v>20</v>
      </c>
      <c r="L28" s="1">
        <f>(K19+L19+M19)/3</f>
        <v>17.222222222222225</v>
      </c>
      <c r="M28" s="1">
        <f t="shared" ref="M28:N28" si="25">(L19+M19+N19)/3</f>
        <v>15</v>
      </c>
      <c r="N28" s="1">
        <f t="shared" si="25"/>
        <v>12.777777777777779</v>
      </c>
      <c r="O28" s="2">
        <f t="shared" ref="O28" si="26">O19</f>
        <v>10</v>
      </c>
      <c r="R28" s="2">
        <v>20</v>
      </c>
      <c r="S28" s="1">
        <f>(R19+T19+S20)/3</f>
        <v>17.407407407407408</v>
      </c>
      <c r="T28" s="1">
        <f>(S28+U19+T20)/3</f>
        <v>15.493827160493828</v>
      </c>
      <c r="U28" s="1">
        <f>(T28+V19+U20)/3</f>
        <v>12.920781893004117</v>
      </c>
      <c r="V28" s="2">
        <f t="shared" ref="V28:V31" si="27">V19</f>
        <v>10</v>
      </c>
      <c r="Y28" s="2">
        <v>20</v>
      </c>
      <c r="Z28" s="1">
        <f>Z19+$Z$4*((Y19+AA19+Z20)/3-Z19)</f>
        <v>17.759999999999998</v>
      </c>
      <c r="AA28" s="1">
        <f>AA19+$Z$4*((Z28+AB19+AA20)/3-AA19)</f>
        <v>15.62</v>
      </c>
      <c r="AB28" s="1">
        <f>AB19+$Z$4*((AA28+AC19+AB20)/3-AB19)</f>
        <v>12.7668</v>
      </c>
      <c r="AC28" s="2">
        <f t="shared" ref="AC28:AC31" si="28">AC19</f>
        <v>10</v>
      </c>
      <c r="AG28" s="1">
        <f ca="1">ABS(L28-$E$10)</f>
        <v>2.331349206348321E-2</v>
      </c>
      <c r="AH28" s="1">
        <f ca="1">ABS(M28-$F$10)</f>
        <v>0.43750000000000533</v>
      </c>
      <c r="AI28" s="1">
        <f ca="1">ABS(N28-$G$10)</f>
        <v>0.71081349206349564</v>
      </c>
      <c r="AK28" s="1">
        <f ca="1">ABS(S28-$E$10)</f>
        <v>0.16187169312170013</v>
      </c>
      <c r="AL28" s="1">
        <f ca="1">ABS(T28-$F$10)</f>
        <v>0.93132716049383291</v>
      </c>
      <c r="AM28" s="1">
        <f ca="1">ABS(U28-$G$10)</f>
        <v>0.8538176072898338</v>
      </c>
      <c r="AO28" s="1">
        <f ca="1">ABS(Z28-$E$10)</f>
        <v>0.51446428571428982</v>
      </c>
      <c r="AP28" s="1">
        <f ca="1">ABS(AA28-$F$10)</f>
        <v>1.0575000000000045</v>
      </c>
      <c r="AQ28" s="1">
        <f ca="1">ABS(AB28-$G$10)</f>
        <v>0.699835714285717</v>
      </c>
    </row>
    <row r="29" spans="11:48" x14ac:dyDescent="0.25">
      <c r="K29" s="2">
        <v>20</v>
      </c>
      <c r="L29" s="1">
        <f>(K20+L19+M20+L21)/4</f>
        <v>16.979166666666668</v>
      </c>
      <c r="M29" s="1">
        <f t="shared" ref="M29:N29" si="29">(L20+M19+N20+M21)/4</f>
        <v>14.9375</v>
      </c>
      <c r="N29" s="1">
        <f t="shared" si="29"/>
        <v>12.645833333333334</v>
      </c>
      <c r="O29" s="2">
        <f t="shared" ref="O29" si="30">O20</f>
        <v>9</v>
      </c>
      <c r="R29" s="2">
        <v>20</v>
      </c>
      <c r="S29" s="1">
        <f>(R20+S28+T20+S21)/4</f>
        <v>17.407407407407408</v>
      </c>
      <c r="T29" s="1">
        <f>(S29+T28+U20+T21)/4</f>
        <v>15.431327160493828</v>
      </c>
      <c r="U29" s="1">
        <f>(T29+U28+V20+U21)/4</f>
        <v>12.577031893004115</v>
      </c>
      <c r="V29" s="2">
        <f t="shared" si="27"/>
        <v>9</v>
      </c>
      <c r="Y29" s="2">
        <v>20</v>
      </c>
      <c r="Z29" s="1">
        <f>Z20+$Z$4*((Y20+Z28+AA20+Z21)/4-Z20)</f>
        <v>17.807999999999996</v>
      </c>
      <c r="AA29" s="1">
        <f>AA20+$Z$4*((Z29+AA28+AB20+AA21)/4-AA20)</f>
        <v>15.5115</v>
      </c>
      <c r="AB29" s="1">
        <f>AB20+$Z$4*((AA29+AB28+AC20+AB21)/4-AB20)</f>
        <v>12.359220000000001</v>
      </c>
      <c r="AC29" s="2">
        <f t="shared" si="28"/>
        <v>9</v>
      </c>
      <c r="AG29" s="1">
        <f ca="1">ABS(L29-$E$11)</f>
        <v>0.19494047619047095</v>
      </c>
      <c r="AH29" s="1">
        <f ca="1">ABS(M29-$F$11)</f>
        <v>0.56250000000000533</v>
      </c>
      <c r="AI29" s="1">
        <f ca="1">ABS(N29-$G$11)</f>
        <v>1.0074404761904798</v>
      </c>
      <c r="AK29" s="1">
        <f ca="1">ABS(S29-$E$11)</f>
        <v>0.23330026455026953</v>
      </c>
      <c r="AL29" s="1">
        <f ca="1">ABS(T29-$F$11)</f>
        <v>1.0563271604938329</v>
      </c>
      <c r="AM29" s="1">
        <f ca="1">ABS(U29-$G$11)</f>
        <v>0.93863903586126085</v>
      </c>
      <c r="AO29" s="1">
        <f ca="1">ABS(Z29-$E$11)</f>
        <v>0.63389285714285748</v>
      </c>
      <c r="AP29" s="1">
        <f ca="1">ABS(AA29-$F$11)</f>
        <v>1.1365000000000052</v>
      </c>
      <c r="AQ29" s="1">
        <f ca="1">ABS(AB29-$G$11)</f>
        <v>0.72082714285714644</v>
      </c>
    </row>
    <row r="30" spans="11:48" x14ac:dyDescent="0.25">
      <c r="K30" s="2">
        <v>20</v>
      </c>
      <c r="L30" s="1">
        <f>(K21+L20+M21+L22)/4</f>
        <v>16.979166666666668</v>
      </c>
      <c r="M30" s="1">
        <f t="shared" ref="M30:N30" si="31">(L21+M20+N21+M22)/4</f>
        <v>14.875</v>
      </c>
      <c r="N30" s="1">
        <f t="shared" si="31"/>
        <v>12.208333333333334</v>
      </c>
      <c r="O30" s="2">
        <f t="shared" ref="O30" si="32">O21</f>
        <v>8</v>
      </c>
      <c r="R30" s="2">
        <v>20</v>
      </c>
      <c r="S30" s="1">
        <f>(R30+S29+T21+S22)/4</f>
        <v>17.546296296296298</v>
      </c>
      <c r="T30" s="1">
        <f>(S30+T29+U21+T22)/4</f>
        <v>15.464891975308644</v>
      </c>
      <c r="U30" s="1">
        <f>(T30+U29+V21+U22)/4</f>
        <v>12.000643004115227</v>
      </c>
      <c r="V30" s="2">
        <f t="shared" si="27"/>
        <v>8</v>
      </c>
      <c r="Y30" s="2">
        <v>20</v>
      </c>
      <c r="Z30" s="1">
        <f>Z21+$Z$4*((Y21+Z29+AA21+Z22)/4-Z21)</f>
        <v>18.041999999999998</v>
      </c>
      <c r="AA30" s="1">
        <f>AA21+$Z$4*((Z30+AA29+AB21+AA22)/4-AA21)</f>
        <v>15.603419999999998</v>
      </c>
      <c r="AB30" s="1">
        <f>AB21+$Z$4*((AA30+AB29+AC21+AB22)/4-AB21)</f>
        <v>11.704320000000001</v>
      </c>
      <c r="AC30" s="2">
        <f t="shared" si="28"/>
        <v>8</v>
      </c>
      <c r="AG30" s="1">
        <f ca="1">ABS(L30-$E$12)</f>
        <v>9.6726190476186247E-2</v>
      </c>
      <c r="AH30" s="1">
        <f ca="1">ABS(M30-$F$12)</f>
        <v>0.75000000000000533</v>
      </c>
      <c r="AI30" s="1">
        <f ca="1">ABS(N30-$G$12)</f>
        <v>1.0967261904761951</v>
      </c>
      <c r="AK30" s="1">
        <f ca="1">ABS(S30-$E$12)</f>
        <v>0.47040343915344351</v>
      </c>
      <c r="AL30" s="1">
        <f ca="1">ABS(T30-$F$12)</f>
        <v>1.3398919753086496</v>
      </c>
      <c r="AM30" s="1">
        <f ca="1">ABS(U30-$G$12)</f>
        <v>0.88903586125808864</v>
      </c>
      <c r="AO30" s="1">
        <f ca="1">ABS(Z30-$E$12)</f>
        <v>0.96610714285714394</v>
      </c>
      <c r="AP30" s="1">
        <f ca="1">ABS(AA30-$F$12)</f>
        <v>1.4784200000000034</v>
      </c>
      <c r="AQ30" s="1">
        <f ca="1">ABS(AB30-$G$12)</f>
        <v>0.59271285714286215</v>
      </c>
    </row>
    <row r="31" spans="11:48" x14ac:dyDescent="0.25">
      <c r="K31" s="2">
        <v>20</v>
      </c>
      <c r="L31" s="1">
        <f>(K22+L21+M22+L22)/4</f>
        <v>16.979166666666668</v>
      </c>
      <c r="M31" s="1">
        <f t="shared" ref="M31:N31" si="33">(L22+M21+N22+M22)/4</f>
        <v>14.75</v>
      </c>
      <c r="N31" s="1">
        <f t="shared" si="33"/>
        <v>11.895833333333334</v>
      </c>
      <c r="O31" s="2">
        <f t="shared" ref="O31" si="34">O22</f>
        <v>7</v>
      </c>
      <c r="R31" s="2">
        <v>20</v>
      </c>
      <c r="S31" s="1">
        <f>(R31+S30+T22)/3</f>
        <v>17.824074074074076</v>
      </c>
      <c r="T31" s="1">
        <f t="shared" ref="T31" si="35">(S31+T30+U22)/3</f>
        <v>15.083204732510291</v>
      </c>
      <c r="U31" s="1">
        <f t="shared" ref="U31" si="36">(T31+U30+V22)/3</f>
        <v>11.361282578875171</v>
      </c>
      <c r="V31" s="2">
        <f t="shared" si="27"/>
        <v>7</v>
      </c>
      <c r="Y31" s="2">
        <v>20</v>
      </c>
      <c r="Z31" s="1">
        <f>Z22+$Z$4*((Y31+Z30+AA22)/3-Z22)</f>
        <v>18.24672</v>
      </c>
      <c r="AA31" s="1">
        <f>AA22+$Z$4*((Z31+AA30+AB22)/3-AA22)</f>
        <v>14.809159999999997</v>
      </c>
      <c r="AB31" s="1">
        <f>AB22+$Z$4*((AA31+AB30+AC22)/3-AB22)</f>
        <v>11.120760000000001</v>
      </c>
      <c r="AC31" s="2">
        <f t="shared" si="28"/>
        <v>7</v>
      </c>
      <c r="AG31" s="1">
        <f ca="1">ABS(L31-$E$13)</f>
        <v>2.5297619047613296E-2</v>
      </c>
      <c r="AH31" s="1">
        <f ca="1">ABS(M31-$F$13)</f>
        <v>0.81250000000000533</v>
      </c>
      <c r="AI31" s="1">
        <f ca="1">ABS(N31-$G$13)</f>
        <v>1.212797619047624</v>
      </c>
      <c r="AK31" s="1">
        <f ca="1">ABS(S31-$E$13)</f>
        <v>0.81960978835979503</v>
      </c>
      <c r="AL31" s="1">
        <f ca="1">ABS(T31-$F$13)</f>
        <v>1.1457047325102963</v>
      </c>
      <c r="AM31" s="1">
        <f ca="1">ABS(U31-$G$13)</f>
        <v>0.67824686458946104</v>
      </c>
      <c r="AO31" s="1">
        <f ca="1">ABS(Z31-$E$13)</f>
        <v>1.2422557142857187</v>
      </c>
      <c r="AP31" s="1">
        <f ca="1">ABS(AA31-$F$13)</f>
        <v>0.8716600000000021</v>
      </c>
      <c r="AQ31" s="1">
        <f ca="1">ABS(AB31-$G$13)</f>
        <v>0.43772428571429067</v>
      </c>
    </row>
    <row r="32" spans="11:48" x14ac:dyDescent="0.25">
      <c r="L32" s="1" t="str">
        <f t="shared" ref="L32:N32" si="37">L23</f>
        <v>no flow</v>
      </c>
      <c r="M32" s="1" t="str">
        <f t="shared" si="37"/>
        <v>no flow</v>
      </c>
      <c r="N32" s="1" t="str">
        <f t="shared" si="37"/>
        <v>no flow</v>
      </c>
      <c r="R32" s="1"/>
      <c r="S32" s="1" t="str">
        <f t="shared" ref="S32:U32" si="38">S23</f>
        <v>no flow</v>
      </c>
      <c r="T32" s="1" t="str">
        <f t="shared" si="38"/>
        <v>no flow</v>
      </c>
      <c r="U32" s="1" t="str">
        <f t="shared" si="38"/>
        <v>no flow</v>
      </c>
      <c r="V32" s="1"/>
      <c r="Y32" s="1"/>
      <c r="Z32" s="1" t="str">
        <f t="shared" ref="Z32:AB32" si="39">Z23</f>
        <v>no flow</v>
      </c>
      <c r="AA32" s="1" t="str">
        <f t="shared" si="39"/>
        <v>no flow</v>
      </c>
      <c r="AB32" s="1" t="str">
        <f t="shared" si="39"/>
        <v>no flow</v>
      </c>
      <c r="AC32" s="1"/>
    </row>
    <row r="36" spans="11:43" x14ac:dyDescent="0.25">
      <c r="L36" s="1" t="str">
        <f t="shared" ref="L36:N36" si="40">L27</f>
        <v>no flow</v>
      </c>
      <c r="M36" s="1" t="str">
        <f t="shared" si="40"/>
        <v>no flow</v>
      </c>
      <c r="N36" s="1" t="str">
        <f t="shared" si="40"/>
        <v>no flow</v>
      </c>
      <c r="R36" s="1"/>
      <c r="S36" s="1" t="str">
        <f t="shared" ref="S36:U36" si="41">S27</f>
        <v>no flow</v>
      </c>
      <c r="T36" s="1" t="str">
        <f t="shared" si="41"/>
        <v>no flow</v>
      </c>
      <c r="U36" s="1" t="str">
        <f t="shared" si="41"/>
        <v>no flow</v>
      </c>
      <c r="V36" s="1"/>
      <c r="Y36" s="1"/>
      <c r="Z36" s="1" t="str">
        <f t="shared" ref="Z36:AB36" si="42">Z27</f>
        <v>no flow</v>
      </c>
      <c r="AA36" s="1" t="str">
        <f t="shared" si="42"/>
        <v>no flow</v>
      </c>
      <c r="AB36" s="1" t="str">
        <f t="shared" si="42"/>
        <v>no flow</v>
      </c>
      <c r="AC36" s="1"/>
    </row>
    <row r="37" spans="11:43" x14ac:dyDescent="0.25">
      <c r="K37" s="2">
        <v>20</v>
      </c>
      <c r="L37" s="1">
        <f>(K28+L28+M28)/3</f>
        <v>17.407407407407408</v>
      </c>
      <c r="M37" s="1">
        <f t="shared" ref="M37:N37" si="43">(L28+M28+N28)/3</f>
        <v>15.000000000000002</v>
      </c>
      <c r="N37" s="1">
        <f t="shared" si="43"/>
        <v>12.592592592592593</v>
      </c>
      <c r="O37" s="2">
        <f t="shared" ref="O37" si="44">O28</f>
        <v>10</v>
      </c>
      <c r="R37" s="2">
        <v>20</v>
      </c>
      <c r="S37" s="1">
        <f>(R28+T28+S29)/3</f>
        <v>17.63374485596708</v>
      </c>
      <c r="T37" s="1">
        <f>(S37+U28+T29)/3</f>
        <v>15.328617969821677</v>
      </c>
      <c r="U37" s="1">
        <f>(T37+V28+U29)/3</f>
        <v>12.635216620941932</v>
      </c>
      <c r="V37" s="2">
        <f t="shared" ref="V37:V40" si="45">V28</f>
        <v>10</v>
      </c>
      <c r="Y37" s="2">
        <v>20</v>
      </c>
      <c r="Z37" s="1">
        <f>Z28+$Z$4*((Y28+AA28+Z29)/3-Z28)</f>
        <v>17.819199999999999</v>
      </c>
      <c r="AA37" s="1">
        <f>AA28+$Z$4*((Z37+AB28+AA29)/3-AA28)</f>
        <v>15.315</v>
      </c>
      <c r="AB37" s="1">
        <f>AB28+$Z$4*((AA37+AC28+AB29)/3-AB28)</f>
        <v>12.516328</v>
      </c>
      <c r="AC37" s="2">
        <f t="shared" ref="AC37:AC40" si="46">AC28</f>
        <v>10</v>
      </c>
      <c r="AG37" s="1">
        <f ca="1">ABS(L37-$E$10)</f>
        <v>0.16187169312170013</v>
      </c>
      <c r="AH37" s="1">
        <f ca="1">ABS(M37-$F$10)</f>
        <v>0.43750000000000711</v>
      </c>
      <c r="AI37" s="1">
        <f ca="1">ABS(N37-$G$10)</f>
        <v>0.52562830687831053</v>
      </c>
      <c r="AK37" s="1">
        <f ca="1">ABS(S37-$E$10)</f>
        <v>0.38820914168137222</v>
      </c>
      <c r="AL37" s="1">
        <f ca="1">ABS(T37-$F$10)</f>
        <v>0.76611796982168201</v>
      </c>
      <c r="AM37" s="1">
        <f ca="1">ABS(U37-$G$10)</f>
        <v>0.5682523352276494</v>
      </c>
      <c r="AO37" s="1">
        <f ca="1">ABS(Z37-$E$10)</f>
        <v>0.5736642857142904</v>
      </c>
      <c r="AP37" s="1">
        <f ca="1">ABS(AA37-$F$10)</f>
        <v>0.75250000000000483</v>
      </c>
      <c r="AQ37" s="1">
        <f ca="1">ABS(AB37-$G$10)</f>
        <v>0.44936371428571675</v>
      </c>
    </row>
    <row r="38" spans="11:43" x14ac:dyDescent="0.25">
      <c r="K38" s="2">
        <v>20</v>
      </c>
      <c r="L38" s="1">
        <f>(K29+L28+M29+L30)/4</f>
        <v>17.284722222222225</v>
      </c>
      <c r="M38" s="1">
        <f t="shared" ref="M38:N38" si="47">(L29+M28+N29+M30)/4</f>
        <v>14.875</v>
      </c>
      <c r="N38" s="1">
        <f t="shared" si="47"/>
        <v>12.230902777777779</v>
      </c>
      <c r="O38" s="2">
        <f t="shared" ref="O38" si="48">O29</f>
        <v>9</v>
      </c>
      <c r="R38" s="2">
        <v>20</v>
      </c>
      <c r="S38" s="1">
        <f>(R29+S37+T29+S30)/4</f>
        <v>17.652842078189302</v>
      </c>
      <c r="T38" s="1">
        <f>(S38+T37+U29+T30)/4</f>
        <v>15.255845979080934</v>
      </c>
      <c r="U38" s="1">
        <f>(T38+U37+V29+U30)/4</f>
        <v>12.222926401034522</v>
      </c>
      <c r="V38" s="2">
        <f t="shared" si="45"/>
        <v>9</v>
      </c>
      <c r="Y38" s="2">
        <v>20</v>
      </c>
      <c r="Z38" s="1">
        <f>Z29+$Z$4*((Y29+Z37+AA29+Z30)/4-Z29)</f>
        <v>17.850210000000001</v>
      </c>
      <c r="AA38" s="1">
        <f>AA29+$Z$4*((Z38+AA37+AB29+AA30)/4-AA29)</f>
        <v>15.236055</v>
      </c>
      <c r="AB38" s="1">
        <f>AB29+$Z$4*((AA38+AB37+AC29+AB30)/4-AB29)</f>
        <v>12.065166900000001</v>
      </c>
      <c r="AC38" s="2">
        <f t="shared" si="46"/>
        <v>9</v>
      </c>
      <c r="AG38" s="1">
        <f ca="1">ABS(L38-$E$11)</f>
        <v>0.11061507936508619</v>
      </c>
      <c r="AH38" s="1">
        <f ca="1">ABS(M38-$F$11)</f>
        <v>0.50000000000000533</v>
      </c>
      <c r="AI38" s="1">
        <f ca="1">ABS(N38-$G$11)</f>
        <v>0.59250992063492447</v>
      </c>
      <c r="AK38" s="1">
        <f ca="1">ABS(S38-$E$11)</f>
        <v>0.47873493533216305</v>
      </c>
      <c r="AL38" s="1">
        <f ca="1">ABS(T38-$F$11)</f>
        <v>0.88084597908093976</v>
      </c>
      <c r="AM38" s="1">
        <f ca="1">ABS(U38-$G$11)</f>
        <v>0.58453354389166812</v>
      </c>
      <c r="AO38" s="1">
        <f ca="1">ABS(Z38-$E$11)</f>
        <v>0.67610285714286178</v>
      </c>
      <c r="AP38" s="1">
        <f ca="1">ABS(AA38-$F$11)</f>
        <v>0.86105500000000568</v>
      </c>
      <c r="AQ38" s="1">
        <f ca="1">ABS(AB38-$G$11)</f>
        <v>0.42677404285714715</v>
      </c>
    </row>
    <row r="39" spans="11:43" x14ac:dyDescent="0.25">
      <c r="K39" s="2">
        <v>20</v>
      </c>
      <c r="L39" s="1">
        <f>(K30+L29+M30+L31)/4</f>
        <v>17.208333333333336</v>
      </c>
      <c r="M39" s="1">
        <f t="shared" ref="M39:N39" si="49">(L30+M29+N30+M31)/4</f>
        <v>14.71875</v>
      </c>
      <c r="N39" s="1">
        <f t="shared" si="49"/>
        <v>11.854166666666668</v>
      </c>
      <c r="O39" s="2">
        <f t="shared" ref="O39" si="50">O30</f>
        <v>8</v>
      </c>
      <c r="R39" s="2">
        <v>20</v>
      </c>
      <c r="S39" s="1">
        <f>(R39+S38+T30+S31)/4</f>
        <v>17.735452031893004</v>
      </c>
      <c r="T39" s="1">
        <f>(S39+T38+U30+T31)/4</f>
        <v>15.018786436899862</v>
      </c>
      <c r="U39" s="1">
        <f>(T39+U38+V30+U31)/4</f>
        <v>11.650748854202389</v>
      </c>
      <c r="V39" s="2">
        <f t="shared" si="45"/>
        <v>8</v>
      </c>
      <c r="Y39" s="2">
        <v>20</v>
      </c>
      <c r="Z39" s="1">
        <f>Z30+$Z$4*((Y30+Z38+AA30+Z31)/4-Z30)</f>
        <v>17.901705</v>
      </c>
      <c r="AA39" s="1">
        <f>AA30+$Z$4*((Z39+AA38+AB30+AA31)/4-AA30)</f>
        <v>14.774688000000001</v>
      </c>
      <c r="AB39" s="1">
        <f>AB30+$Z$4*((AA39+AB38+AC30+AB31)/4-AB30)</f>
        <v>11.447320470000003</v>
      </c>
      <c r="AC39" s="2">
        <f t="shared" si="46"/>
        <v>8</v>
      </c>
      <c r="AG39" s="1">
        <f ca="1">ABS(L39-$E$12)</f>
        <v>0.1324404761904816</v>
      </c>
      <c r="AH39" s="1">
        <f ca="1">ABS(M39-$F$12)</f>
        <v>0.59375000000000533</v>
      </c>
      <c r="AI39" s="1">
        <f ca="1">ABS(N39-$G$12)</f>
        <v>0.74255952380952905</v>
      </c>
      <c r="AK39" s="1">
        <f ca="1">ABS(S39-$E$12)</f>
        <v>0.65955917475015013</v>
      </c>
      <c r="AL39" s="1">
        <f ca="1">ABS(T39-$F$12)</f>
        <v>0.89378643689986781</v>
      </c>
      <c r="AM39" s="1">
        <f ca="1">ABS(U39-$G$12)</f>
        <v>0.53914171134525013</v>
      </c>
      <c r="AO39" s="1">
        <f ca="1">ABS(Z39-$E$12)</f>
        <v>0.82581214285714566</v>
      </c>
      <c r="AP39" s="1">
        <f ca="1">ABS(AA39-$F$12)</f>
        <v>0.64968800000000648</v>
      </c>
      <c r="AQ39" s="1">
        <f ca="1">ABS(AB39-$G$12)</f>
        <v>0.33571332714286406</v>
      </c>
    </row>
    <row r="40" spans="11:43" x14ac:dyDescent="0.25">
      <c r="K40" s="2">
        <v>20</v>
      </c>
      <c r="L40" s="1">
        <f>(K31+L30+M31+L31)/4</f>
        <v>17.177083333333336</v>
      </c>
      <c r="M40" s="1">
        <f t="shared" ref="M40:N40" si="51">(L31+M30+N31+M31)/4</f>
        <v>14.625</v>
      </c>
      <c r="N40" s="1">
        <f t="shared" si="51"/>
        <v>11.463541666666668</v>
      </c>
      <c r="O40" s="2">
        <f t="shared" ref="O40" si="52">O31</f>
        <v>7</v>
      </c>
      <c r="R40" s="2">
        <v>20</v>
      </c>
      <c r="S40" s="1">
        <f>(R40+S39+T31)/3</f>
        <v>17.606218921467764</v>
      </c>
      <c r="T40" s="1">
        <f t="shared" ref="T40" si="53">(S40+T39+U31)/3</f>
        <v>14.662095979080933</v>
      </c>
      <c r="U40" s="1">
        <f t="shared" ref="U40" si="54">(T40+U39+V31)/3</f>
        <v>11.104281611094441</v>
      </c>
      <c r="V40" s="2">
        <f t="shared" si="45"/>
        <v>7</v>
      </c>
      <c r="Y40" s="2">
        <v>20</v>
      </c>
      <c r="Z40" s="1">
        <f>Z31+$Z$4*((Y40+Z39+AA31)/3-Z31)</f>
        <v>17.435002000000001</v>
      </c>
      <c r="AA40" s="1">
        <f>AA31+$Z$4*((Z40+AA39+AB31)/3-AA31)</f>
        <v>14.370348</v>
      </c>
      <c r="AB40" s="1">
        <f>AB31+$Z$4*((AA40+AB39+AC31)/3-AB31)</f>
        <v>10.902915388</v>
      </c>
      <c r="AC40" s="2">
        <f t="shared" si="46"/>
        <v>7</v>
      </c>
      <c r="AG40" s="1">
        <f ca="1">ABS(L40-$E$13)</f>
        <v>0.17261904761905456</v>
      </c>
      <c r="AH40" s="1">
        <f ca="1">ABS(M40-$F$13)</f>
        <v>0.68750000000000533</v>
      </c>
      <c r="AI40" s="1">
        <f ca="1">ABS(N40-$G$13)</f>
        <v>0.78050595238095788</v>
      </c>
      <c r="AK40" s="1">
        <f ca="1">ABS(S40-$E$13)</f>
        <v>0.60175463575348331</v>
      </c>
      <c r="AL40" s="1">
        <f ca="1">ABS(T40-$F$13)</f>
        <v>0.72459597908093798</v>
      </c>
      <c r="AM40" s="1">
        <f ca="1">ABS(U40-$G$13)</f>
        <v>0.42124589680873115</v>
      </c>
      <c r="AO40" s="1">
        <f ca="1">ABS(Z40-$E$13)</f>
        <v>0.43053771428571963</v>
      </c>
      <c r="AP40" s="1">
        <f ca="1">ABS(AA40-$F$13)</f>
        <v>0.43284800000000523</v>
      </c>
      <c r="AQ40" s="1">
        <f ca="1">ABS(AB40-$G$13)</f>
        <v>0.21987967371429029</v>
      </c>
    </row>
    <row r="41" spans="11:43" x14ac:dyDescent="0.25">
      <c r="L41" s="1" t="str">
        <f t="shared" ref="L41:N41" si="55">L32</f>
        <v>no flow</v>
      </c>
      <c r="M41" s="1" t="str">
        <f t="shared" si="55"/>
        <v>no flow</v>
      </c>
      <c r="N41" s="1" t="str">
        <f t="shared" si="55"/>
        <v>no flow</v>
      </c>
      <c r="R41" s="1"/>
      <c r="S41" s="1" t="str">
        <f t="shared" ref="S41:U41" si="56">S32</f>
        <v>no flow</v>
      </c>
      <c r="T41" s="1" t="str">
        <f t="shared" si="56"/>
        <v>no flow</v>
      </c>
      <c r="U41" s="1" t="str">
        <f t="shared" si="56"/>
        <v>no flow</v>
      </c>
      <c r="V41" s="1"/>
      <c r="Y41" s="1"/>
      <c r="Z41" s="1" t="str">
        <f t="shared" ref="Z41:AB41" si="57">Z32</f>
        <v>no flow</v>
      </c>
      <c r="AA41" s="1" t="str">
        <f t="shared" si="57"/>
        <v>no flow</v>
      </c>
      <c r="AB41" s="1" t="str">
        <f t="shared" si="57"/>
        <v>no flow</v>
      </c>
      <c r="AC41" s="1"/>
    </row>
    <row r="45" spans="11:43" x14ac:dyDescent="0.25">
      <c r="L45" s="1" t="str">
        <f t="shared" ref="L45:N45" si="58">L36</f>
        <v>no flow</v>
      </c>
      <c r="M45" s="1" t="str">
        <f t="shared" si="58"/>
        <v>no flow</v>
      </c>
      <c r="N45" s="1" t="str">
        <f t="shared" si="58"/>
        <v>no flow</v>
      </c>
      <c r="R45" s="1"/>
      <c r="S45" s="1" t="str">
        <f t="shared" ref="S45:U45" si="59">S36</f>
        <v>no flow</v>
      </c>
      <c r="T45" s="1" t="str">
        <f t="shared" si="59"/>
        <v>no flow</v>
      </c>
      <c r="U45" s="1" t="str">
        <f t="shared" si="59"/>
        <v>no flow</v>
      </c>
      <c r="V45" s="1"/>
      <c r="Y45" s="1"/>
      <c r="Z45" s="1" t="str">
        <f t="shared" ref="Z45:AB45" si="60">Z36</f>
        <v>no flow</v>
      </c>
      <c r="AA45" s="1" t="str">
        <f t="shared" si="60"/>
        <v>no flow</v>
      </c>
      <c r="AB45" s="1" t="str">
        <f t="shared" si="60"/>
        <v>no flow</v>
      </c>
      <c r="AC45" s="1"/>
    </row>
    <row r="46" spans="11:43" x14ac:dyDescent="0.25">
      <c r="K46" s="2">
        <v>20</v>
      </c>
      <c r="L46" s="1">
        <f>(K37+L37+M37)/3</f>
        <v>17.469135802469136</v>
      </c>
      <c r="M46" s="1">
        <f t="shared" ref="M46:N46" si="61">(L37+M37+N37)/3</f>
        <v>15.000000000000002</v>
      </c>
      <c r="N46" s="1">
        <f t="shared" si="61"/>
        <v>12.530864197530866</v>
      </c>
      <c r="O46" s="2">
        <f t="shared" ref="O46" si="62">O37</f>
        <v>10</v>
      </c>
      <c r="R46" s="2">
        <v>20</v>
      </c>
      <c r="S46" s="1">
        <f>(R37+T37+S38)/3</f>
        <v>17.660486682670328</v>
      </c>
      <c r="T46" s="1">
        <f>(S46+U37+T38)/3</f>
        <v>15.183849760897731</v>
      </c>
      <c r="U46" s="1">
        <f>(T46+V37+U38)/3</f>
        <v>12.468925387310749</v>
      </c>
      <c r="V46" s="2">
        <f t="shared" ref="V46:V49" si="63">V37</f>
        <v>10</v>
      </c>
      <c r="Y46" s="2">
        <v>20</v>
      </c>
      <c r="Z46" s="1">
        <f>Z37+$Z$4*((Y37+AA37+Z38)/3-Z37)</f>
        <v>17.702244000000004</v>
      </c>
      <c r="AA46" s="1">
        <f>AA37+$Z$4*((Z46+AB37+AA38)/3-AA37)</f>
        <v>15.118850800000001</v>
      </c>
      <c r="AB46" s="1">
        <f>AB37+$Z$4*((AA46+AC37+AB38)/3-AB37)</f>
        <v>12.370341479999999</v>
      </c>
      <c r="AC46" s="2">
        <f t="shared" ref="AC46:AC49" si="64">AC37</f>
        <v>10</v>
      </c>
      <c r="AG46" s="1">
        <f ca="1">ABS(L46-$E$10)</f>
        <v>0.22360008818342791</v>
      </c>
      <c r="AH46" s="1">
        <f ca="1">ABS(M46-$F$10)</f>
        <v>0.43750000000000711</v>
      </c>
      <c r="AI46" s="1">
        <f ca="1">ABS(N46-$G$10)</f>
        <v>0.46389991181658274</v>
      </c>
      <c r="AK46" s="1">
        <f ca="1">ABS(S46-$E$10)</f>
        <v>0.41495096838461976</v>
      </c>
      <c r="AL46" s="1">
        <f ca="1">ABS(T46-$F$10)</f>
        <v>0.6213497608977363</v>
      </c>
      <c r="AM46" s="1">
        <f ca="1">ABS(U46-$G$10)</f>
        <v>0.40196110159646636</v>
      </c>
      <c r="AO46" s="1">
        <f ca="1">ABS(Z46-$E$10)</f>
        <v>0.45670828571429567</v>
      </c>
      <c r="AP46" s="1">
        <f ca="1">ABS(AA46-$F$10)</f>
        <v>0.55635080000000592</v>
      </c>
      <c r="AQ46" s="1">
        <f ca="1">ABS(AB46-$G$10)</f>
        <v>0.30337719428571575</v>
      </c>
    </row>
    <row r="47" spans="11:43" x14ac:dyDescent="0.25">
      <c r="K47" s="2">
        <v>20</v>
      </c>
      <c r="L47" s="1">
        <f>(K38+L37+M38+L39)/4</f>
        <v>17.372685185185183</v>
      </c>
      <c r="M47" s="1">
        <f t="shared" ref="M47:N47" si="65">(L38+M37+N38+M39)/4</f>
        <v>14.808593750000002</v>
      </c>
      <c r="N47" s="1">
        <f t="shared" si="65"/>
        <v>12.080439814814817</v>
      </c>
      <c r="O47" s="2">
        <f t="shared" ref="O47" si="66">O38</f>
        <v>9</v>
      </c>
      <c r="R47" s="2">
        <v>20</v>
      </c>
      <c r="S47" s="1">
        <f>(R38+S46+T38+S39)/4</f>
        <v>17.662946173411065</v>
      </c>
      <c r="T47" s="1">
        <f>(S47+T46+U38+T39)/4</f>
        <v>15.022127193060793</v>
      </c>
      <c r="U47" s="1">
        <f>(T47+U46+V38+U39)/4</f>
        <v>12.035450358643484</v>
      </c>
      <c r="V47" s="2">
        <f t="shared" si="63"/>
        <v>9</v>
      </c>
      <c r="Y47" s="2">
        <v>20</v>
      </c>
      <c r="Z47" s="1">
        <f>Z38+$Z$4*((Y38+Z46+AA38+Z39)/4-Z38)</f>
        <v>17.681959200000001</v>
      </c>
      <c r="AA47" s="1">
        <f>AA38+$Z$4*((Z47+AA46+AB38+AA39)/4-AA38)</f>
        <v>14.844988470000001</v>
      </c>
      <c r="AB47" s="1">
        <f>AB38+$Z$4*((AA47+AB46+AC38+AB39)/4-AB38)</f>
        <v>11.885761746</v>
      </c>
      <c r="AC47" s="2">
        <f t="shared" si="64"/>
        <v>9</v>
      </c>
      <c r="AG47" s="1">
        <f ca="1">ABS(L47-$E$11)</f>
        <v>0.19857804232804455</v>
      </c>
      <c r="AH47" s="1">
        <f ca="1">ABS(M47-$F$11)</f>
        <v>0.43359375000000711</v>
      </c>
      <c r="AI47" s="1">
        <f ca="1">ABS(N47-$G$11)</f>
        <v>0.44204695767196256</v>
      </c>
      <c r="AK47" s="1">
        <f ca="1">ABS(S47-$E$11)</f>
        <v>0.48883903055392608</v>
      </c>
      <c r="AL47" s="1">
        <f ca="1">ABS(T47-$F$11)</f>
        <v>0.64712719306079869</v>
      </c>
      <c r="AM47" s="1">
        <f ca="1">ABS(U47-$G$11)</f>
        <v>0.39705750150062968</v>
      </c>
      <c r="AO47" s="1">
        <f ca="1">ABS(Z47-$E$11)</f>
        <v>0.50785205714286263</v>
      </c>
      <c r="AP47" s="1">
        <f ca="1">ABS(AA47-$F$11)</f>
        <v>0.46998847000000588</v>
      </c>
      <c r="AQ47" s="1">
        <f ca="1">ABS(AB47-$G$11)</f>
        <v>0.24736888885714592</v>
      </c>
    </row>
    <row r="48" spans="11:43" x14ac:dyDescent="0.25">
      <c r="K48" s="2">
        <v>20</v>
      </c>
      <c r="L48" s="1">
        <f>(K39+L38+M39+L40)/4</f>
        <v>17.295138888888893</v>
      </c>
      <c r="M48" s="1">
        <f t="shared" ref="M48:N48" si="67">(L39+M38+N39+M40)/4</f>
        <v>14.640625</v>
      </c>
      <c r="N48" s="1">
        <f t="shared" si="67"/>
        <v>11.603298611111111</v>
      </c>
      <c r="O48" s="2">
        <f t="shared" ref="O48" si="68">O39</f>
        <v>8</v>
      </c>
      <c r="R48" s="2">
        <v>20</v>
      </c>
      <c r="S48" s="1">
        <f>(R48+S47+T39+S40)/4</f>
        <v>17.571987882944676</v>
      </c>
      <c r="T48" s="1">
        <f>(S48+T47+U39+T40)/4</f>
        <v>14.726739977322197</v>
      </c>
      <c r="U48" s="1">
        <f>(T48+U47+V39+U40)/4</f>
        <v>11.466617986765032</v>
      </c>
      <c r="V48" s="2">
        <f t="shared" si="63"/>
        <v>8</v>
      </c>
      <c r="Y48" s="2">
        <v>20</v>
      </c>
      <c r="Z48" s="1">
        <f>Z39+$Z$4*((Y39+Z47+AA39+Z40)/4-Z39)</f>
        <v>17.38715376</v>
      </c>
      <c r="AA48" s="1">
        <f>AA39+$Z$4*((Z48+AA47+AB39+AA40)/4-AA39)</f>
        <v>14.46000561</v>
      </c>
      <c r="AB48" s="1">
        <f>AB39+$Z$4*((AA48+AB47+AC39+AB40)/4-AB39)</f>
        <v>11.285140729199997</v>
      </c>
      <c r="AC48" s="2">
        <f t="shared" si="64"/>
        <v>8</v>
      </c>
      <c r="AG48" s="1">
        <f ca="1">ABS(L48-$E$12)</f>
        <v>0.21924603174603874</v>
      </c>
      <c r="AH48" s="1">
        <f ca="1">ABS(M48-$F$12)</f>
        <v>0.51562500000000533</v>
      </c>
      <c r="AI48" s="1">
        <f ca="1">ABS(N48-$G$12)</f>
        <v>0.49169146825397192</v>
      </c>
      <c r="AK48" s="1">
        <f ca="1">ABS(S48-$E$12)</f>
        <v>0.49609502580182152</v>
      </c>
      <c r="AL48" s="1">
        <f ca="1">ABS(T48-$F$12)</f>
        <v>0.60173997732220208</v>
      </c>
      <c r="AM48" s="1">
        <f ca="1">ABS(U48-$G$12)</f>
        <v>0.35501084390789295</v>
      </c>
      <c r="AO48" s="1">
        <f ca="1">ABS(Z48-$E$12)</f>
        <v>0.31126090285714625</v>
      </c>
      <c r="AP48" s="1">
        <f ca="1">ABS(AA48-$F$12)</f>
        <v>0.33500561000000495</v>
      </c>
      <c r="AQ48" s="1">
        <f ca="1">ABS(AB48-$G$12)</f>
        <v>0.17353358634285776</v>
      </c>
    </row>
    <row r="49" spans="11:43" x14ac:dyDescent="0.25">
      <c r="K49" s="2">
        <v>20</v>
      </c>
      <c r="L49" s="1">
        <f>(K40+L39+M40+L40)/4</f>
        <v>17.252604166666668</v>
      </c>
      <c r="M49" s="1">
        <f t="shared" ref="M49:N49" si="69">(L40+M39+N40+M40)/4</f>
        <v>14.49609375</v>
      </c>
      <c r="N49" s="1">
        <f t="shared" si="69"/>
        <v>11.235677083333336</v>
      </c>
      <c r="O49" s="2">
        <f t="shared" ref="O49" si="70">O40</f>
        <v>7</v>
      </c>
      <c r="R49" s="2">
        <v>20</v>
      </c>
      <c r="S49" s="1">
        <f>(R49+S48+T40)/3</f>
        <v>17.411361287341869</v>
      </c>
      <c r="T49" s="1">
        <f t="shared" ref="T49" si="71">(S49+T48+U40)/3</f>
        <v>14.414127625252837</v>
      </c>
      <c r="U49" s="1">
        <f t="shared" ref="U49" si="72">(T49+U48+V40)/3</f>
        <v>10.960248537339289</v>
      </c>
      <c r="V49" s="2">
        <f t="shared" si="63"/>
        <v>7</v>
      </c>
      <c r="Y49" s="2">
        <v>20</v>
      </c>
      <c r="Z49" s="1">
        <f>Z40+$Z$4*((Y49+Z48+AA40)/3-Z40)</f>
        <v>17.216000304000001</v>
      </c>
      <c r="AA49" s="1">
        <f>AA40+$Z$4*((Z49+AA48+AB40)/3-AA40)</f>
        <v>14.1574989208</v>
      </c>
      <c r="AB49" s="1">
        <f>AB40+$Z$4*((AA49+AB48+AC40)/3-AB40)</f>
        <v>10.796472782399999</v>
      </c>
      <c r="AC49" s="2">
        <f t="shared" si="64"/>
        <v>7</v>
      </c>
      <c r="AG49" s="1">
        <f ca="1">ABS(L49-$E$13)</f>
        <v>0.2481398809523867</v>
      </c>
      <c r="AH49" s="1">
        <f ca="1">ABS(M49-$F$13)</f>
        <v>0.55859375000000533</v>
      </c>
      <c r="AI49" s="1">
        <f ca="1">ABS(N49-$G$13)</f>
        <v>0.55264136904762573</v>
      </c>
      <c r="AK49" s="1">
        <f ca="1">ABS(S49-$E$13)</f>
        <v>0.40689700162758768</v>
      </c>
      <c r="AL49" s="1">
        <f ca="1">ABS(T49-$F$13)</f>
        <v>0.47662762525284208</v>
      </c>
      <c r="AM49" s="1">
        <f ca="1">ABS(U49-$G$13)</f>
        <v>0.27721282305357953</v>
      </c>
      <c r="AO49" s="1">
        <f ca="1">ABS(Z49-$E$13)</f>
        <v>0.21153601828572022</v>
      </c>
      <c r="AP49" s="1">
        <f ca="1">ABS(AA49-$F$13)</f>
        <v>0.21999892080000549</v>
      </c>
      <c r="AQ49" s="1">
        <f ca="1">ABS(AB49-$G$13)</f>
        <v>0.11343706811428866</v>
      </c>
    </row>
    <row r="50" spans="11:43" x14ac:dyDescent="0.25">
      <c r="L50" s="1" t="str">
        <f t="shared" ref="L50:N50" si="73">L41</f>
        <v>no flow</v>
      </c>
      <c r="M50" s="1" t="str">
        <f t="shared" si="73"/>
        <v>no flow</v>
      </c>
      <c r="N50" s="1" t="str">
        <f t="shared" si="73"/>
        <v>no flow</v>
      </c>
      <c r="R50" s="1"/>
      <c r="S50" s="1" t="str">
        <f t="shared" ref="S50:U50" si="74">S41</f>
        <v>no flow</v>
      </c>
      <c r="T50" s="1" t="str">
        <f t="shared" si="74"/>
        <v>no flow</v>
      </c>
      <c r="U50" s="1" t="str">
        <f t="shared" si="74"/>
        <v>no flow</v>
      </c>
      <c r="V50" s="1"/>
      <c r="Y50" s="1"/>
      <c r="Z50" s="1" t="str">
        <f t="shared" ref="Z50:AB50" si="75">Z41</f>
        <v>no flow</v>
      </c>
      <c r="AA50" s="1" t="str">
        <f t="shared" si="75"/>
        <v>no flow</v>
      </c>
      <c r="AB50" s="1" t="str">
        <f t="shared" si="75"/>
        <v>no flow</v>
      </c>
      <c r="AC50" s="1"/>
    </row>
    <row r="54" spans="11:43" x14ac:dyDescent="0.25">
      <c r="L54" s="1" t="str">
        <f t="shared" ref="L54:N54" si="76">L45</f>
        <v>no flow</v>
      </c>
      <c r="M54" s="1" t="str">
        <f t="shared" si="76"/>
        <v>no flow</v>
      </c>
      <c r="N54" s="1" t="str">
        <f t="shared" si="76"/>
        <v>no flow</v>
      </c>
      <c r="R54" s="1"/>
      <c r="S54" s="1" t="str">
        <f t="shared" ref="S54:U54" si="77">S45</f>
        <v>no flow</v>
      </c>
      <c r="T54" s="1" t="str">
        <f t="shared" si="77"/>
        <v>no flow</v>
      </c>
      <c r="U54" s="1" t="str">
        <f t="shared" si="77"/>
        <v>no flow</v>
      </c>
      <c r="V54" s="1"/>
      <c r="Y54" s="1"/>
      <c r="Z54" s="1" t="str">
        <f t="shared" ref="Z54:AB54" si="78">Z45</f>
        <v>no flow</v>
      </c>
      <c r="AA54" s="1" t="str">
        <f t="shared" si="78"/>
        <v>no flow</v>
      </c>
      <c r="AB54" s="1" t="str">
        <f t="shared" si="78"/>
        <v>no flow</v>
      </c>
      <c r="AC54" s="1"/>
    </row>
    <row r="55" spans="11:43" x14ac:dyDescent="0.25">
      <c r="K55" s="2">
        <v>20</v>
      </c>
      <c r="L55" s="1">
        <f>(K46+L46+M46)/3</f>
        <v>17.489711934156379</v>
      </c>
      <c r="M55" s="1">
        <f t="shared" ref="M55:N55" si="79">(L46+M46+N46)/3</f>
        <v>15.000000000000002</v>
      </c>
      <c r="N55" s="1">
        <f t="shared" si="79"/>
        <v>12.510288065843623</v>
      </c>
      <c r="O55" s="2">
        <f t="shared" ref="O55" si="80">O46</f>
        <v>10</v>
      </c>
      <c r="R55" s="2">
        <v>20</v>
      </c>
      <c r="S55" s="1">
        <f>(R46+T46+S47)/3</f>
        <v>17.615598644769598</v>
      </c>
      <c r="T55" s="1">
        <f>(S55+U46+T47)/3</f>
        <v>15.035550408380379</v>
      </c>
      <c r="U55" s="1">
        <f>(T55+V46+U47)/3</f>
        <v>12.35700025567462</v>
      </c>
      <c r="V55" s="2">
        <f t="shared" ref="V55:V58" si="81">V46</f>
        <v>10</v>
      </c>
      <c r="Y55" s="2">
        <v>20</v>
      </c>
      <c r="Z55" s="1">
        <f>Z46+$Z$4*((Y46+AA46+Z47)/3-Z46)</f>
        <v>17.5798752</v>
      </c>
      <c r="AA55" s="1">
        <f>AA46+$Z$4*((Z55+AB46+AA47)/3-AA46)</f>
        <v>14.8943119</v>
      </c>
      <c r="AB55" s="1">
        <f>AB46+$Z$4*((AA55+AC46+AB47)/3-AB46)</f>
        <v>12.2379611624</v>
      </c>
      <c r="AC55" s="2">
        <f t="shared" ref="AC55:AC58" si="82">AC46</f>
        <v>10</v>
      </c>
      <c r="AG55" s="1">
        <f ca="1">ABS(L55-$E$10)</f>
        <v>0.24417621987067051</v>
      </c>
      <c r="AH55" s="1">
        <f ca="1">ABS(M55-$F$10)</f>
        <v>0.43750000000000711</v>
      </c>
      <c r="AI55" s="1">
        <f ca="1">ABS(N55-$G$10)</f>
        <v>0.44332378012934015</v>
      </c>
      <c r="AK55" s="1">
        <f ca="1">ABS(S55-$E$10)</f>
        <v>0.37006293048388983</v>
      </c>
      <c r="AL55" s="1">
        <f ca="1">ABS(T55-$F$10)</f>
        <v>0.47305040838038437</v>
      </c>
      <c r="AM55" s="1">
        <f ca="1">ABS(U55-$G$10)</f>
        <v>0.29003596996033743</v>
      </c>
      <c r="AO55" s="1">
        <f ca="1">ABS(Z55-$E$10)</f>
        <v>0.33433948571429184</v>
      </c>
      <c r="AP55" s="1">
        <f ca="1">ABS(AA55-$F$10)</f>
        <v>0.33181190000000527</v>
      </c>
      <c r="AQ55" s="1">
        <f ca="1">ABS(AB55-$G$10)</f>
        <v>0.17099687668571661</v>
      </c>
    </row>
    <row r="56" spans="11:43" x14ac:dyDescent="0.25">
      <c r="K56" s="2">
        <v>20</v>
      </c>
      <c r="L56" s="1">
        <f>(K47+L46+M47+L48)/4</f>
        <v>17.393217110339506</v>
      </c>
      <c r="M56" s="1">
        <f t="shared" ref="M56:N56" si="83">(L47+M46+N47+M48)/4</f>
        <v>14.7734375</v>
      </c>
      <c r="N56" s="1">
        <f t="shared" si="83"/>
        <v>11.985689139660494</v>
      </c>
      <c r="O56" s="2">
        <f t="shared" ref="O56" si="84">O47</f>
        <v>9</v>
      </c>
      <c r="R56" s="2">
        <v>20</v>
      </c>
      <c r="S56" s="1">
        <f>(R47+S55+T47+S48)/4</f>
        <v>17.552428430193764</v>
      </c>
      <c r="T56" s="1">
        <f>(S56+T55+U47+T48)/4</f>
        <v>14.837542293634957</v>
      </c>
      <c r="U56" s="1">
        <f>(T56+U55+V47+U48)/4</f>
        <v>11.915290134018651</v>
      </c>
      <c r="V56" s="2">
        <f t="shared" si="81"/>
        <v>9</v>
      </c>
      <c r="Y56" s="2">
        <v>20</v>
      </c>
      <c r="Z56" s="1">
        <f>Z47+$Z$4*((Y47+Z55+AA47+Z48)/4-Z47)</f>
        <v>17.407213389000002</v>
      </c>
      <c r="AA56" s="1">
        <f>AA47+$Z$4*((Z56+AA55+AB47+AA48)/4-AA47)</f>
        <v>14.625190099500003</v>
      </c>
      <c r="AB56" s="1">
        <f>AB47+$Z$4*((AA56+AB55+AC47+AB48)/4-AB47)</f>
        <v>11.767335248129999</v>
      </c>
      <c r="AC56" s="2">
        <f t="shared" si="82"/>
        <v>9</v>
      </c>
      <c r="AG56" s="1">
        <f ca="1">ABS(L56-$E$11)</f>
        <v>0.21910996748236755</v>
      </c>
      <c r="AH56" s="1">
        <f ca="1">ABS(M56-$F$11)</f>
        <v>0.39843750000000533</v>
      </c>
      <c r="AI56" s="1">
        <f ca="1">ABS(N56-$G$11)</f>
        <v>0.34729628251763955</v>
      </c>
      <c r="AK56" s="1">
        <f ca="1">ABS(S56-$E$11)</f>
        <v>0.37832128733662529</v>
      </c>
      <c r="AL56" s="1">
        <f ca="1">ABS(T56-$F$11)</f>
        <v>0.46254229363496258</v>
      </c>
      <c r="AM56" s="1">
        <f ca="1">ABS(U56-$G$11)</f>
        <v>0.2768972768757969</v>
      </c>
      <c r="AO56" s="1">
        <f ca="1">ABS(Z56-$E$11)</f>
        <v>0.23310624614286368</v>
      </c>
      <c r="AP56" s="1">
        <f ca="1">ABS(AA56-$F$11)</f>
        <v>0.25019009950000815</v>
      </c>
      <c r="AQ56" s="1">
        <f ca="1">ABS(AB56-$G$11)</f>
        <v>0.12894239098714522</v>
      </c>
    </row>
    <row r="57" spans="11:43" x14ac:dyDescent="0.25">
      <c r="K57" s="2">
        <v>20</v>
      </c>
      <c r="L57" s="1">
        <f>(K48+L47+M48+L49)/4</f>
        <v>17.316478587962962</v>
      </c>
      <c r="M57" s="1">
        <f t="shared" ref="M57:N57" si="85">(L48+M47+N48+M49)/4</f>
        <v>14.55078125</v>
      </c>
      <c r="N57" s="1">
        <f t="shared" si="85"/>
        <v>11.489185474537038</v>
      </c>
      <c r="O57" s="2">
        <f t="shared" ref="O57" si="86">O48</f>
        <v>8</v>
      </c>
      <c r="R57" s="2">
        <v>20</v>
      </c>
      <c r="S57" s="1">
        <f>(R57+S56+T48+S49)/4</f>
        <v>17.422632423714457</v>
      </c>
      <c r="T57" s="1">
        <f>(S57+T56+U48+T49)/4</f>
        <v>14.535230082341821</v>
      </c>
      <c r="U57" s="1">
        <f>(T57+U56+V48+U49)/4</f>
        <v>11.352692188424941</v>
      </c>
      <c r="V57" s="2">
        <f t="shared" si="81"/>
        <v>8</v>
      </c>
      <c r="Y57" s="2">
        <v>20</v>
      </c>
      <c r="Z57" s="1">
        <f>Z48+$Z$4*((Y48+Z56+AA48+Z49)/4-Z48)</f>
        <v>17.247535038900001</v>
      </c>
      <c r="AA57" s="1">
        <f>AA48+$Z$4*((Z57+AA56+AB48+AA49)/4-AA48)</f>
        <v>14.30260831452</v>
      </c>
      <c r="AB57" s="1">
        <f>AB48+$Z$4*((AA57+AB56+AC48+AB49)/4-AB48)</f>
        <v>11.202896757675001</v>
      </c>
      <c r="AC57" s="2">
        <f t="shared" si="82"/>
        <v>8</v>
      </c>
      <c r="AG57" s="1">
        <f ca="1">ABS(L57-$E$12)</f>
        <v>0.24058573082010781</v>
      </c>
      <c r="AH57" s="1">
        <f ca="1">ABS(M57-$F$12)</f>
        <v>0.42578125000000533</v>
      </c>
      <c r="AI57" s="1">
        <f ca="1">ABS(N57-$G$12)</f>
        <v>0.37757833167989929</v>
      </c>
      <c r="AK57" s="1">
        <f ca="1">ABS(S57-$E$12)</f>
        <v>0.34673956657160332</v>
      </c>
      <c r="AL57" s="1">
        <f ca="1">ABS(T57-$F$12)</f>
        <v>0.41023008234182612</v>
      </c>
      <c r="AM57" s="1">
        <f ca="1">ABS(U57-$G$12)</f>
        <v>0.24108504556780197</v>
      </c>
      <c r="AO57" s="1">
        <f ca="1">ABS(Z57-$E$12)</f>
        <v>0.17164218175714652</v>
      </c>
      <c r="AP57" s="1">
        <f ca="1">ABS(AA57-$F$12)</f>
        <v>0.17760831452000581</v>
      </c>
      <c r="AQ57" s="1">
        <f ca="1">ABS(AB57-$G$12)</f>
        <v>9.128961481786213E-2</v>
      </c>
    </row>
    <row r="58" spans="11:43" x14ac:dyDescent="0.25">
      <c r="K58" s="2">
        <v>20</v>
      </c>
      <c r="L58" s="1">
        <f>(K49+L48+M49+L49)/4</f>
        <v>17.260959201388889</v>
      </c>
      <c r="M58" s="1">
        <f t="shared" ref="M58:N58" si="87">(L49+M48+N49+M49)/4</f>
        <v>14.40625</v>
      </c>
      <c r="N58" s="1">
        <f t="shared" si="87"/>
        <v>11.083767361111112</v>
      </c>
      <c r="O58" s="2">
        <f t="shared" ref="O58" si="88">O49</f>
        <v>7</v>
      </c>
      <c r="R58" s="2">
        <v>20</v>
      </c>
      <c r="S58" s="1">
        <f>(R58+S57+T49)/3</f>
        <v>17.278920016322434</v>
      </c>
      <c r="T58" s="1">
        <f t="shared" ref="T58" si="89">(S58+T57+U49)/3</f>
        <v>14.258132878667849</v>
      </c>
      <c r="U58" s="1">
        <f t="shared" ref="U58" si="90">(T58+U57+V49)/3</f>
        <v>10.870275022364263</v>
      </c>
      <c r="V58" s="2">
        <f t="shared" si="81"/>
        <v>7</v>
      </c>
      <c r="Y58" s="2">
        <v>20</v>
      </c>
      <c r="Z58" s="1">
        <f>Z49+$Z$4*((Y58+Z57+AA49)/3-Z49)</f>
        <v>17.118813523079996</v>
      </c>
      <c r="AA58" s="1">
        <f>AA49+$Z$4*((Z58+AA57+AB49)/3-AA49)</f>
        <v>14.055658063839997</v>
      </c>
      <c r="AB58" s="1">
        <f>AB49+$Z$4*((AA58+AB57+AC49)/3-AB49)</f>
        <v>10.744127372125998</v>
      </c>
      <c r="AC58" s="2">
        <f t="shared" si="82"/>
        <v>7</v>
      </c>
      <c r="AG58" s="1">
        <f ca="1">ABS(L58-$E$13)</f>
        <v>0.25649491567460814</v>
      </c>
      <c r="AH58" s="1">
        <f ca="1">ABS(M58-$F$13)</f>
        <v>0.46875000000000533</v>
      </c>
      <c r="AI58" s="1">
        <f ca="1">ABS(N58-$G$13)</f>
        <v>0.40073164682540252</v>
      </c>
      <c r="AK58" s="1">
        <f ca="1">ABS(S58-$E$13)</f>
        <v>0.2744557306081532</v>
      </c>
      <c r="AL58" s="1">
        <f ca="1">ABS(T58-$F$13)</f>
        <v>0.32063287866785473</v>
      </c>
      <c r="AM58" s="1">
        <f ca="1">ABS(U58-$G$13)</f>
        <v>0.18723930807855282</v>
      </c>
      <c r="AO58" s="1">
        <f ca="1">ABS(Z58-$E$13)</f>
        <v>0.11434923736571534</v>
      </c>
      <c r="AP58" s="1">
        <f ca="1">ABS(AA58-$F$13)</f>
        <v>0.11815806384000282</v>
      </c>
      <c r="AQ58" s="1">
        <f ca="1">ABS(AB58-$G$13)</f>
        <v>6.1091657840288249E-2</v>
      </c>
    </row>
    <row r="59" spans="11:43" x14ac:dyDescent="0.25">
      <c r="L59" s="1" t="str">
        <f t="shared" ref="L59:N59" si="91">L50</f>
        <v>no flow</v>
      </c>
      <c r="M59" s="1" t="str">
        <f t="shared" si="91"/>
        <v>no flow</v>
      </c>
      <c r="N59" s="1" t="str">
        <f t="shared" si="91"/>
        <v>no flow</v>
      </c>
      <c r="R59" s="1"/>
      <c r="S59" s="1" t="str">
        <f t="shared" ref="S59:U59" si="92">S50</f>
        <v>no flow</v>
      </c>
      <c r="T59" s="1" t="str">
        <f t="shared" si="92"/>
        <v>no flow</v>
      </c>
      <c r="U59" s="1" t="str">
        <f t="shared" si="92"/>
        <v>no flow</v>
      </c>
      <c r="V59" s="1"/>
      <c r="Y59" s="1"/>
      <c r="Z59" s="1" t="str">
        <f t="shared" ref="Z59:AB59" si="93">Z50</f>
        <v>no flow</v>
      </c>
      <c r="AA59" s="1" t="str">
        <f t="shared" si="93"/>
        <v>no flow</v>
      </c>
      <c r="AB59" s="1" t="str">
        <f t="shared" si="93"/>
        <v>no flow</v>
      </c>
      <c r="AC59" s="1"/>
    </row>
    <row r="63" spans="11:43" x14ac:dyDescent="0.25">
      <c r="L63" s="1" t="str">
        <f t="shared" ref="L63:N63" si="94">L54</f>
        <v>no flow</v>
      </c>
      <c r="M63" s="1" t="str">
        <f t="shared" si="94"/>
        <v>no flow</v>
      </c>
      <c r="N63" s="1" t="str">
        <f t="shared" si="94"/>
        <v>no flow</v>
      </c>
      <c r="R63" s="1"/>
      <c r="S63" s="1" t="str">
        <f t="shared" ref="S63:U63" si="95">S54</f>
        <v>no flow</v>
      </c>
      <c r="T63" s="1" t="str">
        <f t="shared" si="95"/>
        <v>no flow</v>
      </c>
      <c r="U63" s="1" t="str">
        <f t="shared" si="95"/>
        <v>no flow</v>
      </c>
      <c r="V63" s="1"/>
      <c r="Y63" s="1"/>
      <c r="Z63" s="1" t="str">
        <f t="shared" ref="Z63:AB63" si="96">Z54</f>
        <v>no flow</v>
      </c>
      <c r="AA63" s="1" t="str">
        <f t="shared" si="96"/>
        <v>no flow</v>
      </c>
      <c r="AB63" s="1" t="str">
        <f t="shared" si="96"/>
        <v>no flow</v>
      </c>
      <c r="AC63" s="1"/>
    </row>
    <row r="64" spans="11:43" x14ac:dyDescent="0.25">
      <c r="K64" s="2">
        <v>20</v>
      </c>
      <c r="L64" s="1">
        <f>(K55+L55+M55)/3</f>
        <v>17.496570644718791</v>
      </c>
      <c r="M64" s="1">
        <f t="shared" ref="M64:N64" si="97">(L55+M55+N55)/3</f>
        <v>15.000000000000002</v>
      </c>
      <c r="N64" s="1">
        <f t="shared" si="97"/>
        <v>12.503429355281208</v>
      </c>
      <c r="O64" s="2">
        <f t="shared" ref="O64:O67" si="98">O55</f>
        <v>10</v>
      </c>
      <c r="R64" s="2">
        <v>20</v>
      </c>
      <c r="S64" s="1">
        <f>(R55+T55+S56)/3</f>
        <v>17.529326279524714</v>
      </c>
      <c r="T64" s="1">
        <f>(S64+U55+T56)/3</f>
        <v>14.907956276278098</v>
      </c>
      <c r="U64" s="1">
        <f>(T64+V55+U56)/3</f>
        <v>12.274415470098916</v>
      </c>
      <c r="V64" s="2">
        <f t="shared" ref="V64:V67" si="99">V55</f>
        <v>10</v>
      </c>
      <c r="Y64" s="2">
        <v>20</v>
      </c>
      <c r="Z64" s="1">
        <f>Z55+$Z$4*((Y55+AA55+Z56)/3-Z55)</f>
        <v>17.404635075600002</v>
      </c>
      <c r="AA64" s="1">
        <f>AA55+$Z$4*((Z64+AB55+AA56)/3-AA55)</f>
        <v>14.728252155000002</v>
      </c>
      <c r="AB64" s="1">
        <f>AB55+$Z$4*((AA64+AC55+AB56)/3-AB55)</f>
        <v>12.150642728772</v>
      </c>
      <c r="AC64" s="2">
        <f t="shared" ref="AC64:AC67" si="100">AC55</f>
        <v>10</v>
      </c>
      <c r="AG64" s="1">
        <f ca="1">ABS(L64-$E$10)</f>
        <v>0.25103493043308234</v>
      </c>
      <c r="AH64" s="1">
        <f ca="1">ABS(M64-$F$10)</f>
        <v>0.43750000000000711</v>
      </c>
      <c r="AI64" s="1">
        <f ca="1">ABS(N64-$G$10)</f>
        <v>0.43646506956692477</v>
      </c>
      <c r="AK64" s="1">
        <f ca="1">ABS(S64-$E$10)</f>
        <v>0.28379056523900559</v>
      </c>
      <c r="AL64" s="1">
        <f ca="1">ABS(T64-$F$10)</f>
        <v>0.34545627627810305</v>
      </c>
      <c r="AM64" s="1">
        <f ca="1">ABS(U64-$G$10)</f>
        <v>0.20745118438463273</v>
      </c>
      <c r="AO64" s="1">
        <f ca="1">ABS(Z64-$E$10)</f>
        <v>0.15909936131429347</v>
      </c>
      <c r="AP64" s="1">
        <f ca="1">ABS(AA64-$F$10)</f>
        <v>0.16575215500000695</v>
      </c>
      <c r="AQ64" s="1">
        <f ca="1">ABS(AB64-$G$10)</f>
        <v>8.3678443057717544E-2</v>
      </c>
    </row>
    <row r="65" spans="11:43" x14ac:dyDescent="0.25">
      <c r="K65" s="2">
        <v>20</v>
      </c>
      <c r="L65" s="1">
        <f>(K56+L55+M56+L57)/4</f>
        <v>17.394907005529834</v>
      </c>
      <c r="M65" s="1">
        <f t="shared" ref="M65:N65" si="101">(L56+M55+N56+M57)/4</f>
        <v>14.732421875</v>
      </c>
      <c r="N65" s="1">
        <f t="shared" si="101"/>
        <v>11.943227760095166</v>
      </c>
      <c r="O65" s="2">
        <f t="shared" si="98"/>
        <v>9</v>
      </c>
      <c r="R65" s="2">
        <v>20</v>
      </c>
      <c r="S65" s="1">
        <f>(R56+S64+T56+S57)/4</f>
        <v>17.447375249218531</v>
      </c>
      <c r="T65" s="1">
        <f>(S65+T64+U56+T57)/4</f>
        <v>14.701462935464276</v>
      </c>
      <c r="U65" s="1">
        <f>(T65+U64+V56+U57)/4</f>
        <v>11.832142648497033</v>
      </c>
      <c r="V65" s="2">
        <f t="shared" si="99"/>
        <v>9</v>
      </c>
      <c r="Y65" s="2">
        <v>20</v>
      </c>
      <c r="Z65" s="1">
        <f>Z56+$Z$4*((Y56+Z64+AA56+Z57)/4-Z56)</f>
        <v>17.3017653864</v>
      </c>
      <c r="AA65" s="1">
        <f>AA56+$Z$4*((Z65+AA64+AB56+AA57)/4-AA56)</f>
        <v>14.504950311314998</v>
      </c>
      <c r="AB65" s="1">
        <f>AB56+$Z$4*((AA65+AB64+AC56+AB57)/4-AB56)</f>
        <v>11.7040798897026</v>
      </c>
      <c r="AC65" s="2">
        <f t="shared" si="100"/>
        <v>9</v>
      </c>
      <c r="AG65" s="1">
        <f ca="1">ABS(L65-$E$11)</f>
        <v>0.22079986267269547</v>
      </c>
      <c r="AH65" s="1">
        <f ca="1">ABS(M65-$F$11)</f>
        <v>0.35742187500000533</v>
      </c>
      <c r="AI65" s="1">
        <f ca="1">ABS(N65-$G$11)</f>
        <v>0.30483490295231164</v>
      </c>
      <c r="AK65" s="1">
        <f ca="1">ABS(S65-$E$11)</f>
        <v>0.27326810636139243</v>
      </c>
      <c r="AL65" s="1">
        <f ca="1">ABS(T65-$F$11)</f>
        <v>0.3264629354642814</v>
      </c>
      <c r="AM65" s="1">
        <f ca="1">ABS(U65-$G$11)</f>
        <v>0.19374979135417902</v>
      </c>
      <c r="AO65" s="1">
        <f ca="1">ABS(Z65-$E$11)</f>
        <v>0.12765824354286082</v>
      </c>
      <c r="AP65" s="1">
        <f ca="1">ABS(AA65-$F$11)</f>
        <v>0.12995031131500312</v>
      </c>
      <c r="AQ65" s="1">
        <f ca="1">ABS(AB65-$G$11)</f>
        <v>6.5687032559745617E-2</v>
      </c>
    </row>
    <row r="66" spans="11:43" x14ac:dyDescent="0.25">
      <c r="K66" s="2">
        <v>20</v>
      </c>
      <c r="L66" s="1">
        <f>(K57+L56+M57+L58)/4</f>
        <v>17.301239390432098</v>
      </c>
      <c r="M66" s="1">
        <f t="shared" ref="M66:N66" si="102">(L57+M56+N57+M58)/4</f>
        <v>14.496337890625</v>
      </c>
      <c r="N66" s="1">
        <f t="shared" si="102"/>
        <v>11.405059437692902</v>
      </c>
      <c r="O66" s="2">
        <f t="shared" si="98"/>
        <v>8</v>
      </c>
      <c r="R66" s="2">
        <v>20</v>
      </c>
      <c r="S66" s="1">
        <f>(R66+S65+T57+S58)/4</f>
        <v>17.315381336970695</v>
      </c>
      <c r="T66" s="1">
        <f>(S66+T65+U57+T58)/4</f>
        <v>14.406917334881941</v>
      </c>
      <c r="U66" s="1">
        <f>(T66+U65+V57+U58)/4</f>
        <v>11.277333751435808</v>
      </c>
      <c r="V66" s="2">
        <f t="shared" si="99"/>
        <v>8</v>
      </c>
      <c r="Y66" s="2">
        <v>20</v>
      </c>
      <c r="Z66" s="1">
        <f>Z57+$Z$4*((Y57+Z65+AA57+Z58)/4-Z57)</f>
        <v>17.167449159419998</v>
      </c>
      <c r="AA66" s="1">
        <f>AA57+$Z$4*((Z66+AA65+AB57+AA58)/4-AA57)</f>
        <v>14.218764624770998</v>
      </c>
      <c r="AB66" s="1">
        <f>AB57+$Z$4*((AA66+AB65+AC57+AB58)/4-AB57)</f>
        <v>11.159512214444879</v>
      </c>
      <c r="AC66" s="2">
        <f t="shared" si="100"/>
        <v>8</v>
      </c>
      <c r="AG66" s="1">
        <f ca="1">ABS(L66-$E$12)</f>
        <v>0.22534653328924392</v>
      </c>
      <c r="AH66" s="1">
        <f ca="1">ABS(M66-$F$12)</f>
        <v>0.37133789062500533</v>
      </c>
      <c r="AI66" s="1">
        <f ca="1">ABS(N66-$G$12)</f>
        <v>0.29345229483576318</v>
      </c>
      <c r="AK66" s="1">
        <f ca="1">ABS(S66-$E$12)</f>
        <v>0.23948847982784116</v>
      </c>
      <c r="AL66" s="1">
        <f ca="1">ABS(T66-$F$12)</f>
        <v>0.28191733488194615</v>
      </c>
      <c r="AM66" s="1">
        <f ca="1">ABS(U66-$G$12)</f>
        <v>0.1657266085786695</v>
      </c>
      <c r="AO66" s="1">
        <f ca="1">ABS(Z66-$E$12)</f>
        <v>9.1556302277144397E-2</v>
      </c>
      <c r="AP66" s="1">
        <f ca="1">ABS(AA66-$F$12)</f>
        <v>9.3764624771003113E-2</v>
      </c>
      <c r="AQ66" s="1">
        <f ca="1">ABS(AB66-$G$12)</f>
        <v>4.7905071587740267E-2</v>
      </c>
    </row>
    <row r="67" spans="11:43" x14ac:dyDescent="0.25">
      <c r="K67" s="2">
        <v>20</v>
      </c>
      <c r="L67" s="1">
        <f>(K58+L57+M58+L58)/4</f>
        <v>17.245921947337962</v>
      </c>
      <c r="M67" s="1">
        <f t="shared" ref="M67:N67" si="103">(L58+M57+N58+M58)/4</f>
        <v>14.325439453125</v>
      </c>
      <c r="N67" s="1">
        <f t="shared" si="103"/>
        <v>10.994800708912038</v>
      </c>
      <c r="O67" s="2">
        <f t="shared" si="98"/>
        <v>7</v>
      </c>
      <c r="R67" s="2">
        <v>20</v>
      </c>
      <c r="S67" s="1">
        <f>(R67+S66+T58)/3</f>
        <v>17.191171405212849</v>
      </c>
      <c r="T67" s="1">
        <f t="shared" ref="T67" si="104">(S67+T66+U58)/3</f>
        <v>14.156121254153016</v>
      </c>
      <c r="U67" s="1">
        <f t="shared" ref="U67" si="105">(T67+U66+V58)/3</f>
        <v>10.811151668529609</v>
      </c>
      <c r="V67" s="2">
        <f t="shared" si="99"/>
        <v>7</v>
      </c>
      <c r="Y67" s="2">
        <v>20</v>
      </c>
      <c r="Z67" s="1">
        <f>Z58+$Z$4*((Y67+Z66+AA58)/3-Z58)</f>
        <v>17.065480184688003</v>
      </c>
      <c r="AA67" s="1">
        <f>AA58+$Z$4*((Z67+AA66+AB58)/3-AA58)</f>
        <v>14.000217259866</v>
      </c>
      <c r="AB67" s="1">
        <f>AB58+$Z$4*((AA67+AB66+AC58)/3-AB58)</f>
        <v>10.715066315299151</v>
      </c>
      <c r="AC67" s="2">
        <f t="shared" si="100"/>
        <v>7</v>
      </c>
      <c r="AG67" s="1">
        <f ca="1">ABS(L67-$E$13)</f>
        <v>0.24145766162368076</v>
      </c>
      <c r="AH67" s="1">
        <f ca="1">ABS(M67-$F$13)</f>
        <v>0.38793945312500533</v>
      </c>
      <c r="AI67" s="1">
        <f ca="1">ABS(N67-$G$13)</f>
        <v>0.31176499462632812</v>
      </c>
      <c r="AK67" s="1">
        <f ca="1">ABS(S67-$E$13)</f>
        <v>0.18670711949856766</v>
      </c>
      <c r="AL67" s="1">
        <f ca="1">ABS(T67-$F$13)</f>
        <v>0.21862125415302103</v>
      </c>
      <c r="AM67" s="1">
        <f ca="1">ABS(U67-$G$13)</f>
        <v>0.12811595424389921</v>
      </c>
      <c r="AO67" s="1">
        <f ca="1">ABS(Z67-$E$13)</f>
        <v>6.1015898973721505E-2</v>
      </c>
      <c r="AP67" s="1">
        <f ca="1">ABS(AA67-$F$13)</f>
        <v>6.2717259866005293E-2</v>
      </c>
      <c r="AQ67" s="1">
        <f ca="1">ABS(AB67-$G$13)</f>
        <v>3.2030601013440574E-2</v>
      </c>
    </row>
    <row r="68" spans="11:43" x14ac:dyDescent="0.25">
      <c r="L68" s="1" t="str">
        <f t="shared" ref="L68:N68" si="106">L59</f>
        <v>no flow</v>
      </c>
      <c r="M68" s="1" t="str">
        <f t="shared" si="106"/>
        <v>no flow</v>
      </c>
      <c r="N68" s="1" t="str">
        <f t="shared" si="106"/>
        <v>no flow</v>
      </c>
      <c r="R68" s="1"/>
      <c r="S68" s="1" t="str">
        <f t="shared" ref="S68:U68" si="107">S59</f>
        <v>no flow</v>
      </c>
      <c r="T68" s="1" t="str">
        <f t="shared" si="107"/>
        <v>no flow</v>
      </c>
      <c r="U68" s="1" t="str">
        <f t="shared" si="107"/>
        <v>no flow</v>
      </c>
      <c r="V68" s="1"/>
      <c r="Y68" s="1"/>
      <c r="Z68" s="1" t="str">
        <f t="shared" ref="Z68:AB68" si="108">Z59</f>
        <v>no flow</v>
      </c>
      <c r="AA68" s="1" t="str">
        <f t="shared" si="108"/>
        <v>no flow</v>
      </c>
      <c r="AB68" s="1" t="str">
        <f t="shared" si="108"/>
        <v>no flow</v>
      </c>
      <c r="AC68" s="1"/>
    </row>
    <row r="72" spans="11:43" x14ac:dyDescent="0.25">
      <c r="L72" s="1" t="str">
        <f t="shared" ref="L72:N72" si="109">L63</f>
        <v>no flow</v>
      </c>
      <c r="M72" s="1" t="str">
        <f t="shared" si="109"/>
        <v>no flow</v>
      </c>
      <c r="N72" s="1" t="str">
        <f t="shared" si="109"/>
        <v>no flow</v>
      </c>
      <c r="R72" s="1"/>
      <c r="S72" s="1" t="str">
        <f t="shared" ref="S72:U72" si="110">S63</f>
        <v>no flow</v>
      </c>
      <c r="T72" s="1" t="str">
        <f t="shared" si="110"/>
        <v>no flow</v>
      </c>
      <c r="U72" s="1" t="str">
        <f t="shared" si="110"/>
        <v>no flow</v>
      </c>
      <c r="V72" s="1"/>
      <c r="Y72" s="1"/>
      <c r="Z72" s="1" t="str">
        <f t="shared" ref="Z72:AB72" si="111">Z63</f>
        <v>no flow</v>
      </c>
      <c r="AA72" s="1" t="str">
        <f t="shared" si="111"/>
        <v>no flow</v>
      </c>
      <c r="AB72" s="1" t="str">
        <f t="shared" si="111"/>
        <v>no flow</v>
      </c>
      <c r="AC72" s="1"/>
    </row>
    <row r="73" spans="11:43" x14ac:dyDescent="0.25">
      <c r="K73" s="2">
        <v>20</v>
      </c>
      <c r="L73" s="1">
        <f>(K64+L64+M64)/3</f>
        <v>17.49885688157293</v>
      </c>
      <c r="M73" s="1">
        <f t="shared" ref="M73:N73" si="112">(L64+M64+N64)/3</f>
        <v>15</v>
      </c>
      <c r="N73" s="1">
        <f t="shared" si="112"/>
        <v>12.501143118427072</v>
      </c>
      <c r="O73" s="2">
        <f t="shared" ref="O73:O76" si="113">O64</f>
        <v>10</v>
      </c>
      <c r="R73" s="2">
        <v>20</v>
      </c>
      <c r="S73" s="1">
        <f>(R64+T64+S65)/3</f>
        <v>17.451777175165542</v>
      </c>
      <c r="T73" s="1">
        <f>(S73+U64+T65)/3</f>
        <v>14.809218526909577</v>
      </c>
      <c r="U73" s="1">
        <f>(T73+V64+U65)/3</f>
        <v>12.213787058468869</v>
      </c>
      <c r="V73" s="2">
        <f t="shared" ref="V73:V76" si="114">V64</f>
        <v>10</v>
      </c>
      <c r="Y73" s="2">
        <v>20</v>
      </c>
      <c r="Z73" s="1">
        <f>Z64+$Z$4*((Y64+AA64+Z65)/3-Z64)</f>
        <v>17.33108000144</v>
      </c>
      <c r="AA73" s="1">
        <f>AA64+$Z$4*((Z73+AB64+AA65)/3-AA64)</f>
        <v>14.649018785610799</v>
      </c>
      <c r="AB73" s="1">
        <f>AB64+$Z$4*((AA73+AC64+AB65)/3-AB64)</f>
        <v>12.111110924370958</v>
      </c>
      <c r="AC73" s="2">
        <f t="shared" ref="AC73:AC76" si="115">AC64</f>
        <v>10</v>
      </c>
      <c r="AG73" s="1">
        <f ca="1">ABS(L73-$E$10)</f>
        <v>0.25332116728722198</v>
      </c>
      <c r="AH73" s="1">
        <f ca="1">ABS(M73-$F$10)</f>
        <v>0.43750000000000533</v>
      </c>
      <c r="AI73" s="1">
        <f ca="1">ABS(N73-$G$10)</f>
        <v>0.43417883271278868</v>
      </c>
      <c r="AK73" s="1">
        <f ca="1">ABS(S73-$E$10)</f>
        <v>0.20624146087983419</v>
      </c>
      <c r="AL73" s="1">
        <f ca="1">ABS(T73-$F$10)</f>
        <v>0.24671852690958218</v>
      </c>
      <c r="AM73" s="1">
        <f ca="1">ABS(U73-$G$10)</f>
        <v>0.14682277275458588</v>
      </c>
      <c r="AO73" s="1">
        <f ca="1">ABS(Z73-$E$10)</f>
        <v>8.5544287154291965E-2</v>
      </c>
      <c r="AP73" s="1">
        <f ca="1">ABS(AA73-$F$10)</f>
        <v>8.6518785610804727E-2</v>
      </c>
      <c r="AQ73" s="1">
        <f ca="1">ABS(AB73-$G$10)</f>
        <v>4.4146638656675563E-2</v>
      </c>
    </row>
    <row r="74" spans="11:43" x14ac:dyDescent="0.25">
      <c r="K74" s="2">
        <v>20</v>
      </c>
      <c r="L74" s="1">
        <f>(K65+L64+M65+L66)/4</f>
        <v>17.382557977537722</v>
      </c>
      <c r="M74" s="1">
        <f t="shared" ref="M74:N74" si="116">(L65+M64+N65+M66)/4</f>
        <v>14.7086181640625</v>
      </c>
      <c r="N74" s="1">
        <f t="shared" si="116"/>
        <v>11.910227666993528</v>
      </c>
      <c r="O74" s="2">
        <f t="shared" si="113"/>
        <v>9</v>
      </c>
      <c r="R74" s="2">
        <v>20</v>
      </c>
      <c r="S74" s="1">
        <f>(R65+S73+T65+S66)/4</f>
        <v>17.367155361900132</v>
      </c>
      <c r="T74" s="1">
        <f>(S74+T73+U65+T66)/4</f>
        <v>14.60385846804717</v>
      </c>
      <c r="U74" s="1">
        <f>(T74+U73+V65+U66)/4</f>
        <v>11.773744819487963</v>
      </c>
      <c r="V74" s="2">
        <f t="shared" si="114"/>
        <v>9</v>
      </c>
      <c r="Y74" s="2">
        <v>20</v>
      </c>
      <c r="Z74" s="1">
        <f>Z65+$Z$4*((Y65+Z73+AA65+Z66)/4-Z65)</f>
        <v>17.240690764372502</v>
      </c>
      <c r="AA74" s="1">
        <f>AA65+$Z$4*((Z74+AA73+AB65+AA66)/4-AA65)</f>
        <v>14.44277615707407</v>
      </c>
      <c r="AB74" s="1">
        <f>AB65+$Z$4*((AA74+AB73+AC65+AB66)/4-AB65)</f>
        <v>11.673203810826452</v>
      </c>
      <c r="AC74" s="2">
        <f t="shared" si="115"/>
        <v>9</v>
      </c>
      <c r="AG74" s="1">
        <f ca="1">ABS(L74-$E$11)</f>
        <v>0.20845083468058334</v>
      </c>
      <c r="AH74" s="1">
        <f ca="1">ABS(M74-$F$11)</f>
        <v>0.33361816406250533</v>
      </c>
      <c r="AI74" s="1">
        <f ca="1">ABS(N74-$G$11)</f>
        <v>0.27183480985067376</v>
      </c>
      <c r="AK74" s="1">
        <f ca="1">ABS(S74-$E$11)</f>
        <v>0.19304821904299274</v>
      </c>
      <c r="AL74" s="1">
        <f ca="1">ABS(T74-$F$11)</f>
        <v>0.22885846804717502</v>
      </c>
      <c r="AM74" s="1">
        <f ca="1">ABS(U74-$G$11)</f>
        <v>0.13535196234510849</v>
      </c>
      <c r="AO74" s="1">
        <f ca="1">ABS(Z74-$E$11)</f>
        <v>6.6583621515363234E-2</v>
      </c>
      <c r="AP74" s="1">
        <f ca="1">ABS(AA74-$F$11)</f>
        <v>6.7776157074074916E-2</v>
      </c>
      <c r="AQ74" s="1">
        <f ca="1">ABS(AB74-$G$11)</f>
        <v>3.48109536835981E-2</v>
      </c>
    </row>
    <row r="75" spans="11:43" x14ac:dyDescent="0.25">
      <c r="K75" s="2">
        <v>20</v>
      </c>
      <c r="L75" s="1">
        <f>(K66+L65+M66+L67)/4</f>
        <v>17.284291710873198</v>
      </c>
      <c r="M75" s="1">
        <f t="shared" ref="M75:N75" si="117">(L66+M65+N66+M67)/4</f>
        <v>14.4410400390625</v>
      </c>
      <c r="N75" s="1">
        <f t="shared" si="117"/>
        <v>11.358591589908052</v>
      </c>
      <c r="O75" s="2">
        <f t="shared" si="113"/>
        <v>8</v>
      </c>
      <c r="R75" s="2">
        <v>20</v>
      </c>
      <c r="S75" s="1">
        <f>(R75+S74+T66+S67)/4</f>
        <v>17.241311025498732</v>
      </c>
      <c r="T75" s="1">
        <f>(S75+T74+U66+T67)/4</f>
        <v>14.319656124783682</v>
      </c>
      <c r="U75" s="1">
        <f>(T75+U74+V66+U67)/4</f>
        <v>11.226138153200313</v>
      </c>
      <c r="V75" s="2">
        <f t="shared" si="114"/>
        <v>8</v>
      </c>
      <c r="Y75" s="2">
        <v>20</v>
      </c>
      <c r="Z75" s="1">
        <f>Z66+$Z$4*((Y66+Z74+AA66+Z67)/4-Z66)</f>
        <v>17.123990840265449</v>
      </c>
      <c r="AA75" s="1">
        <f>AA66+$Z$4*((Z75+AA74+AB66+AA67)/4-AA66)</f>
        <v>14.17419601654092</v>
      </c>
      <c r="AB75" s="1">
        <f>AB66+$Z$4*((AA75+AB74+AC66+AB67)/4-AB66)</f>
        <v>11.136837399910981</v>
      </c>
      <c r="AC75" s="2">
        <f t="shared" si="115"/>
        <v>8</v>
      </c>
      <c r="AG75" s="1">
        <f ca="1">ABS(L75-$E$12)</f>
        <v>0.20839885373034406</v>
      </c>
      <c r="AH75" s="1">
        <f ca="1">ABS(M75-$F$12)</f>
        <v>0.31604003906250533</v>
      </c>
      <c r="AI75" s="1">
        <f ca="1">ABS(N75-$G$12)</f>
        <v>0.24698444705091305</v>
      </c>
      <c r="AK75" s="1">
        <f ca="1">ABS(S75-$E$12)</f>
        <v>0.16541816835587753</v>
      </c>
      <c r="AL75" s="1">
        <f ca="1">ABS(T75-$F$12)</f>
        <v>0.19465612478368755</v>
      </c>
      <c r="AM75" s="1">
        <f ca="1">ABS(U75-$G$12)</f>
        <v>0.1145310103431747</v>
      </c>
      <c r="AO75" s="1">
        <f ca="1">ABS(Z75-$E$12)</f>
        <v>4.8097983122595167E-2</v>
      </c>
      <c r="AP75" s="1">
        <f ca="1">ABS(AA75-$F$12)</f>
        <v>4.9196016540925314E-2</v>
      </c>
      <c r="AQ75" s="1">
        <f ca="1">ABS(AB75-$G$12)</f>
        <v>2.5230257053841854E-2</v>
      </c>
    </row>
    <row r="76" spans="11:43" x14ac:dyDescent="0.25">
      <c r="K76" s="2">
        <v>20</v>
      </c>
      <c r="L76" s="1">
        <f>(K67+L66+M67+L67)/4</f>
        <v>17.218150197723766</v>
      </c>
      <c r="M76" s="1">
        <f t="shared" ref="M76:N76" si="118">(L67+M66+N67+M67)/4</f>
        <v>14.265625</v>
      </c>
      <c r="N76" s="1">
        <f t="shared" si="118"/>
        <v>10.931324899932484</v>
      </c>
      <c r="O76" s="2">
        <f t="shared" si="113"/>
        <v>7</v>
      </c>
      <c r="R76" s="2">
        <v>20</v>
      </c>
      <c r="S76" s="1">
        <f>(R76+S75+T67)/3</f>
        <v>17.132477426550583</v>
      </c>
      <c r="T76" s="1">
        <f t="shared" ref="T76" si="119">(S76+T75+U67)/3</f>
        <v>14.087761739954624</v>
      </c>
      <c r="U76" s="1">
        <f t="shared" ref="U76" si="120">(T76+U75+V67)/3</f>
        <v>10.77129996438498</v>
      </c>
      <c r="V76" s="2">
        <f t="shared" si="114"/>
        <v>7</v>
      </c>
      <c r="Y76" s="2">
        <v>20</v>
      </c>
      <c r="Z76" s="1">
        <f>Z67+$Z$4*((Y76+Z75+AA67)/3-Z67)</f>
        <v>17.036587203114976</v>
      </c>
      <c r="AA76" s="1">
        <f>AA67+$Z$4*((Z76+AA75+AB67)/3-AA67)</f>
        <v>13.970296362008819</v>
      </c>
      <c r="AB76" s="1">
        <f>AB67+$Z$4*((AA76+AB75+AC67)/3-AB67)</f>
        <v>10.699840241708088</v>
      </c>
      <c r="AC76" s="2">
        <f t="shared" si="115"/>
        <v>7</v>
      </c>
      <c r="AG76" s="1">
        <f ca="1">ABS(L76-$E$13)</f>
        <v>0.21368591200948472</v>
      </c>
      <c r="AH76" s="1">
        <f ca="1">ABS(M76-$F$13)</f>
        <v>0.32812500000000533</v>
      </c>
      <c r="AI76" s="1">
        <f ca="1">ABS(N76-$G$13)</f>
        <v>0.24828918564677416</v>
      </c>
      <c r="AK76" s="1">
        <f ca="1">ABS(S76-$E$13)</f>
        <v>0.12801314083630189</v>
      </c>
      <c r="AL76" s="1">
        <f ca="1">ABS(T76-$F$13)</f>
        <v>0.15026173995462955</v>
      </c>
      <c r="AM76" s="1">
        <f ca="1">ABS(U76-$G$13)</f>
        <v>8.8264250099269859E-2</v>
      </c>
      <c r="AO76" s="1">
        <f ca="1">ABS(Z76-$E$13)</f>
        <v>3.2122917400695172E-2</v>
      </c>
      <c r="AP76" s="1">
        <f ca="1">ABS(AA76-$F$13)</f>
        <v>3.2796362008824076E-2</v>
      </c>
      <c r="AQ76" s="1">
        <f ca="1">ABS(AB76-$G$13)</f>
        <v>1.6804527422378257E-2</v>
      </c>
    </row>
    <row r="77" spans="11:43" x14ac:dyDescent="0.25">
      <c r="L77" s="1" t="str">
        <f t="shared" ref="L77:N77" si="121">L68</f>
        <v>no flow</v>
      </c>
      <c r="M77" s="1" t="str">
        <f t="shared" si="121"/>
        <v>no flow</v>
      </c>
      <c r="N77" s="1" t="str">
        <f t="shared" si="121"/>
        <v>no flow</v>
      </c>
      <c r="R77" s="1"/>
      <c r="S77" s="1" t="str">
        <f t="shared" ref="S77:U77" si="122">S68</f>
        <v>no flow</v>
      </c>
      <c r="T77" s="1" t="str">
        <f t="shared" si="122"/>
        <v>no flow</v>
      </c>
      <c r="U77" s="1" t="str">
        <f t="shared" si="122"/>
        <v>no flow</v>
      </c>
      <c r="V77" s="1"/>
      <c r="Y77" s="1"/>
      <c r="Z77" s="1" t="str">
        <f t="shared" ref="Z77:AB77" si="123">Z68</f>
        <v>no flow</v>
      </c>
      <c r="AA77" s="1" t="str">
        <f t="shared" si="123"/>
        <v>no flow</v>
      </c>
      <c r="AB77" s="1" t="str">
        <f t="shared" si="123"/>
        <v>no flow</v>
      </c>
      <c r="AC77" s="1"/>
    </row>
    <row r="81" spans="11:43" x14ac:dyDescent="0.25">
      <c r="L81" s="1" t="str">
        <f t="shared" ref="L81:N81" si="124">L72</f>
        <v>no flow</v>
      </c>
      <c r="M81" s="1" t="str">
        <f t="shared" si="124"/>
        <v>no flow</v>
      </c>
      <c r="N81" s="1" t="str">
        <f t="shared" si="124"/>
        <v>no flow</v>
      </c>
      <c r="R81" s="1"/>
      <c r="S81" s="1" t="str">
        <f t="shared" ref="S81:U81" si="125">S72</f>
        <v>no flow</v>
      </c>
      <c r="T81" s="1" t="str">
        <f t="shared" si="125"/>
        <v>no flow</v>
      </c>
      <c r="U81" s="1" t="str">
        <f t="shared" si="125"/>
        <v>no flow</v>
      </c>
      <c r="V81" s="1"/>
      <c r="Y81" s="1"/>
      <c r="Z81" s="1" t="str">
        <f t="shared" ref="Z81:AB81" si="126">Z72</f>
        <v>no flow</v>
      </c>
      <c r="AA81" s="1" t="str">
        <f t="shared" si="126"/>
        <v>no flow</v>
      </c>
      <c r="AB81" s="1" t="str">
        <f t="shared" si="126"/>
        <v>no flow</v>
      </c>
      <c r="AC81" s="1"/>
    </row>
    <row r="82" spans="11:43" x14ac:dyDescent="0.25">
      <c r="K82" s="2">
        <v>20</v>
      </c>
      <c r="L82" s="1">
        <f>(K73+L73+M73+L74)/4</f>
        <v>17.470353714777666</v>
      </c>
      <c r="M82" s="1">
        <f t="shared" ref="M82:N82" si="127">(L73+M73+N73+M74)/4</f>
        <v>14.927154541015627</v>
      </c>
      <c r="N82" s="1">
        <f t="shared" si="127"/>
        <v>12.35284269635515</v>
      </c>
      <c r="O82" s="2">
        <f t="shared" ref="O82:O85" si="128">O73</f>
        <v>10</v>
      </c>
      <c r="R82" s="2">
        <v>20</v>
      </c>
      <c r="S82" s="1">
        <f>(R73+T73+S74)/3</f>
        <v>17.392124629603234</v>
      </c>
      <c r="T82" s="1">
        <f>(S82+U73+T74)/3</f>
        <v>14.736590052039759</v>
      </c>
      <c r="U82" s="1">
        <f>(T82+V73+U74)/3</f>
        <v>12.170111623842573</v>
      </c>
      <c r="V82" s="2">
        <f t="shared" ref="V82:V85" si="129">V73</f>
        <v>10</v>
      </c>
      <c r="Y82" s="2">
        <v>20</v>
      </c>
      <c r="Z82" s="1">
        <f>Z73+$Z$4*((Y73+AA73+Z74)/3-Z73)</f>
        <v>17.289667819705322</v>
      </c>
      <c r="AA82" s="1">
        <f>AA73+$Z$4*((Z82+AB73+AA74)/3-AA73)</f>
        <v>14.60761820333798</v>
      </c>
      <c r="AB82" s="1">
        <f>AB73+$Z$4*((AA82+AC73+AB74)/3-AB73)</f>
        <v>12.09010662079158</v>
      </c>
      <c r="AC82" s="2">
        <f t="shared" ref="AC82:AC85" si="130">AC73</f>
        <v>10</v>
      </c>
      <c r="AG82" s="1">
        <f ca="1">ABS(L82-$E$10)</f>
        <v>0.22481800049195755</v>
      </c>
      <c r="AH82" s="1">
        <f ca="1">ABS(M82-$F$10)</f>
        <v>0.36465454101563211</v>
      </c>
      <c r="AI82" s="1">
        <f ca="1">ABS(N82-$G$10)</f>
        <v>0.28587841064086739</v>
      </c>
      <c r="AK82" s="1">
        <f ca="1">ABS(S82-$E$10)</f>
        <v>0.14658891531752616</v>
      </c>
      <c r="AL82" s="1">
        <f ca="1">ABS(T82-$F$10)</f>
        <v>0.17409005203976413</v>
      </c>
      <c r="AM82" s="1">
        <f ca="1">ABS(U82-$G$10)</f>
        <v>0.10314733812828969</v>
      </c>
      <c r="AO82" s="1">
        <f ca="1">ABS(Z82-$E$10)</f>
        <v>4.4132105419613765E-2</v>
      </c>
      <c r="AP82" s="1">
        <f ca="1">ABS(AA82-$F$10)</f>
        <v>4.5118203337985108E-2</v>
      </c>
      <c r="AQ82" s="1">
        <f ca="1">ABS(AB82-$G$10)</f>
        <v>2.314233507729746E-2</v>
      </c>
    </row>
    <row r="83" spans="11:43" x14ac:dyDescent="0.25">
      <c r="K83" s="2">
        <v>20</v>
      </c>
      <c r="L83" s="1">
        <f>(K74+L73+M74+L75)/4</f>
        <v>17.37294168912716</v>
      </c>
      <c r="M83" s="1">
        <f t="shared" ref="M83:N83" si="131">(L74+M73+N74+M75)/4</f>
        <v>14.683456420898438</v>
      </c>
      <c r="N83" s="1">
        <f t="shared" si="131"/>
        <v>11.892088218099406</v>
      </c>
      <c r="O83" s="2">
        <f t="shared" si="128"/>
        <v>9</v>
      </c>
      <c r="R83" s="2">
        <v>20</v>
      </c>
      <c r="S83" s="1">
        <f>(R74+S82+T74+S75)/4</f>
        <v>17.309323530787282</v>
      </c>
      <c r="T83" s="1">
        <f>(S83+T82+U74+T75)/4</f>
        <v>14.534828631774671</v>
      </c>
      <c r="U83" s="1">
        <f>(T83+U82+V74+U75)/4</f>
        <v>11.732769602204389</v>
      </c>
      <c r="V83" s="2">
        <f t="shared" si="129"/>
        <v>9</v>
      </c>
      <c r="Y83" s="2">
        <v>20</v>
      </c>
      <c r="Z83" s="1">
        <f>Z74+$Z$4*((Y74+Z82+AA74+Z75)/4-Z74)</f>
        <v>17.208792292238954</v>
      </c>
      <c r="AA83" s="1">
        <f>AA74+$Z$4*((Z83+AA82+AB74+AA75)/4-AA74)</f>
        <v>14.410587865468477</v>
      </c>
      <c r="AB83" s="1">
        <f>AB74+$Z$4*((AA83+AB82+AC74+AB75)/4-AB74)</f>
        <v>11.656618803686021</v>
      </c>
      <c r="AC83" s="2">
        <f t="shared" si="130"/>
        <v>9</v>
      </c>
      <c r="AG83" s="1">
        <f ca="1">ABS(L83-$E$11)</f>
        <v>0.19883454627002095</v>
      </c>
      <c r="AH83" s="1">
        <f ca="1">ABS(M83-$F$11)</f>
        <v>0.30845642089844283</v>
      </c>
      <c r="AI83" s="1">
        <f ca="1">ABS(N83-$G$11)</f>
        <v>0.25369536095655221</v>
      </c>
      <c r="AK83" s="1">
        <f ca="1">ABS(S83-$E$11)</f>
        <v>0.1352163879301429</v>
      </c>
      <c r="AL83" s="1">
        <f ca="1">ABS(T83-$F$11)</f>
        <v>0.15982863177467621</v>
      </c>
      <c r="AM83" s="1">
        <f ca="1">ABS(U83-$G$11)</f>
        <v>9.4376745061534706E-2</v>
      </c>
      <c r="AO83" s="1">
        <f ca="1">ABS(Z83-$E$11)</f>
        <v>3.4685149381814995E-2</v>
      </c>
      <c r="AP83" s="1">
        <f ca="1">ABS(AA83-$F$11)</f>
        <v>3.5587865468482249E-2</v>
      </c>
      <c r="AQ83" s="1">
        <f ca="1">ABS(AB83-$G$11)</f>
        <v>1.8225946543166671E-2</v>
      </c>
    </row>
    <row r="84" spans="11:43" x14ac:dyDescent="0.25">
      <c r="K84" s="2">
        <v>20</v>
      </c>
      <c r="L84" s="1">
        <f>(K75+L74+M75+L76)/4</f>
        <v>17.260437053580997</v>
      </c>
      <c r="M84" s="1">
        <f t="shared" ref="M84:N84" si="132">(L75+M74+N75+M76)/4</f>
        <v>14.404281616210938</v>
      </c>
      <c r="N84" s="1">
        <f t="shared" si="132"/>
        <v>11.320648151497128</v>
      </c>
      <c r="O84" s="2">
        <f t="shared" si="128"/>
        <v>8</v>
      </c>
      <c r="R84" s="2">
        <v>20</v>
      </c>
      <c r="S84" s="1">
        <f>(R84+S83+T75+S76)/4</f>
        <v>17.190364270530388</v>
      </c>
      <c r="T84" s="1">
        <f>(S84+T83+U75+T76)/4</f>
        <v>14.259773198865</v>
      </c>
      <c r="U84" s="1">
        <f>(T84+U83+V75+U76)/4</f>
        <v>11.190960691363593</v>
      </c>
      <c r="V84" s="2">
        <f t="shared" si="129"/>
        <v>8</v>
      </c>
      <c r="Y84" s="2">
        <v>20</v>
      </c>
      <c r="Z84" s="1">
        <f>Z75+$Z$4*((Y75+Z83+AA75+Z76)/4-Z75)</f>
        <v>17.101074485515365</v>
      </c>
      <c r="AA84" s="1">
        <f>AA75+$Z$4*((Z84+AA83+AB75+AA76)/4-AA75)</f>
        <v>14.150799630562908</v>
      </c>
      <c r="AB84" s="1">
        <f>AB75+$Z$4*((AA84+AB83+AC75+AB76)/4-AB75)</f>
        <v>11.124810122804909</v>
      </c>
      <c r="AC84" s="2">
        <f t="shared" si="130"/>
        <v>8</v>
      </c>
      <c r="AG84" s="1">
        <f ca="1">ABS(L84-$E$12)</f>
        <v>0.1845441964381429</v>
      </c>
      <c r="AH84" s="1">
        <f ca="1">ABS(M84-$F$12)</f>
        <v>0.27928161621094283</v>
      </c>
      <c r="AI84" s="1">
        <f ca="1">ABS(N84-$G$12)</f>
        <v>0.2090410086399892</v>
      </c>
      <c r="AK84" s="1">
        <f ca="1">ABS(S84-$E$12)</f>
        <v>0.11447141338753397</v>
      </c>
      <c r="AL84" s="1">
        <f ca="1">ABS(T84-$F$12)</f>
        <v>0.13477319886500538</v>
      </c>
      <c r="AM84" s="1">
        <f ca="1">ABS(U84-$G$12)</f>
        <v>7.9353548506453819E-2</v>
      </c>
      <c r="AO84" s="1">
        <f ca="1">ABS(Z84-$E$12)</f>
        <v>2.5181628372511256E-2</v>
      </c>
      <c r="AP84" s="1">
        <f ca="1">ABS(AA84-$F$12)</f>
        <v>2.5799630562913123E-2</v>
      </c>
      <c r="AQ84" s="1">
        <f ca="1">ABS(AB84-$G$12)</f>
        <v>1.3202979947770643E-2</v>
      </c>
    </row>
    <row r="85" spans="11:43" x14ac:dyDescent="0.25">
      <c r="K85" s="2">
        <v>20</v>
      </c>
      <c r="L85" s="1">
        <f>(K76+L75+M76+L76)/4</f>
        <v>17.192016727149241</v>
      </c>
      <c r="M85" s="1">
        <f t="shared" ref="M85:N85" si="133">(L76+M75+N76+M76)/4</f>
        <v>14.214035034179688</v>
      </c>
      <c r="N85" s="1">
        <f t="shared" si="133"/>
        <v>10.888885372460134</v>
      </c>
      <c r="O85" s="2">
        <f t="shared" si="128"/>
        <v>7</v>
      </c>
      <c r="R85" s="2">
        <v>20</v>
      </c>
      <c r="S85" s="1">
        <f>(R85+S84+T76)/3</f>
        <v>17.09270867016167</v>
      </c>
      <c r="T85" s="1">
        <f t="shared" ref="T85" si="134">(S85+T84+U76)/3</f>
        <v>14.041260611137217</v>
      </c>
      <c r="U85" s="1">
        <f t="shared" ref="U85" si="135">(T85+U84+V76)/3</f>
        <v>10.74407376750027</v>
      </c>
      <c r="V85" s="2">
        <f t="shared" si="129"/>
        <v>7</v>
      </c>
      <c r="Y85" s="2">
        <v>20</v>
      </c>
      <c r="Z85" s="1">
        <f>Z76+$Z$4*((Y85+Z84+AA76)/3-Z76)</f>
        <v>17.02123089838668</v>
      </c>
      <c r="AA85" s="1">
        <f>AA76+$Z$4*((Z85+AA84+AB76)/3-AA76)</f>
        <v>13.954689035861307</v>
      </c>
      <c r="AB85" s="1">
        <f>AB76+$Z$4*((AA85+AB84+AC76)/3-AB76)</f>
        <v>10.691831615124869</v>
      </c>
      <c r="AC85" s="2">
        <f t="shared" si="130"/>
        <v>7</v>
      </c>
      <c r="AG85" s="1">
        <f ca="1">ABS(L85-$E$13)</f>
        <v>0.18755244143495986</v>
      </c>
      <c r="AH85" s="1">
        <f ca="1">ABS(M85-$F$13)</f>
        <v>0.27653503417969283</v>
      </c>
      <c r="AI85" s="1">
        <f ca="1">ABS(N85-$G$13)</f>
        <v>0.20584965817442402</v>
      </c>
      <c r="AK85" s="1">
        <f ca="1">ABS(S85-$E$13)</f>
        <v>8.8244384447389024E-2</v>
      </c>
      <c r="AL85" s="1">
        <f ca="1">ABS(T85-$F$13)</f>
        <v>0.10376061113722201</v>
      </c>
      <c r="AM85" s="1">
        <f ca="1">ABS(U85-$G$13)</f>
        <v>6.1038053214559795E-2</v>
      </c>
      <c r="AO85" s="1">
        <f ca="1">ABS(Z85-$E$13)</f>
        <v>1.6766612672398651E-2</v>
      </c>
      <c r="AP85" s="1">
        <f ca="1">ABS(AA85-$F$13)</f>
        <v>1.7189035861312263E-2</v>
      </c>
      <c r="AQ85" s="1">
        <f ca="1">ABS(AB85-$G$13)</f>
        <v>8.7959008391589322E-3</v>
      </c>
    </row>
    <row r="86" spans="11:43" x14ac:dyDescent="0.25">
      <c r="L86" s="1" t="str">
        <f t="shared" ref="L86:N86" si="136">L77</f>
        <v>no flow</v>
      </c>
      <c r="M86" s="1" t="str">
        <f t="shared" si="136"/>
        <v>no flow</v>
      </c>
      <c r="N86" s="1" t="str">
        <f t="shared" si="136"/>
        <v>no flow</v>
      </c>
      <c r="R86" s="1"/>
      <c r="S86" s="1" t="str">
        <f t="shared" ref="S86:U86" si="137">S77</f>
        <v>no flow</v>
      </c>
      <c r="T86" s="1" t="str">
        <f t="shared" si="137"/>
        <v>no flow</v>
      </c>
      <c r="U86" s="1" t="str">
        <f t="shared" si="137"/>
        <v>no flow</v>
      </c>
      <c r="V86" s="1"/>
      <c r="Y86" s="1"/>
      <c r="Z86" s="1" t="str">
        <f t="shared" ref="Z86:AB86" si="138">Z77</f>
        <v>no flow</v>
      </c>
      <c r="AA86" s="1" t="str">
        <f t="shared" si="138"/>
        <v>no flow</v>
      </c>
      <c r="AB86" s="1" t="str">
        <f t="shared" si="138"/>
        <v>no flow</v>
      </c>
      <c r="AC86" s="1"/>
    </row>
    <row r="90" spans="11:43" x14ac:dyDescent="0.25">
      <c r="L90" s="1" t="str">
        <f t="shared" ref="L90:N90" si="139">L81</f>
        <v>no flow</v>
      </c>
      <c r="M90" s="1" t="str">
        <f t="shared" si="139"/>
        <v>no flow</v>
      </c>
      <c r="N90" s="1" t="str">
        <f t="shared" si="139"/>
        <v>no flow</v>
      </c>
      <c r="R90" s="1"/>
      <c r="S90" s="1" t="str">
        <f t="shared" ref="S90:U90" si="140">S81</f>
        <v>no flow</v>
      </c>
      <c r="T90" s="1" t="str">
        <f t="shared" si="140"/>
        <v>no flow</v>
      </c>
      <c r="U90" s="1" t="str">
        <f t="shared" si="140"/>
        <v>no flow</v>
      </c>
      <c r="V90" s="1"/>
      <c r="Y90" s="1"/>
      <c r="Z90" s="1" t="str">
        <f t="shared" ref="Z90:AB90" si="141">Z81</f>
        <v>no flow</v>
      </c>
      <c r="AA90" s="1" t="str">
        <f t="shared" si="141"/>
        <v>no flow</v>
      </c>
      <c r="AB90" s="1" t="str">
        <f t="shared" si="141"/>
        <v>no flow</v>
      </c>
      <c r="AC90" s="1"/>
    </row>
    <row r="91" spans="11:43" x14ac:dyDescent="0.25">
      <c r="K91" s="2">
        <v>20</v>
      </c>
      <c r="L91" s="1">
        <f>(K82+L82+M82+L83)/4</f>
        <v>17.442612486230111</v>
      </c>
      <c r="M91" s="1">
        <f t="shared" ref="M91" si="142">(L82+M82+N82+M83)/4</f>
        <v>14.858451843261719</v>
      </c>
      <c r="N91" s="1">
        <f t="shared" ref="N91" si="143">(M82+N82+O82+N83)/4</f>
        <v>12.293021363867545</v>
      </c>
      <c r="O91" s="2">
        <f t="shared" ref="O91:O94" si="144">O82</f>
        <v>10</v>
      </c>
      <c r="R91" s="2">
        <v>20</v>
      </c>
      <c r="S91" s="1">
        <f>(R82+T82+S83)/3</f>
        <v>17.348637860942347</v>
      </c>
      <c r="T91" s="1">
        <f>(S91+U82+T83)/3</f>
        <v>14.684526038853198</v>
      </c>
      <c r="U91" s="1">
        <f>(T91+V82+U83)/3</f>
        <v>12.139098547019197</v>
      </c>
      <c r="V91" s="2">
        <f t="shared" ref="V91:V94" si="145">V82</f>
        <v>10</v>
      </c>
      <c r="Y91" s="2">
        <v>20</v>
      </c>
      <c r="Z91" s="1">
        <f>Z82+$Z$4*((Y82+AA82+Z83)/3-Z82)</f>
        <v>17.268630634289707</v>
      </c>
      <c r="AA91" s="1">
        <f>AA82+$Z$4*((Z91+AB82+AA83)/3-AA82)</f>
        <v>14.586206407552311</v>
      </c>
      <c r="AB91" s="1">
        <f>AB82+$Z$4*((AA91+AC82+AB83)/3-AB82)</f>
        <v>12.079108760337016</v>
      </c>
      <c r="AC91" s="2">
        <f t="shared" ref="AC91:AC94" si="146">AC82</f>
        <v>10</v>
      </c>
      <c r="AG91" s="1">
        <f ca="1">ABS(L91-$E$10)</f>
        <v>0.19707677194440265</v>
      </c>
      <c r="AH91" s="1">
        <f ca="1">ABS(M91-$F$10)</f>
        <v>0.29595184326172408</v>
      </c>
      <c r="AI91" s="1">
        <f ca="1">ABS(N91-$G$10)</f>
        <v>0.22605707815326248</v>
      </c>
      <c r="AK91" s="1">
        <f ca="1">ABS(S91-$E$10)</f>
        <v>0.10310214665663864</v>
      </c>
      <c r="AL91" s="1">
        <f ca="1">ABS(T91-$F$10)</f>
        <v>0.12202603885320329</v>
      </c>
      <c r="AM91" s="1">
        <f ca="1">ABS(U91-$G$10)</f>
        <v>7.2134261304913849E-2</v>
      </c>
      <c r="AO91" s="1">
        <f ca="1">ABS(Z91-$E$10)</f>
        <v>2.3094920003998709E-2</v>
      </c>
      <c r="AP91" s="1">
        <f ca="1">ABS(AA91-$F$10)</f>
        <v>2.3706407552316122E-2</v>
      </c>
      <c r="AQ91" s="1">
        <f ca="1">ABS(AB91-$G$10)</f>
        <v>1.214447462273327E-2</v>
      </c>
    </row>
    <row r="92" spans="11:43" x14ac:dyDescent="0.25">
      <c r="K92" s="2">
        <v>20</v>
      </c>
      <c r="L92" s="1">
        <f>(K83+L82+M83+L84)/4</f>
        <v>17.353561797314274</v>
      </c>
      <c r="M92" s="1">
        <f t="shared" ref="M92:M93" si="147">(L83+M82+N83+M84)/4</f>
        <v>14.649116516113281</v>
      </c>
      <c r="N92" s="1">
        <f t="shared" ref="N92:N93" si="148">(M83+N82+O83+N84)/4</f>
        <v>11.839236817187679</v>
      </c>
      <c r="O92" s="2">
        <f t="shared" si="144"/>
        <v>9</v>
      </c>
      <c r="R92" s="2">
        <v>20</v>
      </c>
      <c r="S92" s="1">
        <f>(R83+S91+T83+S84)/4</f>
        <v>17.26845769081185</v>
      </c>
      <c r="T92" s="1">
        <f>(S92+T91+U83+T84)/4</f>
        <v>14.486381632683608</v>
      </c>
      <c r="U92" s="1">
        <f>(T92+U91+V83+U84)/4</f>
        <v>11.704110217766599</v>
      </c>
      <c r="V92" s="2">
        <f t="shared" si="145"/>
        <v>9</v>
      </c>
      <c r="Y92" s="2">
        <v>20</v>
      </c>
      <c r="Z92" s="1">
        <f>Z83+$Z$4*((Y83+Z91+AA83+Z84)/4-Z83)</f>
        <v>17.192329437134273</v>
      </c>
      <c r="AA92" s="1">
        <f>AA83+$Z$4*((Z92+AA91+AB83+AA84)/4-AA83)</f>
        <v>14.393668710586958</v>
      </c>
      <c r="AB92" s="1">
        <f>AB83+$Z$4*((AA92+AB91+AC83+AB84)/4-AB83)</f>
        <v>11.64795251738146</v>
      </c>
      <c r="AC92" s="2">
        <f t="shared" si="146"/>
        <v>9</v>
      </c>
      <c r="AG92" s="1">
        <f ca="1">ABS(L92-$E$11)</f>
        <v>0.17945465445713538</v>
      </c>
      <c r="AH92" s="1">
        <f ca="1">ABS(M92-$F$11)</f>
        <v>0.27411651611328658</v>
      </c>
      <c r="AI92" s="1">
        <f ca="1">ABS(N92-$G$11)</f>
        <v>0.20084396004482485</v>
      </c>
      <c r="AK92" s="1">
        <f ca="1">ABS(S92-$E$11)</f>
        <v>9.4350547954711317E-2</v>
      </c>
      <c r="AL92" s="1">
        <f ca="1">ABS(T92-$F$11)</f>
        <v>0.11138163268361367</v>
      </c>
      <c r="AM92" s="1">
        <f ca="1">ABS(U92-$G$11)</f>
        <v>6.5717360623745336E-2</v>
      </c>
      <c r="AO92" s="1">
        <f ca="1">ABS(Z92-$E$11)</f>
        <v>1.8222294277133955E-2</v>
      </c>
      <c r="AP92" s="1">
        <f ca="1">ABS(AA92-$F$11)</f>
        <v>1.86687105869634E-2</v>
      </c>
      <c r="AQ92" s="1">
        <f ca="1">ABS(AB92-$G$11)</f>
        <v>9.5596602386063267E-3</v>
      </c>
    </row>
    <row r="93" spans="11:43" x14ac:dyDescent="0.25">
      <c r="K93" s="2">
        <v>20</v>
      </c>
      <c r="L93" s="1">
        <f>(K84+L83+M84+L85)/4</f>
        <v>17.242310008121834</v>
      </c>
      <c r="M93" s="1">
        <f t="shared" si="147"/>
        <v>14.369644165039063</v>
      </c>
      <c r="N93" s="1">
        <f t="shared" si="148"/>
        <v>11.296313801692619</v>
      </c>
      <c r="O93" s="2">
        <f t="shared" si="144"/>
        <v>8</v>
      </c>
      <c r="R93" s="2">
        <v>20</v>
      </c>
      <c r="S93" s="1">
        <f>(R93+S92+T84+S85)/4</f>
        <v>17.15523488995963</v>
      </c>
      <c r="T93" s="1">
        <f>(S93+T92+U84+T85)/4</f>
        <v>14.218459456286013</v>
      </c>
      <c r="U93" s="1">
        <f>(T93+U92+V84+U85)/4</f>
        <v>11.16666086038822</v>
      </c>
      <c r="V93" s="2">
        <f t="shared" si="145"/>
        <v>8</v>
      </c>
      <c r="Y93" s="2">
        <v>20</v>
      </c>
      <c r="Z93" s="1">
        <f>Z84+$Z$4*((Y84+Z92+AA84+Z85)/4-Z84)</f>
        <v>17.089093092722088</v>
      </c>
      <c r="AA93" s="1">
        <f>AA84+$Z$4*((Z93+AA92+AB84+AA85)/4-AA84)</f>
        <v>14.138518362479997</v>
      </c>
      <c r="AB93" s="1">
        <f>AB84+$Z$4*((AA93+AB92+AC84+AB85)/4-AB84)</f>
        <v>11.118528723934915</v>
      </c>
      <c r="AC93" s="2">
        <f t="shared" si="146"/>
        <v>8</v>
      </c>
      <c r="AG93" s="1">
        <f ca="1">ABS(L93-$E$12)</f>
        <v>0.16641715097897958</v>
      </c>
      <c r="AH93" s="1">
        <f ca="1">ABS(M93-$F$12)</f>
        <v>0.24464416503906783</v>
      </c>
      <c r="AI93" s="1">
        <f ca="1">ABS(N93-$G$12)</f>
        <v>0.18470665883548065</v>
      </c>
      <c r="AK93" s="1">
        <f ca="1">ABS(S93-$E$12)</f>
        <v>7.9342032816775543E-2</v>
      </c>
      <c r="AL93" s="1">
        <f ca="1">ABS(T93-$F$12)</f>
        <v>9.3459456286018039E-2</v>
      </c>
      <c r="AM93" s="1">
        <f ca="1">ABS(U93-$G$12)</f>
        <v>5.5053717531080792E-2</v>
      </c>
      <c r="AO93" s="1">
        <f ca="1">ABS(Z93-$E$12)</f>
        <v>1.3200235579233777E-2</v>
      </c>
      <c r="AP93" s="1">
        <f ca="1">ABS(AA93-$F$12)</f>
        <v>1.3518362480002821E-2</v>
      </c>
      <c r="AQ93" s="1">
        <f ca="1">ABS(AB93-$G$12)</f>
        <v>6.9215810777762954E-3</v>
      </c>
    </row>
    <row r="94" spans="11:43" x14ac:dyDescent="0.25">
      <c r="K94" s="2">
        <v>20</v>
      </c>
      <c r="L94" s="1">
        <f>(K85+L84+M85+L85)/4</f>
        <v>17.166622203727481</v>
      </c>
      <c r="M94" s="1">
        <f t="shared" ref="M94" si="149">(L85+M84+N85+M85)/4</f>
        <v>14.1748046875</v>
      </c>
      <c r="N94" s="1">
        <f t="shared" ref="N94" si="150">(M85+N84+O85+N85)/4</f>
        <v>10.855892139534237</v>
      </c>
      <c r="O94" s="2">
        <f t="shared" si="144"/>
        <v>7</v>
      </c>
      <c r="R94" s="2">
        <v>20</v>
      </c>
      <c r="S94" s="1">
        <f>(R94+S93+T85)/3</f>
        <v>17.065498500365617</v>
      </c>
      <c r="T94" s="1">
        <f t="shared" ref="T94" si="151">(S94+T93+U85)/3</f>
        <v>14.009343908050633</v>
      </c>
      <c r="U94" s="1">
        <f t="shared" ref="U94" si="152">(T94+U93+V85)/3</f>
        <v>10.72533492281295</v>
      </c>
      <c r="V94" s="2">
        <f t="shared" si="145"/>
        <v>7</v>
      </c>
      <c r="Y94" s="2">
        <v>20</v>
      </c>
      <c r="Z94" s="1">
        <f>Z85+$Z$4*((Y94+Z93+AA85)/3-Z85)</f>
        <v>17.013266671756021</v>
      </c>
      <c r="AA94" s="1">
        <f>AA85+$Z$4*((Z94+AA93+AB85)/3-AA85)</f>
        <v>13.946508852572094</v>
      </c>
      <c r="AB94" s="1">
        <f>AB85+$Z$4*((AA94+AB93+AC85)/3-AB85)</f>
        <v>10.687648707577829</v>
      </c>
      <c r="AC94" s="2">
        <f t="shared" si="146"/>
        <v>7</v>
      </c>
      <c r="AG94" s="1">
        <f ca="1">ABS(L94-$E$13)</f>
        <v>0.16215791801320023</v>
      </c>
      <c r="AH94" s="1">
        <f ca="1">ABS(M94-$F$13)</f>
        <v>0.23730468750000533</v>
      </c>
      <c r="AI94" s="1">
        <f ca="1">ABS(N94-$G$13)</f>
        <v>0.1728564252485274</v>
      </c>
      <c r="AK94" s="1">
        <f ca="1">ABS(S94-$E$13)</f>
        <v>6.1034214651336072E-2</v>
      </c>
      <c r="AL94" s="1">
        <f ca="1">ABS(T94-$F$13)</f>
        <v>7.1843908050638561E-2</v>
      </c>
      <c r="AM94" s="1">
        <f ca="1">ABS(U94-$G$13)</f>
        <v>4.2299208527239784E-2</v>
      </c>
      <c r="AO94" s="1">
        <f ca="1">ABS(Z94-$E$13)</f>
        <v>8.8023860417401067E-3</v>
      </c>
      <c r="AP94" s="1">
        <f ca="1">ABS(AA94-$F$13)</f>
        <v>9.0088525720997126E-3</v>
      </c>
      <c r="AQ94" s="1">
        <f ca="1">ABS(AB94-$G$13)</f>
        <v>4.6129932921186168E-3</v>
      </c>
    </row>
    <row r="95" spans="11:43" x14ac:dyDescent="0.25">
      <c r="L95" s="1" t="str">
        <f t="shared" ref="L95:N95" si="153">L86</f>
        <v>no flow</v>
      </c>
      <c r="M95" s="1" t="str">
        <f t="shared" si="153"/>
        <v>no flow</v>
      </c>
      <c r="N95" s="1" t="str">
        <f t="shared" si="153"/>
        <v>no flow</v>
      </c>
      <c r="R95" s="1"/>
      <c r="S95" s="1" t="str">
        <f t="shared" ref="S95:U95" si="154">S86</f>
        <v>no flow</v>
      </c>
      <c r="T95" s="1" t="str">
        <f t="shared" si="154"/>
        <v>no flow</v>
      </c>
      <c r="U95" s="1" t="str">
        <f t="shared" si="154"/>
        <v>no flow</v>
      </c>
      <c r="V95" s="1"/>
      <c r="Y95" s="1"/>
      <c r="Z95" s="1" t="str">
        <f t="shared" ref="Z95:AB95" si="155">Z86</f>
        <v>no flow</v>
      </c>
      <c r="AA95" s="1" t="str">
        <f t="shared" si="155"/>
        <v>no flow</v>
      </c>
      <c r="AB95" s="1" t="str">
        <f t="shared" si="155"/>
        <v>no flow</v>
      </c>
      <c r="AC95" s="1"/>
    </row>
    <row r="99" spans="11:43" x14ac:dyDescent="0.25">
      <c r="L99" s="1" t="str">
        <f t="shared" ref="L99:N99" si="156">L90</f>
        <v>no flow</v>
      </c>
      <c r="M99" s="1" t="str">
        <f t="shared" si="156"/>
        <v>no flow</v>
      </c>
      <c r="N99" s="1" t="str">
        <f t="shared" si="156"/>
        <v>no flow</v>
      </c>
      <c r="R99" s="1"/>
      <c r="S99" s="1" t="str">
        <f t="shared" ref="S99:U99" si="157">S90</f>
        <v>no flow</v>
      </c>
      <c r="T99" s="1" t="str">
        <f t="shared" si="157"/>
        <v>no flow</v>
      </c>
      <c r="U99" s="1" t="str">
        <f t="shared" si="157"/>
        <v>no flow</v>
      </c>
      <c r="V99" s="1"/>
      <c r="Y99" s="1"/>
      <c r="Z99" s="1" t="str">
        <f t="shared" ref="Z99:AB99" si="158">Z90</f>
        <v>no flow</v>
      </c>
      <c r="AA99" s="1" t="str">
        <f t="shared" si="158"/>
        <v>no flow</v>
      </c>
      <c r="AB99" s="1" t="str">
        <f t="shared" si="158"/>
        <v>no flow</v>
      </c>
      <c r="AC99" s="1"/>
    </row>
    <row r="100" spans="11:43" x14ac:dyDescent="0.25">
      <c r="K100" s="2">
        <v>20</v>
      </c>
      <c r="L100" s="1">
        <f>(K91+L91+M91+L92)/4</f>
        <v>17.413656531701527</v>
      </c>
      <c r="M100" s="1">
        <f t="shared" ref="M100" si="159">(L91+M91+N91+M92)/4</f>
        <v>14.810800552368164</v>
      </c>
      <c r="N100" s="1">
        <f t="shared" ref="N100" si="160">(M91+N91+O91+N92)/4</f>
        <v>12.247677506079235</v>
      </c>
      <c r="O100" s="2">
        <f t="shared" ref="O100:O103" si="161">O91</f>
        <v>10</v>
      </c>
      <c r="R100" s="2">
        <v>20</v>
      </c>
      <c r="S100" s="1">
        <f>(R91+T91+S92)/3</f>
        <v>17.317661243221682</v>
      </c>
      <c r="T100" s="1">
        <f>(S100+U91+T92)/3</f>
        <v>14.647713807641496</v>
      </c>
      <c r="U100" s="1">
        <f>(T100+V91+U92)/3</f>
        <v>12.117274675136031</v>
      </c>
      <c r="V100" s="2">
        <f t="shared" ref="V100:V103" si="162">V91</f>
        <v>10</v>
      </c>
      <c r="Y100" s="2">
        <v>20</v>
      </c>
      <c r="Z100" s="1">
        <f>Z91+$Z$4*((Y91+AA91+Z92)/3-Z91)</f>
        <v>17.257688211016692</v>
      </c>
      <c r="AA100" s="1">
        <f>AA91+$Z$4*((Z100+AB91+AA92)/3-AA91)</f>
        <v>14.574944991265804</v>
      </c>
      <c r="AB100" s="1">
        <f>AB91+$Z$4*((AA100+AC91+AB92)/3-AB91)</f>
        <v>12.073337251391502</v>
      </c>
      <c r="AC100" s="2">
        <f t="shared" ref="AC100:AC103" si="163">AC91</f>
        <v>10</v>
      </c>
      <c r="AG100" s="1">
        <f ca="1">ABS(L100-$E$10)</f>
        <v>0.16812081741581864</v>
      </c>
      <c r="AH100" s="1">
        <f ca="1">ABS(M100-$F$10)</f>
        <v>0.24830055236816939</v>
      </c>
      <c r="AI100" s="1">
        <f ca="1">ABS(N100-$G$10)</f>
        <v>0.18071322036495197</v>
      </c>
      <c r="AK100" s="1">
        <f ca="1">ABS(S100-$E$10)</f>
        <v>7.2125528935973904E-2</v>
      </c>
      <c r="AL100" s="1">
        <f ca="1">ABS(T100-$F$10)</f>
        <v>8.521380764150166E-2</v>
      </c>
      <c r="AM100" s="1">
        <f ca="1">ABS(U100-$G$10)</f>
        <v>5.0310389421747814E-2</v>
      </c>
      <c r="AO100" s="1">
        <f ca="1">ABS(Z100-$E$10)</f>
        <v>1.2152496730983842E-2</v>
      </c>
      <c r="AP100" s="1">
        <f ca="1">ABS(AA100-$F$10)</f>
        <v>1.2444991265809335E-2</v>
      </c>
      <c r="AQ100" s="1">
        <f ca="1">ABS(AB100-$G$10)</f>
        <v>6.3729656772189003E-3</v>
      </c>
    </row>
    <row r="101" spans="11:43" x14ac:dyDescent="0.25">
      <c r="K101" s="2">
        <v>20</v>
      </c>
      <c r="L101" s="1">
        <f>(K92+L91+M92+L93)/4</f>
        <v>17.333509752616308</v>
      </c>
      <c r="M101" s="1">
        <f t="shared" ref="M101:M102" si="164">(L92+M91+N92+M93)/4</f>
        <v>14.605223655700684</v>
      </c>
      <c r="N101" s="1">
        <f t="shared" ref="N101:N102" si="165">(M92+N91+O92+N93)/4</f>
        <v>11.809612920418362</v>
      </c>
      <c r="O101" s="2">
        <f t="shared" si="161"/>
        <v>9</v>
      </c>
      <c r="R101" s="2">
        <v>20</v>
      </c>
      <c r="S101" s="1">
        <f>(R92+S100+T92+S93)/4</f>
        <v>17.239819441466231</v>
      </c>
      <c r="T101" s="1">
        <f>(S101+T100+U92+T93)/4</f>
        <v>14.452525730790084</v>
      </c>
      <c r="U101" s="1">
        <f>(T101+U100+V92+U93)/4</f>
        <v>11.684115316578584</v>
      </c>
      <c r="V101" s="2">
        <f t="shared" si="162"/>
        <v>9</v>
      </c>
      <c r="Y101" s="2">
        <v>20</v>
      </c>
      <c r="Z101" s="1">
        <f>Z92+$Z$4*((Y92+Z100+AA92+Z93)/4-Z92)</f>
        <v>17.18366911687087</v>
      </c>
      <c r="AA101" s="1">
        <f>AA92+$Z$4*((Z101+AA100+AB92+AA93)/4-AA92)</f>
        <v>14.38479175428205</v>
      </c>
      <c r="AB101" s="1">
        <f>AB92+$Z$4*((AA101+AB100+AC92+AB93)/4-AB92)</f>
        <v>11.64340681540625</v>
      </c>
      <c r="AC101" s="2">
        <f t="shared" si="163"/>
        <v>9</v>
      </c>
      <c r="AG101" s="1">
        <f ca="1">ABS(L101-$E$11)</f>
        <v>0.15940260975916942</v>
      </c>
      <c r="AH101" s="1">
        <f ca="1">ABS(M101-$F$11)</f>
        <v>0.23022365570068892</v>
      </c>
      <c r="AI101" s="1">
        <f ca="1">ABS(N101-$G$11)</f>
        <v>0.17122006327550743</v>
      </c>
      <c r="AK101" s="1">
        <f ca="1">ABS(S101-$E$11)</f>
        <v>6.5712298609092556E-2</v>
      </c>
      <c r="AL101" s="1">
        <f ca="1">ABS(T101-$F$11)</f>
        <v>7.7525730790089398E-2</v>
      </c>
      <c r="AM101" s="1">
        <f ca="1">ABS(U101-$G$11)</f>
        <v>4.5722459435729945E-2</v>
      </c>
      <c r="AO101" s="1">
        <f ca="1">ABS(Z101-$E$11)</f>
        <v>9.5619740137316001E-3</v>
      </c>
      <c r="AP101" s="1">
        <f ca="1">ABS(AA101-$F$11)</f>
        <v>9.7917542820553649E-3</v>
      </c>
      <c r="AQ101" s="1">
        <f ca="1">ABS(AB101-$G$11)</f>
        <v>5.0139582633956792E-3</v>
      </c>
    </row>
    <row r="102" spans="11:43" x14ac:dyDescent="0.25">
      <c r="K102" s="2">
        <v>20</v>
      </c>
      <c r="L102" s="1">
        <f>(K93+L92+M93+L94)/4</f>
        <v>17.222457041520205</v>
      </c>
      <c r="M102" s="1">
        <f t="shared" si="164"/>
        <v>14.340636253356934</v>
      </c>
      <c r="N102" s="1">
        <f t="shared" si="165"/>
        <v>11.266193280440245</v>
      </c>
      <c r="O102" s="2">
        <f t="shared" si="161"/>
        <v>8</v>
      </c>
      <c r="R102" s="2">
        <v>20</v>
      </c>
      <c r="S102" s="1">
        <f>(R102+S101+T93+S94)/4</f>
        <v>17.130944349529464</v>
      </c>
      <c r="T102" s="1">
        <f>(S102+T101+U93+T94)/4</f>
        <v>14.1898687121896</v>
      </c>
      <c r="U102" s="1">
        <f>(T102+U101+V93+U94)/4</f>
        <v>11.149829737895283</v>
      </c>
      <c r="V102" s="2">
        <f t="shared" si="162"/>
        <v>8</v>
      </c>
      <c r="Y102" s="2">
        <v>20</v>
      </c>
      <c r="Z102" s="1">
        <f>Z93+$Z$4*((Y93+Z101+AA93+Z94)/4-Z93)</f>
        <v>17.082817626787648</v>
      </c>
      <c r="AA102" s="1">
        <f>AA93+$Z$4*((Z102+AA101+AB93+AA94)/4-AA93)</f>
        <v>14.132090414777013</v>
      </c>
      <c r="AB102" s="1">
        <f>AB93+$Z$4*((AA102+AB101+AC93+AB94)/4-AB93)</f>
        <v>11.115238036541344</v>
      </c>
      <c r="AC102" s="2">
        <f t="shared" si="163"/>
        <v>8</v>
      </c>
      <c r="AG102" s="1">
        <f ca="1">ABS(L102-$E$12)</f>
        <v>0.14656418437735041</v>
      </c>
      <c r="AH102" s="1">
        <f ca="1">ABS(M102-$F$12)</f>
        <v>0.21563625335693892</v>
      </c>
      <c r="AI102" s="1">
        <f ca="1">ABS(N102-$G$12)</f>
        <v>0.15458613758310591</v>
      </c>
      <c r="AK102" s="1">
        <f ca="1">ABS(S102-$E$12)</f>
        <v>5.5051492386610335E-2</v>
      </c>
      <c r="AL102" s="1">
        <f ca="1">ABS(T102-$F$12)</f>
        <v>6.486871218960566E-2</v>
      </c>
      <c r="AM102" s="1">
        <f ca="1">ABS(U102-$G$12)</f>
        <v>3.8222595038144291E-2</v>
      </c>
      <c r="AO102" s="1">
        <f ca="1">ABS(Z102-$E$12)</f>
        <v>6.9247696447938267E-3</v>
      </c>
      <c r="AP102" s="1">
        <f ca="1">ABS(AA102-$F$12)</f>
        <v>7.0904147770178838E-3</v>
      </c>
      <c r="AQ102" s="1">
        <f ca="1">ABS(AB102-$G$12)</f>
        <v>3.6308936842051054E-3</v>
      </c>
    </row>
    <row r="103" spans="11:43" x14ac:dyDescent="0.25">
      <c r="K103" s="2">
        <v>20</v>
      </c>
      <c r="L103" s="1">
        <f>(K94+L93+M94+L94)/4</f>
        <v>17.14593422483733</v>
      </c>
      <c r="M103" s="1">
        <f t="shared" ref="M103" si="166">(L94+M93+N94+M94)/4</f>
        <v>14.141740798950195</v>
      </c>
      <c r="N103" s="1">
        <f t="shared" ref="N103" si="167">(M94+N93+O94+N94)/4</f>
        <v>10.831752657181713</v>
      </c>
      <c r="O103" s="2">
        <f t="shared" si="161"/>
        <v>7</v>
      </c>
      <c r="R103" s="2">
        <v>20</v>
      </c>
      <c r="S103" s="1">
        <f>(R103+S102+T94)/3</f>
        <v>17.0467627525267</v>
      </c>
      <c r="T103" s="1">
        <f t="shared" ref="T103" si="168">(S103+T102+U94)/3</f>
        <v>13.987322129176418</v>
      </c>
      <c r="U103" s="1">
        <f t="shared" ref="U103" si="169">(T103+U102+V94)/3</f>
        <v>10.712383955690568</v>
      </c>
      <c r="V103" s="2">
        <f t="shared" si="162"/>
        <v>7</v>
      </c>
      <c r="Y103" s="2">
        <v>20</v>
      </c>
      <c r="Z103" s="1">
        <f>Z94+$Z$4*((Y103+Z102+AA94)/3-Z94)</f>
        <v>17.009077257392693</v>
      </c>
      <c r="AA103" s="1">
        <f>AA94+$Z$4*((Z103+AA102+AB94)/3-AA94)</f>
        <v>13.942224781384596</v>
      </c>
      <c r="AB103" s="1">
        <f>AB94+$Z$4*((AA103+AB102+AC94)/3-AB94)</f>
        <v>10.68545538565481</v>
      </c>
      <c r="AC103" s="2">
        <f t="shared" si="163"/>
        <v>7</v>
      </c>
      <c r="AG103" s="1">
        <f ca="1">ABS(L103-$E$13)</f>
        <v>0.1414699391230485</v>
      </c>
      <c r="AH103" s="1">
        <f ca="1">ABS(M103-$F$13)</f>
        <v>0.20424079895020064</v>
      </c>
      <c r="AI103" s="1">
        <f ca="1">ABS(N103-$G$13)</f>
        <v>0.14871694289600335</v>
      </c>
      <c r="AK103" s="1">
        <f ca="1">ABS(S103-$E$13)</f>
        <v>4.2298466812418667E-2</v>
      </c>
      <c r="AL103" s="1">
        <f ca="1">ABS(T103-$F$13)</f>
        <v>4.9822129176423147E-2</v>
      </c>
      <c r="AM103" s="1">
        <f ca="1">ABS(U103-$G$13)</f>
        <v>2.9348241404857589E-2</v>
      </c>
      <c r="AO103" s="1">
        <f ca="1">ABS(Z103-$E$13)</f>
        <v>4.6129716784122365E-3</v>
      </c>
      <c r="AP103" s="1">
        <f ca="1">ABS(AA103-$F$13)</f>
        <v>4.7247813846009734E-3</v>
      </c>
      <c r="AQ103" s="1">
        <f ca="1">ABS(AB103-$G$13)</f>
        <v>2.4196713691004845E-3</v>
      </c>
    </row>
    <row r="104" spans="11:43" x14ac:dyDescent="0.25">
      <c r="L104" s="1" t="str">
        <f t="shared" ref="L104:N104" si="170">L95</f>
        <v>no flow</v>
      </c>
      <c r="M104" s="1" t="str">
        <f t="shared" si="170"/>
        <v>no flow</v>
      </c>
      <c r="N104" s="1" t="str">
        <f t="shared" si="170"/>
        <v>no flow</v>
      </c>
      <c r="R104" s="1"/>
      <c r="S104" s="1" t="str">
        <f t="shared" ref="S104:U104" si="171">S95</f>
        <v>no flow</v>
      </c>
      <c r="T104" s="1" t="str">
        <f t="shared" si="171"/>
        <v>no flow</v>
      </c>
      <c r="U104" s="1" t="str">
        <f t="shared" si="171"/>
        <v>no flow</v>
      </c>
      <c r="V104" s="1"/>
      <c r="Y104" s="1"/>
      <c r="Z104" s="1" t="str">
        <f t="shared" ref="Z104:AB104" si="172">Z95</f>
        <v>no flow</v>
      </c>
      <c r="AA104" s="1" t="str">
        <f t="shared" si="172"/>
        <v>no flow</v>
      </c>
      <c r="AB104" s="1" t="str">
        <f t="shared" si="172"/>
        <v>no flow</v>
      </c>
      <c r="AC104" s="1"/>
    </row>
  </sheetData>
  <conditionalFormatting sqref="AK19:AM22">
    <cfRule type="top10" dxfId="29" priority="38" percent="1" rank="10"/>
  </conditionalFormatting>
  <conditionalFormatting sqref="AK28:AM31">
    <cfRule type="top10" dxfId="28" priority="37" percent="1" rank="10"/>
  </conditionalFormatting>
  <conditionalFormatting sqref="AK37:AM40">
    <cfRule type="top10" dxfId="27" priority="36" percent="1" rank="10"/>
  </conditionalFormatting>
  <conditionalFormatting sqref="AK46:AM49">
    <cfRule type="top10" dxfId="26" priority="35" percent="1" rank="10"/>
  </conditionalFormatting>
  <conditionalFormatting sqref="AK55:AM58">
    <cfRule type="top10" dxfId="25" priority="34" percent="1" rank="10"/>
  </conditionalFormatting>
  <conditionalFormatting sqref="AK64:AM67">
    <cfRule type="top10" dxfId="24" priority="33" percent="1" rank="10"/>
  </conditionalFormatting>
  <conditionalFormatting sqref="AK73:AM76">
    <cfRule type="top10" dxfId="23" priority="32" percent="1" rank="10"/>
  </conditionalFormatting>
  <conditionalFormatting sqref="AK82:AM85">
    <cfRule type="top10" dxfId="22" priority="31" percent="1" rank="10"/>
  </conditionalFormatting>
  <conditionalFormatting sqref="AG19:AI22">
    <cfRule type="top10" dxfId="21" priority="22" percent="1" rank="10"/>
  </conditionalFormatting>
  <conditionalFormatting sqref="AG28:AI31">
    <cfRule type="top10" dxfId="20" priority="21" percent="1" rank="10"/>
  </conditionalFormatting>
  <conditionalFormatting sqref="AG37:AI40">
    <cfRule type="top10" dxfId="19" priority="20" percent="1" rank="10"/>
  </conditionalFormatting>
  <conditionalFormatting sqref="AG46:AI49">
    <cfRule type="top10" dxfId="18" priority="19" percent="1" rank="10"/>
  </conditionalFormatting>
  <conditionalFormatting sqref="AG55:AI58">
    <cfRule type="top10" dxfId="17" priority="18" percent="1" rank="10"/>
  </conditionalFormatting>
  <conditionalFormatting sqref="AG64:AI67">
    <cfRule type="top10" dxfId="16" priority="17" percent="1" rank="10"/>
  </conditionalFormatting>
  <conditionalFormatting sqref="AG73:AI76">
    <cfRule type="top10" dxfId="15" priority="16" percent="1" rank="10"/>
  </conditionalFormatting>
  <conditionalFormatting sqref="AG82:AI85">
    <cfRule type="top10" dxfId="14" priority="15" percent="1" rank="10"/>
  </conditionalFormatting>
  <conditionalFormatting sqref="AO19:AQ22">
    <cfRule type="top10" dxfId="13" priority="14" percent="1" rank="10"/>
  </conditionalFormatting>
  <conditionalFormatting sqref="AO28:AQ31">
    <cfRule type="top10" dxfId="12" priority="13" percent="1" rank="10"/>
  </conditionalFormatting>
  <conditionalFormatting sqref="AO37:AQ40">
    <cfRule type="top10" dxfId="11" priority="12" percent="1" rank="10"/>
  </conditionalFormatting>
  <conditionalFormatting sqref="AO46:AQ49">
    <cfRule type="top10" dxfId="10" priority="11" percent="1" rank="10"/>
  </conditionalFormatting>
  <conditionalFormatting sqref="AO55:AQ58">
    <cfRule type="top10" dxfId="9" priority="10" percent="1" rank="10"/>
  </conditionalFormatting>
  <conditionalFormatting sqref="AO64:AQ67">
    <cfRule type="top10" dxfId="8" priority="9" percent="1" rank="10"/>
  </conditionalFormatting>
  <conditionalFormatting sqref="AO73:AQ76">
    <cfRule type="top10" dxfId="7" priority="8" percent="1" rank="10"/>
  </conditionalFormatting>
  <conditionalFormatting sqref="AO82:AQ85">
    <cfRule type="top10" dxfId="6" priority="7" percent="1" rank="10"/>
  </conditionalFormatting>
  <conditionalFormatting sqref="AK91:AM94">
    <cfRule type="top10" dxfId="5" priority="6" percent="1" rank="10"/>
  </conditionalFormatting>
  <conditionalFormatting sqref="AG91:AI94">
    <cfRule type="top10" dxfId="4" priority="5" percent="1" rank="10"/>
  </conditionalFormatting>
  <conditionalFormatting sqref="AO91:AQ94">
    <cfRule type="top10" dxfId="3" priority="4" percent="1" rank="10"/>
  </conditionalFormatting>
  <conditionalFormatting sqref="AK100:AM103">
    <cfRule type="top10" dxfId="2" priority="3" percent="1" rank="10"/>
  </conditionalFormatting>
  <conditionalFormatting sqref="AG100:AI103">
    <cfRule type="top10" dxfId="1" priority="2" percent="1" rank="10"/>
  </conditionalFormatting>
  <conditionalFormatting sqref="AO100:AQ103">
    <cfRule type="top10" dxfId="0" priority="1" percent="1" rank="10"/>
  </conditionalFormatting>
  <pageMargins left="0.7" right="0.7" top="0.75" bottom="0.75" header="0.3" footer="0.3"/>
  <pageSetup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small example</vt:lpstr>
      <vt:lpstr>comparison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 Ferre</dc:creator>
  <cp:lastModifiedBy>Ty Ferre</cp:lastModifiedBy>
  <dcterms:created xsi:type="dcterms:W3CDTF">2021-02-15T16:21:31Z</dcterms:created>
  <dcterms:modified xsi:type="dcterms:W3CDTF">2021-03-02T22:47:46Z</dcterms:modified>
</cp:coreProperties>
</file>