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2a0924c8968bf/Documents/SPRING21/582-GWMod/hws-PortilloD/Assignment/HW3/"/>
    </mc:Choice>
  </mc:AlternateContent>
  <xr:revisionPtr revIDLastSave="14" documentId="8_{D21459D1-828E-4FBB-93BB-5C1FA0A0E4CB}" xr6:coauthVersionLast="46" xr6:coauthVersionMax="46" xr10:uidLastSave="{B78C7D49-804A-47F9-94D7-4B53AAC783F3}"/>
  <bookViews>
    <workbookView xWindow="13425" yWindow="17460" windowWidth="9180" windowHeight="9540" activeTab="1" xr2:uid="{00000000-000D-0000-FFFF-FFFF00000000}"/>
  </bookViews>
  <sheets>
    <sheet name="FP_heads" sheetId="1" r:id="rId1"/>
    <sheet name="flux" sheetId="2" r:id="rId2"/>
    <sheet name="Keq_H" sheetId="3" r:id="rId3"/>
    <sheet name="Keq_Ar" sheetId="4" r:id="rId4"/>
  </sheets>
  <externalReferences>
    <externalReference r:id="rId5"/>
  </externalReferences>
  <calcPr calcId="191029"/>
</workbook>
</file>

<file path=xl/calcChain.xml><?xml version="1.0" encoding="utf-8"?>
<calcChain xmlns="http://schemas.openxmlformats.org/spreadsheetml/2006/main">
  <c r="I8" i="4" l="1"/>
  <c r="F28" i="2"/>
  <c r="F29" i="2"/>
  <c r="E29" i="2"/>
  <c r="E28" i="2"/>
  <c r="B29" i="2"/>
  <c r="A29" i="2"/>
  <c r="A28" i="2"/>
  <c r="K8" i="3"/>
  <c r="K6" i="3"/>
  <c r="K7" i="3" l="1"/>
  <c r="K5" i="3"/>
  <c r="J5" i="3"/>
  <c r="J7" i="3"/>
  <c r="G21" i="3"/>
  <c r="H21" i="3"/>
  <c r="F21" i="3"/>
  <c r="H15" i="3"/>
  <c r="H16" i="3"/>
  <c r="H17" i="3"/>
  <c r="H18" i="3"/>
  <c r="H19" i="3"/>
  <c r="H20" i="3"/>
  <c r="H14" i="3"/>
  <c r="G15" i="3"/>
  <c r="G16" i="3"/>
  <c r="G17" i="3"/>
  <c r="G18" i="3"/>
  <c r="G19" i="3"/>
  <c r="G20" i="3"/>
  <c r="F15" i="3"/>
  <c r="F16" i="3"/>
  <c r="F17" i="3"/>
  <c r="F18" i="3"/>
  <c r="F19" i="3"/>
  <c r="F20" i="3"/>
  <c r="F14" i="3"/>
  <c r="G14" i="3"/>
  <c r="F10" i="3"/>
  <c r="G12" i="3"/>
  <c r="H12" i="3"/>
  <c r="F12" i="3"/>
  <c r="F11" i="3"/>
  <c r="H11" i="3"/>
  <c r="G11" i="3"/>
  <c r="G10" i="3"/>
  <c r="G5" i="3"/>
  <c r="H6" i="3"/>
  <c r="H7" i="3"/>
  <c r="H8" i="3"/>
  <c r="H9" i="3"/>
  <c r="H10" i="3"/>
  <c r="G9" i="3"/>
  <c r="F6" i="3"/>
  <c r="D14" i="3"/>
  <c r="D15" i="3"/>
  <c r="D16" i="3"/>
  <c r="D17" i="3"/>
  <c r="D18" i="3"/>
  <c r="D19" i="3"/>
  <c r="C14" i="3"/>
  <c r="G6" i="3" s="1"/>
  <c r="C15" i="3"/>
  <c r="G7" i="3" s="1"/>
  <c r="C16" i="3"/>
  <c r="G8" i="3" s="1"/>
  <c r="C17" i="3"/>
  <c r="C18" i="3"/>
  <c r="C19" i="3"/>
  <c r="D13" i="3"/>
  <c r="H5" i="3" s="1"/>
  <c r="C13" i="3"/>
  <c r="B14" i="3"/>
  <c r="B15" i="3"/>
  <c r="F7" i="3" s="1"/>
  <c r="B16" i="3"/>
  <c r="F8" i="3" s="1"/>
  <c r="B17" i="3"/>
  <c r="F9" i="3" s="1"/>
  <c r="B18" i="3"/>
  <c r="B19" i="3"/>
  <c r="B13" i="3"/>
  <c r="F5" i="3" s="1"/>
  <c r="D6" i="3"/>
  <c r="D7" i="3"/>
  <c r="D8" i="3"/>
  <c r="D9" i="3"/>
  <c r="D10" i="3"/>
  <c r="D11" i="3"/>
  <c r="D5" i="3"/>
  <c r="D12" i="3" s="1"/>
  <c r="C6" i="3"/>
  <c r="C7" i="3"/>
  <c r="C8" i="3"/>
  <c r="C9" i="3"/>
  <c r="C10" i="3"/>
  <c r="C11" i="3"/>
  <c r="C5" i="3"/>
  <c r="C12" i="3" s="1"/>
  <c r="B6" i="3"/>
  <c r="B7" i="3"/>
  <c r="B12" i="3" s="1"/>
  <c r="B8" i="3"/>
  <c r="B9" i="3"/>
  <c r="B10" i="3"/>
  <c r="B11" i="3"/>
  <c r="B5" i="3"/>
  <c r="A6" i="4"/>
  <c r="A7" i="4"/>
  <c r="A8" i="4"/>
  <c r="A9" i="4"/>
  <c r="A10" i="4"/>
  <c r="A11" i="4"/>
  <c r="A12" i="4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" i="2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C6" i="4" l="1"/>
  <c r="C7" i="4"/>
  <c r="C8" i="4"/>
  <c r="C9" i="4"/>
  <c r="C10" i="4"/>
  <c r="C11" i="4"/>
  <c r="C12" i="4"/>
  <c r="C14" i="4" l="1"/>
</calcChain>
</file>

<file path=xl/sharedStrings.xml><?xml version="1.0" encoding="utf-8"?>
<sst xmlns="http://schemas.openxmlformats.org/spreadsheetml/2006/main" count="17" uniqueCount="14">
  <si>
    <t>k_incl</t>
  </si>
  <si>
    <t>keq_arth</t>
  </si>
  <si>
    <t>keq</t>
  </si>
  <si>
    <t>dH/dz</t>
  </si>
  <si>
    <t>q</t>
  </si>
  <si>
    <t>k_overall</t>
  </si>
  <si>
    <t>dH1</t>
  </si>
  <si>
    <t>dH2</t>
  </si>
  <si>
    <t>dH3</t>
  </si>
  <si>
    <t>avgdH</t>
  </si>
  <si>
    <t>k1</t>
  </si>
  <si>
    <t>k2</t>
  </si>
  <si>
    <t>k3</t>
  </si>
  <si>
    <t>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</si>
</sst>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P_heads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_heads"/>
      <sheetName val="flux"/>
      <sheetName val="Keq_Harm"/>
      <sheetName val="Keq_Arith"/>
    </sheetNames>
    <sheetDataSet>
      <sheetData sheetId="0"/>
      <sheetData sheetId="1">
        <row r="7">
          <cell r="Z7">
            <v>3.9999999400000013</v>
          </cell>
        </row>
        <row r="8">
          <cell r="Z8">
            <v>3.9999999480000015</v>
          </cell>
        </row>
        <row r="9">
          <cell r="Z9">
            <v>4.000000044000001</v>
          </cell>
        </row>
        <row r="10">
          <cell r="Z10">
            <v>4.0000000040000012</v>
          </cell>
        </row>
        <row r="11">
          <cell r="Z11">
            <v>3.9999999840000027</v>
          </cell>
        </row>
        <row r="12">
          <cell r="Z12">
            <v>3.999999944000002</v>
          </cell>
        </row>
        <row r="13">
          <cell r="Z13">
            <v>3.9999999840000022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6"/>
  <sheetViews>
    <sheetView workbookViewId="0">
      <selection activeCell="F8" sqref="F8"/>
    </sheetView>
  </sheetViews>
  <sheetFormatPr defaultRowHeight="15" x14ac:dyDescent="0.25"/>
  <sheetData>
    <row r="2" spans="1:25" x14ac:dyDescent="0.25">
      <c r="A2">
        <v>20</v>
      </c>
      <c r="B2">
        <v>19.569144999999999</v>
      </c>
      <c r="C2">
        <v>19.139033999999999</v>
      </c>
      <c r="D2">
        <v>18.71041</v>
      </c>
      <c r="E2">
        <v>18.283998</v>
      </c>
      <c r="F2">
        <v>17.860489999999999</v>
      </c>
      <c r="G2">
        <v>17.440501999999999</v>
      </c>
      <c r="H2">
        <v>17.024495999999999</v>
      </c>
      <c r="I2">
        <v>16.61271</v>
      </c>
      <c r="J2">
        <v>16.20506</v>
      </c>
      <c r="K2">
        <v>15.801053</v>
      </c>
      <c r="L2">
        <v>15.399789999999999</v>
      </c>
      <c r="M2">
        <v>15</v>
      </c>
      <c r="N2">
        <v>14.600210000000001</v>
      </c>
      <c r="O2">
        <v>14.198945999999999</v>
      </c>
      <c r="P2">
        <v>13.794941</v>
      </c>
      <c r="Q2">
        <v>13.387289000000001</v>
      </c>
      <c r="R2">
        <v>12.975504000000001</v>
      </c>
      <c r="S2">
        <v>12.559498</v>
      </c>
      <c r="T2">
        <v>12.139507999999999</v>
      </c>
      <c r="U2">
        <v>11.716001500000001</v>
      </c>
      <c r="V2">
        <v>11.289591</v>
      </c>
      <c r="W2">
        <v>10.860965999999999</v>
      </c>
      <c r="X2">
        <v>10.430854999999999</v>
      </c>
      <c r="Y2">
        <v>10</v>
      </c>
    </row>
    <row r="3" spans="1:25" x14ac:dyDescent="0.25">
      <c r="A3">
        <v>20</v>
      </c>
      <c r="B3">
        <v>19.568401000000001</v>
      </c>
      <c r="C3">
        <v>19.137547999999999</v>
      </c>
      <c r="D3">
        <v>18.708195</v>
      </c>
      <c r="E3">
        <v>18.281094</v>
      </c>
      <c r="F3">
        <v>17.856976</v>
      </c>
      <c r="G3">
        <v>17.436518</v>
      </c>
      <c r="H3">
        <v>17.020275000000002</v>
      </c>
      <c r="I3">
        <v>16.608578000000001</v>
      </c>
      <c r="J3">
        <v>16.201409999999999</v>
      </c>
      <c r="K3">
        <v>15.798313</v>
      </c>
      <c r="L3">
        <v>15.398313999999999</v>
      </c>
      <c r="M3">
        <v>15</v>
      </c>
      <c r="N3">
        <v>14.601686000000001</v>
      </c>
      <c r="O3">
        <v>14.201687</v>
      </c>
      <c r="P3">
        <v>13.798589</v>
      </c>
      <c r="Q3">
        <v>13.391422</v>
      </c>
      <c r="R3">
        <v>12.979723999999999</v>
      </c>
      <c r="S3">
        <v>12.563480999999999</v>
      </c>
      <c r="T3">
        <v>12.143025</v>
      </c>
      <c r="U3">
        <v>11.718907</v>
      </c>
      <c r="V3">
        <v>11.291804000000001</v>
      </c>
      <c r="W3">
        <v>10.862451999999999</v>
      </c>
      <c r="X3">
        <v>10.4316</v>
      </c>
      <c r="Y3">
        <v>10</v>
      </c>
    </row>
    <row r="4" spans="1:25" x14ac:dyDescent="0.25">
      <c r="A4">
        <v>20</v>
      </c>
      <c r="B4">
        <v>19.566908000000002</v>
      </c>
      <c r="C4">
        <v>19.134563</v>
      </c>
      <c r="D4">
        <v>18.703731999999999</v>
      </c>
      <c r="E4">
        <v>18.275203999999999</v>
      </c>
      <c r="F4">
        <v>17.849796000000001</v>
      </c>
      <c r="G4">
        <v>17.428319999999999</v>
      </c>
      <c r="H4">
        <v>17.011513000000001</v>
      </c>
      <c r="I4">
        <v>16.599913000000001</v>
      </c>
      <c r="J4">
        <v>16.193695000000002</v>
      </c>
      <c r="K4">
        <v>15.792472</v>
      </c>
      <c r="L4">
        <v>15.395156999999999</v>
      </c>
      <c r="M4">
        <v>15</v>
      </c>
      <c r="N4">
        <v>14.604843000000001</v>
      </c>
      <c r="O4">
        <v>14.207528</v>
      </c>
      <c r="P4">
        <v>13.806305</v>
      </c>
      <c r="Q4">
        <v>13.400086999999999</v>
      </c>
      <c r="R4">
        <v>12.988486999999999</v>
      </c>
      <c r="S4">
        <v>12.571680000000001</v>
      </c>
      <c r="T4">
        <v>12.150204</v>
      </c>
      <c r="U4">
        <v>11.724796</v>
      </c>
      <c r="V4">
        <v>11.296268</v>
      </c>
      <c r="W4">
        <v>10.865436000000001</v>
      </c>
      <c r="X4">
        <v>10.433090999999999</v>
      </c>
      <c r="Y4">
        <v>10</v>
      </c>
    </row>
    <row r="5" spans="1:25" x14ac:dyDescent="0.25">
      <c r="A5">
        <v>20</v>
      </c>
      <c r="B5">
        <v>19.564668999999999</v>
      </c>
      <c r="C5">
        <v>19.130068000000001</v>
      </c>
      <c r="D5">
        <v>18.696964000000001</v>
      </c>
      <c r="E5">
        <v>18.266193000000001</v>
      </c>
      <c r="F5">
        <v>17.838685999999999</v>
      </c>
      <c r="G5">
        <v>17.415455000000001</v>
      </c>
      <c r="H5">
        <v>16.997540000000001</v>
      </c>
      <c r="I5">
        <v>16.585867</v>
      </c>
      <c r="J5">
        <v>16.180986000000001</v>
      </c>
      <c r="K5">
        <v>15.782721499999999</v>
      </c>
      <c r="L5">
        <v>15.389841000000001</v>
      </c>
      <c r="M5">
        <v>15</v>
      </c>
      <c r="N5">
        <v>14.610158999999999</v>
      </c>
      <c r="O5">
        <v>14.217278</v>
      </c>
      <c r="P5">
        <v>13.819013999999999</v>
      </c>
      <c r="Q5">
        <v>13.414134000000001</v>
      </c>
      <c r="R5">
        <v>13.0024605</v>
      </c>
      <c r="S5">
        <v>12.584546</v>
      </c>
      <c r="T5">
        <v>12.161315</v>
      </c>
      <c r="U5">
        <v>11.733807000000001</v>
      </c>
      <c r="V5">
        <v>11.303037</v>
      </c>
      <c r="W5">
        <v>10.869932</v>
      </c>
      <c r="X5">
        <v>10.43533</v>
      </c>
      <c r="Y5">
        <v>10</v>
      </c>
    </row>
    <row r="6" spans="1:25" x14ac:dyDescent="0.25">
      <c r="A6">
        <v>20</v>
      </c>
      <c r="B6">
        <v>19.561699999999998</v>
      </c>
      <c r="C6">
        <v>19.124075000000001</v>
      </c>
      <c r="D6">
        <v>18.687860000000001</v>
      </c>
      <c r="E6">
        <v>18.253920000000001</v>
      </c>
      <c r="F6">
        <v>17.8233</v>
      </c>
      <c r="G6">
        <v>17.397272000000001</v>
      </c>
      <c r="H6">
        <v>16.977325</v>
      </c>
      <c r="I6">
        <v>16.565027000000001</v>
      </c>
      <c r="J6">
        <v>16.161660000000001</v>
      </c>
      <c r="K6">
        <v>15.76759</v>
      </c>
      <c r="L6">
        <v>15.381486000000001</v>
      </c>
      <c r="M6">
        <v>15</v>
      </c>
      <c r="N6">
        <v>14.618513999999999</v>
      </c>
      <c r="O6">
        <v>14.23241</v>
      </c>
      <c r="P6">
        <v>13.838341</v>
      </c>
      <c r="Q6">
        <v>13.434974</v>
      </c>
      <c r="R6">
        <v>13.022675</v>
      </c>
      <c r="S6">
        <v>12.602728000000001</v>
      </c>
      <c r="T6">
        <v>12.176701</v>
      </c>
      <c r="U6">
        <v>11.746079999999999</v>
      </c>
      <c r="V6">
        <v>11.312139</v>
      </c>
      <c r="W6">
        <v>10.875925000000001</v>
      </c>
      <c r="X6">
        <v>10.438299000000001</v>
      </c>
      <c r="Y6">
        <v>10</v>
      </c>
    </row>
    <row r="7" spans="1:25" x14ac:dyDescent="0.25">
      <c r="A7">
        <v>20</v>
      </c>
      <c r="B7">
        <v>19.558057999999999</v>
      </c>
      <c r="C7">
        <v>19.116669999999999</v>
      </c>
      <c r="D7">
        <v>18.676485</v>
      </c>
      <c r="E7">
        <v>18.238327000000002</v>
      </c>
      <c r="F7">
        <v>17.803318000000001</v>
      </c>
      <c r="G7">
        <v>17.373007000000001</v>
      </c>
      <c r="H7">
        <v>16.949465</v>
      </c>
      <c r="I7">
        <v>16.535254999999999</v>
      </c>
      <c r="J7">
        <v>16.133036000000001</v>
      </c>
      <c r="K7">
        <v>15.744490000000001</v>
      </c>
      <c r="L7">
        <v>15.368513</v>
      </c>
      <c r="M7">
        <v>15</v>
      </c>
      <c r="N7">
        <v>14.631486000000001</v>
      </c>
      <c r="O7">
        <v>14.255509999999999</v>
      </c>
      <c r="P7">
        <v>13.866963</v>
      </c>
      <c r="Q7">
        <v>13.464745000000001</v>
      </c>
      <c r="R7">
        <v>13.050534000000001</v>
      </c>
      <c r="S7">
        <v>12.626992</v>
      </c>
      <c r="T7">
        <v>12.196681999999999</v>
      </c>
      <c r="U7">
        <v>11.761673</v>
      </c>
      <c r="V7">
        <v>11.323513999999999</v>
      </c>
      <c r="W7">
        <v>10.883328000000001</v>
      </c>
      <c r="X7">
        <v>10.441943</v>
      </c>
      <c r="Y7">
        <v>10</v>
      </c>
    </row>
    <row r="8" spans="1:25" x14ac:dyDescent="0.25">
      <c r="A8">
        <v>20</v>
      </c>
      <c r="B8">
        <v>19.553858000000002</v>
      </c>
      <c r="C8">
        <v>19.108066999999998</v>
      </c>
      <c r="D8">
        <v>18.663084000000001</v>
      </c>
      <c r="E8">
        <v>18.219581999999999</v>
      </c>
      <c r="F8">
        <v>17.778638999999998</v>
      </c>
      <c r="G8">
        <v>17.341974</v>
      </c>
      <c r="H8">
        <v>16.912272999999999</v>
      </c>
      <c r="I8">
        <v>16.493490000000001</v>
      </c>
      <c r="J8">
        <v>16.09074</v>
      </c>
      <c r="K8">
        <v>15.708818000000001</v>
      </c>
      <c r="L8">
        <v>15.348079</v>
      </c>
      <c r="M8">
        <v>15</v>
      </c>
      <c r="N8">
        <v>14.651921</v>
      </c>
      <c r="O8">
        <v>14.291181</v>
      </c>
      <c r="P8">
        <v>13.909259</v>
      </c>
      <c r="Q8">
        <v>13.506508999999999</v>
      </c>
      <c r="R8">
        <v>13.087726</v>
      </c>
      <c r="S8">
        <v>12.658025</v>
      </c>
      <c r="T8">
        <v>12.221360000000001</v>
      </c>
      <c r="U8">
        <v>11.780417</v>
      </c>
      <c r="V8">
        <v>11.336917</v>
      </c>
      <c r="W8">
        <v>10.891932499999999</v>
      </c>
      <c r="X8">
        <v>10.446142999999999</v>
      </c>
      <c r="Y8">
        <v>10</v>
      </c>
    </row>
    <row r="9" spans="1:25" x14ac:dyDescent="0.25">
      <c r="A9">
        <v>20</v>
      </c>
      <c r="B9">
        <v>19.549305</v>
      </c>
      <c r="C9">
        <v>19.098658</v>
      </c>
      <c r="D9">
        <v>18.648197</v>
      </c>
      <c r="E9">
        <v>18.19828</v>
      </c>
      <c r="F9">
        <v>17.749683000000001</v>
      </c>
      <c r="G9">
        <v>17.303978000000001</v>
      </c>
      <c r="H9">
        <v>16.864163999999999</v>
      </c>
      <c r="I9">
        <v>16.435694000000002</v>
      </c>
      <c r="J9">
        <v>16.027618</v>
      </c>
      <c r="K9">
        <v>15.651966</v>
      </c>
      <c r="L9">
        <v>15.314983</v>
      </c>
      <c r="M9">
        <v>15</v>
      </c>
      <c r="N9">
        <v>14.685017</v>
      </c>
      <c r="O9">
        <v>14.348034</v>
      </c>
      <c r="P9">
        <v>13.972382</v>
      </c>
      <c r="Q9">
        <v>13.564304999999999</v>
      </c>
      <c r="R9">
        <v>13.135835</v>
      </c>
      <c r="S9">
        <v>12.696021999999999</v>
      </c>
      <c r="T9">
        <v>12.250317000000001</v>
      </c>
      <c r="U9">
        <v>11.80172</v>
      </c>
      <c r="V9">
        <v>11.351801999999999</v>
      </c>
      <c r="W9">
        <v>10.901342</v>
      </c>
      <c r="X9">
        <v>10.450695</v>
      </c>
      <c r="Y9">
        <v>10</v>
      </c>
    </row>
    <row r="10" spans="1:25" x14ac:dyDescent="0.25">
      <c r="A10">
        <v>20</v>
      </c>
      <c r="B10">
        <v>19.544702999999998</v>
      </c>
      <c r="C10">
        <v>19.08906</v>
      </c>
      <c r="D10">
        <v>18.632770000000001</v>
      </c>
      <c r="E10">
        <v>18.175657000000001</v>
      </c>
      <c r="F10">
        <v>17.717835999999998</v>
      </c>
      <c r="G10">
        <v>17.260088</v>
      </c>
      <c r="H10">
        <v>16.804711999999999</v>
      </c>
      <c r="I10">
        <v>16.357503999999999</v>
      </c>
      <c r="J10">
        <v>15.932071000000001</v>
      </c>
      <c r="K10">
        <v>15.556444000000001</v>
      </c>
      <c r="L10">
        <v>15.259888999999999</v>
      </c>
      <c r="M10">
        <v>15</v>
      </c>
      <c r="N10">
        <v>14.74011</v>
      </c>
      <c r="O10">
        <v>14.443555999999999</v>
      </c>
      <c r="P10">
        <v>14.067928999999999</v>
      </c>
      <c r="Q10">
        <v>13.642496</v>
      </c>
      <c r="R10">
        <v>13.195287</v>
      </c>
      <c r="S10">
        <v>12.739910999999999</v>
      </c>
      <c r="T10">
        <v>12.282164</v>
      </c>
      <c r="U10">
        <v>11.824343000000001</v>
      </c>
      <c r="V10">
        <v>11.367229</v>
      </c>
      <c r="W10">
        <v>10.910939000000001</v>
      </c>
      <c r="X10">
        <v>10.455296499999999</v>
      </c>
      <c r="Y10">
        <v>10</v>
      </c>
    </row>
    <row r="11" spans="1:25" x14ac:dyDescent="0.25">
      <c r="A11">
        <v>20</v>
      </c>
      <c r="B11">
        <v>19.54045</v>
      </c>
      <c r="C11">
        <v>19.080110000000001</v>
      </c>
      <c r="D11">
        <v>18.618165999999999</v>
      </c>
      <c r="E11">
        <v>18.153742000000001</v>
      </c>
      <c r="F11">
        <v>17.685917</v>
      </c>
      <c r="G11">
        <v>17.213826999999998</v>
      </c>
      <c r="H11">
        <v>16.737095</v>
      </c>
      <c r="I11">
        <v>16.257538</v>
      </c>
      <c r="J11">
        <v>15.7867155</v>
      </c>
      <c r="K11">
        <v>15.381850999999999</v>
      </c>
      <c r="L11">
        <v>15.168127999999999</v>
      </c>
      <c r="M11">
        <v>15</v>
      </c>
      <c r="N11">
        <v>14.831872000000001</v>
      </c>
      <c r="O11">
        <v>14.618149000000001</v>
      </c>
      <c r="P11">
        <v>14.2132845</v>
      </c>
      <c r="Q11">
        <v>13.742461</v>
      </c>
      <c r="R11">
        <v>13.262905999999999</v>
      </c>
      <c r="S11">
        <v>12.786173</v>
      </c>
      <c r="T11">
        <v>12.314083</v>
      </c>
      <c r="U11">
        <v>11.846258000000001</v>
      </c>
      <c r="V11">
        <v>11.381834</v>
      </c>
      <c r="W11">
        <v>10.919889</v>
      </c>
      <c r="X11">
        <v>10.459552</v>
      </c>
      <c r="Y11">
        <v>10</v>
      </c>
    </row>
    <row r="12" spans="1:25" x14ac:dyDescent="0.25">
      <c r="A12">
        <v>20</v>
      </c>
      <c r="B12">
        <v>19.53698</v>
      </c>
      <c r="C12">
        <v>19.072765</v>
      </c>
      <c r="D12">
        <v>18.606043</v>
      </c>
      <c r="E12">
        <v>18.135227</v>
      </c>
      <c r="F12">
        <v>17.658259999999999</v>
      </c>
      <c r="G12">
        <v>17.172208999999999</v>
      </c>
      <c r="H12">
        <v>16.672298000000001</v>
      </c>
      <c r="I12">
        <v>16.14884</v>
      </c>
      <c r="J12">
        <v>15.5754</v>
      </c>
      <c r="K12">
        <v>15.180697</v>
      </c>
      <c r="L12">
        <v>15.092582999999999</v>
      </c>
      <c r="M12">
        <v>15</v>
      </c>
      <c r="N12">
        <v>14.907417000000001</v>
      </c>
      <c r="O12">
        <v>14.819302</v>
      </c>
      <c r="P12">
        <v>14.4246</v>
      </c>
      <c r="Q12">
        <v>13.851159000000001</v>
      </c>
      <c r="R12">
        <v>13.327702499999999</v>
      </c>
      <c r="S12">
        <v>12.827790999999999</v>
      </c>
      <c r="T12">
        <v>12.341739</v>
      </c>
      <c r="U12">
        <v>11.864773</v>
      </c>
      <c r="V12">
        <v>11.393958</v>
      </c>
      <c r="W12">
        <v>10.927234</v>
      </c>
      <c r="X12">
        <v>10.463018999999999</v>
      </c>
      <c r="Y12">
        <v>10</v>
      </c>
    </row>
    <row r="13" spans="1:25" x14ac:dyDescent="0.25">
      <c r="A13">
        <v>20</v>
      </c>
      <c r="B13">
        <v>19.534706</v>
      </c>
      <c r="C13">
        <v>19.06793</v>
      </c>
      <c r="D13">
        <v>18.598009999999999</v>
      </c>
      <c r="E13">
        <v>18.122864</v>
      </c>
      <c r="F13">
        <v>17.639692</v>
      </c>
      <c r="G13">
        <v>17.144449999999999</v>
      </c>
      <c r="H13">
        <v>16.631048</v>
      </c>
      <c r="I13">
        <v>16.090123999999999</v>
      </c>
      <c r="J13">
        <v>15.508286999999999</v>
      </c>
      <c r="K13">
        <v>15.160475</v>
      </c>
      <c r="L13">
        <v>15.083315000000001</v>
      </c>
      <c r="M13">
        <v>15</v>
      </c>
      <c r="N13">
        <v>14.916684999999999</v>
      </c>
      <c r="O13">
        <v>14.839524000000001</v>
      </c>
      <c r="P13">
        <v>14.491713000000001</v>
      </c>
      <c r="Q13">
        <v>13.909875</v>
      </c>
      <c r="R13">
        <v>13.368952999999999</v>
      </c>
      <c r="S13">
        <v>12.855549999999999</v>
      </c>
      <c r="T13">
        <v>12.360309000000001</v>
      </c>
      <c r="U13">
        <v>11.877135000000001</v>
      </c>
      <c r="V13">
        <v>11.401991000000001</v>
      </c>
      <c r="W13">
        <v>10.932069</v>
      </c>
      <c r="X13">
        <v>10.465294</v>
      </c>
      <c r="Y13">
        <v>10</v>
      </c>
    </row>
    <row r="14" spans="1:25" x14ac:dyDescent="0.25">
      <c r="A14">
        <v>20</v>
      </c>
      <c r="B14">
        <v>19.533915</v>
      </c>
      <c r="C14">
        <v>19.066244000000001</v>
      </c>
      <c r="D14">
        <v>18.595198</v>
      </c>
      <c r="E14">
        <v>18.118528000000001</v>
      </c>
      <c r="F14">
        <v>17.633192000000001</v>
      </c>
      <c r="G14">
        <v>17.134851000000001</v>
      </c>
      <c r="H14">
        <v>16.617317</v>
      </c>
      <c r="I14">
        <v>16.072323000000001</v>
      </c>
      <c r="J14">
        <v>15.491724</v>
      </c>
      <c r="K14">
        <v>15.154175</v>
      </c>
      <c r="L14">
        <v>15.080201000000001</v>
      </c>
      <c r="M14">
        <v>15</v>
      </c>
      <c r="N14">
        <v>14.919798999999999</v>
      </c>
      <c r="O14">
        <v>14.845825</v>
      </c>
      <c r="P14">
        <v>14.508276</v>
      </c>
      <c r="Q14">
        <v>13.927676999999999</v>
      </c>
      <c r="R14">
        <v>13.382683</v>
      </c>
      <c r="S14">
        <v>12.865148</v>
      </c>
      <c r="T14">
        <v>12.366809</v>
      </c>
      <c r="U14">
        <v>11.881470999999999</v>
      </c>
      <c r="V14">
        <v>11.404802</v>
      </c>
      <c r="W14">
        <v>10.933757</v>
      </c>
      <c r="X14">
        <v>10.466086000000001</v>
      </c>
      <c r="Y14">
        <v>10</v>
      </c>
    </row>
    <row r="15" spans="1:25" x14ac:dyDescent="0.25">
      <c r="A15">
        <v>20</v>
      </c>
      <c r="B15">
        <v>19.534706</v>
      </c>
      <c r="C15">
        <v>19.06793</v>
      </c>
      <c r="D15">
        <v>18.598009999999999</v>
      </c>
      <c r="E15">
        <v>18.122864</v>
      </c>
      <c r="F15">
        <v>17.639692</v>
      </c>
      <c r="G15">
        <v>17.144449999999999</v>
      </c>
      <c r="H15">
        <v>16.631048</v>
      </c>
      <c r="I15">
        <v>16.090123999999999</v>
      </c>
      <c r="J15">
        <v>15.508286999999999</v>
      </c>
      <c r="K15">
        <v>15.160475</v>
      </c>
      <c r="L15">
        <v>15.083315000000001</v>
      </c>
      <c r="M15">
        <v>15</v>
      </c>
      <c r="N15">
        <v>14.916684999999999</v>
      </c>
      <c r="O15">
        <v>14.839524000000001</v>
      </c>
      <c r="P15">
        <v>14.491713000000001</v>
      </c>
      <c r="Q15">
        <v>13.909875</v>
      </c>
      <c r="R15">
        <v>13.368952999999999</v>
      </c>
      <c r="S15">
        <v>12.855549999999999</v>
      </c>
      <c r="T15">
        <v>12.360309000000001</v>
      </c>
      <c r="U15">
        <v>11.877135000000001</v>
      </c>
      <c r="V15">
        <v>11.401991000000001</v>
      </c>
      <c r="W15">
        <v>10.932069</v>
      </c>
      <c r="X15">
        <v>10.465294</v>
      </c>
      <c r="Y15">
        <v>10</v>
      </c>
    </row>
    <row r="16" spans="1:25" x14ac:dyDescent="0.25">
      <c r="A16">
        <v>20</v>
      </c>
      <c r="B16">
        <v>19.53698</v>
      </c>
      <c r="C16">
        <v>19.072765</v>
      </c>
      <c r="D16">
        <v>18.606043</v>
      </c>
      <c r="E16">
        <v>18.135227</v>
      </c>
      <c r="F16">
        <v>17.658259999999999</v>
      </c>
      <c r="G16">
        <v>17.172208999999999</v>
      </c>
      <c r="H16">
        <v>16.672298000000001</v>
      </c>
      <c r="I16">
        <v>16.14884</v>
      </c>
      <c r="J16">
        <v>15.5754</v>
      </c>
      <c r="K16">
        <v>15.180697</v>
      </c>
      <c r="L16">
        <v>15.092582999999999</v>
      </c>
      <c r="M16">
        <v>15</v>
      </c>
      <c r="N16">
        <v>14.907417000000001</v>
      </c>
      <c r="O16">
        <v>14.819303</v>
      </c>
      <c r="P16">
        <v>14.4246</v>
      </c>
      <c r="Q16">
        <v>13.851159000000001</v>
      </c>
      <c r="R16">
        <v>13.327702499999999</v>
      </c>
      <c r="S16">
        <v>12.827790999999999</v>
      </c>
      <c r="T16">
        <v>12.341739</v>
      </c>
      <c r="U16">
        <v>11.864773</v>
      </c>
      <c r="V16">
        <v>11.393958</v>
      </c>
      <c r="W16">
        <v>10.927234</v>
      </c>
      <c r="X16">
        <v>10.46302</v>
      </c>
      <c r="Y16">
        <v>10</v>
      </c>
    </row>
    <row r="17" spans="1:25" x14ac:dyDescent="0.25">
      <c r="A17">
        <v>20</v>
      </c>
      <c r="B17">
        <v>19.54045</v>
      </c>
      <c r="C17">
        <v>19.080110000000001</v>
      </c>
      <c r="D17">
        <v>18.618165999999999</v>
      </c>
      <c r="E17">
        <v>18.153742000000001</v>
      </c>
      <c r="F17">
        <v>17.685917</v>
      </c>
      <c r="G17">
        <v>17.213826999999998</v>
      </c>
      <c r="H17">
        <v>16.737095</v>
      </c>
      <c r="I17">
        <v>16.257538</v>
      </c>
      <c r="J17">
        <v>15.7867155</v>
      </c>
      <c r="K17">
        <v>15.381850999999999</v>
      </c>
      <c r="L17">
        <v>15.168127999999999</v>
      </c>
      <c r="M17">
        <v>15</v>
      </c>
      <c r="N17">
        <v>14.831872000000001</v>
      </c>
      <c r="O17">
        <v>14.618149000000001</v>
      </c>
      <c r="P17">
        <v>14.2132845</v>
      </c>
      <c r="Q17">
        <v>13.742461</v>
      </c>
      <c r="R17">
        <v>13.262905999999999</v>
      </c>
      <c r="S17">
        <v>12.786173</v>
      </c>
      <c r="T17">
        <v>12.314083</v>
      </c>
      <c r="U17">
        <v>11.846258000000001</v>
      </c>
      <c r="V17">
        <v>11.381834</v>
      </c>
      <c r="W17">
        <v>10.919889</v>
      </c>
      <c r="X17">
        <v>10.459552</v>
      </c>
      <c r="Y17">
        <v>10</v>
      </c>
    </row>
    <row r="18" spans="1:25" x14ac:dyDescent="0.25">
      <c r="A18">
        <v>20</v>
      </c>
      <c r="B18">
        <v>19.544702999999998</v>
      </c>
      <c r="C18">
        <v>19.08906</v>
      </c>
      <c r="D18">
        <v>18.632770000000001</v>
      </c>
      <c r="E18">
        <v>18.175657000000001</v>
      </c>
      <c r="F18">
        <v>17.717835999999998</v>
      </c>
      <c r="G18">
        <v>17.260088</v>
      </c>
      <c r="H18">
        <v>16.804711999999999</v>
      </c>
      <c r="I18">
        <v>16.357503999999999</v>
      </c>
      <c r="J18">
        <v>15.932071000000001</v>
      </c>
      <c r="K18">
        <v>15.556444000000001</v>
      </c>
      <c r="L18">
        <v>15.259888999999999</v>
      </c>
      <c r="M18">
        <v>15</v>
      </c>
      <c r="N18">
        <v>14.740111000000001</v>
      </c>
      <c r="O18">
        <v>14.443555999999999</v>
      </c>
      <c r="P18">
        <v>14.067928999999999</v>
      </c>
      <c r="Q18">
        <v>13.642496</v>
      </c>
      <c r="R18">
        <v>13.195287</v>
      </c>
      <c r="S18">
        <v>12.739910999999999</v>
      </c>
      <c r="T18">
        <v>12.282164</v>
      </c>
      <c r="U18">
        <v>11.824343000000001</v>
      </c>
      <c r="V18">
        <v>11.367229</v>
      </c>
      <c r="W18">
        <v>10.910939000000001</v>
      </c>
      <c r="X18">
        <v>10.455296499999999</v>
      </c>
      <c r="Y18">
        <v>10</v>
      </c>
    </row>
    <row r="19" spans="1:25" x14ac:dyDescent="0.25">
      <c r="A19">
        <v>20</v>
      </c>
      <c r="B19">
        <v>19.549305</v>
      </c>
      <c r="C19">
        <v>19.098658</v>
      </c>
      <c r="D19">
        <v>18.648197</v>
      </c>
      <c r="E19">
        <v>18.19828</v>
      </c>
      <c r="F19">
        <v>17.749683000000001</v>
      </c>
      <c r="G19">
        <v>17.303978000000001</v>
      </c>
      <c r="H19">
        <v>16.864163999999999</v>
      </c>
      <c r="I19">
        <v>16.435694000000002</v>
      </c>
      <c r="J19">
        <v>16.027618</v>
      </c>
      <c r="K19">
        <v>15.651966</v>
      </c>
      <c r="L19">
        <v>15.314983</v>
      </c>
      <c r="M19">
        <v>15</v>
      </c>
      <c r="N19">
        <v>14.685017</v>
      </c>
      <c r="O19">
        <v>14.348034</v>
      </c>
      <c r="P19">
        <v>13.972382</v>
      </c>
      <c r="Q19">
        <v>13.564304999999999</v>
      </c>
      <c r="R19">
        <v>13.135835</v>
      </c>
      <c r="S19">
        <v>12.696021999999999</v>
      </c>
      <c r="T19">
        <v>12.250317000000001</v>
      </c>
      <c r="U19">
        <v>11.80172</v>
      </c>
      <c r="V19">
        <v>11.351801999999999</v>
      </c>
      <c r="W19">
        <v>10.901342</v>
      </c>
      <c r="X19">
        <v>10.450695</v>
      </c>
      <c r="Y19">
        <v>10</v>
      </c>
    </row>
    <row r="20" spans="1:25" x14ac:dyDescent="0.25">
      <c r="A20">
        <v>20</v>
      </c>
      <c r="B20">
        <v>19.553858000000002</v>
      </c>
      <c r="C20">
        <v>19.108066999999998</v>
      </c>
      <c r="D20">
        <v>18.663084000000001</v>
      </c>
      <c r="E20">
        <v>18.219581999999999</v>
      </c>
      <c r="F20">
        <v>17.778638999999998</v>
      </c>
      <c r="G20">
        <v>17.341974</v>
      </c>
      <c r="H20">
        <v>16.912272999999999</v>
      </c>
      <c r="I20">
        <v>16.493490000000001</v>
      </c>
      <c r="J20">
        <v>16.09074</v>
      </c>
      <c r="K20">
        <v>15.708819</v>
      </c>
      <c r="L20">
        <v>15.348079</v>
      </c>
      <c r="M20">
        <v>15</v>
      </c>
      <c r="N20">
        <v>14.651921</v>
      </c>
      <c r="O20">
        <v>14.291181</v>
      </c>
      <c r="P20">
        <v>13.909259</v>
      </c>
      <c r="Q20">
        <v>13.506508999999999</v>
      </c>
      <c r="R20">
        <v>13.087726</v>
      </c>
      <c r="S20">
        <v>12.658025</v>
      </c>
      <c r="T20">
        <v>12.221360000000001</v>
      </c>
      <c r="U20">
        <v>11.780417</v>
      </c>
      <c r="V20">
        <v>11.336917</v>
      </c>
      <c r="W20">
        <v>10.891932499999999</v>
      </c>
      <c r="X20">
        <v>10.446142999999999</v>
      </c>
      <c r="Y20">
        <v>10</v>
      </c>
    </row>
    <row r="21" spans="1:25" x14ac:dyDescent="0.25">
      <c r="A21">
        <v>20</v>
      </c>
      <c r="B21">
        <v>19.558057999999999</v>
      </c>
      <c r="C21">
        <v>19.116669999999999</v>
      </c>
      <c r="D21">
        <v>18.676485</v>
      </c>
      <c r="E21">
        <v>18.238327000000002</v>
      </c>
      <c r="F21">
        <v>17.803318000000001</v>
      </c>
      <c r="G21">
        <v>17.373007000000001</v>
      </c>
      <c r="H21">
        <v>16.949465</v>
      </c>
      <c r="I21">
        <v>16.535254999999999</v>
      </c>
      <c r="J21">
        <v>16.133036000000001</v>
      </c>
      <c r="K21">
        <v>15.744490000000001</v>
      </c>
      <c r="L21">
        <v>15.368513999999999</v>
      </c>
      <c r="M21">
        <v>15</v>
      </c>
      <c r="N21">
        <v>14.631486000000001</v>
      </c>
      <c r="O21">
        <v>14.255509999999999</v>
      </c>
      <c r="P21">
        <v>13.866963</v>
      </c>
      <c r="Q21">
        <v>13.464745499999999</v>
      </c>
      <c r="R21">
        <v>13.050534000000001</v>
      </c>
      <c r="S21">
        <v>12.626992</v>
      </c>
      <c r="T21">
        <v>12.196681999999999</v>
      </c>
      <c r="U21">
        <v>11.761673999999999</v>
      </c>
      <c r="V21">
        <v>11.323513999999999</v>
      </c>
      <c r="W21">
        <v>10.883328000000001</v>
      </c>
      <c r="X21">
        <v>10.441943</v>
      </c>
      <c r="Y21">
        <v>10</v>
      </c>
    </row>
    <row r="22" spans="1:25" x14ac:dyDescent="0.25">
      <c r="A22">
        <v>20</v>
      </c>
      <c r="B22">
        <v>19.561699999999998</v>
      </c>
      <c r="C22">
        <v>19.124075000000001</v>
      </c>
      <c r="D22">
        <v>18.687860000000001</v>
      </c>
      <c r="E22">
        <v>18.253920000000001</v>
      </c>
      <c r="F22">
        <v>17.8233</v>
      </c>
      <c r="G22">
        <v>17.397272000000001</v>
      </c>
      <c r="H22">
        <v>16.977325</v>
      </c>
      <c r="I22">
        <v>16.565027000000001</v>
      </c>
      <c r="J22">
        <v>16.161660000000001</v>
      </c>
      <c r="K22">
        <v>15.76759</v>
      </c>
      <c r="L22">
        <v>15.381486000000001</v>
      </c>
      <c r="M22">
        <v>15</v>
      </c>
      <c r="N22">
        <v>14.618513999999999</v>
      </c>
      <c r="O22">
        <v>14.23241</v>
      </c>
      <c r="P22">
        <v>13.838341</v>
      </c>
      <c r="Q22">
        <v>13.434974</v>
      </c>
      <c r="R22">
        <v>13.022675</v>
      </c>
      <c r="S22">
        <v>12.602729</v>
      </c>
      <c r="T22">
        <v>12.176702000000001</v>
      </c>
      <c r="U22">
        <v>11.746079999999999</v>
      </c>
      <c r="V22">
        <v>11.312139</v>
      </c>
      <c r="W22">
        <v>10.875925000000001</v>
      </c>
      <c r="X22">
        <v>10.438299000000001</v>
      </c>
      <c r="Y22">
        <v>10</v>
      </c>
    </row>
    <row r="23" spans="1:25" x14ac:dyDescent="0.25">
      <c r="A23">
        <v>20</v>
      </c>
      <c r="B23">
        <v>19.564668999999999</v>
      </c>
      <c r="C23">
        <v>19.130068000000001</v>
      </c>
      <c r="D23">
        <v>18.696961999999999</v>
      </c>
      <c r="E23">
        <v>18.266193000000001</v>
      </c>
      <c r="F23">
        <v>17.838685999999999</v>
      </c>
      <c r="G23">
        <v>17.415455000000001</v>
      </c>
      <c r="H23">
        <v>16.997540000000001</v>
      </c>
      <c r="I23">
        <v>16.585867</v>
      </c>
      <c r="J23">
        <v>16.180986000000001</v>
      </c>
      <c r="K23">
        <v>15.782722</v>
      </c>
      <c r="L23">
        <v>15.389841000000001</v>
      </c>
      <c r="M23">
        <v>15</v>
      </c>
      <c r="N23">
        <v>14.610158999999999</v>
      </c>
      <c r="O23">
        <v>14.217278500000001</v>
      </c>
      <c r="P23">
        <v>13.819015</v>
      </c>
      <c r="Q23">
        <v>13.414134000000001</v>
      </c>
      <c r="R23">
        <v>13.0024605</v>
      </c>
      <c r="S23">
        <v>12.584546</v>
      </c>
      <c r="T23">
        <v>12.161315</v>
      </c>
      <c r="U23">
        <v>11.733807000000001</v>
      </c>
      <c r="V23">
        <v>11.303037</v>
      </c>
      <c r="W23">
        <v>10.869932</v>
      </c>
      <c r="X23">
        <v>10.43533</v>
      </c>
      <c r="Y23">
        <v>10</v>
      </c>
    </row>
    <row r="24" spans="1:25" x14ac:dyDescent="0.25">
      <c r="A24">
        <v>20</v>
      </c>
      <c r="B24">
        <v>19.566908000000002</v>
      </c>
      <c r="C24">
        <v>19.134563</v>
      </c>
      <c r="D24">
        <v>18.703731999999999</v>
      </c>
      <c r="E24">
        <v>18.275203999999999</v>
      </c>
      <c r="F24">
        <v>17.849796000000001</v>
      </c>
      <c r="G24">
        <v>17.428319999999999</v>
      </c>
      <c r="H24">
        <v>17.011513000000001</v>
      </c>
      <c r="I24">
        <v>16.599913000000001</v>
      </c>
      <c r="J24">
        <v>16.193695000000002</v>
      </c>
      <c r="K24">
        <v>15.792472</v>
      </c>
      <c r="L24">
        <v>15.395156999999999</v>
      </c>
      <c r="M24">
        <v>15</v>
      </c>
      <c r="N24">
        <v>14.604843000000001</v>
      </c>
      <c r="O24">
        <v>14.207528</v>
      </c>
      <c r="P24">
        <v>13.806305</v>
      </c>
      <c r="Q24">
        <v>13.400086999999999</v>
      </c>
      <c r="R24">
        <v>12.988488</v>
      </c>
      <c r="S24">
        <v>12.571680000000001</v>
      </c>
      <c r="T24">
        <v>12.150205</v>
      </c>
      <c r="U24">
        <v>11.724796</v>
      </c>
      <c r="V24">
        <v>11.296268</v>
      </c>
      <c r="W24">
        <v>10.865436000000001</v>
      </c>
      <c r="X24">
        <v>10.433090999999999</v>
      </c>
      <c r="Y24">
        <v>10</v>
      </c>
    </row>
    <row r="25" spans="1:25" x14ac:dyDescent="0.25">
      <c r="A25">
        <v>20</v>
      </c>
      <c r="B25">
        <v>19.568401000000001</v>
      </c>
      <c r="C25">
        <v>19.137547999999999</v>
      </c>
      <c r="D25">
        <v>18.708195</v>
      </c>
      <c r="E25">
        <v>18.281094</v>
      </c>
      <c r="F25">
        <v>17.856974000000001</v>
      </c>
      <c r="G25">
        <v>17.436518</v>
      </c>
      <c r="H25">
        <v>17.020277</v>
      </c>
      <c r="I25">
        <v>16.608578000000001</v>
      </c>
      <c r="J25">
        <v>16.201409999999999</v>
      </c>
      <c r="K25">
        <v>15.798313</v>
      </c>
      <c r="L25">
        <v>15.398313999999999</v>
      </c>
      <c r="M25">
        <v>15</v>
      </c>
      <c r="N25">
        <v>14.601686000000001</v>
      </c>
      <c r="O25">
        <v>14.201687</v>
      </c>
      <c r="P25">
        <v>13.798589</v>
      </c>
      <c r="Q25">
        <v>13.391422</v>
      </c>
      <c r="R25">
        <v>12.979723999999999</v>
      </c>
      <c r="S25">
        <v>12.563482</v>
      </c>
      <c r="T25">
        <v>12.143025</v>
      </c>
      <c r="U25">
        <v>11.718907</v>
      </c>
      <c r="V25">
        <v>11.291804000000001</v>
      </c>
      <c r="W25">
        <v>10.862451999999999</v>
      </c>
      <c r="X25">
        <v>10.4316</v>
      </c>
      <c r="Y25">
        <v>10</v>
      </c>
    </row>
    <row r="26" spans="1:25" x14ac:dyDescent="0.25">
      <c r="A26">
        <v>20</v>
      </c>
      <c r="B26">
        <v>19.569144999999999</v>
      </c>
      <c r="C26">
        <v>19.139033999999999</v>
      </c>
      <c r="D26">
        <v>18.71041</v>
      </c>
      <c r="E26">
        <v>18.283998</v>
      </c>
      <c r="F26">
        <v>17.860489999999999</v>
      </c>
      <c r="G26">
        <v>17.440501999999999</v>
      </c>
      <c r="H26">
        <v>17.024495999999999</v>
      </c>
      <c r="I26">
        <v>16.61271</v>
      </c>
      <c r="J26">
        <v>16.20506</v>
      </c>
      <c r="K26">
        <v>15.801054000000001</v>
      </c>
      <c r="L26">
        <v>15.399789999999999</v>
      </c>
      <c r="M26">
        <v>15</v>
      </c>
      <c r="N26">
        <v>14.600210000000001</v>
      </c>
      <c r="O26">
        <v>14.198947</v>
      </c>
      <c r="P26">
        <v>13.794942000000001</v>
      </c>
      <c r="Q26">
        <v>13.387289000000001</v>
      </c>
      <c r="R26">
        <v>12.975504000000001</v>
      </c>
      <c r="S26">
        <v>12.559498</v>
      </c>
      <c r="T26">
        <v>12.139507999999999</v>
      </c>
      <c r="U26">
        <v>11.716002</v>
      </c>
      <c r="V26">
        <v>11.289591</v>
      </c>
      <c r="W26">
        <v>10.860965999999999</v>
      </c>
      <c r="X26">
        <v>10.430854999999999</v>
      </c>
      <c r="Y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BA0B-1A4B-4668-9ADA-618DC74B2331}">
  <dimension ref="A2:AA29"/>
  <sheetViews>
    <sheetView tabSelected="1" topLeftCell="A18" zoomScale="130" zoomScaleNormal="130" workbookViewId="0">
      <selection activeCell="E28" sqref="E28"/>
    </sheetView>
  </sheetViews>
  <sheetFormatPr defaultRowHeight="15" x14ac:dyDescent="0.25"/>
  <sheetData>
    <row r="2" spans="1:27" x14ac:dyDescent="0.25">
      <c r="A2">
        <v>4.3085500000000003</v>
      </c>
      <c r="B2">
        <v>4.3011065000000004</v>
      </c>
      <c r="C2">
        <v>4.2862499999999999</v>
      </c>
      <c r="D2">
        <v>4.2641140000000002</v>
      </c>
      <c r="E2">
        <v>4.2350640000000004</v>
      </c>
      <c r="F2">
        <v>4.1998953999999999</v>
      </c>
      <c r="G2">
        <v>4.1600570000000001</v>
      </c>
      <c r="H2">
        <v>4.1178549999999996</v>
      </c>
      <c r="I2">
        <v>4.076524</v>
      </c>
      <c r="J2">
        <v>4.0400495999999997</v>
      </c>
      <c r="K2">
        <v>4.0126413999999997</v>
      </c>
      <c r="L2">
        <v>3.9978948000000001</v>
      </c>
      <c r="M2">
        <v>3.9978948000000001</v>
      </c>
      <c r="N2">
        <v>4.0126413999999997</v>
      </c>
      <c r="O2">
        <v>4.0400495999999997</v>
      </c>
      <c r="P2">
        <v>4.0765232999999998</v>
      </c>
      <c r="Q2">
        <v>4.1178549999999996</v>
      </c>
      <c r="R2">
        <v>4.1600570000000001</v>
      </c>
      <c r="S2">
        <v>4.1998949999999997</v>
      </c>
      <c r="T2">
        <v>4.2350636000000002</v>
      </c>
      <c r="U2">
        <v>4.2641134000000003</v>
      </c>
      <c r="V2">
        <v>4.2862499999999999</v>
      </c>
      <c r="W2">
        <v>4.3011065000000004</v>
      </c>
      <c r="X2">
        <v>4.3085500000000003</v>
      </c>
      <c r="Y2">
        <v>0</v>
      </c>
      <c r="AA2">
        <f>AVERAGE(A2:Y2)</f>
        <v>4.0000000519999999</v>
      </c>
    </row>
    <row r="3" spans="1:27" x14ac:dyDescent="0.25">
      <c r="A3">
        <v>4.3159942999999998</v>
      </c>
      <c r="B3">
        <v>4.3085183999999996</v>
      </c>
      <c r="C3">
        <v>4.2935305000000001</v>
      </c>
      <c r="D3">
        <v>4.2710276</v>
      </c>
      <c r="E3">
        <v>4.2411830000000004</v>
      </c>
      <c r="F3">
        <v>4.2045640000000004</v>
      </c>
      <c r="G3">
        <v>4.1624210000000001</v>
      </c>
      <c r="H3">
        <v>4.1169840000000004</v>
      </c>
      <c r="I3">
        <v>4.0716662000000001</v>
      </c>
      <c r="J3">
        <v>4.030983</v>
      </c>
      <c r="K3">
        <v>3.9999799999999999</v>
      </c>
      <c r="L3">
        <v>3.9831479999999999</v>
      </c>
      <c r="M3">
        <v>3.9831482999999999</v>
      </c>
      <c r="N3">
        <v>3.9999804000000001</v>
      </c>
      <c r="O3">
        <v>4.030983</v>
      </c>
      <c r="P3">
        <v>4.0716662000000001</v>
      </c>
      <c r="Q3">
        <v>4.1169840000000004</v>
      </c>
      <c r="R3">
        <v>4.1624210000000001</v>
      </c>
      <c r="S3">
        <v>4.2045640000000004</v>
      </c>
      <c r="T3">
        <v>4.2411823000000002</v>
      </c>
      <c r="U3">
        <v>4.2710270000000001</v>
      </c>
      <c r="V3">
        <v>4.2935295</v>
      </c>
      <c r="W3">
        <v>4.3085183999999996</v>
      </c>
      <c r="X3">
        <v>4.3159947000000001</v>
      </c>
      <c r="Y3">
        <v>0</v>
      </c>
      <c r="AA3">
        <f t="shared" ref="AA3:AA26" si="0">AVERAGE(A3:Y3)</f>
        <v>3.9999999520000014</v>
      </c>
    </row>
    <row r="4" spans="1:27" x14ac:dyDescent="0.25">
      <c r="A4">
        <v>4.3309150000000001</v>
      </c>
      <c r="B4">
        <v>4.3234424999999996</v>
      </c>
      <c r="C4">
        <v>4.3083260000000001</v>
      </c>
      <c r="D4">
        <v>4.2852829999999997</v>
      </c>
      <c r="E4">
        <v>4.2540750000000003</v>
      </c>
      <c r="F4">
        <v>4.2147579999999998</v>
      </c>
      <c r="G4">
        <v>4.1680793999999999</v>
      </c>
      <c r="H4">
        <v>4.1159935000000001</v>
      </c>
      <c r="I4">
        <v>4.0621752999999998</v>
      </c>
      <c r="J4">
        <v>4.0122359999999997</v>
      </c>
      <c r="K4">
        <v>3.9731483000000001</v>
      </c>
      <c r="L4">
        <v>3.9515696</v>
      </c>
      <c r="M4">
        <v>3.9515696</v>
      </c>
      <c r="N4">
        <v>3.9731483000000001</v>
      </c>
      <c r="O4">
        <v>4.0122359999999997</v>
      </c>
      <c r="P4">
        <v>4.0621752999999998</v>
      </c>
      <c r="Q4">
        <v>4.1159935000000001</v>
      </c>
      <c r="R4">
        <v>4.1680793999999999</v>
      </c>
      <c r="S4">
        <v>4.2147573999999999</v>
      </c>
      <c r="T4">
        <v>4.2540740000000001</v>
      </c>
      <c r="U4">
        <v>4.2852819999999996</v>
      </c>
      <c r="V4">
        <v>4.3083267000000003</v>
      </c>
      <c r="W4">
        <v>4.3234415000000004</v>
      </c>
      <c r="X4">
        <v>4.3309154999999997</v>
      </c>
      <c r="Y4">
        <v>0</v>
      </c>
      <c r="AA4">
        <f t="shared" si="0"/>
        <v>4.0000000319999991</v>
      </c>
    </row>
    <row r="5" spans="1:27" x14ac:dyDescent="0.25">
      <c r="A5">
        <v>4.3533077000000002</v>
      </c>
      <c r="B5">
        <v>4.346012</v>
      </c>
      <c r="C5">
        <v>4.3310459999999997</v>
      </c>
      <c r="D5">
        <v>4.3077040000000002</v>
      </c>
      <c r="E5">
        <v>4.2750760000000003</v>
      </c>
      <c r="F5">
        <v>4.2323126999999996</v>
      </c>
      <c r="G5">
        <v>4.1791460000000002</v>
      </c>
      <c r="H5">
        <v>4.1167344999999997</v>
      </c>
      <c r="I5">
        <v>4.0488048000000001</v>
      </c>
      <c r="J5">
        <v>3.9826380000000001</v>
      </c>
      <c r="K5">
        <v>3.9288080000000001</v>
      </c>
      <c r="L5">
        <v>3.8984127000000002</v>
      </c>
      <c r="M5">
        <v>3.8984127000000002</v>
      </c>
      <c r="N5">
        <v>3.9288077000000001</v>
      </c>
      <c r="O5">
        <v>3.9826374000000002</v>
      </c>
      <c r="P5">
        <v>4.0488042999999996</v>
      </c>
      <c r="Q5">
        <v>4.1167340000000001</v>
      </c>
      <c r="R5">
        <v>4.1791453000000001</v>
      </c>
      <c r="S5">
        <v>4.2323117000000003</v>
      </c>
      <c r="T5">
        <v>4.2750760000000003</v>
      </c>
      <c r="U5">
        <v>4.3077050000000003</v>
      </c>
      <c r="V5">
        <v>4.3310446999999996</v>
      </c>
      <c r="W5">
        <v>4.346012</v>
      </c>
      <c r="X5">
        <v>4.3533077000000002</v>
      </c>
      <c r="Y5">
        <v>0</v>
      </c>
      <c r="AA5">
        <f t="shared" si="0"/>
        <v>4.0000000359999994</v>
      </c>
    </row>
    <row r="6" spans="1:27" x14ac:dyDescent="0.25">
      <c r="A6">
        <v>4.3829956000000001</v>
      </c>
      <c r="B6">
        <v>4.376252</v>
      </c>
      <c r="C6">
        <v>4.3621426000000003</v>
      </c>
      <c r="D6">
        <v>4.3394117000000003</v>
      </c>
      <c r="E6">
        <v>4.3062110000000002</v>
      </c>
      <c r="F6">
        <v>4.2602719999999996</v>
      </c>
      <c r="G6">
        <v>4.1994575999999997</v>
      </c>
      <c r="H6">
        <v>4.1229924999999996</v>
      </c>
      <c r="I6">
        <v>4.0336714000000002</v>
      </c>
      <c r="J6">
        <v>3.9407024000000002</v>
      </c>
      <c r="K6">
        <v>3.8610324999999999</v>
      </c>
      <c r="L6">
        <v>3.8148605999999998</v>
      </c>
      <c r="M6">
        <v>3.8148602999999999</v>
      </c>
      <c r="N6">
        <v>3.8610318000000001</v>
      </c>
      <c r="O6">
        <v>3.9407017</v>
      </c>
      <c r="P6">
        <v>4.033671</v>
      </c>
      <c r="Q6">
        <v>4.122992</v>
      </c>
      <c r="R6">
        <v>4.1994579999999999</v>
      </c>
      <c r="S6">
        <v>4.2602725000000001</v>
      </c>
      <c r="T6">
        <v>4.3062095999999999</v>
      </c>
      <c r="U6">
        <v>4.3394126999999996</v>
      </c>
      <c r="V6">
        <v>4.3621400000000001</v>
      </c>
      <c r="W6">
        <v>4.3762527000000002</v>
      </c>
      <c r="X6">
        <v>4.3829956000000001</v>
      </c>
      <c r="Y6">
        <v>0</v>
      </c>
      <c r="AA6">
        <f t="shared" si="0"/>
        <v>3.9999999919999998</v>
      </c>
    </row>
    <row r="7" spans="1:27" x14ac:dyDescent="0.25">
      <c r="A7">
        <v>4.4194274</v>
      </c>
      <c r="B7">
        <v>4.4138590000000004</v>
      </c>
      <c r="C7">
        <v>4.4018582999999998</v>
      </c>
      <c r="D7">
        <v>4.3815904000000003</v>
      </c>
      <c r="E7">
        <v>4.3500839999999998</v>
      </c>
      <c r="F7">
        <v>4.3031062999999996</v>
      </c>
      <c r="G7">
        <v>4.2354197999999998</v>
      </c>
      <c r="H7">
        <v>4.1421070000000002</v>
      </c>
      <c r="I7">
        <v>4.0221868000000001</v>
      </c>
      <c r="J7">
        <v>3.8854674999999999</v>
      </c>
      <c r="K7">
        <v>3.7597589999999999</v>
      </c>
      <c r="L7">
        <v>3.6851368</v>
      </c>
      <c r="M7">
        <v>3.6851362999999999</v>
      </c>
      <c r="N7">
        <v>3.7597584999999998</v>
      </c>
      <c r="O7">
        <v>3.8854669999999998</v>
      </c>
      <c r="P7">
        <v>4.0221863000000004</v>
      </c>
      <c r="Q7">
        <v>4.1421064999999997</v>
      </c>
      <c r="R7">
        <v>4.2354193000000002</v>
      </c>
      <c r="S7">
        <v>4.3031069999999998</v>
      </c>
      <c r="T7">
        <v>4.3500839999999998</v>
      </c>
      <c r="U7">
        <v>4.3815904000000003</v>
      </c>
      <c r="V7">
        <v>4.4018563999999998</v>
      </c>
      <c r="W7">
        <v>4.4138593999999998</v>
      </c>
      <c r="X7">
        <v>4.4194274</v>
      </c>
      <c r="Y7">
        <v>0</v>
      </c>
      <c r="AA7">
        <f t="shared" si="0"/>
        <v>4.000000032</v>
      </c>
    </row>
    <row r="8" spans="1:27" x14ac:dyDescent="0.25">
      <c r="A8">
        <v>4.4614266999999996</v>
      </c>
      <c r="B8">
        <v>4.4578990000000003</v>
      </c>
      <c r="C8">
        <v>4.4498404999999996</v>
      </c>
      <c r="D8">
        <v>4.4350085000000004</v>
      </c>
      <c r="E8">
        <v>4.409427</v>
      </c>
      <c r="F8">
        <v>4.3666495999999997</v>
      </c>
      <c r="G8">
        <v>4.2970075999999997</v>
      </c>
      <c r="H8">
        <v>4.1878299999999999</v>
      </c>
      <c r="I8">
        <v>4.0275005999999998</v>
      </c>
      <c r="J8">
        <v>3.8192214999999998</v>
      </c>
      <c r="K8">
        <v>3.6073995000000001</v>
      </c>
      <c r="L8">
        <v>3.4807906000000002</v>
      </c>
      <c r="M8">
        <v>3.4807906000000002</v>
      </c>
      <c r="N8">
        <v>3.6073992000000001</v>
      </c>
      <c r="O8">
        <v>3.8192213000000002</v>
      </c>
      <c r="P8">
        <v>4.0275005999999998</v>
      </c>
      <c r="Q8">
        <v>4.1878299999999999</v>
      </c>
      <c r="R8">
        <v>4.2970065999999996</v>
      </c>
      <c r="S8">
        <v>4.3666486999999998</v>
      </c>
      <c r="T8">
        <v>4.4094275999999999</v>
      </c>
      <c r="U8">
        <v>4.4350075999999996</v>
      </c>
      <c r="V8">
        <v>4.44984</v>
      </c>
      <c r="W8">
        <v>4.4578996000000002</v>
      </c>
      <c r="X8">
        <v>4.4614266999999996</v>
      </c>
      <c r="Y8">
        <v>0</v>
      </c>
      <c r="AA8">
        <f t="shared" si="0"/>
        <v>3.9999999840000009</v>
      </c>
    </row>
    <row r="9" spans="1:27" x14ac:dyDescent="0.25">
      <c r="A9">
        <v>4.5069540000000003</v>
      </c>
      <c r="B9">
        <v>4.5064700000000002</v>
      </c>
      <c r="C9">
        <v>4.5045966999999996</v>
      </c>
      <c r="D9">
        <v>4.4991754999999998</v>
      </c>
      <c r="E9">
        <v>4.4859666999999996</v>
      </c>
      <c r="F9">
        <v>4.4570569999999998</v>
      </c>
      <c r="G9">
        <v>4.3981313999999996</v>
      </c>
      <c r="H9">
        <v>4.2847033000000003</v>
      </c>
      <c r="I9">
        <v>4.0807650000000004</v>
      </c>
      <c r="J9">
        <v>3.7565186000000002</v>
      </c>
      <c r="K9">
        <v>3.3698263000000002</v>
      </c>
      <c r="L9">
        <v>3.1498358</v>
      </c>
      <c r="M9">
        <v>3.1498360000000001</v>
      </c>
      <c r="N9">
        <v>3.3698263000000002</v>
      </c>
      <c r="O9">
        <v>3.7565184</v>
      </c>
      <c r="P9">
        <v>4.0807650000000004</v>
      </c>
      <c r="Q9">
        <v>4.2847039999999996</v>
      </c>
      <c r="R9">
        <v>4.3981310000000002</v>
      </c>
      <c r="S9">
        <v>4.4570559999999997</v>
      </c>
      <c r="T9">
        <v>4.4859666999999996</v>
      </c>
      <c r="U9">
        <v>4.4991745999999999</v>
      </c>
      <c r="V9">
        <v>4.5045957999999997</v>
      </c>
      <c r="W9">
        <v>4.5064700000000002</v>
      </c>
      <c r="X9">
        <v>4.5069540000000003</v>
      </c>
      <c r="Y9">
        <v>0</v>
      </c>
      <c r="AA9">
        <f t="shared" si="0"/>
        <v>3.9999999240000013</v>
      </c>
    </row>
    <row r="10" spans="1:27" x14ac:dyDescent="0.25">
      <c r="A10">
        <v>4.5529656000000003</v>
      </c>
      <c r="B10">
        <v>4.5564302999999997</v>
      </c>
      <c r="C10">
        <v>4.5628995999999997</v>
      </c>
      <c r="D10">
        <v>4.5711310000000003</v>
      </c>
      <c r="E10">
        <v>4.5782075000000004</v>
      </c>
      <c r="F10">
        <v>4.5774800000000004</v>
      </c>
      <c r="G10">
        <v>4.5537577000000002</v>
      </c>
      <c r="H10">
        <v>4.4720883000000002</v>
      </c>
      <c r="I10">
        <v>4.2543369999999996</v>
      </c>
      <c r="J10">
        <v>3.7562612999999998</v>
      </c>
      <c r="K10">
        <v>2.9655523000000001</v>
      </c>
      <c r="L10">
        <v>2.5988902999999999</v>
      </c>
      <c r="M10">
        <v>2.5988907999999999</v>
      </c>
      <c r="N10">
        <v>2.9655526000000001</v>
      </c>
      <c r="O10">
        <v>3.7562612999999998</v>
      </c>
      <c r="P10">
        <v>4.2543363999999997</v>
      </c>
      <c r="Q10">
        <v>4.4720883000000002</v>
      </c>
      <c r="R10">
        <v>4.5537577000000002</v>
      </c>
      <c r="S10">
        <v>4.5774790000000003</v>
      </c>
      <c r="T10">
        <v>4.5782069999999999</v>
      </c>
      <c r="U10">
        <v>4.5711303000000001</v>
      </c>
      <c r="V10">
        <v>4.5628989999999998</v>
      </c>
      <c r="W10">
        <v>4.5564299999999998</v>
      </c>
      <c r="X10">
        <v>4.5529659999999996</v>
      </c>
      <c r="Y10">
        <v>0</v>
      </c>
      <c r="AA10">
        <f t="shared" si="0"/>
        <v>3.9999999720000012</v>
      </c>
    </row>
    <row r="11" spans="1:27" x14ac:dyDescent="0.25">
      <c r="A11">
        <v>4.5955149999999998</v>
      </c>
      <c r="B11">
        <v>4.603383</v>
      </c>
      <c r="C11">
        <v>4.6194410000000001</v>
      </c>
      <c r="D11">
        <v>4.6442423000000002</v>
      </c>
      <c r="E11">
        <v>4.6782516999999997</v>
      </c>
      <c r="F11">
        <v>4.7208962000000003</v>
      </c>
      <c r="G11">
        <v>4.7673310000000004</v>
      </c>
      <c r="H11">
        <v>4.7955565</v>
      </c>
      <c r="I11">
        <v>4.7082324</v>
      </c>
      <c r="J11">
        <v>4.0486389999999997</v>
      </c>
      <c r="K11">
        <v>2.1372309</v>
      </c>
      <c r="L11">
        <v>1.6812828</v>
      </c>
      <c r="M11">
        <v>1.6812828</v>
      </c>
      <c r="N11">
        <v>2.1372309</v>
      </c>
      <c r="O11">
        <v>4.0486389999999997</v>
      </c>
      <c r="P11">
        <v>4.7082319999999998</v>
      </c>
      <c r="Q11">
        <v>4.7955556000000001</v>
      </c>
      <c r="R11">
        <v>4.7673306000000002</v>
      </c>
      <c r="S11">
        <v>4.7208959999999998</v>
      </c>
      <c r="T11">
        <v>4.6782513000000003</v>
      </c>
      <c r="U11">
        <v>4.6442420000000002</v>
      </c>
      <c r="V11">
        <v>4.6194405999999999</v>
      </c>
      <c r="W11">
        <v>4.6033819999999999</v>
      </c>
      <c r="X11">
        <v>4.5955157</v>
      </c>
      <c r="Y11">
        <v>0</v>
      </c>
      <c r="AA11">
        <f t="shared" si="0"/>
        <v>4.0000000120000001</v>
      </c>
    </row>
    <row r="12" spans="1:27" x14ac:dyDescent="0.25">
      <c r="A12">
        <v>4.6301975000000004</v>
      </c>
      <c r="B12">
        <v>4.6421437000000001</v>
      </c>
      <c r="C12">
        <v>4.6672387000000004</v>
      </c>
      <c r="D12">
        <v>4.7081466000000001</v>
      </c>
      <c r="E12">
        <v>4.7696614000000004</v>
      </c>
      <c r="F12">
        <v>4.8605219999999996</v>
      </c>
      <c r="G12">
        <v>4.9991136000000003</v>
      </c>
      <c r="H12">
        <v>5.2345743000000002</v>
      </c>
      <c r="I12">
        <v>5.7343970000000004</v>
      </c>
      <c r="J12">
        <v>7.1764144999999999</v>
      </c>
      <c r="K12">
        <v>8.8115100000000002</v>
      </c>
      <c r="L12">
        <v>9.2582719999999998</v>
      </c>
      <c r="M12">
        <v>9.2582710000000006</v>
      </c>
      <c r="N12">
        <v>8.8115079999999999</v>
      </c>
      <c r="O12">
        <v>7.1764153999999998</v>
      </c>
      <c r="P12">
        <v>5.7343970000000004</v>
      </c>
      <c r="Q12">
        <v>5.2345734000000004</v>
      </c>
      <c r="R12">
        <v>4.9991126000000001</v>
      </c>
      <c r="S12">
        <v>4.8605213000000003</v>
      </c>
      <c r="T12">
        <v>4.7696610000000002</v>
      </c>
      <c r="U12">
        <v>4.7081460000000002</v>
      </c>
      <c r="V12">
        <v>4.6672387000000004</v>
      </c>
      <c r="W12">
        <v>4.6421429999999999</v>
      </c>
      <c r="X12">
        <v>4.6301984999999997</v>
      </c>
      <c r="Y12">
        <v>0</v>
      </c>
      <c r="AA12">
        <f t="shared" si="0"/>
        <v>5.5593750880000012</v>
      </c>
    </row>
    <row r="13" spans="1:27" x14ac:dyDescent="0.25">
      <c r="A13">
        <v>4.6529354999999999</v>
      </c>
      <c r="B13">
        <v>4.6677530000000003</v>
      </c>
      <c r="C13">
        <v>4.6992244999999997</v>
      </c>
      <c r="D13">
        <v>4.7514450000000004</v>
      </c>
      <c r="E13">
        <v>4.8317256000000004</v>
      </c>
      <c r="F13">
        <v>4.9524160000000004</v>
      </c>
      <c r="G13">
        <v>5.1340269999999997</v>
      </c>
      <c r="H13">
        <v>5.4092292999999998</v>
      </c>
      <c r="I13">
        <v>5.8183680000000004</v>
      </c>
      <c r="J13">
        <v>6.323861</v>
      </c>
      <c r="K13">
        <v>7.716056</v>
      </c>
      <c r="L13">
        <v>8.3314789999999999</v>
      </c>
      <c r="M13">
        <v>8.3314780000000006</v>
      </c>
      <c r="N13">
        <v>7.7160544</v>
      </c>
      <c r="O13">
        <v>6.3238620000000001</v>
      </c>
      <c r="P13">
        <v>5.8183680000000004</v>
      </c>
      <c r="Q13">
        <v>5.4092289999999998</v>
      </c>
      <c r="R13">
        <v>5.1340265</v>
      </c>
      <c r="S13">
        <v>4.9524154999999999</v>
      </c>
      <c r="T13">
        <v>4.8317249999999996</v>
      </c>
      <c r="U13">
        <v>4.7514443000000002</v>
      </c>
      <c r="V13">
        <v>4.6992235000000004</v>
      </c>
      <c r="W13">
        <v>4.6677523000000001</v>
      </c>
      <c r="X13">
        <v>4.6529369999999997</v>
      </c>
      <c r="Y13">
        <v>0</v>
      </c>
      <c r="AA13">
        <f t="shared" si="0"/>
        <v>5.3830814160000013</v>
      </c>
    </row>
    <row r="14" spans="1:27" x14ac:dyDescent="0.25">
      <c r="A14">
        <v>4.6608586000000001</v>
      </c>
      <c r="B14">
        <v>4.6767063000000002</v>
      </c>
      <c r="C14">
        <v>4.7104590000000002</v>
      </c>
      <c r="D14">
        <v>4.7666826000000002</v>
      </c>
      <c r="E14">
        <v>4.8533809999999997</v>
      </c>
      <c r="F14">
        <v>4.9833902999999999</v>
      </c>
      <c r="G14">
        <v>5.1753479999999996</v>
      </c>
      <c r="H14">
        <v>5.4499483</v>
      </c>
      <c r="I14">
        <v>5.8059859999999999</v>
      </c>
      <c r="J14">
        <v>6.1372594999999999</v>
      </c>
      <c r="K14">
        <v>7.3973709999999997</v>
      </c>
      <c r="L14">
        <v>8.0201100000000007</v>
      </c>
      <c r="M14">
        <v>8.0201100000000007</v>
      </c>
      <c r="N14">
        <v>7.3973699999999996</v>
      </c>
      <c r="O14">
        <v>6.1372600000000004</v>
      </c>
      <c r="P14">
        <v>5.8059859999999999</v>
      </c>
      <c r="Q14">
        <v>5.449948</v>
      </c>
      <c r="R14">
        <v>5.1753473000000003</v>
      </c>
      <c r="S14">
        <v>4.98339</v>
      </c>
      <c r="T14">
        <v>4.8533799999999996</v>
      </c>
      <c r="U14">
        <v>4.7666817000000004</v>
      </c>
      <c r="V14">
        <v>4.7104587999999996</v>
      </c>
      <c r="W14">
        <v>4.6767060000000003</v>
      </c>
      <c r="X14">
        <v>4.6608599999999996</v>
      </c>
      <c r="Y14">
        <v>0</v>
      </c>
      <c r="AA14">
        <f t="shared" si="0"/>
        <v>5.3309999360000004</v>
      </c>
    </row>
    <row r="15" spans="1:27" x14ac:dyDescent="0.25">
      <c r="A15">
        <v>4.6529360000000004</v>
      </c>
      <c r="B15">
        <v>4.6677530000000003</v>
      </c>
      <c r="C15">
        <v>4.6992240000000001</v>
      </c>
      <c r="D15">
        <v>4.7514450000000004</v>
      </c>
      <c r="E15">
        <v>4.8317256000000004</v>
      </c>
      <c r="F15">
        <v>4.9524160000000004</v>
      </c>
      <c r="G15">
        <v>5.1340269999999997</v>
      </c>
      <c r="H15">
        <v>5.4092292999999998</v>
      </c>
      <c r="I15">
        <v>5.8183680000000004</v>
      </c>
      <c r="J15">
        <v>6.323861</v>
      </c>
      <c r="K15">
        <v>7.7160554000000001</v>
      </c>
      <c r="L15">
        <v>8.3314789999999999</v>
      </c>
      <c r="M15">
        <v>8.3314789999999999</v>
      </c>
      <c r="N15">
        <v>7.7160554000000001</v>
      </c>
      <c r="O15">
        <v>6.3238620000000001</v>
      </c>
      <c r="P15">
        <v>5.8183680000000004</v>
      </c>
      <c r="Q15">
        <v>5.4092289999999998</v>
      </c>
      <c r="R15">
        <v>5.1340265</v>
      </c>
      <c r="S15">
        <v>4.9524154999999999</v>
      </c>
      <c r="T15">
        <v>4.8317249999999996</v>
      </c>
      <c r="U15">
        <v>4.7514443000000002</v>
      </c>
      <c r="V15">
        <v>4.6992235000000004</v>
      </c>
      <c r="W15">
        <v>4.6677523000000001</v>
      </c>
      <c r="X15">
        <v>4.6529369999999997</v>
      </c>
      <c r="Y15">
        <v>0</v>
      </c>
      <c r="AA15">
        <f t="shared" si="0"/>
        <v>5.3830814720000015</v>
      </c>
    </row>
    <row r="16" spans="1:27" x14ac:dyDescent="0.25">
      <c r="A16">
        <v>4.630198</v>
      </c>
      <c r="B16">
        <v>4.6421437000000001</v>
      </c>
      <c r="C16">
        <v>4.6672387000000004</v>
      </c>
      <c r="D16">
        <v>4.7081470000000003</v>
      </c>
      <c r="E16">
        <v>4.7696614000000004</v>
      </c>
      <c r="F16">
        <v>4.8605213000000003</v>
      </c>
      <c r="G16">
        <v>4.9991130000000004</v>
      </c>
      <c r="H16">
        <v>5.2345743000000002</v>
      </c>
      <c r="I16">
        <v>5.7343970000000004</v>
      </c>
      <c r="J16">
        <v>7.1764150000000004</v>
      </c>
      <c r="K16">
        <v>8.8115070000000006</v>
      </c>
      <c r="L16">
        <v>9.2582710000000006</v>
      </c>
      <c r="M16">
        <v>9.2582719999999998</v>
      </c>
      <c r="N16">
        <v>8.8115079999999999</v>
      </c>
      <c r="O16">
        <v>7.1764150000000004</v>
      </c>
      <c r="P16">
        <v>5.7343970000000004</v>
      </c>
      <c r="Q16">
        <v>5.2345743000000002</v>
      </c>
      <c r="R16">
        <v>4.9991126000000001</v>
      </c>
      <c r="S16">
        <v>4.8605210000000003</v>
      </c>
      <c r="T16">
        <v>4.7696610000000002</v>
      </c>
      <c r="U16">
        <v>4.7081466000000001</v>
      </c>
      <c r="V16">
        <v>4.6672387000000004</v>
      </c>
      <c r="W16">
        <v>4.6421429999999999</v>
      </c>
      <c r="X16">
        <v>4.6301990000000002</v>
      </c>
      <c r="Y16">
        <v>0</v>
      </c>
      <c r="AA16">
        <f t="shared" si="0"/>
        <v>5.5593750240000022</v>
      </c>
    </row>
    <row r="17" spans="1:27" x14ac:dyDescent="0.25">
      <c r="A17">
        <v>4.5955152999999997</v>
      </c>
      <c r="B17">
        <v>4.603383</v>
      </c>
      <c r="C17">
        <v>4.6194414999999998</v>
      </c>
      <c r="D17">
        <v>4.6442430000000003</v>
      </c>
      <c r="E17">
        <v>4.6782516999999997</v>
      </c>
      <c r="F17">
        <v>4.7208959999999998</v>
      </c>
      <c r="G17">
        <v>4.7673300000000003</v>
      </c>
      <c r="H17">
        <v>4.7955560000000004</v>
      </c>
      <c r="I17">
        <v>4.7082319999999998</v>
      </c>
      <c r="J17">
        <v>4.0486383000000004</v>
      </c>
      <c r="K17">
        <v>2.1372304</v>
      </c>
      <c r="L17">
        <v>1.6812826000000001</v>
      </c>
      <c r="M17">
        <v>1.6812826000000001</v>
      </c>
      <c r="N17">
        <v>2.1372309</v>
      </c>
      <c r="O17">
        <v>4.0486389999999997</v>
      </c>
      <c r="P17">
        <v>4.7082324</v>
      </c>
      <c r="Q17">
        <v>4.7955565</v>
      </c>
      <c r="R17">
        <v>4.7673306000000002</v>
      </c>
      <c r="S17">
        <v>4.7208952999999996</v>
      </c>
      <c r="T17">
        <v>4.6782513000000003</v>
      </c>
      <c r="U17">
        <v>4.6442423000000002</v>
      </c>
      <c r="V17">
        <v>4.6194410000000001</v>
      </c>
      <c r="W17">
        <v>4.6033819999999999</v>
      </c>
      <c r="X17">
        <v>4.5955159999999999</v>
      </c>
      <c r="Y17">
        <v>0</v>
      </c>
      <c r="AA17">
        <f t="shared" si="0"/>
        <v>3.9999999879999995</v>
      </c>
    </row>
    <row r="18" spans="1:27" x14ac:dyDescent="0.25">
      <c r="A18">
        <v>4.5529666000000004</v>
      </c>
      <c r="B18">
        <v>4.5564299999999998</v>
      </c>
      <c r="C18">
        <v>4.5629</v>
      </c>
      <c r="D18">
        <v>4.5711316999999996</v>
      </c>
      <c r="E18">
        <v>4.5782069999999999</v>
      </c>
      <c r="F18">
        <v>4.5774790000000003</v>
      </c>
      <c r="G18">
        <v>4.5537570000000001</v>
      </c>
      <c r="H18">
        <v>4.4720883000000002</v>
      </c>
      <c r="I18">
        <v>4.2543369999999996</v>
      </c>
      <c r="J18">
        <v>3.7562612999999998</v>
      </c>
      <c r="K18">
        <v>2.9655523000000001</v>
      </c>
      <c r="L18">
        <v>2.5988899999999999</v>
      </c>
      <c r="M18">
        <v>2.5988899999999999</v>
      </c>
      <c r="N18">
        <v>2.9655523000000001</v>
      </c>
      <c r="O18">
        <v>3.7562612999999998</v>
      </c>
      <c r="P18">
        <v>4.2543369999999996</v>
      </c>
      <c r="Q18">
        <v>4.4720883000000002</v>
      </c>
      <c r="R18">
        <v>4.5537570000000001</v>
      </c>
      <c r="S18">
        <v>4.5774790000000003</v>
      </c>
      <c r="T18">
        <v>4.5782069999999999</v>
      </c>
      <c r="U18">
        <v>4.5711316999999996</v>
      </c>
      <c r="V18">
        <v>4.5628995999999997</v>
      </c>
      <c r="W18">
        <v>4.5564293999999999</v>
      </c>
      <c r="X18">
        <v>4.5529666000000004</v>
      </c>
      <c r="Y18">
        <v>0</v>
      </c>
      <c r="AA18">
        <f t="shared" si="0"/>
        <v>3.9999999759999998</v>
      </c>
    </row>
    <row r="19" spans="1:27" x14ac:dyDescent="0.25">
      <c r="A19">
        <v>4.5069546999999996</v>
      </c>
      <c r="B19">
        <v>4.5064700000000002</v>
      </c>
      <c r="C19">
        <v>4.5045966999999996</v>
      </c>
      <c r="D19">
        <v>4.4991760000000003</v>
      </c>
      <c r="E19">
        <v>4.4859660000000003</v>
      </c>
      <c r="F19">
        <v>4.4570565000000002</v>
      </c>
      <c r="G19">
        <v>4.3981313999999996</v>
      </c>
      <c r="H19">
        <v>4.2847033000000003</v>
      </c>
      <c r="I19">
        <v>4.0807643000000002</v>
      </c>
      <c r="J19">
        <v>3.7565181000000001</v>
      </c>
      <c r="K19">
        <v>3.3698263000000002</v>
      </c>
      <c r="L19">
        <v>3.1498358</v>
      </c>
      <c r="M19">
        <v>3.1498355999999998</v>
      </c>
      <c r="N19">
        <v>3.3698263000000002</v>
      </c>
      <c r="O19">
        <v>3.7565186000000002</v>
      </c>
      <c r="P19">
        <v>4.0807650000000004</v>
      </c>
      <c r="Q19">
        <v>4.2847036999999997</v>
      </c>
      <c r="R19">
        <v>4.3981313999999996</v>
      </c>
      <c r="S19">
        <v>4.4570565000000002</v>
      </c>
      <c r="T19">
        <v>4.4859666999999996</v>
      </c>
      <c r="U19">
        <v>4.4991760000000003</v>
      </c>
      <c r="V19">
        <v>4.5045966999999996</v>
      </c>
      <c r="W19">
        <v>4.5064697000000002</v>
      </c>
      <c r="X19">
        <v>4.5069546999999996</v>
      </c>
      <c r="Y19">
        <v>0</v>
      </c>
      <c r="AA19">
        <f t="shared" si="0"/>
        <v>3.9999999999999996</v>
      </c>
    </row>
    <row r="20" spans="1:27" x14ac:dyDescent="0.25">
      <c r="A20">
        <v>4.4614276999999998</v>
      </c>
      <c r="B20">
        <v>4.4578996000000002</v>
      </c>
      <c r="C20">
        <v>4.4498404999999996</v>
      </c>
      <c r="D20">
        <v>4.4350085000000004</v>
      </c>
      <c r="E20">
        <v>4.4094267</v>
      </c>
      <c r="F20">
        <v>4.3666489999999998</v>
      </c>
      <c r="G20">
        <v>4.2970075999999997</v>
      </c>
      <c r="H20">
        <v>4.1878299999999999</v>
      </c>
      <c r="I20">
        <v>4.0275005999999998</v>
      </c>
      <c r="J20">
        <v>3.8192205000000001</v>
      </c>
      <c r="K20">
        <v>3.607399</v>
      </c>
      <c r="L20">
        <v>3.4807901000000001</v>
      </c>
      <c r="M20">
        <v>3.4807901000000001</v>
      </c>
      <c r="N20">
        <v>3.6073992000000001</v>
      </c>
      <c r="O20">
        <v>3.8192213000000002</v>
      </c>
      <c r="P20">
        <v>4.0275005999999998</v>
      </c>
      <c r="Q20">
        <v>4.1878299999999999</v>
      </c>
      <c r="R20">
        <v>4.2970075999999997</v>
      </c>
      <c r="S20">
        <v>4.3666495999999997</v>
      </c>
      <c r="T20">
        <v>4.409427</v>
      </c>
      <c r="U20">
        <v>4.4350085000000004</v>
      </c>
      <c r="V20">
        <v>4.4498404999999996</v>
      </c>
      <c r="W20">
        <v>4.4578990000000003</v>
      </c>
      <c r="X20">
        <v>4.4614266999999996</v>
      </c>
      <c r="Y20">
        <v>0</v>
      </c>
      <c r="AA20">
        <f t="shared" si="0"/>
        <v>3.9999999960000001</v>
      </c>
    </row>
    <row r="21" spans="1:27" x14ac:dyDescent="0.25">
      <c r="A21">
        <v>4.4194282999999999</v>
      </c>
      <c r="B21">
        <v>4.4138593999999998</v>
      </c>
      <c r="C21">
        <v>4.4018582999999998</v>
      </c>
      <c r="D21">
        <v>4.3815904000000003</v>
      </c>
      <c r="E21">
        <v>4.3500833999999999</v>
      </c>
      <c r="F21">
        <v>4.3031053999999997</v>
      </c>
      <c r="G21">
        <v>4.2354197999999998</v>
      </c>
      <c r="H21">
        <v>4.1421074999999998</v>
      </c>
      <c r="I21">
        <v>4.0221868000000001</v>
      </c>
      <c r="J21">
        <v>3.8854668000000001</v>
      </c>
      <c r="K21">
        <v>3.7597581999999998</v>
      </c>
      <c r="L21">
        <v>3.685136</v>
      </c>
      <c r="M21">
        <v>3.685136</v>
      </c>
      <c r="N21">
        <v>3.7597586999999999</v>
      </c>
      <c r="O21">
        <v>3.8854669999999998</v>
      </c>
      <c r="P21">
        <v>4.0221863000000004</v>
      </c>
      <c r="Q21">
        <v>4.1421070000000002</v>
      </c>
      <c r="R21">
        <v>4.2354197999999998</v>
      </c>
      <c r="S21">
        <v>4.3031062999999996</v>
      </c>
      <c r="T21">
        <v>4.3500839999999998</v>
      </c>
      <c r="U21">
        <v>4.3815910000000002</v>
      </c>
      <c r="V21">
        <v>4.4018582999999998</v>
      </c>
      <c r="W21">
        <v>4.4138590000000004</v>
      </c>
      <c r="X21">
        <v>4.4194274</v>
      </c>
      <c r="Y21">
        <v>0</v>
      </c>
      <c r="AA21">
        <f t="shared" si="0"/>
        <v>4.0000000440000001</v>
      </c>
    </row>
    <row r="22" spans="1:27" x14ac:dyDescent="0.25">
      <c r="A22">
        <v>4.3829969999999996</v>
      </c>
      <c r="B22">
        <v>4.376252</v>
      </c>
      <c r="C22">
        <v>4.3621420000000004</v>
      </c>
      <c r="D22">
        <v>4.3394117000000003</v>
      </c>
      <c r="E22">
        <v>4.3062104999999997</v>
      </c>
      <c r="F22">
        <v>4.2602710000000004</v>
      </c>
      <c r="G22">
        <v>4.1994566999999998</v>
      </c>
      <c r="H22">
        <v>4.1229924999999996</v>
      </c>
      <c r="I22">
        <v>4.0336714000000002</v>
      </c>
      <c r="J22">
        <v>3.9407019999999999</v>
      </c>
      <c r="K22">
        <v>3.8610318000000001</v>
      </c>
      <c r="L22">
        <v>3.8148599000000001</v>
      </c>
      <c r="M22">
        <v>3.8148599000000001</v>
      </c>
      <c r="N22">
        <v>3.8610319999999998</v>
      </c>
      <c r="O22">
        <v>3.9407019999999999</v>
      </c>
      <c r="P22">
        <v>4.0336714000000002</v>
      </c>
      <c r="Q22">
        <v>4.1229924999999996</v>
      </c>
      <c r="R22">
        <v>4.1994575999999997</v>
      </c>
      <c r="S22">
        <v>4.2602719999999996</v>
      </c>
      <c r="T22">
        <v>4.3062110000000002</v>
      </c>
      <c r="U22">
        <v>4.3394120000000003</v>
      </c>
      <c r="V22">
        <v>4.3621426000000003</v>
      </c>
      <c r="W22">
        <v>4.376252</v>
      </c>
      <c r="X22">
        <v>4.3829956000000001</v>
      </c>
      <c r="Y22">
        <v>0</v>
      </c>
      <c r="AA22">
        <f t="shared" si="0"/>
        <v>3.9999999639999997</v>
      </c>
    </row>
    <row r="23" spans="1:27" x14ac:dyDescent="0.25">
      <c r="A23">
        <v>4.3533090000000003</v>
      </c>
      <c r="B23">
        <v>4.346012</v>
      </c>
      <c r="C23">
        <v>4.3310459999999997</v>
      </c>
      <c r="D23">
        <v>4.3077034999999997</v>
      </c>
      <c r="E23">
        <v>4.2750760000000003</v>
      </c>
      <c r="F23">
        <v>4.2323126999999996</v>
      </c>
      <c r="G23">
        <v>4.1791453000000001</v>
      </c>
      <c r="H23">
        <v>4.1167335999999999</v>
      </c>
      <c r="I23">
        <v>4.0488042999999996</v>
      </c>
      <c r="J23">
        <v>3.9826374000000002</v>
      </c>
      <c r="K23">
        <v>3.9288072999999999</v>
      </c>
      <c r="L23">
        <v>3.8984122000000001</v>
      </c>
      <c r="M23">
        <v>3.8984122000000001</v>
      </c>
      <c r="N23">
        <v>3.9288072999999999</v>
      </c>
      <c r="O23">
        <v>3.9826374000000002</v>
      </c>
      <c r="P23">
        <v>4.0488042999999996</v>
      </c>
      <c r="Q23">
        <v>4.1167335999999999</v>
      </c>
      <c r="R23">
        <v>4.1791460000000002</v>
      </c>
      <c r="S23">
        <v>4.2323130000000004</v>
      </c>
      <c r="T23">
        <v>4.2750760000000003</v>
      </c>
      <c r="U23">
        <v>4.3077044000000004</v>
      </c>
      <c r="V23">
        <v>4.3310459999999997</v>
      </c>
      <c r="W23">
        <v>4.346012</v>
      </c>
      <c r="X23">
        <v>4.3533077000000002</v>
      </c>
      <c r="Y23">
        <v>0</v>
      </c>
      <c r="AA23">
        <f t="shared" si="0"/>
        <v>3.9999999680000013</v>
      </c>
    </row>
    <row r="24" spans="1:27" x14ac:dyDescent="0.25">
      <c r="A24">
        <v>4.3309164000000004</v>
      </c>
      <c r="B24">
        <v>4.3234430000000001</v>
      </c>
      <c r="C24">
        <v>4.3083260000000001</v>
      </c>
      <c r="D24">
        <v>4.2852826000000004</v>
      </c>
      <c r="E24">
        <v>4.2540735999999999</v>
      </c>
      <c r="F24">
        <v>4.2147579999999998</v>
      </c>
      <c r="G24">
        <v>4.1680793999999999</v>
      </c>
      <c r="H24">
        <v>4.1159924999999999</v>
      </c>
      <c r="I24">
        <v>4.0621749999999999</v>
      </c>
      <c r="J24">
        <v>4.0122356000000003</v>
      </c>
      <c r="K24">
        <v>3.9731480000000001</v>
      </c>
      <c r="L24">
        <v>3.9515696</v>
      </c>
      <c r="M24">
        <v>3.9515690000000001</v>
      </c>
      <c r="N24">
        <v>3.9731480000000001</v>
      </c>
      <c r="O24">
        <v>4.0122356000000003</v>
      </c>
      <c r="P24">
        <v>4.0621749999999999</v>
      </c>
      <c r="Q24">
        <v>4.1159924999999999</v>
      </c>
      <c r="R24">
        <v>4.1680793999999999</v>
      </c>
      <c r="S24">
        <v>4.2147579999999998</v>
      </c>
      <c r="T24">
        <v>4.2540750000000003</v>
      </c>
      <c r="U24">
        <v>4.2852835999999996</v>
      </c>
      <c r="V24">
        <v>4.3083260000000001</v>
      </c>
      <c r="W24">
        <v>4.3234424999999996</v>
      </c>
      <c r="X24">
        <v>4.3309154999999997</v>
      </c>
      <c r="Y24">
        <v>0</v>
      </c>
      <c r="AA24">
        <f t="shared" si="0"/>
        <v>3.9999999919999998</v>
      </c>
    </row>
    <row r="25" spans="1:27" x14ac:dyDescent="0.25">
      <c r="A25">
        <v>4.3159957000000002</v>
      </c>
      <c r="B25">
        <v>4.3085183999999996</v>
      </c>
      <c r="C25">
        <v>4.2935309999999998</v>
      </c>
      <c r="D25">
        <v>4.2710276</v>
      </c>
      <c r="E25">
        <v>4.2411814000000003</v>
      </c>
      <c r="F25">
        <v>4.2045636000000002</v>
      </c>
      <c r="G25">
        <v>4.1624207000000002</v>
      </c>
      <c r="H25">
        <v>4.1169840000000004</v>
      </c>
      <c r="I25">
        <v>4.0716662000000001</v>
      </c>
      <c r="J25">
        <v>4.030983</v>
      </c>
      <c r="K25">
        <v>3.9999799999999999</v>
      </c>
      <c r="L25">
        <v>3.9831479999999999</v>
      </c>
      <c r="M25">
        <v>3.9831479999999999</v>
      </c>
      <c r="N25">
        <v>3.9999796999999999</v>
      </c>
      <c r="O25">
        <v>4.030983</v>
      </c>
      <c r="P25">
        <v>4.0716659999999996</v>
      </c>
      <c r="Q25">
        <v>4.1169840000000004</v>
      </c>
      <c r="R25">
        <v>4.1624207000000002</v>
      </c>
      <c r="S25">
        <v>4.2045646000000003</v>
      </c>
      <c r="T25">
        <v>4.2411830000000004</v>
      </c>
      <c r="U25">
        <v>4.2710280000000003</v>
      </c>
      <c r="V25">
        <v>4.2935309999999998</v>
      </c>
      <c r="W25">
        <v>4.3085180000000003</v>
      </c>
      <c r="X25">
        <v>4.315995</v>
      </c>
      <c r="Y25">
        <v>0</v>
      </c>
      <c r="AA25">
        <f t="shared" si="0"/>
        <v>4.0000000240000002</v>
      </c>
    </row>
    <row r="26" spans="1:27" x14ac:dyDescent="0.25">
      <c r="A26">
        <v>4.3085513000000004</v>
      </c>
      <c r="B26">
        <v>4.3011055000000002</v>
      </c>
      <c r="C26">
        <v>4.2862499999999999</v>
      </c>
      <c r="D26">
        <v>4.2641144000000004</v>
      </c>
      <c r="E26">
        <v>4.2350636000000002</v>
      </c>
      <c r="F26">
        <v>4.1998949999999997</v>
      </c>
      <c r="G26">
        <v>4.1600565999999999</v>
      </c>
      <c r="H26">
        <v>4.1178546000000003</v>
      </c>
      <c r="I26">
        <v>4.0765232999999998</v>
      </c>
      <c r="J26">
        <v>4.0400489999999998</v>
      </c>
      <c r="K26">
        <v>4.0126413999999997</v>
      </c>
      <c r="L26">
        <v>3.9978948000000001</v>
      </c>
      <c r="M26">
        <v>3.9978945000000001</v>
      </c>
      <c r="N26">
        <v>4.0126413999999997</v>
      </c>
      <c r="O26">
        <v>4.0400489999999998</v>
      </c>
      <c r="P26">
        <v>4.0765232999999998</v>
      </c>
      <c r="Q26">
        <v>4.1178546000000003</v>
      </c>
      <c r="R26">
        <v>4.1600570000000001</v>
      </c>
      <c r="S26">
        <v>4.1998949999999997</v>
      </c>
      <c r="T26">
        <v>4.2350640000000004</v>
      </c>
      <c r="U26">
        <v>4.2641144000000004</v>
      </c>
      <c r="V26">
        <v>4.2862505999999998</v>
      </c>
      <c r="W26">
        <v>4.3011055000000002</v>
      </c>
      <c r="X26">
        <v>4.3085519999999997</v>
      </c>
      <c r="Y26">
        <v>0</v>
      </c>
      <c r="AA26">
        <f t="shared" si="0"/>
        <v>4.000000032</v>
      </c>
    </row>
    <row r="28" spans="1:27" x14ac:dyDescent="0.25">
      <c r="A28">
        <f>AVERAGE(A2:A26)</f>
        <v>4.4673295560000001</v>
      </c>
      <c r="D28" t="s">
        <v>13</v>
      </c>
      <c r="E28">
        <f>A29/10/10</f>
        <v>1.116832389</v>
      </c>
      <c r="F28">
        <f>A29/(10/100)</f>
        <v>1116.8323889999999</v>
      </c>
    </row>
    <row r="29" spans="1:27" x14ac:dyDescent="0.25">
      <c r="A29">
        <f>A28*25</f>
        <v>111.68323890000001</v>
      </c>
      <c r="B29">
        <f>A28/25</f>
        <v>0.17869318224</v>
      </c>
      <c r="E29">
        <f>B29/10/10</f>
        <v>1.7869318224000002E-3</v>
      </c>
      <c r="F29">
        <f>B29/(10/100)</f>
        <v>1.7869318223999999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C4E-13F8-48BB-8098-B7EAF8D8C413}">
  <dimension ref="A4:K21"/>
  <sheetViews>
    <sheetView workbookViewId="0">
      <selection activeCell="K9" sqref="K9"/>
    </sheetView>
  </sheetViews>
  <sheetFormatPr defaultRowHeight="15" x14ac:dyDescent="0.25"/>
  <sheetData>
    <row r="4" spans="1:11" x14ac:dyDescent="0.25">
      <c r="B4" t="s">
        <v>6</v>
      </c>
      <c r="C4" t="s">
        <v>7</v>
      </c>
      <c r="D4" t="s">
        <v>8</v>
      </c>
      <c r="F4" t="s">
        <v>10</v>
      </c>
      <c r="G4" t="s">
        <v>11</v>
      </c>
      <c r="H4" t="s">
        <v>12</v>
      </c>
      <c r="J4" t="s">
        <v>2</v>
      </c>
    </row>
    <row r="5" spans="1:11" x14ac:dyDescent="0.25">
      <c r="B5">
        <f>FP_heads!A11-FP_heads!I11</f>
        <v>3.7424619999999997</v>
      </c>
      <c r="C5">
        <f>FP_heads!J11-FP_heads!O11</f>
        <v>1.168566499999999</v>
      </c>
      <c r="D5">
        <f>FP_heads!P11-FP_heads!Y11</f>
        <v>4.2132845000000003</v>
      </c>
      <c r="F5">
        <f>B13/(B5/10)</f>
        <v>12.508951801722445</v>
      </c>
      <c r="G5">
        <f>C13/(C5/10)</f>
        <v>22.441035519444856</v>
      </c>
      <c r="H5">
        <f>D13/(D5/10)</f>
        <v>10.000000189875616</v>
      </c>
      <c r="J5">
        <f>24/((9/F12)+(6/G12)+(9/H12))</f>
        <v>14.294187942241779</v>
      </c>
      <c r="K5">
        <f>J5/10</f>
        <v>1.4294187942241778</v>
      </c>
    </row>
    <row r="6" spans="1:11" x14ac:dyDescent="0.25">
      <c r="B6">
        <f>FP_heads!A12-FP_heads!I12</f>
        <v>3.8511600000000001</v>
      </c>
      <c r="C6">
        <f>FP_heads!J12-FP_heads!O12</f>
        <v>0.75609799999999971</v>
      </c>
      <c r="D6">
        <f>FP_heads!P12-FP_heads!Y12</f>
        <v>4.4245999999999999</v>
      </c>
      <c r="F6">
        <f t="shared" ref="F6:F9" si="0">B14/(B6/10)</f>
        <v>12.765560621850156</v>
      </c>
      <c r="G6">
        <f t="shared" ref="G6:G9" si="1">C14/(C6/10)</f>
        <v>111.30036692774398</v>
      </c>
      <c r="H6">
        <f t="shared" ref="H6:H10" si="2">D14/(D6/10)</f>
        <v>9.9999980789223883</v>
      </c>
      <c r="K6">
        <f>J5/24</f>
        <v>0.59559116426007408</v>
      </c>
    </row>
    <row r="7" spans="1:11" x14ac:dyDescent="0.25">
      <c r="B7">
        <f>FP_heads!A13-FP_heads!I13</f>
        <v>3.9098760000000006</v>
      </c>
      <c r="C7">
        <f>FP_heads!J13-FP_heads!O13</f>
        <v>0.66876299999999844</v>
      </c>
      <c r="D7">
        <f>FP_heads!P13-FP_heads!Y13</f>
        <v>4.4917130000000007</v>
      </c>
      <c r="F7">
        <f t="shared" si="0"/>
        <v>12.764577558072029</v>
      </c>
      <c r="G7">
        <f t="shared" si="1"/>
        <v>111.50634430034781</v>
      </c>
      <c r="H7">
        <f t="shared" si="2"/>
        <v>9.9999980185733133</v>
      </c>
      <c r="J7">
        <f>24/((9/F21)+(6/G21)+(9/H21))</f>
        <v>14.215324184454552</v>
      </c>
      <c r="K7">
        <f>J7/10</f>
        <v>1.4215324184454552</v>
      </c>
    </row>
    <row r="8" spans="1:11" x14ac:dyDescent="0.25">
      <c r="B8">
        <f>FP_heads!A14-FP_heads!I14</f>
        <v>3.9276769999999992</v>
      </c>
      <c r="C8">
        <f>FP_heads!J14-FP_heads!O14</f>
        <v>0.645899</v>
      </c>
      <c r="D8">
        <f>FP_heads!P14-FP_heads!Y14</f>
        <v>4.5082760000000004</v>
      </c>
      <c r="F8">
        <f t="shared" si="0"/>
        <v>12.753583267327397</v>
      </c>
      <c r="G8">
        <f t="shared" si="1"/>
        <v>111.23896176750029</v>
      </c>
      <c r="H8">
        <f t="shared" si="2"/>
        <v>9.9999995120085803</v>
      </c>
      <c r="K8">
        <f>J7/24</f>
        <v>0.59230517435227303</v>
      </c>
    </row>
    <row r="9" spans="1:11" x14ac:dyDescent="0.25">
      <c r="B9">
        <f>FP_heads!A15-FP_heads!I15</f>
        <v>3.9098760000000006</v>
      </c>
      <c r="C9">
        <f>FP_heads!J15-FP_heads!O15</f>
        <v>0.66876299999999844</v>
      </c>
      <c r="D9">
        <f>FP_heads!P15-FP_heads!Y15</f>
        <v>4.4917130000000007</v>
      </c>
      <c r="F9">
        <f t="shared" si="0"/>
        <v>12.764577558072032</v>
      </c>
      <c r="G9">
        <f t="shared" si="1"/>
        <v>111.50634778937655</v>
      </c>
      <c r="H9">
        <f t="shared" si="2"/>
        <v>9.9999980185733133</v>
      </c>
    </row>
    <row r="10" spans="1:11" x14ac:dyDescent="0.25">
      <c r="B10">
        <f>FP_heads!A16-FP_heads!I16</f>
        <v>3.8511600000000001</v>
      </c>
      <c r="C10">
        <f>FP_heads!J16-FP_heads!O16</f>
        <v>0.75609700000000046</v>
      </c>
      <c r="D10">
        <f>FP_heads!P16-FP_heads!Y16</f>
        <v>4.4245999999999999</v>
      </c>
      <c r="F10">
        <f>B18/(B10/10)</f>
        <v>12.76556050644481</v>
      </c>
      <c r="G10">
        <f>C18/(C10/10)</f>
        <v>111.30050773908631</v>
      </c>
      <c r="H10">
        <f t="shared" si="2"/>
        <v>9.99999846313791</v>
      </c>
    </row>
    <row r="11" spans="1:11" x14ac:dyDescent="0.25">
      <c r="B11">
        <f>FP_heads!A17-FP_heads!I17</f>
        <v>3.7424619999999997</v>
      </c>
      <c r="C11">
        <f>FP_heads!J17-FP_heads!O17</f>
        <v>1.168566499999999</v>
      </c>
      <c r="D11">
        <f>FP_heads!P17-FP_heads!Y17</f>
        <v>4.2132845000000003</v>
      </c>
      <c r="F11">
        <f>B19/(B11/10)</f>
        <v>12.50895162358659</v>
      </c>
      <c r="G11">
        <f>C19/(C11/10)</f>
        <v>22.441033237446643</v>
      </c>
      <c r="H11">
        <f>D19/(D11/10)</f>
        <v>10.000000569626856</v>
      </c>
    </row>
    <row r="12" spans="1:11" x14ac:dyDescent="0.25">
      <c r="A12" t="s">
        <v>9</v>
      </c>
      <c r="B12">
        <f>AVERAGE(B5:B11)</f>
        <v>3.8478104285714285</v>
      </c>
      <c r="C12">
        <f t="shared" ref="C12:D12" si="3">AVERAGE(C5:C11)</f>
        <v>0.83325042857142784</v>
      </c>
      <c r="D12">
        <f t="shared" si="3"/>
        <v>4.3953530000000001</v>
      </c>
      <c r="F12">
        <f>AVERAGE(F5:F11)</f>
        <v>12.690251848153638</v>
      </c>
      <c r="G12">
        <f t="shared" ref="G12:H12" si="4">AVERAGE(G5:G11)</f>
        <v>85.962085325849486</v>
      </c>
      <c r="H12">
        <f t="shared" si="4"/>
        <v>9.9999989786739967</v>
      </c>
    </row>
    <row r="13" spans="1:11" x14ac:dyDescent="0.25">
      <c r="A13" t="s">
        <v>4</v>
      </c>
      <c r="B13">
        <f>AVERAGE(flux!A11:I11)</f>
        <v>4.6814276777777781</v>
      </c>
      <c r="C13">
        <f>AVERAGE(flux!J11:O11)</f>
        <v>2.6223842333333334</v>
      </c>
      <c r="D13">
        <f>AVERAGE(flux!P11:Y11)</f>
        <v>4.2132845799999989</v>
      </c>
    </row>
    <row r="14" spans="1:11" x14ac:dyDescent="0.25">
      <c r="B14">
        <f>AVERAGE(flux!A12:I12)</f>
        <v>4.9162216444444446</v>
      </c>
      <c r="C14">
        <f>AVERAGE(flux!J12:O12)</f>
        <v>8.415398483333334</v>
      </c>
      <c r="D14">
        <f>AVERAGE(flux!P12:Y12)</f>
        <v>4.4245991499999997</v>
      </c>
      <c r="F14">
        <f>B13/($B$12/10)</f>
        <v>12.166471723805389</v>
      </c>
      <c r="G14">
        <f>C13/($C$12/10)</f>
        <v>31.471741788711693</v>
      </c>
      <c r="H14">
        <f>D13/($D$12/10)</f>
        <v>9.5857706536881082</v>
      </c>
    </row>
    <row r="15" spans="1:11" x14ac:dyDescent="0.25">
      <c r="B15">
        <f>AVERAGE(flux!A13:I13)</f>
        <v>4.990791544444444</v>
      </c>
      <c r="C15">
        <f>AVERAGE(flux!J13:O13)</f>
        <v>7.4571317333333331</v>
      </c>
      <c r="D15">
        <f>AVERAGE(flux!P13:Y13)</f>
        <v>4.4917121099999999</v>
      </c>
      <c r="F15">
        <f t="shared" ref="F15:F20" si="5">B14/($B$12/10)</f>
        <v>12.776673216382138</v>
      </c>
      <c r="G15">
        <f>C14/($C$12/10)</f>
        <v>100.99482934273641</v>
      </c>
      <c r="H15">
        <f t="shared" ref="H15:H20" si="6">D14/($D$12/10)</f>
        <v>10.066538796770134</v>
      </c>
    </row>
    <row r="16" spans="1:11" x14ac:dyDescent="0.25">
      <c r="B16">
        <f>AVERAGE(flux!A14:I14)</f>
        <v>5.0091955666666657</v>
      </c>
      <c r="C16">
        <f>AVERAGE(flux!J14:O14)</f>
        <v>7.1849134166666673</v>
      </c>
      <c r="D16">
        <f>AVERAGE(flux!P14:Y14)</f>
        <v>4.50827578</v>
      </c>
      <c r="F16">
        <f t="shared" si="5"/>
        <v>12.970471485252896</v>
      </c>
      <c r="G16">
        <f t="shared" ref="G16:G20" si="7">C15/($C$12/10)</f>
        <v>89.494484222687589</v>
      </c>
      <c r="H16">
        <f t="shared" si="6"/>
        <v>10.219229513533952</v>
      </c>
    </row>
    <row r="17" spans="2:8" x14ac:dyDescent="0.25">
      <c r="B17">
        <f>AVERAGE(flux!A15:I15)</f>
        <v>4.9907915444444448</v>
      </c>
      <c r="C17">
        <f>AVERAGE(flux!J15:O15)</f>
        <v>7.4571319666666662</v>
      </c>
      <c r="D17">
        <f>AVERAGE(flux!P15:Y15)</f>
        <v>4.4917121099999999</v>
      </c>
      <c r="F17">
        <f t="shared" si="5"/>
        <v>13.018301342164673</v>
      </c>
      <c r="G17">
        <f t="shared" si="7"/>
        <v>86.227539408349216</v>
      </c>
      <c r="H17">
        <f t="shared" si="6"/>
        <v>10.256914018054976</v>
      </c>
    </row>
    <row r="18" spans="2:8" x14ac:dyDescent="0.25">
      <c r="B18">
        <f>AVERAGE(flux!A16:I16)</f>
        <v>4.9162216000000001</v>
      </c>
      <c r="C18">
        <f>AVERAGE(flux!J16:O16)</f>
        <v>8.4153979999999997</v>
      </c>
      <c r="D18">
        <f>AVERAGE(flux!P16:Y16)</f>
        <v>4.4245993199999996</v>
      </c>
      <c r="F18">
        <f t="shared" si="5"/>
        <v>12.970471485252897</v>
      </c>
      <c r="G18">
        <f t="shared" si="7"/>
        <v>89.494487022966183</v>
      </c>
      <c r="H18">
        <f t="shared" si="6"/>
        <v>10.219229513533952</v>
      </c>
    </row>
    <row r="19" spans="2:8" x14ac:dyDescent="0.25">
      <c r="B19">
        <f>AVERAGE(flux!A17:I17)</f>
        <v>4.6814276111111113</v>
      </c>
      <c r="C19">
        <f>AVERAGE(flux!J17:O17)</f>
        <v>2.6223839666666668</v>
      </c>
      <c r="D19">
        <f>AVERAGE(flux!P17:Y17)</f>
        <v>4.2132847400000006</v>
      </c>
      <c r="F19">
        <f t="shared" si="5"/>
        <v>12.776673100876332</v>
      </c>
      <c r="G19">
        <f t="shared" si="7"/>
        <v>100.99482354215932</v>
      </c>
      <c r="H19">
        <f t="shared" si="6"/>
        <v>10.066539183542254</v>
      </c>
    </row>
    <row r="20" spans="2:8" x14ac:dyDescent="0.25">
      <c r="F20">
        <f t="shared" si="5"/>
        <v>12.16647155054668</v>
      </c>
      <c r="G20">
        <f t="shared" si="7"/>
        <v>31.471738588393308</v>
      </c>
      <c r="H20">
        <f t="shared" si="6"/>
        <v>9.5857710177089306</v>
      </c>
    </row>
    <row r="21" spans="2:8" x14ac:dyDescent="0.25">
      <c r="F21">
        <f>AVERAGE(F14:F20)</f>
        <v>12.692219129183002</v>
      </c>
      <c r="G21">
        <f t="shared" ref="G21:H21" si="8">AVERAGE(G14:G20)</f>
        <v>75.735663416571967</v>
      </c>
      <c r="H21">
        <f t="shared" si="8"/>
        <v>9.9999989566903302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3146-0B35-43AA-8CD8-D45DB416E0DA}">
  <dimension ref="A4:I14"/>
  <sheetViews>
    <sheetView workbookViewId="0">
      <selection activeCell="I9" sqref="I9"/>
    </sheetView>
  </sheetViews>
  <sheetFormatPr defaultRowHeight="15" x14ac:dyDescent="0.25"/>
  <sheetData>
    <row r="4" spans="1:9" x14ac:dyDescent="0.25">
      <c r="G4" t="s">
        <v>0</v>
      </c>
      <c r="H4" t="s">
        <v>1</v>
      </c>
      <c r="I4" t="s">
        <v>2</v>
      </c>
    </row>
    <row r="5" spans="1:9" x14ac:dyDescent="0.25">
      <c r="A5" t="s">
        <v>3</v>
      </c>
      <c r="B5" t="s">
        <v>4</v>
      </c>
      <c r="C5" t="s">
        <v>0</v>
      </c>
      <c r="D5" t="s">
        <v>5</v>
      </c>
      <c r="G5">
        <v>0.01</v>
      </c>
      <c r="H5">
        <v>1</v>
      </c>
      <c r="I5">
        <v>1</v>
      </c>
    </row>
    <row r="6" spans="1:9" x14ac:dyDescent="0.25">
      <c r="A6">
        <f>(FP_heads!J11-FP_heads!O11)/10</f>
        <v>0.1168566499999999</v>
      </c>
      <c r="B6">
        <f>[1]flux!Z7</f>
        <v>3.9999999400000013</v>
      </c>
      <c r="C6">
        <f>B6/A6</f>
        <v>34.229972705875149</v>
      </c>
      <c r="D6">
        <f>B6/((FP_heads!A11-FP_heads!Y11)/10)</f>
        <v>3.9999999400000013</v>
      </c>
      <c r="G6">
        <v>0.1</v>
      </c>
      <c r="H6">
        <v>1</v>
      </c>
      <c r="I6">
        <v>1</v>
      </c>
    </row>
    <row r="7" spans="1:9" x14ac:dyDescent="0.25">
      <c r="A7">
        <f>(FP_heads!J12-FP_heads!O12)/10</f>
        <v>7.5609799999999977E-2</v>
      </c>
      <c r="B7">
        <f>[1]flux!Z8</f>
        <v>3.9999999480000015</v>
      </c>
      <c r="C7">
        <f t="shared" ref="C7:C12" si="0">B7/A7</f>
        <v>52.903194400725866</v>
      </c>
      <c r="D7">
        <f>B7/((FP_heads!A12-FP_heads!Y12)/10)</f>
        <v>3.9999999480000015</v>
      </c>
      <c r="G7">
        <v>1</v>
      </c>
      <c r="H7">
        <v>1</v>
      </c>
      <c r="I7">
        <v>1</v>
      </c>
    </row>
    <row r="8" spans="1:9" x14ac:dyDescent="0.25">
      <c r="A8">
        <f>(FP_heads!J13-FP_heads!O13)/10</f>
        <v>6.6876299999999847E-2</v>
      </c>
      <c r="B8">
        <f>[1]flux!Z9</f>
        <v>4.000000044000001</v>
      </c>
      <c r="C8">
        <f t="shared" si="0"/>
        <v>59.811922071047739</v>
      </c>
      <c r="D8">
        <f>B8/((FP_heads!A13-FP_heads!Y13)/10)</f>
        <v>4.000000044000001</v>
      </c>
      <c r="G8">
        <v>10</v>
      </c>
      <c r="H8">
        <v>1.3</v>
      </c>
      <c r="I8">
        <f>flux!E28</f>
        <v>1.116832389</v>
      </c>
    </row>
    <row r="9" spans="1:9" x14ac:dyDescent="0.25">
      <c r="A9">
        <f>(FP_heads!J14-FP_heads!O14)/10</f>
        <v>6.4589900000000006E-2</v>
      </c>
      <c r="B9">
        <f>[1]flux!Z10</f>
        <v>4.0000000040000012</v>
      </c>
      <c r="C9">
        <f t="shared" si="0"/>
        <v>61.929187132972814</v>
      </c>
      <c r="D9">
        <f>B9/((FP_heads!A14-FP_heads!Y14)/10)</f>
        <v>4.0000000040000012</v>
      </c>
      <c r="G9">
        <v>100</v>
      </c>
      <c r="H9">
        <v>5.2</v>
      </c>
      <c r="I9">
        <v>1.0900000000000001</v>
      </c>
    </row>
    <row r="10" spans="1:9" x14ac:dyDescent="0.25">
      <c r="A10">
        <f>(FP_heads!J15-FP_heads!O15)/10</f>
        <v>6.6876299999999847E-2</v>
      </c>
      <c r="B10">
        <f>[1]flux!Z11</f>
        <v>3.9999999840000027</v>
      </c>
      <c r="C10">
        <f t="shared" si="0"/>
        <v>59.811921173868946</v>
      </c>
      <c r="D10">
        <f>B10/((FP_heads!A15-FP_heads!Y15)/10)</f>
        <v>3.9999999840000027</v>
      </c>
    </row>
    <row r="11" spans="1:9" x14ac:dyDescent="0.25">
      <c r="A11">
        <f>(FP_heads!J16-FP_heads!O16)/10</f>
        <v>7.5609700000000044E-2</v>
      </c>
      <c r="B11">
        <f>[1]flux!Z12</f>
        <v>3.999999944000002</v>
      </c>
      <c r="C11">
        <f t="shared" si="0"/>
        <v>52.903264316615456</v>
      </c>
      <c r="D11">
        <f>B11/((FP_heads!A16-FP_heads!Y16)/10)</f>
        <v>3.999999944000002</v>
      </c>
    </row>
    <row r="12" spans="1:9" x14ac:dyDescent="0.25">
      <c r="A12">
        <f>(FP_heads!J17-FP_heads!O17)/10</f>
        <v>0.1168566499999999</v>
      </c>
      <c r="B12">
        <f>[1]flux!Z13</f>
        <v>3.9999999840000022</v>
      </c>
      <c r="C12">
        <f t="shared" si="0"/>
        <v>34.229973082404861</v>
      </c>
      <c r="D12">
        <f>B12/((FP_heads!A17-FP_heads!Y17)/10)</f>
        <v>3.9999999840000022</v>
      </c>
    </row>
    <row r="14" spans="1:9" x14ac:dyDescent="0.25">
      <c r="C14">
        <f>(AVERAGE(C6:C12))/25</f>
        <v>2.0332539136200616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FP_heads</vt:lpstr>
      <vt:lpstr>flux</vt:lpstr>
      <vt:lpstr>Keq_H</vt:lpstr>
      <vt:lpstr>Keq_Ar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</dc:creator>
  <cp:lastModifiedBy>Dalia Portillo</cp:lastModifiedBy>
  <dcterms:created xsi:type="dcterms:W3CDTF">2021-02-01T03:35:44Z</dcterms:created>
  <dcterms:modified xsi:type="dcterms:W3CDTF">2021-02-02T05:22:05Z</dcterms:modified>
</cp:coreProperties>
</file>