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s-PortilloD/Assignment/HW3/"/>
    </mc:Choice>
  </mc:AlternateContent>
  <xr:revisionPtr revIDLastSave="4" documentId="8_{0A6549FB-38F7-44E9-BB40-D4DAF40C5D6C}" xr6:coauthVersionLast="46" xr6:coauthVersionMax="46" xr10:uidLastSave="{1FAD5D1D-12FE-44FC-922B-8D6CE6AD47F7}"/>
  <bookViews>
    <workbookView xWindow="10245" yWindow="16320" windowWidth="11580" windowHeight="7845" firstSheet="1" activeTab="3" xr2:uid="{00000000-000D-0000-FFFF-FFFF00000000}"/>
  </bookViews>
  <sheets>
    <sheet name="FP_heads" sheetId="1" r:id="rId1"/>
    <sheet name="FP_flux" sheetId="2" r:id="rId2"/>
    <sheet name="Keq_harmonic" sheetId="3" r:id="rId3"/>
    <sheet name="Keq_arithmetic" sheetId="4" r:id="rId4"/>
  </sheets>
  <calcPr calcId="191029"/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7" i="3"/>
  <c r="D25" i="3"/>
  <c r="D26" i="3"/>
  <c r="D27" i="3"/>
  <c r="D28" i="3"/>
  <c r="D29" i="3"/>
  <c r="D30" i="3"/>
  <c r="D24" i="3"/>
  <c r="C25" i="3"/>
  <c r="C26" i="3"/>
  <c r="C27" i="3"/>
  <c r="C28" i="3"/>
  <c r="C29" i="3"/>
  <c r="C30" i="3"/>
  <c r="C24" i="3"/>
  <c r="B25" i="3"/>
  <c r="B26" i="3"/>
  <c r="B27" i="3"/>
  <c r="B28" i="3"/>
  <c r="B29" i="3"/>
  <c r="B30" i="3"/>
  <c r="B24" i="3"/>
  <c r="C14" i="3"/>
  <c r="D14" i="3"/>
  <c r="B14" i="3"/>
  <c r="D17" i="3"/>
  <c r="D18" i="3"/>
  <c r="D19" i="3"/>
  <c r="D20" i="3"/>
  <c r="D21" i="3"/>
  <c r="D22" i="3"/>
  <c r="D16" i="3"/>
  <c r="C17" i="3"/>
  <c r="C18" i="3"/>
  <c r="C19" i="3"/>
  <c r="C20" i="3"/>
  <c r="C21" i="3"/>
  <c r="C22" i="3"/>
  <c r="C16" i="3"/>
  <c r="B17" i="3"/>
  <c r="B18" i="3"/>
  <c r="B19" i="3"/>
  <c r="B20" i="3"/>
  <c r="B21" i="3"/>
  <c r="B22" i="3"/>
  <c r="B16" i="3"/>
  <c r="F8" i="3"/>
  <c r="F9" i="3"/>
  <c r="F10" i="3"/>
  <c r="F11" i="3"/>
  <c r="F12" i="3"/>
  <c r="F13" i="3"/>
  <c r="F7" i="3"/>
  <c r="D8" i="3"/>
  <c r="D9" i="3"/>
  <c r="D10" i="3"/>
  <c r="D11" i="3"/>
  <c r="D12" i="3"/>
  <c r="D13" i="3"/>
  <c r="D7" i="3"/>
  <c r="C8" i="3"/>
  <c r="C9" i="3"/>
  <c r="C10" i="3"/>
  <c r="C11" i="3"/>
  <c r="C12" i="3"/>
  <c r="C13" i="3"/>
  <c r="B13" i="3"/>
  <c r="B8" i="3"/>
  <c r="B9" i="3"/>
  <c r="B10" i="3"/>
  <c r="B11" i="3"/>
  <c r="B12" i="3"/>
  <c r="B7" i="3"/>
  <c r="C7" i="3"/>
  <c r="C15" i="3"/>
  <c r="E15" i="3"/>
  <c r="B15" i="3"/>
  <c r="D15" i="3"/>
  <c r="A9" i="4"/>
  <c r="B10" i="4"/>
  <c r="D10" i="4" s="1"/>
  <c r="B11" i="4"/>
  <c r="C11" i="4" s="1"/>
  <c r="B12" i="4"/>
  <c r="C12" i="4" s="1"/>
  <c r="B13" i="4"/>
  <c r="C13" i="4" s="1"/>
  <c r="B14" i="4"/>
  <c r="D14" i="4" s="1"/>
  <c r="B15" i="4"/>
  <c r="D15" i="4" s="1"/>
  <c r="B9" i="4"/>
  <c r="D9" i="4" s="1"/>
  <c r="C10" i="4"/>
  <c r="C14" i="4"/>
  <c r="C15" i="4"/>
  <c r="A10" i="4"/>
  <c r="A11" i="4"/>
  <c r="A12" i="4"/>
  <c r="A13" i="4"/>
  <c r="A14" i="4"/>
  <c r="A15" i="4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8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" i="2"/>
  <c r="D11" i="4" l="1"/>
  <c r="D12" i="4"/>
  <c r="D13" i="4"/>
  <c r="C9" i="4"/>
  <c r="C17" i="4" s="1"/>
</calcChain>
</file>

<file path=xl/sharedStrings.xml><?xml version="1.0" encoding="utf-8"?>
<sst xmlns="http://schemas.openxmlformats.org/spreadsheetml/2006/main" count="32" uniqueCount="23">
  <si>
    <t>q=k dh/dz</t>
  </si>
  <si>
    <t>dx</t>
  </si>
  <si>
    <t>dz</t>
  </si>
  <si>
    <t>n</t>
  </si>
  <si>
    <t>Sy</t>
  </si>
  <si>
    <t>Ss</t>
  </si>
  <si>
    <t>dH = dz + dh = H2-H1</t>
  </si>
  <si>
    <t>k_incl</t>
  </si>
  <si>
    <t>keq_arth</t>
  </si>
  <si>
    <t>keq</t>
  </si>
  <si>
    <t>dH/dz</t>
  </si>
  <si>
    <t>q</t>
  </si>
  <si>
    <t>k_overall</t>
  </si>
  <si>
    <t>dh1</t>
  </si>
  <si>
    <t>dh2</t>
  </si>
  <si>
    <t>dh3</t>
  </si>
  <si>
    <t>length</t>
  </si>
  <si>
    <t>q_eq</t>
  </si>
  <si>
    <t>K</t>
  </si>
  <si>
    <t>avg_dH</t>
  </si>
  <si>
    <t>k_s</t>
  </si>
  <si>
    <t>kinc</t>
  </si>
  <si>
    <t>kharm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</si>
</sst>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0</xdr:rowOff>
    </xdr:from>
    <xdr:to>
      <xdr:col>10</xdr:col>
      <xdr:colOff>552450</xdr:colOff>
      <xdr:row>6</xdr:row>
      <xdr:rowOff>30320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DC2D9A-E3D6-4A4D-A47E-E4854AAAC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0"/>
          <a:ext cx="1647825" cy="1173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0</xdr:row>
      <xdr:rowOff>28575</xdr:rowOff>
    </xdr:from>
    <xdr:to>
      <xdr:col>9</xdr:col>
      <xdr:colOff>533400</xdr:colOff>
      <xdr:row>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426597-3D1E-478A-ABEC-C0E7FE2D7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28575"/>
          <a:ext cx="238125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opLeftCell="F1" workbookViewId="0">
      <selection activeCell="P11" sqref="P11"/>
    </sheetView>
  </sheetViews>
  <sheetFormatPr defaultRowHeight="15" x14ac:dyDescent="0.25"/>
  <cols>
    <col min="13" max="13" width="6.85546875" customWidth="1"/>
  </cols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x14ac:dyDescent="0.25">
      <c r="A2">
        <v>20</v>
      </c>
      <c r="B2">
        <v>19.596651000000001</v>
      </c>
      <c r="C2">
        <v>19.192561999999999</v>
      </c>
      <c r="D2">
        <v>18.787006000000002</v>
      </c>
      <c r="E2">
        <v>18.379280000000001</v>
      </c>
      <c r="F2">
        <v>17.968744000000001</v>
      </c>
      <c r="G2">
        <v>17.554863000000001</v>
      </c>
      <c r="H2">
        <v>17.137266</v>
      </c>
      <c r="I2">
        <v>16.715821999999999</v>
      </c>
      <c r="J2">
        <v>16.290704999999999</v>
      </c>
      <c r="K2">
        <v>15.862429000000001</v>
      </c>
      <c r="L2">
        <v>15.431829</v>
      </c>
      <c r="M2">
        <v>15</v>
      </c>
      <c r="N2">
        <v>14.568171</v>
      </c>
      <c r="O2">
        <v>14.137570999999999</v>
      </c>
      <c r="P2">
        <v>13.709294</v>
      </c>
      <c r="Q2">
        <v>13.284178000000001</v>
      </c>
      <c r="R2">
        <v>12.862735000000001</v>
      </c>
      <c r="S2">
        <v>12.445137000000001</v>
      </c>
      <c r="T2">
        <v>12.031255</v>
      </c>
      <c r="U2">
        <v>11.62072</v>
      </c>
      <c r="V2">
        <v>11.212994999999999</v>
      </c>
      <c r="W2">
        <v>10.807437</v>
      </c>
      <c r="X2">
        <v>10.403349</v>
      </c>
      <c r="Y2">
        <v>10</v>
      </c>
    </row>
    <row r="3" spans="1:25" x14ac:dyDescent="0.25">
      <c r="A3">
        <v>20</v>
      </c>
      <c r="B3">
        <v>19.597390999999998</v>
      </c>
      <c r="C3">
        <v>19.194030000000001</v>
      </c>
      <c r="D3">
        <v>18.789175</v>
      </c>
      <c r="E3">
        <v>18.382090000000002</v>
      </c>
      <c r="F3">
        <v>17.972092</v>
      </c>
      <c r="G3">
        <v>17.558578000000001</v>
      </c>
      <c r="H3">
        <v>17.141110999999999</v>
      </c>
      <c r="I3">
        <v>16.719494000000001</v>
      </c>
      <c r="J3">
        <v>16.293865</v>
      </c>
      <c r="K3">
        <v>15.864751</v>
      </c>
      <c r="L3">
        <v>15.433059999999999</v>
      </c>
      <c r="M3">
        <v>15</v>
      </c>
      <c r="N3">
        <v>14.566940000000001</v>
      </c>
      <c r="O3">
        <v>14.135249</v>
      </c>
      <c r="P3">
        <v>13.706135</v>
      </c>
      <c r="Q3">
        <v>13.280505</v>
      </c>
      <c r="R3">
        <v>12.858889</v>
      </c>
      <c r="S3">
        <v>12.441421500000001</v>
      </c>
      <c r="T3">
        <v>12.027908</v>
      </c>
      <c r="U3">
        <v>11.617908999999999</v>
      </c>
      <c r="V3">
        <v>11.210826000000001</v>
      </c>
      <c r="W3">
        <v>10.805968999999999</v>
      </c>
      <c r="X3">
        <v>10.402609</v>
      </c>
      <c r="Y3">
        <v>10</v>
      </c>
    </row>
    <row r="4" spans="1:25" x14ac:dyDescent="0.25">
      <c r="A4">
        <v>20</v>
      </c>
      <c r="B4">
        <v>19.598880000000001</v>
      </c>
      <c r="C4">
        <v>19.196997</v>
      </c>
      <c r="D4">
        <v>18.793569999999999</v>
      </c>
      <c r="E4">
        <v>18.387815</v>
      </c>
      <c r="F4">
        <v>17.978952</v>
      </c>
      <c r="G4">
        <v>17.566248000000002</v>
      </c>
      <c r="H4">
        <v>17.149107000000001</v>
      </c>
      <c r="I4">
        <v>16.727179</v>
      </c>
      <c r="J4">
        <v>16.300509999999999</v>
      </c>
      <c r="K4">
        <v>15.86965</v>
      </c>
      <c r="L4">
        <v>15.435658999999999</v>
      </c>
      <c r="M4">
        <v>15</v>
      </c>
      <c r="N4">
        <v>14.564341000000001</v>
      </c>
      <c r="O4">
        <v>14.13035</v>
      </c>
      <c r="P4">
        <v>13.699489</v>
      </c>
      <c r="Q4">
        <v>13.272819999999999</v>
      </c>
      <c r="R4">
        <v>12.850892999999999</v>
      </c>
      <c r="S4">
        <v>12.433751000000001</v>
      </c>
      <c r="T4">
        <v>12.021049</v>
      </c>
      <c r="U4">
        <v>11.612185</v>
      </c>
      <c r="V4">
        <v>11.206429999999999</v>
      </c>
      <c r="W4">
        <v>10.803003</v>
      </c>
      <c r="X4">
        <v>10.401118</v>
      </c>
      <c r="Y4">
        <v>10</v>
      </c>
    </row>
    <row r="5" spans="1:25" x14ac:dyDescent="0.25">
      <c r="A5">
        <v>20</v>
      </c>
      <c r="B5">
        <v>19.601137000000001</v>
      </c>
      <c r="C5">
        <v>19.201504</v>
      </c>
      <c r="D5">
        <v>18.800293</v>
      </c>
      <c r="E5">
        <v>18.396647999999999</v>
      </c>
      <c r="F5">
        <v>17.989650000000001</v>
      </c>
      <c r="G5">
        <v>17.578358000000001</v>
      </c>
      <c r="H5">
        <v>17.161888000000001</v>
      </c>
      <c r="I5">
        <v>16.739605000000001</v>
      </c>
      <c r="J5">
        <v>16.311350000000001</v>
      </c>
      <c r="K5">
        <v>15.877679000000001</v>
      </c>
      <c r="L5">
        <v>15.439928</v>
      </c>
      <c r="M5">
        <v>15</v>
      </c>
      <c r="N5">
        <v>14.560072</v>
      </c>
      <c r="O5">
        <v>14.122320999999999</v>
      </c>
      <c r="P5">
        <v>13.688650000000001</v>
      </c>
      <c r="Q5">
        <v>13.260395000000001</v>
      </c>
      <c r="R5">
        <v>12.838112000000001</v>
      </c>
      <c r="S5">
        <v>12.421643</v>
      </c>
      <c r="T5">
        <v>12.010348</v>
      </c>
      <c r="U5">
        <v>11.603351</v>
      </c>
      <c r="V5">
        <v>11.199706000000001</v>
      </c>
      <c r="W5">
        <v>10.798496</v>
      </c>
      <c r="X5">
        <v>10.398861999999999</v>
      </c>
      <c r="Y5">
        <v>10</v>
      </c>
    </row>
    <row r="6" spans="1:25" x14ac:dyDescent="0.25">
      <c r="A6">
        <v>20</v>
      </c>
      <c r="B6">
        <v>19.604165999999999</v>
      </c>
      <c r="C6">
        <v>19.207585999999999</v>
      </c>
      <c r="D6">
        <v>18.809452</v>
      </c>
      <c r="E6">
        <v>18.408836000000001</v>
      </c>
      <c r="F6">
        <v>18.004648</v>
      </c>
      <c r="G6">
        <v>17.59564</v>
      </c>
      <c r="H6">
        <v>17.180482999999999</v>
      </c>
      <c r="I6">
        <v>16.758002999999999</v>
      </c>
      <c r="J6">
        <v>16.327604000000001</v>
      </c>
      <c r="K6">
        <v>15.889787999999999</v>
      </c>
      <c r="L6">
        <v>15.446372999999999</v>
      </c>
      <c r="M6">
        <v>15</v>
      </c>
      <c r="N6">
        <v>14.553627000000001</v>
      </c>
      <c r="O6">
        <v>14.110212000000001</v>
      </c>
      <c r="P6">
        <v>13.672396000000001</v>
      </c>
      <c r="Q6">
        <v>13.241997</v>
      </c>
      <c r="R6">
        <v>12.819516999999999</v>
      </c>
      <c r="S6">
        <v>12.40436</v>
      </c>
      <c r="T6">
        <v>11.995352</v>
      </c>
      <c r="U6">
        <v>11.591165</v>
      </c>
      <c r="V6">
        <v>11.190547</v>
      </c>
      <c r="W6">
        <v>10.792413</v>
      </c>
      <c r="X6">
        <v>10.395833</v>
      </c>
      <c r="Y6">
        <v>10</v>
      </c>
    </row>
    <row r="7" spans="1:25" x14ac:dyDescent="0.25">
      <c r="A7">
        <v>20</v>
      </c>
      <c r="B7">
        <v>19.607942999999999</v>
      </c>
      <c r="C7">
        <v>19.215225</v>
      </c>
      <c r="D7">
        <v>18.821093000000001</v>
      </c>
      <c r="E7">
        <v>18.424593000000002</v>
      </c>
      <c r="F7">
        <v>18.024466</v>
      </c>
      <c r="G7">
        <v>17.619074000000001</v>
      </c>
      <c r="H7">
        <v>17.206402000000001</v>
      </c>
      <c r="I7">
        <v>16.784319</v>
      </c>
      <c r="J7">
        <v>16.351278000000001</v>
      </c>
      <c r="K7">
        <v>15.907494</v>
      </c>
      <c r="L7">
        <v>15.455776</v>
      </c>
      <c r="M7">
        <v>15</v>
      </c>
      <c r="N7">
        <v>14.544224</v>
      </c>
      <c r="O7">
        <v>14.092504999999999</v>
      </c>
      <c r="P7">
        <v>13.648723</v>
      </c>
      <c r="Q7">
        <v>13.215681</v>
      </c>
      <c r="R7">
        <v>12.793597999999999</v>
      </c>
      <c r="S7">
        <v>12.380927</v>
      </c>
      <c r="T7">
        <v>11.975534</v>
      </c>
      <c r="U7">
        <v>11.575407999999999</v>
      </c>
      <c r="V7">
        <v>11.178906</v>
      </c>
      <c r="W7">
        <v>10.784775</v>
      </c>
      <c r="X7">
        <v>10.392056999999999</v>
      </c>
      <c r="Y7">
        <v>10</v>
      </c>
    </row>
    <row r="8" spans="1:25" x14ac:dyDescent="0.25">
      <c r="A8">
        <v>20</v>
      </c>
      <c r="B8">
        <v>19.612376999999999</v>
      </c>
      <c r="C8">
        <v>19.22428</v>
      </c>
      <c r="D8">
        <v>18.835104000000001</v>
      </c>
      <c r="E8">
        <v>18.443974000000001</v>
      </c>
      <c r="F8">
        <v>18.04955</v>
      </c>
      <c r="G8">
        <v>17.649784</v>
      </c>
      <c r="H8">
        <v>17.24173</v>
      </c>
      <c r="I8">
        <v>16.821594000000001</v>
      </c>
      <c r="J8">
        <v>16.385693</v>
      </c>
      <c r="K8">
        <v>15.933134000000001</v>
      </c>
      <c r="L8">
        <v>15.469239</v>
      </c>
      <c r="M8">
        <v>15</v>
      </c>
      <c r="N8">
        <v>14.530761</v>
      </c>
      <c r="O8">
        <v>14.066865999999999</v>
      </c>
      <c r="P8">
        <v>13.614307</v>
      </c>
      <c r="Q8">
        <v>13.178405</v>
      </c>
      <c r="R8">
        <v>12.758269</v>
      </c>
      <c r="S8">
        <v>12.350215</v>
      </c>
      <c r="T8">
        <v>11.950450999999999</v>
      </c>
      <c r="U8">
        <v>11.556025500000001</v>
      </c>
      <c r="V8">
        <v>11.164897</v>
      </c>
      <c r="W8">
        <v>10.775722</v>
      </c>
      <c r="X8">
        <v>10.387623</v>
      </c>
      <c r="Y8">
        <v>10</v>
      </c>
    </row>
    <row r="9" spans="1:25" x14ac:dyDescent="0.25">
      <c r="A9">
        <v>20</v>
      </c>
      <c r="B9">
        <v>19.617289</v>
      </c>
      <c r="C9">
        <v>19.23441</v>
      </c>
      <c r="D9">
        <v>18.851067</v>
      </c>
      <c r="E9">
        <v>18.466652</v>
      </c>
      <c r="F9">
        <v>18.079971</v>
      </c>
      <c r="G9">
        <v>17.688786</v>
      </c>
      <c r="H9">
        <v>17.28914</v>
      </c>
      <c r="I9">
        <v>16.874638000000001</v>
      </c>
      <c r="J9">
        <v>16.436762000000002</v>
      </c>
      <c r="K9">
        <v>15.970112</v>
      </c>
      <c r="L9">
        <v>15.488047</v>
      </c>
      <c r="M9">
        <v>15</v>
      </c>
      <c r="N9">
        <v>14.511953</v>
      </c>
      <c r="O9">
        <v>14.029888</v>
      </c>
      <c r="P9">
        <v>13.563238</v>
      </c>
      <c r="Q9">
        <v>13.125362000000001</v>
      </c>
      <c r="R9">
        <v>12.710858</v>
      </c>
      <c r="S9">
        <v>12.311214</v>
      </c>
      <c r="T9">
        <v>11.920029</v>
      </c>
      <c r="U9">
        <v>11.533346999999999</v>
      </c>
      <c r="V9">
        <v>11.148933</v>
      </c>
      <c r="W9">
        <v>10.765591000000001</v>
      </c>
      <c r="X9">
        <v>10.382712</v>
      </c>
      <c r="Y9">
        <v>10</v>
      </c>
    </row>
    <row r="10" spans="1:25" x14ac:dyDescent="0.25">
      <c r="A10">
        <v>20</v>
      </c>
      <c r="B10">
        <v>19.622364000000001</v>
      </c>
      <c r="C10">
        <v>19.245004999999999</v>
      </c>
      <c r="D10">
        <v>18.868100999999999</v>
      </c>
      <c r="E10">
        <v>18.491598</v>
      </c>
      <c r="F10">
        <v>18.114899000000001</v>
      </c>
      <c r="G10">
        <v>17.736246000000001</v>
      </c>
      <c r="H10">
        <v>17.351412</v>
      </c>
      <c r="I10">
        <v>16.951052000000001</v>
      </c>
      <c r="J10">
        <v>16.516607</v>
      </c>
      <c r="K10">
        <v>16.022504999999999</v>
      </c>
      <c r="L10">
        <v>15.512834</v>
      </c>
      <c r="M10">
        <v>15</v>
      </c>
      <c r="N10">
        <v>14.487166</v>
      </c>
      <c r="O10">
        <v>13.977494</v>
      </c>
      <c r="P10">
        <v>13.483394000000001</v>
      </c>
      <c r="Q10">
        <v>13.048947</v>
      </c>
      <c r="R10">
        <v>12.648588999999999</v>
      </c>
      <c r="S10">
        <v>12.263754</v>
      </c>
      <c r="T10">
        <v>11.885102</v>
      </c>
      <c r="U10">
        <v>11.508402</v>
      </c>
      <c r="V10">
        <v>11.131899000000001</v>
      </c>
      <c r="W10">
        <v>10.754994999999999</v>
      </c>
      <c r="X10">
        <v>10.377635</v>
      </c>
      <c r="Y10">
        <v>10</v>
      </c>
    </row>
    <row r="11" spans="1:25" x14ac:dyDescent="0.25">
      <c r="A11">
        <v>20</v>
      </c>
      <c r="B11">
        <v>19.627167</v>
      </c>
      <c r="C11">
        <v>19.255141999999999</v>
      </c>
      <c r="D11">
        <v>18.884737000000001</v>
      </c>
      <c r="E11">
        <v>18.516739000000001</v>
      </c>
      <c r="F11">
        <v>18.151776999999999</v>
      </c>
      <c r="G11">
        <v>17.78989</v>
      </c>
      <c r="H11">
        <v>17.429205</v>
      </c>
      <c r="I11">
        <v>17.061554000000001</v>
      </c>
      <c r="J11" s="1">
        <v>16.656106999999999</v>
      </c>
      <c r="K11" s="1">
        <v>16.09047</v>
      </c>
      <c r="L11" s="1">
        <v>15.540784</v>
      </c>
      <c r="M11" s="1">
        <v>15</v>
      </c>
      <c r="N11" s="1">
        <v>14.459216</v>
      </c>
      <c r="O11" s="1">
        <v>13.909530999999999</v>
      </c>
      <c r="P11">
        <v>13.343894000000001</v>
      </c>
      <c r="Q11">
        <v>12.938446000000001</v>
      </c>
      <c r="R11">
        <v>12.570795</v>
      </c>
      <c r="S11">
        <v>12.21011</v>
      </c>
      <c r="T11">
        <v>11.848223000000001</v>
      </c>
      <c r="U11">
        <v>11.483261000000001</v>
      </c>
      <c r="V11">
        <v>11.115263000000001</v>
      </c>
      <c r="W11">
        <v>10.744858000000001</v>
      </c>
      <c r="X11">
        <v>10.372832000000001</v>
      </c>
      <c r="Y11">
        <v>10</v>
      </c>
    </row>
    <row r="12" spans="1:25" x14ac:dyDescent="0.25">
      <c r="A12">
        <v>20</v>
      </c>
      <c r="B12">
        <v>19.631163000000001</v>
      </c>
      <c r="C12">
        <v>19.263660000000002</v>
      </c>
      <c r="D12">
        <v>18.898963999999999</v>
      </c>
      <c r="E12">
        <v>18.538844999999998</v>
      </c>
      <c r="F12">
        <v>18.185580999999999</v>
      </c>
      <c r="G12">
        <v>17.842333</v>
      </c>
      <c r="H12">
        <v>17.513964000000001</v>
      </c>
      <c r="I12">
        <v>17.209852000000001</v>
      </c>
      <c r="J12" s="1">
        <v>16.955794999999998</v>
      </c>
      <c r="K12" s="1">
        <v>16.376539999999999</v>
      </c>
      <c r="L12" s="1">
        <v>15.645553</v>
      </c>
      <c r="M12" s="1">
        <v>15</v>
      </c>
      <c r="N12" s="1">
        <v>14.354447</v>
      </c>
      <c r="O12" s="1">
        <v>13.623461000000001</v>
      </c>
      <c r="P12">
        <v>13.044205</v>
      </c>
      <c r="Q12">
        <v>12.790149</v>
      </c>
      <c r="R12">
        <v>12.486036</v>
      </c>
      <c r="S12">
        <v>12.157667999999999</v>
      </c>
      <c r="T12">
        <v>11.814418999999999</v>
      </c>
      <c r="U12">
        <v>11.461156000000001</v>
      </c>
      <c r="V12">
        <v>11.101036000000001</v>
      </c>
      <c r="W12">
        <v>10.73634</v>
      </c>
      <c r="X12">
        <v>10.368836999999999</v>
      </c>
      <c r="Y12">
        <v>10</v>
      </c>
    </row>
    <row r="13" spans="1:25" x14ac:dyDescent="0.25">
      <c r="A13">
        <v>20</v>
      </c>
      <c r="B13">
        <v>19.633823</v>
      </c>
      <c r="C13">
        <v>19.269371</v>
      </c>
      <c r="D13">
        <v>18.908617</v>
      </c>
      <c r="E13">
        <v>18.554092000000001</v>
      </c>
      <c r="F13">
        <v>18.209371999999998</v>
      </c>
      <c r="G13">
        <v>17.879894</v>
      </c>
      <c r="H13">
        <v>17.574465</v>
      </c>
      <c r="I13">
        <v>17.308094000000001</v>
      </c>
      <c r="J13" s="1">
        <v>17.106749000000001</v>
      </c>
      <c r="K13" s="1">
        <v>16.574460999999999</v>
      </c>
      <c r="L13" s="1">
        <v>15.750607</v>
      </c>
      <c r="M13" s="1">
        <v>15</v>
      </c>
      <c r="N13" s="1">
        <v>14.249393</v>
      </c>
      <c r="O13" s="1">
        <v>13.425539000000001</v>
      </c>
      <c r="P13">
        <v>12.893250999999999</v>
      </c>
      <c r="Q13">
        <v>12.691907</v>
      </c>
      <c r="R13">
        <v>12.425535</v>
      </c>
      <c r="S13">
        <v>12.120107000000001</v>
      </c>
      <c r="T13">
        <v>11.790628</v>
      </c>
      <c r="U13">
        <v>11.445907999999999</v>
      </c>
      <c r="V13">
        <v>11.091384</v>
      </c>
      <c r="W13">
        <v>10.730629</v>
      </c>
      <c r="X13">
        <v>10.366178</v>
      </c>
      <c r="Y13">
        <v>10</v>
      </c>
    </row>
    <row r="14" spans="1:25" x14ac:dyDescent="0.25">
      <c r="A14">
        <v>20</v>
      </c>
      <c r="B14">
        <v>19.634758000000001</v>
      </c>
      <c r="C14">
        <v>19.271384999999999</v>
      </c>
      <c r="D14">
        <v>18.912039</v>
      </c>
      <c r="E14">
        <v>18.559536000000001</v>
      </c>
      <c r="F14">
        <v>18.217919999999999</v>
      </c>
      <c r="G14">
        <v>17.893404</v>
      </c>
      <c r="H14">
        <v>17.595911000000001</v>
      </c>
      <c r="I14">
        <v>17.341308999999999</v>
      </c>
      <c r="J14" s="1">
        <v>17.153134999999999</v>
      </c>
      <c r="K14" s="1">
        <v>16.628440000000001</v>
      </c>
      <c r="L14" s="1">
        <v>15.782413500000001</v>
      </c>
      <c r="M14" s="1">
        <v>15</v>
      </c>
      <c r="N14" s="1">
        <v>14.217586499999999</v>
      </c>
      <c r="O14" s="1">
        <v>13.371558</v>
      </c>
      <c r="P14">
        <v>12.846864999999999</v>
      </c>
      <c r="Q14">
        <v>12.658690999999999</v>
      </c>
      <c r="R14">
        <v>12.404089000000001</v>
      </c>
      <c r="S14">
        <v>12.106595</v>
      </c>
      <c r="T14">
        <v>11.782079</v>
      </c>
      <c r="U14">
        <v>11.440464</v>
      </c>
      <c r="V14">
        <v>11.087961999999999</v>
      </c>
      <c r="W14">
        <v>10.728616000000001</v>
      </c>
      <c r="X14">
        <v>10.365243</v>
      </c>
      <c r="Y14">
        <v>10</v>
      </c>
    </row>
    <row r="15" spans="1:25" x14ac:dyDescent="0.25">
      <c r="A15">
        <v>20</v>
      </c>
      <c r="B15">
        <v>19.633823</v>
      </c>
      <c r="C15">
        <v>19.269371</v>
      </c>
      <c r="D15">
        <v>18.908617</v>
      </c>
      <c r="E15">
        <v>18.554092000000001</v>
      </c>
      <c r="F15">
        <v>18.209371999999998</v>
      </c>
      <c r="G15">
        <v>17.879894</v>
      </c>
      <c r="H15">
        <v>17.574465</v>
      </c>
      <c r="I15">
        <v>17.308094000000001</v>
      </c>
      <c r="J15" s="1">
        <v>17.106749000000001</v>
      </c>
      <c r="K15" s="1">
        <v>16.574460999999999</v>
      </c>
      <c r="L15" s="1">
        <v>15.750607</v>
      </c>
      <c r="M15" s="1">
        <v>15</v>
      </c>
      <c r="N15" s="1">
        <v>14.249393</v>
      </c>
      <c r="O15" s="1">
        <v>13.425539000000001</v>
      </c>
      <c r="P15">
        <v>12.893250999999999</v>
      </c>
      <c r="Q15">
        <v>12.691907</v>
      </c>
      <c r="R15">
        <v>12.425534000000001</v>
      </c>
      <c r="S15">
        <v>12.120107000000001</v>
      </c>
      <c r="T15">
        <v>11.790627499999999</v>
      </c>
      <c r="U15">
        <v>11.445907999999999</v>
      </c>
      <c r="V15">
        <v>11.091384</v>
      </c>
      <c r="W15">
        <v>10.730629</v>
      </c>
      <c r="X15">
        <v>10.366178</v>
      </c>
      <c r="Y15">
        <v>10</v>
      </c>
    </row>
    <row r="16" spans="1:25" x14ac:dyDescent="0.25">
      <c r="A16">
        <v>20</v>
      </c>
      <c r="B16">
        <v>19.631163000000001</v>
      </c>
      <c r="C16">
        <v>19.263660000000002</v>
      </c>
      <c r="D16">
        <v>18.898963999999999</v>
      </c>
      <c r="E16">
        <v>18.538843</v>
      </c>
      <c r="F16">
        <v>18.185580999999999</v>
      </c>
      <c r="G16">
        <v>17.842333</v>
      </c>
      <c r="H16">
        <v>17.513964000000001</v>
      </c>
      <c r="I16">
        <v>17.209852000000001</v>
      </c>
      <c r="J16" s="1">
        <v>16.955794999999998</v>
      </c>
      <c r="K16" s="1">
        <v>16.376539999999999</v>
      </c>
      <c r="L16" s="1">
        <v>15.645553</v>
      </c>
      <c r="M16" s="1">
        <v>15</v>
      </c>
      <c r="N16" s="1">
        <v>14.354447</v>
      </c>
      <c r="O16" s="1">
        <v>13.623461000000001</v>
      </c>
      <c r="P16">
        <v>13.044205</v>
      </c>
      <c r="Q16">
        <v>12.790149</v>
      </c>
      <c r="R16">
        <v>12.486036</v>
      </c>
      <c r="S16">
        <v>12.157667999999999</v>
      </c>
      <c r="T16">
        <v>11.814418999999999</v>
      </c>
      <c r="U16">
        <v>11.461156000000001</v>
      </c>
      <c r="V16">
        <v>11.101036000000001</v>
      </c>
      <c r="W16">
        <v>10.736340500000001</v>
      </c>
      <c r="X16">
        <v>10.368836999999999</v>
      </c>
      <c r="Y16">
        <v>10</v>
      </c>
    </row>
    <row r="17" spans="1:25" x14ac:dyDescent="0.25">
      <c r="A17">
        <v>20</v>
      </c>
      <c r="B17">
        <v>19.627167</v>
      </c>
      <c r="C17">
        <v>19.255141999999999</v>
      </c>
      <c r="D17">
        <v>18.884737000000001</v>
      </c>
      <c r="E17">
        <v>18.516739000000001</v>
      </c>
      <c r="F17">
        <v>18.151776999999999</v>
      </c>
      <c r="G17">
        <v>17.78989</v>
      </c>
      <c r="H17">
        <v>17.429205</v>
      </c>
      <c r="I17">
        <v>17.061554000000001</v>
      </c>
      <c r="J17" s="1">
        <v>16.656106999999999</v>
      </c>
      <c r="K17" s="1">
        <v>16.09047</v>
      </c>
      <c r="L17" s="1">
        <v>15.540784</v>
      </c>
      <c r="M17" s="1">
        <v>15</v>
      </c>
      <c r="N17" s="1">
        <v>14.459216</v>
      </c>
      <c r="O17" s="1">
        <v>13.909530999999999</v>
      </c>
      <c r="P17">
        <v>13.343894000000001</v>
      </c>
      <c r="Q17">
        <v>12.938446000000001</v>
      </c>
      <c r="R17">
        <v>12.570795</v>
      </c>
      <c r="S17">
        <v>12.21011</v>
      </c>
      <c r="T17">
        <v>11.848223000000001</v>
      </c>
      <c r="U17">
        <v>11.483261000000001</v>
      </c>
      <c r="V17">
        <v>11.115263000000001</v>
      </c>
      <c r="W17">
        <v>10.744858000000001</v>
      </c>
      <c r="X17">
        <v>10.372832000000001</v>
      </c>
      <c r="Y17">
        <v>10</v>
      </c>
    </row>
    <row r="18" spans="1:25" x14ac:dyDescent="0.25">
      <c r="A18">
        <v>20</v>
      </c>
      <c r="B18">
        <v>19.622364000000001</v>
      </c>
      <c r="C18">
        <v>19.245004999999999</v>
      </c>
      <c r="D18">
        <v>18.868100999999999</v>
      </c>
      <c r="E18">
        <v>18.491598</v>
      </c>
      <c r="F18">
        <v>18.114899000000001</v>
      </c>
      <c r="G18">
        <v>17.736246000000001</v>
      </c>
      <c r="H18">
        <v>17.351412</v>
      </c>
      <c r="I18">
        <v>16.951052000000001</v>
      </c>
      <c r="J18">
        <v>16.516607</v>
      </c>
      <c r="K18">
        <v>16.022504999999999</v>
      </c>
      <c r="L18">
        <v>15.512834</v>
      </c>
      <c r="M18">
        <v>15</v>
      </c>
      <c r="N18">
        <v>14.487164999999999</v>
      </c>
      <c r="O18">
        <v>13.977494</v>
      </c>
      <c r="P18">
        <v>13.483394000000001</v>
      </c>
      <c r="Q18">
        <v>13.048947</v>
      </c>
      <c r="R18">
        <v>12.648588999999999</v>
      </c>
      <c r="S18">
        <v>12.263754</v>
      </c>
      <c r="T18">
        <v>11.885102</v>
      </c>
      <c r="U18">
        <v>11.508402</v>
      </c>
      <c r="V18">
        <v>11.131899000000001</v>
      </c>
      <c r="W18">
        <v>10.754994999999999</v>
      </c>
      <c r="X18">
        <v>10.377635</v>
      </c>
      <c r="Y18">
        <v>10</v>
      </c>
    </row>
    <row r="19" spans="1:25" x14ac:dyDescent="0.25">
      <c r="A19">
        <v>20</v>
      </c>
      <c r="B19">
        <v>19.617289</v>
      </c>
      <c r="C19">
        <v>19.23441</v>
      </c>
      <c r="D19">
        <v>18.851067</v>
      </c>
      <c r="E19">
        <v>18.466652</v>
      </c>
      <c r="F19">
        <v>18.079971</v>
      </c>
      <c r="G19">
        <v>17.688786</v>
      </c>
      <c r="H19">
        <v>17.28914</v>
      </c>
      <c r="I19">
        <v>16.874638000000001</v>
      </c>
      <c r="J19">
        <v>16.436762000000002</v>
      </c>
      <c r="K19">
        <v>15.970112</v>
      </c>
      <c r="L19">
        <v>15.488047</v>
      </c>
      <c r="M19">
        <v>15</v>
      </c>
      <c r="N19">
        <v>14.511953</v>
      </c>
      <c r="O19">
        <v>14.029888</v>
      </c>
      <c r="P19">
        <v>13.563238</v>
      </c>
      <c r="Q19">
        <v>13.125362000000001</v>
      </c>
      <c r="R19">
        <v>12.710858</v>
      </c>
      <c r="S19">
        <v>12.311214</v>
      </c>
      <c r="T19">
        <v>11.920029</v>
      </c>
      <c r="U19">
        <v>11.533346999999999</v>
      </c>
      <c r="V19">
        <v>11.148933</v>
      </c>
      <c r="W19">
        <v>10.765591000000001</v>
      </c>
      <c r="X19">
        <v>10.382712</v>
      </c>
      <c r="Y19">
        <v>10</v>
      </c>
    </row>
    <row r="20" spans="1:25" x14ac:dyDescent="0.25">
      <c r="A20">
        <v>20</v>
      </c>
      <c r="B20">
        <v>19.612376999999999</v>
      </c>
      <c r="C20">
        <v>19.22428</v>
      </c>
      <c r="D20">
        <v>18.835104000000001</v>
      </c>
      <c r="E20">
        <v>18.443974000000001</v>
      </c>
      <c r="F20">
        <v>18.04955</v>
      </c>
      <c r="G20">
        <v>17.649784</v>
      </c>
      <c r="H20">
        <v>17.24173</v>
      </c>
      <c r="I20">
        <v>16.821594000000001</v>
      </c>
      <c r="J20">
        <v>16.385693</v>
      </c>
      <c r="K20">
        <v>15.933134000000001</v>
      </c>
      <c r="L20">
        <v>15.469239</v>
      </c>
      <c r="M20">
        <v>15</v>
      </c>
      <c r="N20">
        <v>14.530761</v>
      </c>
      <c r="O20">
        <v>14.066865</v>
      </c>
      <c r="P20">
        <v>13.614307</v>
      </c>
      <c r="Q20">
        <v>13.178405</v>
      </c>
      <c r="R20">
        <v>12.758269</v>
      </c>
      <c r="S20">
        <v>12.350215</v>
      </c>
      <c r="T20">
        <v>11.950450999999999</v>
      </c>
      <c r="U20">
        <v>11.556025500000001</v>
      </c>
      <c r="V20">
        <v>11.164897</v>
      </c>
      <c r="W20">
        <v>10.775722</v>
      </c>
      <c r="X20">
        <v>10.387623</v>
      </c>
      <c r="Y20">
        <v>10</v>
      </c>
    </row>
    <row r="21" spans="1:25" x14ac:dyDescent="0.25">
      <c r="A21">
        <v>20</v>
      </c>
      <c r="B21">
        <v>19.607942999999999</v>
      </c>
      <c r="C21">
        <v>19.215225</v>
      </c>
      <c r="D21">
        <v>18.821093000000001</v>
      </c>
      <c r="E21">
        <v>18.424593000000002</v>
      </c>
      <c r="F21">
        <v>18.024466</v>
      </c>
      <c r="G21">
        <v>17.619074000000001</v>
      </c>
      <c r="H21">
        <v>17.206402000000001</v>
      </c>
      <c r="I21">
        <v>16.784319</v>
      </c>
      <c r="J21">
        <v>16.351278000000001</v>
      </c>
      <c r="K21">
        <v>15.907494</v>
      </c>
      <c r="L21">
        <v>15.455776</v>
      </c>
      <c r="M21">
        <v>15</v>
      </c>
      <c r="N21">
        <v>14.544224</v>
      </c>
      <c r="O21">
        <v>14.092504999999999</v>
      </c>
      <c r="P21">
        <v>13.648723</v>
      </c>
      <c r="Q21">
        <v>13.215681</v>
      </c>
      <c r="R21">
        <v>12.793597999999999</v>
      </c>
      <c r="S21">
        <v>12.380927</v>
      </c>
      <c r="T21">
        <v>11.975534</v>
      </c>
      <c r="U21">
        <v>11.575407999999999</v>
      </c>
      <c r="V21">
        <v>11.178906</v>
      </c>
      <c r="W21">
        <v>10.784775</v>
      </c>
      <c r="X21">
        <v>10.392056999999999</v>
      </c>
      <c r="Y21">
        <v>10</v>
      </c>
    </row>
    <row r="22" spans="1:25" x14ac:dyDescent="0.25">
      <c r="A22">
        <v>20</v>
      </c>
      <c r="B22">
        <v>19.604165999999999</v>
      </c>
      <c r="C22">
        <v>19.207585999999999</v>
      </c>
      <c r="D22">
        <v>18.809452</v>
      </c>
      <c r="E22">
        <v>18.408836000000001</v>
      </c>
      <c r="F22">
        <v>18.004648</v>
      </c>
      <c r="G22">
        <v>17.59564</v>
      </c>
      <c r="H22">
        <v>17.180482999999999</v>
      </c>
      <c r="I22">
        <v>16.758002999999999</v>
      </c>
      <c r="J22">
        <v>16.327604000000001</v>
      </c>
      <c r="K22">
        <v>15.889787999999999</v>
      </c>
      <c r="L22">
        <v>15.446372999999999</v>
      </c>
      <c r="M22">
        <v>15</v>
      </c>
      <c r="N22">
        <v>14.553627000000001</v>
      </c>
      <c r="O22">
        <v>14.110212000000001</v>
      </c>
      <c r="P22">
        <v>13.672396000000001</v>
      </c>
      <c r="Q22">
        <v>13.241997</v>
      </c>
      <c r="R22">
        <v>12.819516</v>
      </c>
      <c r="S22">
        <v>12.40436</v>
      </c>
      <c r="T22">
        <v>11.995352</v>
      </c>
      <c r="U22">
        <v>11.591165</v>
      </c>
      <c r="V22">
        <v>11.190548</v>
      </c>
      <c r="W22">
        <v>10.792413</v>
      </c>
      <c r="X22">
        <v>10.395833</v>
      </c>
      <c r="Y22">
        <v>10</v>
      </c>
    </row>
    <row r="23" spans="1:25" x14ac:dyDescent="0.25">
      <c r="A23">
        <v>20</v>
      </c>
      <c r="B23">
        <v>19.601137000000001</v>
      </c>
      <c r="C23">
        <v>19.201504</v>
      </c>
      <c r="D23">
        <v>18.800293</v>
      </c>
      <c r="E23">
        <v>18.396647999999999</v>
      </c>
      <c r="F23">
        <v>17.989650000000001</v>
      </c>
      <c r="G23">
        <v>17.578358000000001</v>
      </c>
      <c r="H23">
        <v>17.161888000000001</v>
      </c>
      <c r="I23">
        <v>16.739605000000001</v>
      </c>
      <c r="J23">
        <v>16.311350000000001</v>
      </c>
      <c r="K23">
        <v>15.877679000000001</v>
      </c>
      <c r="L23">
        <v>15.439928</v>
      </c>
      <c r="M23">
        <v>15</v>
      </c>
      <c r="N23">
        <v>14.560072</v>
      </c>
      <c r="O23">
        <v>14.122320999999999</v>
      </c>
      <c r="P23">
        <v>13.688650000000001</v>
      </c>
      <c r="Q23">
        <v>13.260395000000001</v>
      </c>
      <c r="R23">
        <v>12.838112000000001</v>
      </c>
      <c r="S23">
        <v>12.421643</v>
      </c>
      <c r="T23">
        <v>12.010348</v>
      </c>
      <c r="U23">
        <v>11.603351</v>
      </c>
      <c r="V23">
        <v>11.199706000000001</v>
      </c>
      <c r="W23">
        <v>10.798496</v>
      </c>
      <c r="X23">
        <v>10.398861999999999</v>
      </c>
      <c r="Y23">
        <v>10</v>
      </c>
    </row>
    <row r="24" spans="1:25" x14ac:dyDescent="0.25">
      <c r="A24">
        <v>20</v>
      </c>
      <c r="B24">
        <v>19.598880000000001</v>
      </c>
      <c r="C24">
        <v>19.196997</v>
      </c>
      <c r="D24">
        <v>18.793569999999999</v>
      </c>
      <c r="E24">
        <v>18.387815</v>
      </c>
      <c r="F24">
        <v>17.978952</v>
      </c>
      <c r="G24">
        <v>17.566248000000002</v>
      </c>
      <c r="H24">
        <v>17.149107000000001</v>
      </c>
      <c r="I24">
        <v>16.727179</v>
      </c>
      <c r="J24">
        <v>16.300509999999999</v>
      </c>
      <c r="K24">
        <v>15.86965</v>
      </c>
      <c r="L24">
        <v>15.435658999999999</v>
      </c>
      <c r="M24">
        <v>15</v>
      </c>
      <c r="N24">
        <v>14.564341000000001</v>
      </c>
      <c r="O24">
        <v>14.13035</v>
      </c>
      <c r="P24">
        <v>13.699489</v>
      </c>
      <c r="Q24">
        <v>13.272819999999999</v>
      </c>
      <c r="R24">
        <v>12.850892999999999</v>
      </c>
      <c r="S24">
        <v>12.433751000000001</v>
      </c>
      <c r="T24">
        <v>12.021049</v>
      </c>
      <c r="U24">
        <v>11.612185</v>
      </c>
      <c r="V24">
        <v>11.2064295</v>
      </c>
      <c r="W24">
        <v>10.803003</v>
      </c>
      <c r="X24">
        <v>10.401118</v>
      </c>
      <c r="Y24">
        <v>10</v>
      </c>
    </row>
    <row r="25" spans="1:25" x14ac:dyDescent="0.25">
      <c r="A25">
        <v>20</v>
      </c>
      <c r="B25">
        <v>19.597390999999998</v>
      </c>
      <c r="C25">
        <v>19.194030000000001</v>
      </c>
      <c r="D25">
        <v>18.789175</v>
      </c>
      <c r="E25">
        <v>18.382090000000002</v>
      </c>
      <c r="F25">
        <v>17.972092</v>
      </c>
      <c r="G25">
        <v>17.558578000000001</v>
      </c>
      <c r="H25">
        <v>17.141110999999999</v>
      </c>
      <c r="I25">
        <v>16.719494000000001</v>
      </c>
      <c r="J25">
        <v>16.293865</v>
      </c>
      <c r="K25">
        <v>15.864751</v>
      </c>
      <c r="L25">
        <v>15.433059999999999</v>
      </c>
      <c r="M25">
        <v>15</v>
      </c>
      <c r="N25">
        <v>14.566940000000001</v>
      </c>
      <c r="O25">
        <v>14.135249</v>
      </c>
      <c r="P25">
        <v>13.706135</v>
      </c>
      <c r="Q25">
        <v>13.280505</v>
      </c>
      <c r="R25">
        <v>12.858889</v>
      </c>
      <c r="S25">
        <v>12.441421500000001</v>
      </c>
      <c r="T25">
        <v>12.027908</v>
      </c>
      <c r="U25">
        <v>11.617908999999999</v>
      </c>
      <c r="V25">
        <v>11.210826000000001</v>
      </c>
      <c r="W25">
        <v>10.805968999999999</v>
      </c>
      <c r="X25">
        <v>10.402609</v>
      </c>
      <c r="Y25">
        <v>10</v>
      </c>
    </row>
    <row r="26" spans="1:25" x14ac:dyDescent="0.25">
      <c r="A26">
        <v>20</v>
      </c>
      <c r="B26">
        <v>19.596651000000001</v>
      </c>
      <c r="C26">
        <v>19.192561999999999</v>
      </c>
      <c r="D26">
        <v>18.787006000000002</v>
      </c>
      <c r="E26">
        <v>18.379280000000001</v>
      </c>
      <c r="F26">
        <v>17.968744000000001</v>
      </c>
      <c r="G26">
        <v>17.554863000000001</v>
      </c>
      <c r="H26">
        <v>17.137266</v>
      </c>
      <c r="I26">
        <v>16.715821999999999</v>
      </c>
      <c r="J26">
        <v>16.290704999999999</v>
      </c>
      <c r="K26">
        <v>15.862429000000001</v>
      </c>
      <c r="L26">
        <v>15.431829</v>
      </c>
      <c r="M26">
        <v>15</v>
      </c>
      <c r="N26">
        <v>14.568171</v>
      </c>
      <c r="O26">
        <v>14.137570999999999</v>
      </c>
      <c r="P26">
        <v>13.709294</v>
      </c>
      <c r="Q26">
        <v>13.284179</v>
      </c>
      <c r="R26">
        <v>12.862735000000001</v>
      </c>
      <c r="S26">
        <v>12.445137000000001</v>
      </c>
      <c r="T26">
        <v>12.031255</v>
      </c>
      <c r="U26">
        <v>11.62072</v>
      </c>
      <c r="V26">
        <v>11.212994999999999</v>
      </c>
      <c r="W26">
        <v>10.807437</v>
      </c>
      <c r="X26">
        <v>10.403349</v>
      </c>
      <c r="Y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B931-CA27-46D7-9686-A464A597317E}">
  <dimension ref="A2:AA28"/>
  <sheetViews>
    <sheetView zoomScale="110" zoomScaleNormal="110" workbookViewId="0">
      <selection activeCell="N11" sqref="N11"/>
    </sheetView>
  </sheetViews>
  <sheetFormatPr defaultRowHeight="15" x14ac:dyDescent="0.25"/>
  <cols>
    <col min="25" max="25" width="6.28515625" customWidth="1"/>
  </cols>
  <sheetData>
    <row r="2" spans="1:27" x14ac:dyDescent="0.25">
      <c r="A2">
        <v>4.0334873</v>
      </c>
      <c r="B2">
        <v>4.0408850000000003</v>
      </c>
      <c r="C2">
        <v>4.0555690000000002</v>
      </c>
      <c r="D2">
        <v>4.0772550000000001</v>
      </c>
      <c r="E2">
        <v>4.1053550000000003</v>
      </c>
      <c r="F2">
        <v>4.1388197</v>
      </c>
      <c r="G2">
        <v>4.1759763000000003</v>
      </c>
      <c r="H2">
        <v>4.2144360000000001</v>
      </c>
      <c r="I2">
        <v>4.2511640000000002</v>
      </c>
      <c r="J2">
        <v>4.2827662999999996</v>
      </c>
      <c r="K2">
        <v>4.3059909999999997</v>
      </c>
      <c r="L2">
        <v>4.3182954999999996</v>
      </c>
      <c r="M2">
        <v>4.3182954999999996</v>
      </c>
      <c r="N2">
        <v>4.3059909999999997</v>
      </c>
      <c r="O2">
        <v>4.2827662999999996</v>
      </c>
      <c r="P2">
        <v>4.2511640000000002</v>
      </c>
      <c r="Q2">
        <v>4.2144355999999998</v>
      </c>
      <c r="R2">
        <v>4.1759760000000004</v>
      </c>
      <c r="S2">
        <v>4.1388197</v>
      </c>
      <c r="T2">
        <v>4.1053543000000001</v>
      </c>
      <c r="U2">
        <v>4.0772542999999999</v>
      </c>
      <c r="V2">
        <v>4.0555696000000001</v>
      </c>
      <c r="W2">
        <v>4.0408850000000003</v>
      </c>
      <c r="X2">
        <v>4.0334880000000002</v>
      </c>
      <c r="Y2">
        <v>0</v>
      </c>
      <c r="AA2">
        <f>AVERAGE(A2:Y2)</f>
        <v>3.9999999759999998</v>
      </c>
    </row>
    <row r="3" spans="1:27" x14ac:dyDescent="0.25">
      <c r="A3">
        <v>4.0260899999999999</v>
      </c>
      <c r="B3">
        <v>4.0335979999999996</v>
      </c>
      <c r="C3">
        <v>4.0485682000000001</v>
      </c>
      <c r="D3">
        <v>4.0708403999999998</v>
      </c>
      <c r="E3">
        <v>4.09999</v>
      </c>
      <c r="F3">
        <v>4.1351279999999999</v>
      </c>
      <c r="G3">
        <v>4.1746720000000002</v>
      </c>
      <c r="H3">
        <v>4.2161683999999999</v>
      </c>
      <c r="I3">
        <v>4.2562895000000003</v>
      </c>
      <c r="J3">
        <v>4.2911444000000003</v>
      </c>
      <c r="K3">
        <v>4.3169107000000002</v>
      </c>
      <c r="L3">
        <v>4.3306006999999997</v>
      </c>
      <c r="M3">
        <v>4.3306006999999997</v>
      </c>
      <c r="N3">
        <v>4.3169107000000002</v>
      </c>
      <c r="O3">
        <v>4.2911444000000003</v>
      </c>
      <c r="P3">
        <v>4.2562895000000003</v>
      </c>
      <c r="Q3">
        <v>4.2161673999999998</v>
      </c>
      <c r="R3">
        <v>4.1746720000000002</v>
      </c>
      <c r="S3">
        <v>4.1351279999999999</v>
      </c>
      <c r="T3">
        <v>4.09999</v>
      </c>
      <c r="U3">
        <v>4.0708403999999998</v>
      </c>
      <c r="V3">
        <v>4.0485682000000001</v>
      </c>
      <c r="W3">
        <v>4.0335979999999996</v>
      </c>
      <c r="X3">
        <v>4.0260905999999999</v>
      </c>
      <c r="Y3">
        <v>0</v>
      </c>
      <c r="AA3">
        <f t="shared" ref="AA3:AA26" si="0">AVERAGE(A3:Y3)</f>
        <v>4.0000000079999998</v>
      </c>
    </row>
    <row r="4" spans="1:27" x14ac:dyDescent="0.25">
      <c r="A4">
        <v>4.0111856000000001</v>
      </c>
      <c r="B4">
        <v>4.0188474999999997</v>
      </c>
      <c r="C4">
        <v>4.0342659999999997</v>
      </c>
      <c r="D4">
        <v>4.0575476000000004</v>
      </c>
      <c r="E4">
        <v>4.0886360000000002</v>
      </c>
      <c r="F4">
        <v>4.1270312999999996</v>
      </c>
      <c r="G4">
        <v>4.1714169999999999</v>
      </c>
      <c r="H4">
        <v>4.2192740000000004</v>
      </c>
      <c r="I4">
        <v>4.2666817000000004</v>
      </c>
      <c r="J4">
        <v>4.308611</v>
      </c>
      <c r="K4">
        <v>4.3399067000000002</v>
      </c>
      <c r="L4">
        <v>4.3565950000000004</v>
      </c>
      <c r="M4">
        <v>4.3565950000000004</v>
      </c>
      <c r="N4">
        <v>4.3399067000000002</v>
      </c>
      <c r="O4">
        <v>4.308611</v>
      </c>
      <c r="P4">
        <v>4.2666810000000002</v>
      </c>
      <c r="Q4">
        <v>4.2192740000000004</v>
      </c>
      <c r="R4">
        <v>4.1714169999999999</v>
      </c>
      <c r="S4">
        <v>4.1270312999999996</v>
      </c>
      <c r="T4">
        <v>4.0886360000000002</v>
      </c>
      <c r="U4">
        <v>4.0575469999999996</v>
      </c>
      <c r="V4">
        <v>4.0342669999999998</v>
      </c>
      <c r="W4">
        <v>4.0188474999999997</v>
      </c>
      <c r="X4">
        <v>4.0111860000000004</v>
      </c>
      <c r="Y4">
        <v>0</v>
      </c>
      <c r="AA4">
        <f t="shared" si="0"/>
        <v>3.9999999559999999</v>
      </c>
    </row>
    <row r="5" spans="1:27" x14ac:dyDescent="0.25">
      <c r="A5">
        <v>3.9886189999999999</v>
      </c>
      <c r="B5">
        <v>3.9963410000000001</v>
      </c>
      <c r="C5">
        <v>4.0121007000000004</v>
      </c>
      <c r="D5">
        <v>4.0364484999999997</v>
      </c>
      <c r="E5">
        <v>4.0699750000000003</v>
      </c>
      <c r="F5">
        <v>4.1129436000000004</v>
      </c>
      <c r="G5">
        <v>4.1646904999999999</v>
      </c>
      <c r="H5">
        <v>4.2228300000000001</v>
      </c>
      <c r="I5">
        <v>4.2825519999999999</v>
      </c>
      <c r="J5">
        <v>4.3367104999999997</v>
      </c>
      <c r="K5">
        <v>4.3775110000000002</v>
      </c>
      <c r="L5">
        <v>4.3992785999999997</v>
      </c>
      <c r="M5">
        <v>4.3992785999999997</v>
      </c>
      <c r="N5">
        <v>4.3775104999999996</v>
      </c>
      <c r="O5">
        <v>4.3367104999999997</v>
      </c>
      <c r="P5">
        <v>4.2825519999999999</v>
      </c>
      <c r="Q5">
        <v>4.2228300000000001</v>
      </c>
      <c r="R5">
        <v>4.1646904999999999</v>
      </c>
      <c r="S5">
        <v>4.1129436000000004</v>
      </c>
      <c r="T5">
        <v>4.0699753999999997</v>
      </c>
      <c r="U5">
        <v>4.0364490000000002</v>
      </c>
      <c r="V5">
        <v>4.0121000000000002</v>
      </c>
      <c r="W5">
        <v>3.9963411999999998</v>
      </c>
      <c r="X5">
        <v>3.9886192999999999</v>
      </c>
      <c r="Y5">
        <v>0</v>
      </c>
      <c r="AA5">
        <f t="shared" si="0"/>
        <v>4.0000000400000006</v>
      </c>
    </row>
    <row r="6" spans="1:27" x14ac:dyDescent="0.25">
      <c r="A6">
        <v>3.9583306</v>
      </c>
      <c r="B6">
        <v>3.9657969999999998</v>
      </c>
      <c r="C6">
        <v>3.9813472999999999</v>
      </c>
      <c r="D6">
        <v>4.00617</v>
      </c>
      <c r="E6">
        <v>4.0418725000000002</v>
      </c>
      <c r="F6">
        <v>4.0900784000000003</v>
      </c>
      <c r="G6">
        <v>4.1515712999999996</v>
      </c>
      <c r="H6">
        <v>4.2248020000000004</v>
      </c>
      <c r="I6">
        <v>4.3039849999999999</v>
      </c>
      <c r="J6">
        <v>4.3781689999999998</v>
      </c>
      <c r="K6">
        <v>4.4341464000000004</v>
      </c>
      <c r="L6">
        <v>4.4637302999999999</v>
      </c>
      <c r="M6">
        <v>4.4637302999999999</v>
      </c>
      <c r="N6">
        <v>4.4341460000000001</v>
      </c>
      <c r="O6">
        <v>4.3781689999999998</v>
      </c>
      <c r="P6">
        <v>4.3039849999999999</v>
      </c>
      <c r="Q6">
        <v>4.2248020000000004</v>
      </c>
      <c r="R6">
        <v>4.1515718000000001</v>
      </c>
      <c r="S6">
        <v>4.0900790000000002</v>
      </c>
      <c r="T6">
        <v>4.0418715000000001</v>
      </c>
      <c r="U6">
        <v>4.0061703</v>
      </c>
      <c r="V6">
        <v>3.9813461000000001</v>
      </c>
      <c r="W6">
        <v>3.9657974</v>
      </c>
      <c r="X6">
        <v>3.9583306</v>
      </c>
      <c r="Y6">
        <v>0</v>
      </c>
      <c r="AA6">
        <f t="shared" si="0"/>
        <v>3.9999999519999996</v>
      </c>
    </row>
    <row r="7" spans="1:27" x14ac:dyDescent="0.25">
      <c r="A7">
        <v>3.9205755999999998</v>
      </c>
      <c r="B7">
        <v>3.9271693000000001</v>
      </c>
      <c r="C7">
        <v>3.9413214000000001</v>
      </c>
      <c r="D7">
        <v>3.9650118000000001</v>
      </c>
      <c r="E7">
        <v>4.0012654999999997</v>
      </c>
      <c r="F7">
        <v>4.0539255000000001</v>
      </c>
      <c r="G7">
        <v>4.1267149999999999</v>
      </c>
      <c r="H7">
        <v>4.2208230000000002</v>
      </c>
      <c r="I7">
        <v>4.3304175999999996</v>
      </c>
      <c r="J7">
        <v>4.4378346999999998</v>
      </c>
      <c r="K7">
        <v>4.5171747</v>
      </c>
      <c r="L7">
        <v>4.5577664000000002</v>
      </c>
      <c r="M7">
        <v>4.557766</v>
      </c>
      <c r="N7">
        <v>4.5171742000000004</v>
      </c>
      <c r="O7">
        <v>4.4378346999999998</v>
      </c>
      <c r="P7">
        <v>4.3304175999999996</v>
      </c>
      <c r="Q7">
        <v>4.2208230000000002</v>
      </c>
      <c r="R7">
        <v>4.1267147</v>
      </c>
      <c r="S7">
        <v>4.0539259999999997</v>
      </c>
      <c r="T7">
        <v>4.0012654999999997</v>
      </c>
      <c r="U7">
        <v>3.9650116</v>
      </c>
      <c r="V7">
        <v>3.9413203999999999</v>
      </c>
      <c r="W7">
        <v>3.9271698000000002</v>
      </c>
      <c r="X7">
        <v>3.9205755999999998</v>
      </c>
      <c r="Y7">
        <v>0</v>
      </c>
      <c r="AA7">
        <f t="shared" si="0"/>
        <v>3.999999984</v>
      </c>
    </row>
    <row r="8" spans="1:27" x14ac:dyDescent="0.25">
      <c r="A8">
        <v>3.8762270000000001</v>
      </c>
      <c r="B8">
        <v>3.8809843000000002</v>
      </c>
      <c r="C8">
        <v>3.8917562999999999</v>
      </c>
      <c r="D8">
        <v>3.9112903999999999</v>
      </c>
      <c r="E8">
        <v>3.9442526999999998</v>
      </c>
      <c r="F8">
        <v>3.9976432000000002</v>
      </c>
      <c r="G8">
        <v>4.0805400000000001</v>
      </c>
      <c r="H8">
        <v>4.2013563999999999</v>
      </c>
      <c r="I8">
        <v>4.3590270000000002</v>
      </c>
      <c r="J8">
        <v>4.5255784999999999</v>
      </c>
      <c r="K8">
        <v>4.6389513000000004</v>
      </c>
      <c r="L8">
        <v>4.6923940000000002</v>
      </c>
      <c r="M8">
        <v>4.6923933</v>
      </c>
      <c r="N8">
        <v>4.6389513000000004</v>
      </c>
      <c r="O8">
        <v>4.5255784999999999</v>
      </c>
      <c r="P8">
        <v>4.3590270000000002</v>
      </c>
      <c r="Q8">
        <v>4.2013569999999998</v>
      </c>
      <c r="R8">
        <v>4.0805397000000001</v>
      </c>
      <c r="S8">
        <v>3.9976430000000001</v>
      </c>
      <c r="T8">
        <v>3.9442529999999998</v>
      </c>
      <c r="U8">
        <v>3.9112901999999998</v>
      </c>
      <c r="V8">
        <v>3.8917556000000002</v>
      </c>
      <c r="W8">
        <v>3.8809844999999998</v>
      </c>
      <c r="X8">
        <v>3.8762270000000001</v>
      </c>
      <c r="Y8">
        <v>0</v>
      </c>
      <c r="AA8">
        <f t="shared" si="0"/>
        <v>4.0000000480000004</v>
      </c>
    </row>
    <row r="9" spans="1:27" x14ac:dyDescent="0.25">
      <c r="A9">
        <v>3.8271202999999998</v>
      </c>
      <c r="B9">
        <v>3.8287844999999998</v>
      </c>
      <c r="C9">
        <v>3.8334283999999998</v>
      </c>
      <c r="D9">
        <v>3.8441417000000002</v>
      </c>
      <c r="E9">
        <v>3.8668113000000002</v>
      </c>
      <c r="F9">
        <v>3.9118547000000001</v>
      </c>
      <c r="G9">
        <v>3.9964460000000002</v>
      </c>
      <c r="H9">
        <v>4.1450360000000002</v>
      </c>
      <c r="I9">
        <v>4.378755</v>
      </c>
      <c r="J9">
        <v>4.6665000000000001</v>
      </c>
      <c r="K9">
        <v>4.8206576999999999</v>
      </c>
      <c r="L9">
        <v>4.8804635999999997</v>
      </c>
      <c r="M9">
        <v>4.8804639999999999</v>
      </c>
      <c r="N9">
        <v>4.8206576999999999</v>
      </c>
      <c r="O9">
        <v>4.6665006</v>
      </c>
      <c r="P9">
        <v>4.378755</v>
      </c>
      <c r="Q9">
        <v>4.1450367000000004</v>
      </c>
      <c r="R9">
        <v>3.9964460000000002</v>
      </c>
      <c r="S9">
        <v>3.9118547000000001</v>
      </c>
      <c r="T9">
        <v>3.8668117999999998</v>
      </c>
      <c r="U9">
        <v>3.844141</v>
      </c>
      <c r="V9">
        <v>3.8334280000000001</v>
      </c>
      <c r="W9">
        <v>3.8287844999999998</v>
      </c>
      <c r="X9">
        <v>3.8271202999999998</v>
      </c>
      <c r="Y9">
        <v>0</v>
      </c>
      <c r="AA9">
        <f t="shared" si="0"/>
        <v>3.9999999800000001</v>
      </c>
    </row>
    <row r="10" spans="1:27" x14ac:dyDescent="0.25">
      <c r="A10">
        <v>3.7763499999999999</v>
      </c>
      <c r="B10">
        <v>3.7736049</v>
      </c>
      <c r="C10">
        <v>3.769031</v>
      </c>
      <c r="D10">
        <v>3.7650366000000002</v>
      </c>
      <c r="E10">
        <v>3.7669964</v>
      </c>
      <c r="F10">
        <v>3.7865186</v>
      </c>
      <c r="G10">
        <v>3.8483520000000002</v>
      </c>
      <c r="H10">
        <v>4.0035879999999997</v>
      </c>
      <c r="I10">
        <v>4.3444567000000003</v>
      </c>
      <c r="J10">
        <v>4.9410100000000003</v>
      </c>
      <c r="K10">
        <v>5.0967159999999998</v>
      </c>
      <c r="L10">
        <v>5.1283402000000002</v>
      </c>
      <c r="M10">
        <v>5.1283406999999999</v>
      </c>
      <c r="N10">
        <v>5.0967159999999998</v>
      </c>
      <c r="O10">
        <v>4.9410100000000003</v>
      </c>
      <c r="P10">
        <v>4.3444567000000003</v>
      </c>
      <c r="Q10">
        <v>4.0035879999999997</v>
      </c>
      <c r="R10">
        <v>3.8483520000000002</v>
      </c>
      <c r="S10">
        <v>3.7865186</v>
      </c>
      <c r="T10">
        <v>3.7669964</v>
      </c>
      <c r="U10">
        <v>3.7650359999999998</v>
      </c>
      <c r="V10">
        <v>3.769031</v>
      </c>
      <c r="W10">
        <v>3.7736046000000001</v>
      </c>
      <c r="X10">
        <v>3.7763502999999998</v>
      </c>
      <c r="Y10">
        <v>0</v>
      </c>
      <c r="AA10">
        <f t="shared" si="0"/>
        <v>4.0000000279999997</v>
      </c>
    </row>
    <row r="11" spans="1:27" x14ac:dyDescent="0.25">
      <c r="A11">
        <v>3.7283254000000001</v>
      </c>
      <c r="B11">
        <v>3.720253</v>
      </c>
      <c r="C11">
        <v>3.7040546000000001</v>
      </c>
      <c r="D11">
        <v>3.6799776999999998</v>
      </c>
      <c r="E11">
        <v>3.6496184</v>
      </c>
      <c r="F11">
        <v>3.6188712000000001</v>
      </c>
      <c r="G11">
        <v>3.6068547</v>
      </c>
      <c r="H11">
        <v>3.6765086999999999</v>
      </c>
      <c r="I11">
        <v>4.0544729999999998</v>
      </c>
      <c r="J11">
        <v>5.6563673000000003</v>
      </c>
      <c r="K11">
        <v>5.4968542999999999</v>
      </c>
      <c r="L11">
        <v>5.4078416999999996</v>
      </c>
      <c r="M11">
        <v>5.4078416999999996</v>
      </c>
      <c r="N11">
        <v>5.496855</v>
      </c>
      <c r="O11">
        <v>5.6563673000000003</v>
      </c>
      <c r="P11">
        <v>4.0544729999999998</v>
      </c>
      <c r="Q11">
        <v>3.6765083999999999</v>
      </c>
      <c r="R11">
        <v>3.6068547</v>
      </c>
      <c r="S11">
        <v>3.6188712000000001</v>
      </c>
      <c r="T11">
        <v>3.6496184</v>
      </c>
      <c r="U11">
        <v>3.6799776999999998</v>
      </c>
      <c r="V11">
        <v>3.7040546000000001</v>
      </c>
      <c r="W11">
        <v>3.7202527999999999</v>
      </c>
      <c r="X11">
        <v>3.7283255999999998</v>
      </c>
      <c r="Y11">
        <v>0</v>
      </c>
      <c r="AA11">
        <f t="shared" si="0"/>
        <v>4.0000000160000004</v>
      </c>
    </row>
    <row r="12" spans="1:27" x14ac:dyDescent="0.25">
      <c r="A12">
        <v>3.688374</v>
      </c>
      <c r="B12">
        <v>3.6750259999999999</v>
      </c>
      <c r="C12">
        <v>3.6469567000000001</v>
      </c>
      <c r="D12">
        <v>3.6012010000000001</v>
      </c>
      <c r="E12">
        <v>3.5326284999999999</v>
      </c>
      <c r="F12">
        <v>3.432493</v>
      </c>
      <c r="G12">
        <v>3.283687</v>
      </c>
      <c r="H12">
        <v>3.0411185999999999</v>
      </c>
      <c r="I12">
        <v>2.5405587999999999</v>
      </c>
      <c r="J12">
        <v>1.0531929</v>
      </c>
      <c r="K12">
        <v>0.7309869</v>
      </c>
      <c r="L12">
        <v>0.64555269999999998</v>
      </c>
      <c r="M12">
        <v>0.64555269999999998</v>
      </c>
      <c r="N12">
        <v>0.73098682999999998</v>
      </c>
      <c r="O12">
        <v>1.0531927000000001</v>
      </c>
      <c r="P12">
        <v>2.5405585999999998</v>
      </c>
      <c r="Q12">
        <v>3.0411184000000002</v>
      </c>
      <c r="R12">
        <v>3.283687</v>
      </c>
      <c r="S12">
        <v>3.432493</v>
      </c>
      <c r="T12">
        <v>3.5326284999999999</v>
      </c>
      <c r="U12">
        <v>3.6012010000000001</v>
      </c>
      <c r="V12">
        <v>3.6469567000000001</v>
      </c>
      <c r="W12">
        <v>3.6750257</v>
      </c>
      <c r="X12">
        <v>3.6883748000000001</v>
      </c>
      <c r="Y12">
        <v>0</v>
      </c>
      <c r="AA12">
        <f t="shared" si="0"/>
        <v>2.6297420812000003</v>
      </c>
    </row>
    <row r="13" spans="1:27" x14ac:dyDescent="0.25">
      <c r="A13">
        <v>3.6617723</v>
      </c>
      <c r="B13">
        <v>3.6445189</v>
      </c>
      <c r="C13">
        <v>3.607545</v>
      </c>
      <c r="D13">
        <v>3.5452425000000001</v>
      </c>
      <c r="E13">
        <v>3.4472010000000002</v>
      </c>
      <c r="F13">
        <v>3.2947853</v>
      </c>
      <c r="G13">
        <v>3.0542829999999999</v>
      </c>
      <c r="H13">
        <v>2.6637197000000001</v>
      </c>
      <c r="I13">
        <v>2.0134509</v>
      </c>
      <c r="J13">
        <v>0.96779499999999996</v>
      </c>
      <c r="K13">
        <v>0.82385410000000003</v>
      </c>
      <c r="L13">
        <v>0.75060689999999997</v>
      </c>
      <c r="M13">
        <v>0.75060689999999997</v>
      </c>
      <c r="N13">
        <v>0.82385410000000003</v>
      </c>
      <c r="O13">
        <v>0.96779490000000001</v>
      </c>
      <c r="P13">
        <v>2.0134506000000001</v>
      </c>
      <c r="Q13">
        <v>2.6637197000000001</v>
      </c>
      <c r="R13">
        <v>3.0542829999999999</v>
      </c>
      <c r="S13">
        <v>3.2947850000000001</v>
      </c>
      <c r="T13">
        <v>3.4472008000000001</v>
      </c>
      <c r="U13">
        <v>3.5452425000000001</v>
      </c>
      <c r="V13">
        <v>3.607545</v>
      </c>
      <c r="W13">
        <v>3.6445186000000001</v>
      </c>
      <c r="X13">
        <v>3.6617730000000002</v>
      </c>
      <c r="Y13">
        <v>0</v>
      </c>
      <c r="AA13">
        <f t="shared" si="0"/>
        <v>2.5179819479999996</v>
      </c>
    </row>
    <row r="14" spans="1:27" x14ac:dyDescent="0.25">
      <c r="A14">
        <v>3.652425</v>
      </c>
      <c r="B14">
        <v>3.6337313999999998</v>
      </c>
      <c r="C14">
        <v>3.5934613</v>
      </c>
      <c r="D14">
        <v>3.5250235000000001</v>
      </c>
      <c r="E14">
        <v>3.4161472000000002</v>
      </c>
      <c r="F14">
        <v>3.2451644000000002</v>
      </c>
      <c r="G14">
        <v>2.9749393</v>
      </c>
      <c r="H14">
        <v>2.546027</v>
      </c>
      <c r="I14">
        <v>1.8817292000000001</v>
      </c>
      <c r="J14">
        <v>0.95398872999999995</v>
      </c>
      <c r="K14">
        <v>0.84602770000000005</v>
      </c>
      <c r="L14">
        <v>0.78241384000000003</v>
      </c>
      <c r="M14">
        <v>0.78241380000000005</v>
      </c>
      <c r="N14">
        <v>0.84602759999999999</v>
      </c>
      <c r="O14">
        <v>0.95398859999999996</v>
      </c>
      <c r="P14">
        <v>1.8817292000000001</v>
      </c>
      <c r="Q14">
        <v>2.546027</v>
      </c>
      <c r="R14">
        <v>2.9749393</v>
      </c>
      <c r="S14">
        <v>3.2451642000000001</v>
      </c>
      <c r="T14">
        <v>3.4161472000000002</v>
      </c>
      <c r="U14">
        <v>3.5250235000000001</v>
      </c>
      <c r="V14">
        <v>3.593461</v>
      </c>
      <c r="W14">
        <v>3.633731</v>
      </c>
      <c r="X14">
        <v>3.6524258000000001</v>
      </c>
      <c r="Y14">
        <v>0</v>
      </c>
      <c r="AA14">
        <f t="shared" si="0"/>
        <v>2.4840862708000002</v>
      </c>
    </row>
    <row r="15" spans="1:27" x14ac:dyDescent="0.25">
      <c r="A15">
        <v>3.6617727000000002</v>
      </c>
      <c r="B15">
        <v>3.6445189</v>
      </c>
      <c r="C15">
        <v>3.607545</v>
      </c>
      <c r="D15">
        <v>3.5452428</v>
      </c>
      <c r="E15">
        <v>3.4472010000000002</v>
      </c>
      <c r="F15">
        <v>3.2947853</v>
      </c>
      <c r="G15">
        <v>3.0542829999999999</v>
      </c>
      <c r="H15">
        <v>2.6637197000000001</v>
      </c>
      <c r="I15">
        <v>2.0134506000000001</v>
      </c>
      <c r="J15">
        <v>0.96779499999999996</v>
      </c>
      <c r="K15">
        <v>0.82385410000000003</v>
      </c>
      <c r="L15">
        <v>0.75060689999999997</v>
      </c>
      <c r="M15">
        <v>0.75060689999999997</v>
      </c>
      <c r="N15">
        <v>0.82385410000000003</v>
      </c>
      <c r="O15">
        <v>0.96779490000000001</v>
      </c>
      <c r="P15">
        <v>2.0134506000000001</v>
      </c>
      <c r="Q15">
        <v>2.6637200000000001</v>
      </c>
      <c r="R15">
        <v>3.0542829999999999</v>
      </c>
      <c r="S15">
        <v>3.2947850000000001</v>
      </c>
      <c r="T15">
        <v>3.4472008000000001</v>
      </c>
      <c r="U15">
        <v>3.5452425000000001</v>
      </c>
      <c r="V15">
        <v>3.6075447</v>
      </c>
      <c r="W15">
        <v>3.6445186000000001</v>
      </c>
      <c r="X15">
        <v>3.6617731999999998</v>
      </c>
      <c r="Y15">
        <v>0</v>
      </c>
      <c r="AA15">
        <f t="shared" si="0"/>
        <v>2.5179819719999994</v>
      </c>
    </row>
    <row r="16" spans="1:27" x14ac:dyDescent="0.25">
      <c r="A16">
        <v>3.6883745000000001</v>
      </c>
      <c r="B16">
        <v>3.6750259999999999</v>
      </c>
      <c r="C16">
        <v>3.6469567000000001</v>
      </c>
      <c r="D16">
        <v>3.6012015000000002</v>
      </c>
      <c r="E16">
        <v>3.5326284999999999</v>
      </c>
      <c r="F16">
        <v>3.4324932000000001</v>
      </c>
      <c r="G16">
        <v>3.283687</v>
      </c>
      <c r="H16">
        <v>3.0411185999999999</v>
      </c>
      <c r="I16">
        <v>2.5405585999999998</v>
      </c>
      <c r="J16">
        <v>1.0531927000000001</v>
      </c>
      <c r="K16">
        <v>0.7309869</v>
      </c>
      <c r="L16">
        <v>0.64555275000000001</v>
      </c>
      <c r="M16">
        <v>0.64555275000000001</v>
      </c>
      <c r="N16">
        <v>0.73098682999999998</v>
      </c>
      <c r="O16">
        <v>1.0531926</v>
      </c>
      <c r="P16">
        <v>2.5405587999999999</v>
      </c>
      <c r="Q16">
        <v>3.0411184000000002</v>
      </c>
      <c r="R16">
        <v>3.283687</v>
      </c>
      <c r="S16">
        <v>3.4324927000000001</v>
      </c>
      <c r="T16">
        <v>3.5326279999999999</v>
      </c>
      <c r="U16">
        <v>3.6012010000000001</v>
      </c>
      <c r="V16">
        <v>3.6469567000000001</v>
      </c>
      <c r="W16">
        <v>3.6750257</v>
      </c>
      <c r="X16">
        <v>3.6883750000000002</v>
      </c>
      <c r="Y16">
        <v>0</v>
      </c>
      <c r="AA16">
        <f t="shared" si="0"/>
        <v>2.6297420972000003</v>
      </c>
    </row>
    <row r="17" spans="1:27" x14ac:dyDescent="0.25">
      <c r="A17">
        <v>3.7283257999999999</v>
      </c>
      <c r="B17">
        <v>3.720253</v>
      </c>
      <c r="C17">
        <v>3.7040546000000001</v>
      </c>
      <c r="D17">
        <v>3.6799780000000002</v>
      </c>
      <c r="E17">
        <v>3.6496186000000002</v>
      </c>
      <c r="F17">
        <v>3.6188712000000001</v>
      </c>
      <c r="G17">
        <v>3.6068547</v>
      </c>
      <c r="H17">
        <v>3.6765086999999999</v>
      </c>
      <c r="I17">
        <v>4.0544729999999998</v>
      </c>
      <c r="J17">
        <v>5.6563673000000003</v>
      </c>
      <c r="K17">
        <v>5.496855</v>
      </c>
      <c r="L17">
        <v>5.4078416999999996</v>
      </c>
      <c r="M17">
        <v>5.4078416999999996</v>
      </c>
      <c r="N17">
        <v>5.4968542999999999</v>
      </c>
      <c r="O17">
        <v>5.6563670000000004</v>
      </c>
      <c r="P17">
        <v>4.0544729999999998</v>
      </c>
      <c r="Q17">
        <v>3.6765083999999999</v>
      </c>
      <c r="R17">
        <v>3.6068544</v>
      </c>
      <c r="S17">
        <v>3.6188709999999999</v>
      </c>
      <c r="T17">
        <v>3.6496181000000001</v>
      </c>
      <c r="U17">
        <v>3.6799776999999998</v>
      </c>
      <c r="V17">
        <v>3.7040546000000001</v>
      </c>
      <c r="W17">
        <v>3.7202527999999999</v>
      </c>
      <c r="X17">
        <v>3.7283263</v>
      </c>
      <c r="Y17">
        <v>0</v>
      </c>
      <c r="AA17">
        <f t="shared" si="0"/>
        <v>4.0000000360000003</v>
      </c>
    </row>
    <row r="18" spans="1:27" x14ac:dyDescent="0.25">
      <c r="A18">
        <v>3.7763504999999999</v>
      </c>
      <c r="B18">
        <v>3.7736049</v>
      </c>
      <c r="C18">
        <v>3.769031</v>
      </c>
      <c r="D18">
        <v>3.7650367999999999</v>
      </c>
      <c r="E18">
        <v>3.7669964</v>
      </c>
      <c r="F18">
        <v>3.7865186</v>
      </c>
      <c r="G18">
        <v>3.8483520000000002</v>
      </c>
      <c r="H18">
        <v>4.0035879999999997</v>
      </c>
      <c r="I18">
        <v>4.3444567000000003</v>
      </c>
      <c r="J18">
        <v>4.9410100000000003</v>
      </c>
      <c r="K18">
        <v>5.0967159999999998</v>
      </c>
      <c r="L18">
        <v>5.1283402000000002</v>
      </c>
      <c r="M18">
        <v>5.1283402000000002</v>
      </c>
      <c r="N18">
        <v>5.0967159999999998</v>
      </c>
      <c r="O18">
        <v>4.9410100000000003</v>
      </c>
      <c r="P18">
        <v>4.3444560000000001</v>
      </c>
      <c r="Q18">
        <v>4.0035876999999997</v>
      </c>
      <c r="R18">
        <v>3.8483515000000001</v>
      </c>
      <c r="S18">
        <v>3.7865183</v>
      </c>
      <c r="T18">
        <v>3.7669959999999998</v>
      </c>
      <c r="U18">
        <v>3.7650367999999999</v>
      </c>
      <c r="V18">
        <v>3.769031</v>
      </c>
      <c r="W18">
        <v>3.7736046000000001</v>
      </c>
      <c r="X18">
        <v>3.7763504999999999</v>
      </c>
      <c r="Y18">
        <v>0</v>
      </c>
      <c r="AA18">
        <f t="shared" si="0"/>
        <v>3.9999999880000008</v>
      </c>
    </row>
    <row r="19" spans="1:27" x14ac:dyDescent="0.25">
      <c r="A19">
        <v>3.827121</v>
      </c>
      <c r="B19">
        <v>3.8287844999999998</v>
      </c>
      <c r="C19">
        <v>3.8334286</v>
      </c>
      <c r="D19">
        <v>3.8441417000000002</v>
      </c>
      <c r="E19">
        <v>3.8668113000000002</v>
      </c>
      <c r="F19">
        <v>3.9118550000000001</v>
      </c>
      <c r="G19">
        <v>3.9964461</v>
      </c>
      <c r="H19">
        <v>4.1450360000000002</v>
      </c>
      <c r="I19">
        <v>4.3787545999999997</v>
      </c>
      <c r="J19">
        <v>4.6665000000000001</v>
      </c>
      <c r="K19">
        <v>4.8206576999999999</v>
      </c>
      <c r="L19">
        <v>4.8804635999999997</v>
      </c>
      <c r="M19">
        <v>4.8804635999999997</v>
      </c>
      <c r="N19">
        <v>4.8206576999999999</v>
      </c>
      <c r="O19">
        <v>4.6665000000000001</v>
      </c>
      <c r="P19">
        <v>4.3787545999999997</v>
      </c>
      <c r="Q19">
        <v>4.1450360000000002</v>
      </c>
      <c r="R19">
        <v>3.9964457000000002</v>
      </c>
      <c r="S19">
        <v>3.9118542999999999</v>
      </c>
      <c r="T19">
        <v>3.8668110000000002</v>
      </c>
      <c r="U19">
        <v>3.8441417000000002</v>
      </c>
      <c r="V19">
        <v>3.8334286</v>
      </c>
      <c r="W19">
        <v>3.8287844999999998</v>
      </c>
      <c r="X19">
        <v>3.8271207999999999</v>
      </c>
      <c r="Y19">
        <v>0</v>
      </c>
      <c r="AA19">
        <f t="shared" si="0"/>
        <v>3.9999999439999994</v>
      </c>
    </row>
    <row r="20" spans="1:27" x14ac:dyDescent="0.25">
      <c r="A20">
        <v>3.8762270999999999</v>
      </c>
      <c r="B20">
        <v>3.8809843000000002</v>
      </c>
      <c r="C20">
        <v>3.8917562999999999</v>
      </c>
      <c r="D20">
        <v>3.9112903999999999</v>
      </c>
      <c r="E20">
        <v>3.9442526999999998</v>
      </c>
      <c r="F20">
        <v>3.9976432000000002</v>
      </c>
      <c r="G20">
        <v>4.0805407000000002</v>
      </c>
      <c r="H20">
        <v>4.2013569999999998</v>
      </c>
      <c r="I20">
        <v>4.3590270000000002</v>
      </c>
      <c r="J20">
        <v>4.5255780000000003</v>
      </c>
      <c r="K20">
        <v>4.6389509999999996</v>
      </c>
      <c r="L20">
        <v>4.6923933</v>
      </c>
      <c r="M20">
        <v>4.6923933</v>
      </c>
      <c r="N20">
        <v>4.6389513000000004</v>
      </c>
      <c r="O20">
        <v>4.5255784999999999</v>
      </c>
      <c r="P20">
        <v>4.3590264000000003</v>
      </c>
      <c r="Q20">
        <v>4.2013559999999996</v>
      </c>
      <c r="R20">
        <v>4.0805397000000001</v>
      </c>
      <c r="S20">
        <v>3.9976430000000001</v>
      </c>
      <c r="T20">
        <v>3.9442525000000002</v>
      </c>
      <c r="U20">
        <v>3.9112906000000001</v>
      </c>
      <c r="V20">
        <v>3.8917562999999999</v>
      </c>
      <c r="W20">
        <v>3.8809843000000002</v>
      </c>
      <c r="X20">
        <v>3.8762270000000001</v>
      </c>
      <c r="Y20">
        <v>0</v>
      </c>
      <c r="AA20">
        <f t="shared" si="0"/>
        <v>3.9999999960000001</v>
      </c>
    </row>
    <row r="21" spans="1:27" x14ac:dyDescent="0.25">
      <c r="A21">
        <v>3.9205763</v>
      </c>
      <c r="B21">
        <v>3.9271698000000002</v>
      </c>
      <c r="C21">
        <v>3.9413214000000001</v>
      </c>
      <c r="D21">
        <v>3.9650118000000001</v>
      </c>
      <c r="E21">
        <v>4.0012654999999997</v>
      </c>
      <c r="F21">
        <v>4.0539255000000001</v>
      </c>
      <c r="G21">
        <v>4.1267149999999999</v>
      </c>
      <c r="H21">
        <v>4.2208233000000002</v>
      </c>
      <c r="I21">
        <v>4.3304175999999996</v>
      </c>
      <c r="J21">
        <v>4.4378346999999998</v>
      </c>
      <c r="K21">
        <v>4.5171742000000004</v>
      </c>
      <c r="L21">
        <v>4.557766</v>
      </c>
      <c r="M21">
        <v>4.557766</v>
      </c>
      <c r="N21">
        <v>4.5171747</v>
      </c>
      <c r="O21">
        <v>4.4378346999999998</v>
      </c>
      <c r="P21">
        <v>4.3304169999999997</v>
      </c>
      <c r="Q21">
        <v>4.2208230000000002</v>
      </c>
      <c r="R21">
        <v>4.1267147</v>
      </c>
      <c r="S21">
        <v>4.0539255000000001</v>
      </c>
      <c r="T21">
        <v>4.0012654999999997</v>
      </c>
      <c r="U21">
        <v>3.9650118000000001</v>
      </c>
      <c r="V21">
        <v>3.9413214000000001</v>
      </c>
      <c r="W21">
        <v>3.9271698000000002</v>
      </c>
      <c r="X21">
        <v>3.9205755999999998</v>
      </c>
      <c r="Y21">
        <v>0</v>
      </c>
      <c r="AA21">
        <f t="shared" si="0"/>
        <v>4.000000032</v>
      </c>
    </row>
    <row r="22" spans="1:27" x14ac:dyDescent="0.25">
      <c r="A22">
        <v>3.9583309999999998</v>
      </c>
      <c r="B22">
        <v>3.9657974</v>
      </c>
      <c r="C22">
        <v>3.9813472999999999</v>
      </c>
      <c r="D22">
        <v>4.00617</v>
      </c>
      <c r="E22">
        <v>4.0418725000000002</v>
      </c>
      <c r="F22">
        <v>4.0900784000000003</v>
      </c>
      <c r="G22">
        <v>4.1515712999999996</v>
      </c>
      <c r="H22">
        <v>4.2248025</v>
      </c>
      <c r="I22">
        <v>4.3039849999999999</v>
      </c>
      <c r="J22">
        <v>4.3781689999999998</v>
      </c>
      <c r="K22">
        <v>4.4341460000000001</v>
      </c>
      <c r="L22">
        <v>4.4637302999999999</v>
      </c>
      <c r="M22">
        <v>4.4637302999999999</v>
      </c>
      <c r="N22">
        <v>4.4341460000000001</v>
      </c>
      <c r="O22">
        <v>4.3781689999999998</v>
      </c>
      <c r="P22">
        <v>4.3039849999999999</v>
      </c>
      <c r="Q22">
        <v>4.2248020000000004</v>
      </c>
      <c r="R22">
        <v>4.1515712999999996</v>
      </c>
      <c r="S22">
        <v>4.0900780000000001</v>
      </c>
      <c r="T22">
        <v>4.0418719999999997</v>
      </c>
      <c r="U22">
        <v>4.0061703</v>
      </c>
      <c r="V22">
        <v>3.9813472999999999</v>
      </c>
      <c r="W22">
        <v>3.9657971999999999</v>
      </c>
      <c r="X22">
        <v>3.9583306</v>
      </c>
      <c r="Y22">
        <v>0</v>
      </c>
      <c r="AA22">
        <f t="shared" si="0"/>
        <v>3.9999999879999995</v>
      </c>
    </row>
    <row r="23" spans="1:27" x14ac:dyDescent="0.25">
      <c r="A23">
        <v>3.9886197999999999</v>
      </c>
      <c r="B23">
        <v>3.9963415000000002</v>
      </c>
      <c r="C23">
        <v>4.0121007000000004</v>
      </c>
      <c r="D23">
        <v>4.0364484999999997</v>
      </c>
      <c r="E23">
        <v>4.0699753999999997</v>
      </c>
      <c r="F23">
        <v>4.1129436000000004</v>
      </c>
      <c r="G23">
        <v>4.1646900000000002</v>
      </c>
      <c r="H23">
        <v>4.2228300000000001</v>
      </c>
      <c r="I23">
        <v>4.2825519999999999</v>
      </c>
      <c r="J23">
        <v>4.3367104999999997</v>
      </c>
      <c r="K23">
        <v>4.3775104999999996</v>
      </c>
      <c r="L23">
        <v>4.3992785999999997</v>
      </c>
      <c r="M23">
        <v>4.3992785999999997</v>
      </c>
      <c r="N23">
        <v>4.3775104999999996</v>
      </c>
      <c r="O23">
        <v>4.3367104999999997</v>
      </c>
      <c r="P23">
        <v>4.2825519999999999</v>
      </c>
      <c r="Q23">
        <v>4.2228300000000001</v>
      </c>
      <c r="R23">
        <v>4.1646904999999999</v>
      </c>
      <c r="S23">
        <v>4.1129436000000004</v>
      </c>
      <c r="T23">
        <v>4.0699750000000003</v>
      </c>
      <c r="U23">
        <v>4.0364484999999997</v>
      </c>
      <c r="V23">
        <v>4.0121010000000004</v>
      </c>
      <c r="W23">
        <v>3.9963410000000001</v>
      </c>
      <c r="X23">
        <v>3.9886189999999999</v>
      </c>
      <c r="Y23">
        <v>0</v>
      </c>
      <c r="AA23">
        <f t="shared" si="0"/>
        <v>4.0000000520000007</v>
      </c>
    </row>
    <row r="24" spans="1:27" x14ac:dyDescent="0.25">
      <c r="A24">
        <v>4.0111866000000003</v>
      </c>
      <c r="B24">
        <v>4.0188480000000002</v>
      </c>
      <c r="C24">
        <v>4.0342659999999997</v>
      </c>
      <c r="D24">
        <v>4.0575476000000004</v>
      </c>
      <c r="E24">
        <v>4.0886360000000002</v>
      </c>
      <c r="F24">
        <v>4.1270312999999996</v>
      </c>
      <c r="G24">
        <v>4.1714169999999999</v>
      </c>
      <c r="H24">
        <v>4.2192740000000004</v>
      </c>
      <c r="I24">
        <v>4.2666810000000002</v>
      </c>
      <c r="J24">
        <v>4.308611</v>
      </c>
      <c r="K24">
        <v>4.3399067000000002</v>
      </c>
      <c r="L24">
        <v>4.3565950000000004</v>
      </c>
      <c r="M24">
        <v>4.3565950000000004</v>
      </c>
      <c r="N24">
        <v>4.3399067000000002</v>
      </c>
      <c r="O24">
        <v>4.3086104000000001</v>
      </c>
      <c r="P24">
        <v>4.2666810000000002</v>
      </c>
      <c r="Q24">
        <v>4.2192740000000004</v>
      </c>
      <c r="R24">
        <v>4.1714169999999999</v>
      </c>
      <c r="S24">
        <v>4.1270312999999996</v>
      </c>
      <c r="T24">
        <v>4.0886360000000002</v>
      </c>
      <c r="U24">
        <v>4.0575476000000004</v>
      </c>
      <c r="V24">
        <v>4.0342659999999997</v>
      </c>
      <c r="W24">
        <v>4.0188474999999997</v>
      </c>
      <c r="X24">
        <v>4.0111856000000001</v>
      </c>
      <c r="Y24">
        <v>0</v>
      </c>
      <c r="AA24">
        <f t="shared" si="0"/>
        <v>3.9999999320000006</v>
      </c>
    </row>
    <row r="25" spans="1:27" x14ac:dyDescent="0.25">
      <c r="A25">
        <v>4.0260905999999999</v>
      </c>
      <c r="B25">
        <v>4.0335979999999996</v>
      </c>
      <c r="C25">
        <v>4.0485686999999997</v>
      </c>
      <c r="D25">
        <v>4.0708403999999998</v>
      </c>
      <c r="E25">
        <v>4.0999894000000001</v>
      </c>
      <c r="F25">
        <v>4.1351279999999999</v>
      </c>
      <c r="G25">
        <v>4.1746720000000002</v>
      </c>
      <c r="H25">
        <v>4.2161679999999997</v>
      </c>
      <c r="I25">
        <v>4.2562895000000003</v>
      </c>
      <c r="J25">
        <v>4.2911444000000003</v>
      </c>
      <c r="K25">
        <v>4.3169107000000002</v>
      </c>
      <c r="L25">
        <v>4.3306006999999997</v>
      </c>
      <c r="M25">
        <v>4.3306006999999997</v>
      </c>
      <c r="N25">
        <v>4.3169107000000002</v>
      </c>
      <c r="O25">
        <v>4.2911444000000003</v>
      </c>
      <c r="P25">
        <v>4.2562895000000003</v>
      </c>
      <c r="Q25">
        <v>4.2161679999999997</v>
      </c>
      <c r="R25">
        <v>4.1746720000000002</v>
      </c>
      <c r="S25">
        <v>4.1351279999999999</v>
      </c>
      <c r="T25">
        <v>4.09999</v>
      </c>
      <c r="U25">
        <v>4.0708403999999998</v>
      </c>
      <c r="V25">
        <v>4.0485682000000001</v>
      </c>
      <c r="W25">
        <v>4.0335974999999999</v>
      </c>
      <c r="X25">
        <v>4.0260905999999999</v>
      </c>
      <c r="Y25">
        <v>0</v>
      </c>
      <c r="AA25">
        <f t="shared" si="0"/>
        <v>4.0000000160000004</v>
      </c>
    </row>
    <row r="26" spans="1:27" x14ac:dyDescent="0.25">
      <c r="A26">
        <v>4.0334883000000001</v>
      </c>
      <c r="B26">
        <v>4.0408850000000003</v>
      </c>
      <c r="C26">
        <v>4.0555696000000001</v>
      </c>
      <c r="D26">
        <v>4.0772550000000001</v>
      </c>
      <c r="E26">
        <v>4.1053543000000001</v>
      </c>
      <c r="F26">
        <v>4.1388189999999998</v>
      </c>
      <c r="G26">
        <v>4.1759760000000004</v>
      </c>
      <c r="H26">
        <v>4.2144355999999998</v>
      </c>
      <c r="I26">
        <v>4.2511634999999997</v>
      </c>
      <c r="J26">
        <v>4.2827662999999996</v>
      </c>
      <c r="K26">
        <v>4.3059909999999997</v>
      </c>
      <c r="L26">
        <v>4.3182960000000001</v>
      </c>
      <c r="M26">
        <v>4.3182960000000001</v>
      </c>
      <c r="N26">
        <v>4.3059909999999997</v>
      </c>
      <c r="O26">
        <v>4.2827662999999996</v>
      </c>
      <c r="P26">
        <v>4.2511640000000002</v>
      </c>
      <c r="Q26">
        <v>4.2144355999999998</v>
      </c>
      <c r="R26">
        <v>4.1759760000000004</v>
      </c>
      <c r="S26">
        <v>4.1388197</v>
      </c>
      <c r="T26">
        <v>4.1053553000000003</v>
      </c>
      <c r="U26">
        <v>4.0772550000000001</v>
      </c>
      <c r="V26">
        <v>4.0555690000000002</v>
      </c>
      <c r="W26">
        <v>4.0408840000000001</v>
      </c>
      <c r="X26">
        <v>4.0334880000000002</v>
      </c>
      <c r="Y26">
        <v>0</v>
      </c>
      <c r="AA26">
        <f t="shared" si="0"/>
        <v>3.9999999800000006</v>
      </c>
    </row>
    <row r="28" spans="1:27" x14ac:dyDescent="0.25">
      <c r="A28">
        <f>AVERAGE(A2:A26)</f>
        <v>3.8658138520000005</v>
      </c>
      <c r="B28">
        <f t="shared" ref="B28:Y28" si="1">AVERAGE(B2:B26)</f>
        <v>3.8658140840000006</v>
      </c>
      <c r="C28">
        <f t="shared" si="1"/>
        <v>3.8658140720000005</v>
      </c>
      <c r="D28">
        <f t="shared" si="1"/>
        <v>3.8658140479999998</v>
      </c>
      <c r="E28">
        <f t="shared" si="1"/>
        <v>3.8658140439999999</v>
      </c>
      <c r="F28">
        <f t="shared" si="1"/>
        <v>3.8658139679999999</v>
      </c>
      <c r="G28">
        <f t="shared" si="1"/>
        <v>3.8658139560000002</v>
      </c>
      <c r="H28">
        <f t="shared" si="1"/>
        <v>3.8658139679999999</v>
      </c>
      <c r="I28">
        <f t="shared" si="1"/>
        <v>3.8658139800000004</v>
      </c>
      <c r="J28">
        <f t="shared" si="1"/>
        <v>3.8658138891999996</v>
      </c>
      <c r="K28">
        <f t="shared" si="1"/>
        <v>3.865813932</v>
      </c>
      <c r="L28">
        <f t="shared" si="1"/>
        <v>3.8658137796000007</v>
      </c>
      <c r="M28">
        <f t="shared" si="1"/>
        <v>3.8658137700000008</v>
      </c>
      <c r="N28">
        <f t="shared" si="1"/>
        <v>3.8658138983999999</v>
      </c>
      <c r="O28">
        <f t="shared" si="1"/>
        <v>3.8658138720000004</v>
      </c>
      <c r="P28">
        <f t="shared" si="1"/>
        <v>3.8658138839999996</v>
      </c>
      <c r="Q28">
        <f t="shared" si="1"/>
        <v>3.8658138520000001</v>
      </c>
      <c r="R28">
        <f t="shared" si="1"/>
        <v>3.8658138600000007</v>
      </c>
      <c r="S28">
        <f t="shared" si="1"/>
        <v>3.8658139079999994</v>
      </c>
      <c r="T28">
        <f t="shared" si="1"/>
        <v>3.8658139599999997</v>
      </c>
      <c r="U28">
        <f t="shared" si="1"/>
        <v>3.8658139360000003</v>
      </c>
      <c r="V28">
        <f t="shared" si="1"/>
        <v>3.8658139200000003</v>
      </c>
      <c r="W28">
        <f t="shared" si="1"/>
        <v>3.8658139239999998</v>
      </c>
      <c r="X28">
        <f t="shared" si="1"/>
        <v>3.8658139640000009</v>
      </c>
      <c r="Y28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1C32-61A4-4920-B2C1-253C11CA472C}">
  <dimension ref="A1:L30"/>
  <sheetViews>
    <sheetView workbookViewId="0">
      <selection activeCell="I17" sqref="I17"/>
    </sheetView>
  </sheetViews>
  <sheetFormatPr defaultRowHeight="15" x14ac:dyDescent="0.25"/>
  <sheetData>
    <row r="1" spans="1:12" x14ac:dyDescent="0.25">
      <c r="B1" t="s">
        <v>0</v>
      </c>
      <c r="D1" t="s">
        <v>1</v>
      </c>
      <c r="E1">
        <v>100</v>
      </c>
    </row>
    <row r="2" spans="1:12" x14ac:dyDescent="0.25">
      <c r="B2" t="s">
        <v>3</v>
      </c>
      <c r="C2">
        <v>0.35</v>
      </c>
      <c r="D2" t="s">
        <v>2</v>
      </c>
      <c r="E2">
        <v>10</v>
      </c>
      <c r="G2" t="s">
        <v>6</v>
      </c>
    </row>
    <row r="3" spans="1:12" x14ac:dyDescent="0.25">
      <c r="B3" t="s">
        <v>4</v>
      </c>
      <c r="C3">
        <v>0.3</v>
      </c>
      <c r="D3" t="s">
        <v>5</v>
      </c>
      <c r="E3">
        <v>1E-3</v>
      </c>
    </row>
    <row r="6" spans="1:12" x14ac:dyDescent="0.25">
      <c r="B6" t="s">
        <v>13</v>
      </c>
      <c r="C6" t="s">
        <v>14</v>
      </c>
      <c r="D6" t="s">
        <v>15</v>
      </c>
      <c r="F6" t="s">
        <v>17</v>
      </c>
      <c r="G6" t="s">
        <v>18</v>
      </c>
    </row>
    <row r="7" spans="1:12" x14ac:dyDescent="0.25">
      <c r="B7">
        <f>FP_heads!A11-FP_heads!I11</f>
        <v>2.938445999999999</v>
      </c>
      <c r="C7">
        <f>FP_heads!J11-FP_heads!O11</f>
        <v>2.7465759999999992</v>
      </c>
      <c r="D7">
        <f>FP_heads!P11-FP_heads!Y11</f>
        <v>3.3438940000000006</v>
      </c>
      <c r="F7">
        <f>FP_flux!AA11</f>
        <v>4.0000000160000004</v>
      </c>
      <c r="G7">
        <f>24/(($B$15/B24)+($C$15/C24)+($D$15/D24))</f>
        <v>12.563411489179938</v>
      </c>
    </row>
    <row r="8" spans="1:12" x14ac:dyDescent="0.25">
      <c r="B8">
        <f>FP_heads!A12-FP_heads!I12</f>
        <v>2.7901479999999985</v>
      </c>
      <c r="C8">
        <f>FP_heads!J12-FP_heads!O12</f>
        <v>3.3323339999999977</v>
      </c>
      <c r="D8">
        <f>FP_heads!P12-FP_heads!Y12</f>
        <v>3.0442049999999998</v>
      </c>
      <c r="F8">
        <f>FP_flux!AA12</f>
        <v>2.6297420812000003</v>
      </c>
      <c r="G8">
        <f t="shared" ref="G8:G13" si="0">24/(($B$15/B25)+($C$15/C25)+($D$15/D25))</f>
        <v>5.8378983787685454</v>
      </c>
    </row>
    <row r="9" spans="1:12" x14ac:dyDescent="0.25">
      <c r="B9">
        <f>FP_heads!A13-FP_heads!I13</f>
        <v>2.6919059999999995</v>
      </c>
      <c r="C9">
        <f>FP_heads!J13-FP_heads!O13</f>
        <v>3.6812100000000001</v>
      </c>
      <c r="D9">
        <f>FP_heads!P13-FP_heads!Y13</f>
        <v>2.8932509999999994</v>
      </c>
      <c r="F9">
        <f>FP_flux!AA13</f>
        <v>2.5179819479999996</v>
      </c>
      <c r="G9">
        <f t="shared" si="0"/>
        <v>5.633740459126571</v>
      </c>
      <c r="J9" t="s">
        <v>21</v>
      </c>
      <c r="K9" t="s">
        <v>22</v>
      </c>
      <c r="L9" t="s">
        <v>9</v>
      </c>
    </row>
    <row r="10" spans="1:12" x14ac:dyDescent="0.25">
      <c r="B10">
        <f>FP_heads!A14-FP_heads!I14</f>
        <v>2.658691000000001</v>
      </c>
      <c r="C10">
        <f>FP_heads!J14-FP_heads!O14</f>
        <v>3.7815769999999986</v>
      </c>
      <c r="D10">
        <f>FP_heads!P14-FP_heads!Y14</f>
        <v>2.8468649999999993</v>
      </c>
      <c r="F10">
        <f>FP_flux!AA14</f>
        <v>2.4840862708000002</v>
      </c>
      <c r="G10">
        <f t="shared" si="0"/>
        <v>5.5914248143462641</v>
      </c>
      <c r="J10">
        <v>0.01</v>
      </c>
      <c r="K10">
        <v>0.1</v>
      </c>
      <c r="L10">
        <v>0.9</v>
      </c>
    </row>
    <row r="11" spans="1:12" x14ac:dyDescent="0.25">
      <c r="B11">
        <f>FP_heads!A15-FP_heads!I15</f>
        <v>2.6919059999999995</v>
      </c>
      <c r="C11">
        <f>FP_heads!J15-FP_heads!O15</f>
        <v>3.6812100000000001</v>
      </c>
      <c r="D11">
        <f>FP_heads!P15-FP_heads!Y15</f>
        <v>2.8932509999999994</v>
      </c>
      <c r="F11">
        <f>FP_flux!AA15</f>
        <v>2.5179819719999994</v>
      </c>
      <c r="G11">
        <f t="shared" si="0"/>
        <v>5.6337404811329934</v>
      </c>
      <c r="J11">
        <v>0.1</v>
      </c>
      <c r="K11">
        <v>0.7</v>
      </c>
      <c r="L11">
        <v>0.9</v>
      </c>
    </row>
    <row r="12" spans="1:12" x14ac:dyDescent="0.25">
      <c r="B12">
        <f>FP_heads!A16-FP_heads!I16</f>
        <v>2.7901479999999985</v>
      </c>
      <c r="C12">
        <f>FP_heads!J16-FP_heads!O16</f>
        <v>3.3323339999999977</v>
      </c>
      <c r="D12">
        <f>FP_heads!P16-FP_heads!Y16</f>
        <v>3.0442049999999998</v>
      </c>
      <c r="F12">
        <f>FP_flux!AA16</f>
        <v>2.6297420972000003</v>
      </c>
      <c r="G12">
        <f t="shared" si="0"/>
        <v>5.8378982523266192</v>
      </c>
      <c r="J12">
        <v>1</v>
      </c>
      <c r="K12">
        <v>1</v>
      </c>
      <c r="L12">
        <v>1</v>
      </c>
    </row>
    <row r="13" spans="1:12" x14ac:dyDescent="0.25">
      <c r="B13">
        <f>FP_heads!A17-FP_heads!I17</f>
        <v>2.938445999999999</v>
      </c>
      <c r="C13">
        <f>FP_heads!J17-FP_heads!O17</f>
        <v>2.7465759999999992</v>
      </c>
      <c r="D13">
        <f>FP_heads!P17-FP_heads!Y17</f>
        <v>3.3438940000000006</v>
      </c>
      <c r="F13">
        <f>FP_flux!AA17</f>
        <v>4.0000000360000003</v>
      </c>
      <c r="G13">
        <f t="shared" si="0"/>
        <v>12.563411579689369</v>
      </c>
      <c r="J13">
        <v>10</v>
      </c>
      <c r="K13">
        <v>1.07</v>
      </c>
      <c r="L13">
        <v>1.0900000000000001</v>
      </c>
    </row>
    <row r="14" spans="1:12" x14ac:dyDescent="0.25">
      <c r="A14" t="s">
        <v>19</v>
      </c>
      <c r="B14">
        <f>AVERAGE(B7:B13)</f>
        <v>2.7856701428571422</v>
      </c>
      <c r="C14">
        <f t="shared" ref="C14:D14" si="1">AVERAGE(C7:C13)</f>
        <v>3.3288309999999988</v>
      </c>
      <c r="D14">
        <f t="shared" si="1"/>
        <v>3.0585092857142859</v>
      </c>
      <c r="J14">
        <v>100</v>
      </c>
      <c r="K14">
        <v>1.0900000000000001</v>
      </c>
      <c r="L14">
        <v>1.1000000000000001</v>
      </c>
    </row>
    <row r="15" spans="1:12" x14ac:dyDescent="0.25">
      <c r="A15" t="s">
        <v>16</v>
      </c>
      <c r="B15">
        <f>10-1</f>
        <v>9</v>
      </c>
      <c r="C15">
        <f>16-10</f>
        <v>6</v>
      </c>
      <c r="D15">
        <f>25-16</f>
        <v>9</v>
      </c>
      <c r="E15">
        <f>SUM(B15:D15)</f>
        <v>24</v>
      </c>
    </row>
    <row r="16" spans="1:12" x14ac:dyDescent="0.25">
      <c r="A16" t="s">
        <v>11</v>
      </c>
      <c r="B16">
        <f>AVERAGE(FP_flux!A11:I11)</f>
        <v>3.715437411111111</v>
      </c>
      <c r="C16">
        <f>AVERAGE(FP_flux!J11:O11)</f>
        <v>5.5203545500000004</v>
      </c>
      <c r="D16">
        <f>AVERAGE(FP_flux!P11:Y11)</f>
        <v>3.3438936399999997</v>
      </c>
    </row>
    <row r="17" spans="1:4" x14ac:dyDescent="0.25">
      <c r="B17">
        <f>AVERAGE(FP_flux!A12:I12)</f>
        <v>3.3824492888888891</v>
      </c>
      <c r="C17">
        <f>AVERAGE(FP_flux!J12:O12)</f>
        <v>0.8099107883333333</v>
      </c>
      <c r="D17">
        <f>AVERAGE(FP_flux!P12:Y12)</f>
        <v>3.0442043700000001</v>
      </c>
    </row>
    <row r="18" spans="1:4" x14ac:dyDescent="0.25">
      <c r="B18">
        <f>AVERAGE(FP_flux!A13:I13)</f>
        <v>3.2147242888888896</v>
      </c>
      <c r="C18">
        <f>AVERAGE(FP_flux!J13:O13)</f>
        <v>0.84741865000000016</v>
      </c>
      <c r="D18">
        <f>AVERAGE(FP_flux!P13:Y13)</f>
        <v>2.8932518200000006</v>
      </c>
    </row>
    <row r="19" spans="1:4" x14ac:dyDescent="0.25">
      <c r="B19">
        <f>AVERAGE(FP_flux!A14:I14)</f>
        <v>3.163183144444444</v>
      </c>
      <c r="C19">
        <f>AVERAGE(FP_flux!J14:O14)</f>
        <v>0.86081004499999991</v>
      </c>
      <c r="D19">
        <f>AVERAGE(FP_flux!P14:Y14)</f>
        <v>2.84686482</v>
      </c>
    </row>
    <row r="20" spans="1:4" x14ac:dyDescent="0.25">
      <c r="B20">
        <f>AVERAGE(FP_flux!A15:I15)</f>
        <v>3.2147243333333333</v>
      </c>
      <c r="C20">
        <f>AVERAGE(FP_flux!J15:O15)</f>
        <v>0.84741865000000016</v>
      </c>
      <c r="D20">
        <f>AVERAGE(FP_flux!P15:Y15)</f>
        <v>2.8932518400000005</v>
      </c>
    </row>
    <row r="21" spans="1:4" x14ac:dyDescent="0.25">
      <c r="B21">
        <f>AVERAGE(FP_flux!A16:I16)</f>
        <v>3.3824494000000005</v>
      </c>
      <c r="C21">
        <f>AVERAGE(FP_flux!J16:O16)</f>
        <v>0.80991075500000009</v>
      </c>
      <c r="D21">
        <f>AVERAGE(FP_flux!P16:Y16)</f>
        <v>3.0442043299999999</v>
      </c>
    </row>
    <row r="22" spans="1:4" x14ac:dyDescent="0.25">
      <c r="B22">
        <f>AVERAGE(FP_flux!A17:I17)</f>
        <v>3.7154375111111113</v>
      </c>
      <c r="C22">
        <f>AVERAGE(FP_flux!J17:O17)</f>
        <v>5.5203544999999998</v>
      </c>
      <c r="D22">
        <f>AVERAGE(FP_flux!P17:Y17)</f>
        <v>3.3438936300000002</v>
      </c>
    </row>
    <row r="24" spans="1:4" x14ac:dyDescent="0.25">
      <c r="A24" t="s">
        <v>20</v>
      </c>
      <c r="B24">
        <f>B16/(B7/$E$2)</f>
        <v>12.644225591047487</v>
      </c>
      <c r="C24">
        <f>C16/(C7/$E$2)</f>
        <v>20.099041679531176</v>
      </c>
      <c r="D24">
        <f>D16/(D7/$E$2)</f>
        <v>9.9999989234108462</v>
      </c>
    </row>
    <row r="25" spans="1:4" x14ac:dyDescent="0.25">
      <c r="B25">
        <f t="shared" ref="B25:D30" si="2">B17/(B8/$E$2)</f>
        <v>12.12283107881335</v>
      </c>
      <c r="C25">
        <f t="shared" si="2"/>
        <v>2.4304610172129619</v>
      </c>
      <c r="D25">
        <f t="shared" si="2"/>
        <v>9.9999979304941693</v>
      </c>
    </row>
    <row r="26" spans="1:4" x14ac:dyDescent="0.25">
      <c r="B26">
        <f t="shared" si="2"/>
        <v>11.942186275779653</v>
      </c>
      <c r="C26">
        <f t="shared" si="2"/>
        <v>2.3020111593742278</v>
      </c>
      <c r="D26">
        <f t="shared" si="2"/>
        <v>10.000002834182036</v>
      </c>
    </row>
    <row r="27" spans="1:4" x14ac:dyDescent="0.25">
      <c r="B27">
        <f t="shared" si="2"/>
        <v>11.897520789156932</v>
      </c>
      <c r="C27">
        <f t="shared" si="2"/>
        <v>2.2763255779268814</v>
      </c>
      <c r="D27">
        <f t="shared" si="2"/>
        <v>9.9999993677255521</v>
      </c>
    </row>
    <row r="28" spans="1:4" x14ac:dyDescent="0.25">
      <c r="B28">
        <f t="shared" si="2"/>
        <v>11.942186440883649</v>
      </c>
      <c r="C28">
        <f t="shared" si="2"/>
        <v>2.3020111593742278</v>
      </c>
      <c r="D28">
        <f t="shared" si="2"/>
        <v>10.000002903308427</v>
      </c>
    </row>
    <row r="29" spans="1:4" x14ac:dyDescent="0.25">
      <c r="B29">
        <f t="shared" si="2"/>
        <v>12.122831477039936</v>
      </c>
      <c r="C29">
        <f t="shared" si="2"/>
        <v>2.4304609171829732</v>
      </c>
      <c r="D29">
        <f t="shared" si="2"/>
        <v>9.9999977990969722</v>
      </c>
    </row>
    <row r="30" spans="1:4" x14ac:dyDescent="0.25">
      <c r="B30">
        <f t="shared" si="2"/>
        <v>12.644225931363422</v>
      </c>
      <c r="C30">
        <f t="shared" si="2"/>
        <v>20.099041497486329</v>
      </c>
      <c r="D30">
        <f t="shared" si="2"/>
        <v>9.9999988935055946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6D82-2398-48FC-AC26-31BCD25E253B}">
  <dimension ref="A1:I17"/>
  <sheetViews>
    <sheetView tabSelected="1" topLeftCell="A10" workbookViewId="0">
      <selection activeCell="C17" sqref="C17"/>
    </sheetView>
  </sheetViews>
  <sheetFormatPr defaultRowHeight="15" x14ac:dyDescent="0.25"/>
  <sheetData>
    <row r="1" spans="1:9" x14ac:dyDescent="0.25">
      <c r="B1" t="s">
        <v>0</v>
      </c>
      <c r="D1" t="s">
        <v>1</v>
      </c>
      <c r="E1">
        <v>100</v>
      </c>
    </row>
    <row r="2" spans="1:9" x14ac:dyDescent="0.25">
      <c r="B2" t="s">
        <v>3</v>
      </c>
      <c r="C2">
        <v>0.35</v>
      </c>
      <c r="D2" t="s">
        <v>2</v>
      </c>
      <c r="E2">
        <v>10</v>
      </c>
    </row>
    <row r="3" spans="1:9" x14ac:dyDescent="0.25">
      <c r="B3" t="s">
        <v>4</v>
      </c>
      <c r="C3">
        <v>0.3</v>
      </c>
      <c r="D3" t="s">
        <v>5</v>
      </c>
      <c r="E3">
        <v>1E-3</v>
      </c>
    </row>
    <row r="7" spans="1:9" x14ac:dyDescent="0.25">
      <c r="G7" t="s">
        <v>7</v>
      </c>
      <c r="H7" t="s">
        <v>8</v>
      </c>
      <c r="I7" t="s">
        <v>9</v>
      </c>
    </row>
    <row r="8" spans="1:9" x14ac:dyDescent="0.25">
      <c r="A8" t="s">
        <v>10</v>
      </c>
      <c r="B8" t="s">
        <v>11</v>
      </c>
      <c r="C8" t="s">
        <v>7</v>
      </c>
      <c r="D8" t="s">
        <v>12</v>
      </c>
      <c r="G8">
        <v>0.01</v>
      </c>
      <c r="H8">
        <v>1</v>
      </c>
      <c r="I8">
        <v>1</v>
      </c>
    </row>
    <row r="9" spans="1:9" x14ac:dyDescent="0.25">
      <c r="A9">
        <f>(FP_heads!J11-FP_heads!O11)/10</f>
        <v>0.27465759999999995</v>
      </c>
      <c r="B9">
        <f>FP_flux!AA11</f>
        <v>4.0000000160000004</v>
      </c>
      <c r="C9">
        <f>B9/A9</f>
        <v>14.563587594153597</v>
      </c>
      <c r="D9">
        <f>B9/((FP_heads!A11-FP_heads!Y11)/10)</f>
        <v>4.0000000160000004</v>
      </c>
      <c r="G9">
        <v>0.1</v>
      </c>
      <c r="H9">
        <v>1</v>
      </c>
      <c r="I9">
        <v>1</v>
      </c>
    </row>
    <row r="10" spans="1:9" x14ac:dyDescent="0.25">
      <c r="A10">
        <f>(FP_heads!J12-FP_heads!O12)/10</f>
        <v>0.33323339999999979</v>
      </c>
      <c r="B10">
        <f>FP_flux!AA12</f>
        <v>2.6297420812000003</v>
      </c>
      <c r="C10">
        <f t="shared" ref="C10:C15" si="0">B10/A10</f>
        <v>7.8915921429244547</v>
      </c>
      <c r="D10">
        <f>B10/((FP_heads!A12-FP_heads!Y12)/10)</f>
        <v>2.6297420812000003</v>
      </c>
      <c r="G10">
        <v>1</v>
      </c>
      <c r="H10">
        <v>1</v>
      </c>
      <c r="I10">
        <v>1</v>
      </c>
    </row>
    <row r="11" spans="1:9" x14ac:dyDescent="0.25">
      <c r="A11">
        <f>(FP_heads!J13-FP_heads!O13)/10</f>
        <v>0.36812100000000003</v>
      </c>
      <c r="B11">
        <f>FP_flux!AA13</f>
        <v>2.5179819479999996</v>
      </c>
      <c r="C11">
        <f t="shared" si="0"/>
        <v>6.8400931976170867</v>
      </c>
      <c r="D11">
        <f>B11/((FP_heads!A13-FP_heads!Y13)/10)</f>
        <v>2.5179819479999996</v>
      </c>
      <c r="G11">
        <v>10</v>
      </c>
      <c r="H11">
        <v>1.3</v>
      </c>
      <c r="I11">
        <v>1.01</v>
      </c>
    </row>
    <row r="12" spans="1:9" x14ac:dyDescent="0.25">
      <c r="A12">
        <f>(FP_heads!J14-FP_heads!O14)/10</f>
        <v>0.37815769999999987</v>
      </c>
      <c r="B12">
        <f>FP_flux!AA14</f>
        <v>2.4840862708000002</v>
      </c>
      <c r="C12">
        <f t="shared" si="0"/>
        <v>6.568916276992379</v>
      </c>
      <c r="D12">
        <f>B12/((FP_heads!A14-FP_heads!Y14)/10)</f>
        <v>2.4840862708000002</v>
      </c>
      <c r="G12">
        <v>100</v>
      </c>
      <c r="H12">
        <v>5.2</v>
      </c>
      <c r="I12">
        <v>1.0900000000000001</v>
      </c>
    </row>
    <row r="13" spans="1:9" x14ac:dyDescent="0.25">
      <c r="A13">
        <f>(FP_heads!J15-FP_heads!O15)/10</f>
        <v>0.36812100000000003</v>
      </c>
      <c r="B13">
        <f>FP_flux!AA15</f>
        <v>2.5179819719999994</v>
      </c>
      <c r="C13">
        <f t="shared" si="0"/>
        <v>6.8400932628130402</v>
      </c>
      <c r="D13">
        <f>B13/((FP_heads!A15-FP_heads!Y15)/10)</f>
        <v>2.5179819719999994</v>
      </c>
    </row>
    <row r="14" spans="1:9" x14ac:dyDescent="0.25">
      <c r="A14">
        <f>(FP_heads!J16-FP_heads!O16)/10</f>
        <v>0.33323339999999979</v>
      </c>
      <c r="B14">
        <f>FP_flux!AA16</f>
        <v>2.6297420972000003</v>
      </c>
      <c r="C14">
        <f t="shared" si="0"/>
        <v>7.8915921909388489</v>
      </c>
      <c r="D14">
        <f>B14/((FP_heads!A16-FP_heads!Y16)/10)</f>
        <v>2.6297420972000003</v>
      </c>
    </row>
    <row r="15" spans="1:9" x14ac:dyDescent="0.25">
      <c r="A15">
        <f>(FP_heads!J17-FP_heads!O17)/10</f>
        <v>0.27465759999999995</v>
      </c>
      <c r="B15">
        <f>FP_flux!AA17</f>
        <v>4.0000000360000003</v>
      </c>
      <c r="C15">
        <f t="shared" si="0"/>
        <v>14.563587666971536</v>
      </c>
      <c r="D15">
        <f>B15/((FP_heads!A17-FP_heads!Y17)/10)</f>
        <v>4.0000000360000003</v>
      </c>
    </row>
    <row r="17" spans="3:3" x14ac:dyDescent="0.25">
      <c r="C17">
        <f>(AVERAGE(C9:C15))/10</f>
        <v>0.93084946189158502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FP_heads</vt:lpstr>
      <vt:lpstr>FP_flux</vt:lpstr>
      <vt:lpstr>Keq_harmonic</vt:lpstr>
      <vt:lpstr>Keq_arithmetic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2021-01-31T19:00:05Z</dcterms:created>
  <dcterms:modified xsi:type="dcterms:W3CDTF">2021-02-01T07:06:50Z</dcterms:modified>
</cp:coreProperties>
</file>