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Documents/Teaching/Groundwater_Modeling/HWRS582_Spring22/Git_Course-Materials22/Assignments/HW3_BoxModel_FloPy/solution/"/>
    </mc:Choice>
  </mc:AlternateContent>
  <xr:revisionPtr revIDLastSave="0" documentId="13_ncr:1_{4607C73C-F626-0542-8C17-26F21CFFF7B7}" xr6:coauthVersionLast="47" xr6:coauthVersionMax="47" xr10:uidLastSave="{00000000-0000-0000-0000-000000000000}"/>
  <bookViews>
    <workbookView xWindow="1100" yWindow="820" windowWidth="27860" windowHeight="18820" xr2:uid="{4856B48C-A39A-2942-A94D-474A062E75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" l="1"/>
  <c r="J7" i="1"/>
  <c r="E6" i="1" s="1"/>
  <c r="C3" i="1"/>
  <c r="C4" i="1"/>
  <c r="C5" i="1"/>
  <c r="C6" i="1"/>
  <c r="C2" i="1"/>
  <c r="B3" i="1"/>
  <c r="B4" i="1"/>
  <c r="B5" i="1"/>
  <c r="B6" i="1"/>
  <c r="B2" i="1"/>
  <c r="E2" i="1" l="1"/>
  <c r="E3" i="1"/>
  <c r="E4" i="1"/>
  <c r="E5" i="1"/>
</calcChain>
</file>

<file path=xl/sharedStrings.xml><?xml version="1.0" encoding="utf-8"?>
<sst xmlns="http://schemas.openxmlformats.org/spreadsheetml/2006/main" count="15" uniqueCount="14">
  <si>
    <t>Low K Value [m/day]</t>
  </si>
  <si>
    <t># of Low K cells</t>
  </si>
  <si>
    <t># of high K cells</t>
  </si>
  <si>
    <t>Total cells</t>
  </si>
  <si>
    <t>High K value</t>
  </si>
  <si>
    <t>[m/day]</t>
  </si>
  <si>
    <t>Q [m3/day]</t>
  </si>
  <si>
    <t xml:space="preserve">cross sectional area </t>
  </si>
  <si>
    <t>dh/dl</t>
  </si>
  <si>
    <t>K Arithmatic [m/day]</t>
  </si>
  <si>
    <t>K Harmonic  [m/day]</t>
  </si>
  <si>
    <t>Domain Information</t>
  </si>
  <si>
    <t>[m2]</t>
  </si>
  <si>
    <t>K Equivalent [m/day]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</si>
</sst>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Menlo"/>
      <family val="2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170" fontId="0" fillId="0" borderId="1" xfId="0" applyNumberFormat="1" applyBorder="1"/>
    <xf numFmtId="0" fontId="0" fillId="0" borderId="1" xfId="0" applyBorder="1"/>
    <xf numFmtId="0" fontId="3" fillId="2" borderId="0" xfId="0" applyFont="1" applyFill="1" applyAlignment="1">
      <alignment wrapText="1"/>
    </xf>
    <xf numFmtId="0" fontId="1" fillId="2" borderId="2" xfId="0" applyFont="1" applyFill="1" applyBorder="1" applyAlignment="1">
      <alignment horizont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K Arithmatic [m/day]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1"/>
              </a:solidFill>
              <a:ln w="22225">
                <a:noFill/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10</c:v>
                </c:pt>
                <c:pt idx="4">
                  <c:v>100</c:v>
                </c:pt>
              </c:numCache>
            </c:numRef>
          </c:xVal>
          <c:yVal>
            <c:numRef>
              <c:f>Sheet1!$B$2:$B$6</c:f>
              <c:numCache>
                <c:formatCode>0.000</c:formatCode>
                <c:ptCount val="5"/>
                <c:pt idx="0">
                  <c:v>0.96040000000000003</c:v>
                </c:pt>
                <c:pt idx="1">
                  <c:v>0.96399999999999997</c:v>
                </c:pt>
                <c:pt idx="2">
                  <c:v>1</c:v>
                </c:pt>
                <c:pt idx="3">
                  <c:v>1.36</c:v>
                </c:pt>
                <c:pt idx="4">
                  <c:v>4.96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49-5B4D-A23C-5A4CFF757EB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K Harmonic  [m/day]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10</c:v>
                </c:pt>
                <c:pt idx="4">
                  <c:v>100</c:v>
                </c:pt>
              </c:numCache>
            </c:numRef>
          </c:xVal>
          <c:yVal>
            <c:numRef>
              <c:f>Sheet1!$C$2:$C$6</c:f>
              <c:numCache>
                <c:formatCode>0.000</c:formatCode>
                <c:ptCount val="5"/>
                <c:pt idx="0">
                  <c:v>0.20161290322580644</c:v>
                </c:pt>
                <c:pt idx="1">
                  <c:v>0.73529411764705888</c:v>
                </c:pt>
                <c:pt idx="2">
                  <c:v>1</c:v>
                </c:pt>
                <c:pt idx="3">
                  <c:v>1.0373443983402491</c:v>
                </c:pt>
                <c:pt idx="4">
                  <c:v>1.0412328196584757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49-5B4D-A23C-5A4CFF757EB9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K Equivalent [m/day]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9"/>
            <c:spPr>
              <a:noFill/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10</c:v>
                </c:pt>
                <c:pt idx="4">
                  <c:v>100</c:v>
                </c:pt>
              </c:numCache>
            </c:numRef>
          </c:xVal>
          <c:yVal>
            <c:numRef>
              <c:f>Sheet1!$E$2:$E$6</c:f>
              <c:numCache>
                <c:formatCode>0.00</c:formatCode>
                <c:ptCount val="5"/>
                <c:pt idx="0">
                  <c:v>0.94877999999999996</c:v>
                </c:pt>
                <c:pt idx="1">
                  <c:v>0.96645349999999985</c:v>
                </c:pt>
                <c:pt idx="2">
                  <c:v>1.0416666999999999</c:v>
                </c:pt>
                <c:pt idx="3">
                  <c:v>1.1168323499999999</c:v>
                </c:pt>
                <c:pt idx="4">
                  <c:v>1.1338239999999999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49-5B4D-A23C-5A4CFF757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1906191"/>
        <c:axId val="1379968623"/>
      </c:scatterChart>
      <c:valAx>
        <c:axId val="130190619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Low K Inclusion K [m/day]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968623"/>
        <c:crosses val="autoZero"/>
        <c:crossBetween val="midCat"/>
      </c:valAx>
      <c:valAx>
        <c:axId val="137996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Calculated K [m/day]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906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3368969723854943E-2"/>
          <c:y val="4.0522700619869317E-2"/>
          <c:w val="0.16597093987862971"/>
          <c:h val="0.2145660156749547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382693</xdr:colOff>
      <xdr:row>10</xdr:row>
      <xdr:rowOff>148166</xdr:rowOff>
    </xdr:from>
    <xdr:to>
      <xdr:col>7</xdr:col>
      <xdr:colOff>590973</xdr:colOff>
      <xdr:row>37</xdr:row>
      <xdr:rowOff>33866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04F5CA-75FC-F64A-B25E-5E2528FF10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3466-E2DC-7540-9378-78E3787D2001}">
  <dimension ref="A1:K8"/>
  <sheetViews>
    <sheetView tabSelected="1" zoomScale="83" workbookViewId="0">
      <selection activeCell="I42" sqref="I42"/>
    </sheetView>
  </sheetViews>
  <sheetFormatPr baseColWidth="10" defaultRowHeight="16" x14ac:dyDescent="0.2"/>
  <cols>
    <col min="1" max="5" width="18.83203125" customWidth="1"/>
    <col min="9" max="9" width="18.33203125" customWidth="1"/>
  </cols>
  <sheetData>
    <row r="1" spans="1:11" ht="54" customHeight="1" x14ac:dyDescent="0.25">
      <c r="A1" s="4" t="s">
        <v>0</v>
      </c>
      <c r="B1" s="4" t="s">
        <v>9</v>
      </c>
      <c r="C1" s="4" t="s">
        <v>10</v>
      </c>
      <c r="D1" s="4" t="s">
        <v>6</v>
      </c>
      <c r="E1" s="4" t="s">
        <v>13</v>
      </c>
      <c r="I1" s="5" t="s">
        <v>11</v>
      </c>
      <c r="J1" s="5"/>
      <c r="K1" s="5"/>
    </row>
    <row r="2" spans="1:11" x14ac:dyDescent="0.2">
      <c r="A2" s="1">
        <v>0.01</v>
      </c>
      <c r="B2" s="2">
        <f>((A2*$J$2)+($J$5*$J$3))/$J$4</f>
        <v>0.96040000000000003</v>
      </c>
      <c r="C2" s="2">
        <f>$J$4/($J$2/A2+$J$3/$J$5)</f>
        <v>0.20161290322580644</v>
      </c>
      <c r="D2" s="6">
        <v>94.878</v>
      </c>
      <c r="E2" s="6">
        <f>D2/$J$7/$J$8</f>
        <v>0.94877999999999996</v>
      </c>
      <c r="I2" s="3" t="s">
        <v>1</v>
      </c>
      <c r="J2" s="3">
        <v>25</v>
      </c>
      <c r="K2" s="3"/>
    </row>
    <row r="3" spans="1:11" x14ac:dyDescent="0.2">
      <c r="A3" s="3">
        <v>0.1</v>
      </c>
      <c r="B3" s="2">
        <f>((A3*$J$2)+($J$5*$J$3))/$J$4</f>
        <v>0.96399999999999997</v>
      </c>
      <c r="C3" s="2">
        <f>$J$4/($J$2/A3+$J$3/$J$5)</f>
        <v>0.73529411764705888</v>
      </c>
      <c r="D3" s="6">
        <v>96.645349999999993</v>
      </c>
      <c r="E3" s="6">
        <f>D3/$J$7/$J$8</f>
        <v>0.96645349999999985</v>
      </c>
      <c r="I3" s="3" t="s">
        <v>2</v>
      </c>
      <c r="J3" s="3">
        <v>600</v>
      </c>
      <c r="K3" s="3"/>
    </row>
    <row r="4" spans="1:11" x14ac:dyDescent="0.2">
      <c r="A4" s="3">
        <v>1</v>
      </c>
      <c r="B4" s="2">
        <f>((A4*$J$2)+($J$5*$J$3))/$J$4</f>
        <v>1</v>
      </c>
      <c r="C4" s="2">
        <f>$J$4/($J$2/A4+$J$3/$J$5)</f>
        <v>1</v>
      </c>
      <c r="D4" s="6">
        <v>104.16667</v>
      </c>
      <c r="E4" s="6">
        <f>D4/$J$7/$J$8</f>
        <v>1.0416666999999999</v>
      </c>
      <c r="I4" s="3" t="s">
        <v>3</v>
      </c>
      <c r="J4" s="3">
        <v>625</v>
      </c>
      <c r="K4" s="3" t="s">
        <v>5</v>
      </c>
    </row>
    <row r="5" spans="1:11" x14ac:dyDescent="0.2">
      <c r="A5" s="3">
        <v>10</v>
      </c>
      <c r="B5" s="2">
        <f>((A5*$J$2)+($J$5*$J$3))/$J$4</f>
        <v>1.36</v>
      </c>
      <c r="C5" s="2">
        <f>$J$4/($J$2/A5+$J$3/$J$5)</f>
        <v>1.0373443983402491</v>
      </c>
      <c r="D5" s="6">
        <v>111.683235</v>
      </c>
      <c r="E5" s="6">
        <f>D5/$J$7/$J$8</f>
        <v>1.1168323499999999</v>
      </c>
      <c r="I5" s="3" t="s">
        <v>4</v>
      </c>
      <c r="J5" s="3">
        <v>1</v>
      </c>
      <c r="K5" s="3" t="s">
        <v>5</v>
      </c>
    </row>
    <row r="6" spans="1:11" x14ac:dyDescent="0.2">
      <c r="A6" s="3">
        <v>100</v>
      </c>
      <c r="B6" s="2">
        <f>((A6*$J$2)+($J$5*$J$3))/$J$4</f>
        <v>4.96</v>
      </c>
      <c r="C6" s="2">
        <f>$J$4/($J$2/A6+$J$3/$J$5)</f>
        <v>1.0412328196584757</v>
      </c>
      <c r="D6" s="6">
        <v>113.3824</v>
      </c>
      <c r="E6" s="6">
        <f>D6/$J$7/$J$8</f>
        <v>1.1338239999999999</v>
      </c>
      <c r="I6" s="3"/>
      <c r="J6" s="3"/>
      <c r="K6" s="3"/>
    </row>
    <row r="7" spans="1:11" x14ac:dyDescent="0.2">
      <c r="I7" s="3" t="s">
        <v>7</v>
      </c>
      <c r="J7" s="3">
        <f>2500*10</f>
        <v>25000</v>
      </c>
      <c r="K7" s="3" t="s">
        <v>12</v>
      </c>
    </row>
    <row r="8" spans="1:11" x14ac:dyDescent="0.2">
      <c r="I8" s="3" t="s">
        <v>8</v>
      </c>
      <c r="J8" s="3">
        <f>(20-10)/2500</f>
        <v>4.0000000000000001E-3</v>
      </c>
      <c r="K8" s="3"/>
    </row>
  </sheetData>
  <mergeCells count="1">
    <mergeCell ref="I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Condon, Laura - (lecondon)</dc:creator>
  <cp:lastModifiedBy>Condon, Laura - (lecondon)</cp:lastModifiedBy>
  <dcterms:created xsi:type="dcterms:W3CDTF">2022-02-09T03:19:15Z</dcterms:created>
  <dcterms:modified xsi:type="dcterms:W3CDTF">2022-02-09T04:21:14Z</dcterms:modified>
</cp:coreProperties>
</file>