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8190"/>
  </bookViews>
  <sheets>
    <sheet name="MRes Data" sheetId="1" r:id="rId1"/>
    <sheet name="Fish Summary" sheetId="2" state="hidden" r:id="rId2"/>
    <sheet name="Class_summary" sheetId="5" state="hidden" r:id="rId3"/>
    <sheet name="Class Summary" sheetId="4" state="hidden" r:id="rId4"/>
    <sheet name="Sheet3" sheetId="3" state="hidden" r:id="rId5"/>
    <sheet name="Fish West Mud" sheetId="6" r:id="rId6"/>
    <sheet name="Fish Kingsmill" sheetId="7" r:id="rId7"/>
  </sheets>
  <calcPr calcId="145621"/>
</workbook>
</file>

<file path=xl/calcChain.xml><?xml version="1.0" encoding="utf-8"?>
<calcChain xmlns="http://schemas.openxmlformats.org/spreadsheetml/2006/main">
  <c r="H6" i="4" l="1"/>
  <c r="I6" i="4"/>
  <c r="N6" i="4"/>
  <c r="O6" i="4"/>
  <c r="H18" i="4"/>
  <c r="H17" i="4" s="1"/>
  <c r="N18" i="4"/>
  <c r="N17" i="4" s="1"/>
  <c r="H19" i="4"/>
  <c r="I19" i="4" s="1"/>
  <c r="N19" i="4"/>
  <c r="O19" i="4" s="1"/>
  <c r="H20" i="4"/>
  <c r="I20" i="4" s="1"/>
  <c r="N20" i="4"/>
  <c r="O20" i="4" s="1"/>
  <c r="H21" i="4"/>
  <c r="I21" i="4" s="1"/>
  <c r="N21" i="4"/>
  <c r="O21" i="4" s="1"/>
  <c r="H22" i="4"/>
  <c r="I22" i="4" s="1"/>
  <c r="N22" i="4"/>
  <c r="O22" i="4" s="1"/>
  <c r="H23" i="4"/>
  <c r="I23" i="4" s="1"/>
  <c r="N23" i="4"/>
  <c r="O23" i="4" s="1"/>
  <c r="H24" i="4"/>
  <c r="I24" i="4" s="1"/>
  <c r="N24" i="4"/>
  <c r="O24" i="4" s="1"/>
  <c r="H25" i="4"/>
  <c r="I25" i="4" s="1"/>
  <c r="N25" i="4"/>
  <c r="O25" i="4" s="1"/>
  <c r="H26" i="4"/>
  <c r="I26" i="4" s="1"/>
  <c r="N26" i="4"/>
  <c r="O26" i="4" s="1"/>
  <c r="H27" i="4"/>
  <c r="I27" i="4" s="1"/>
  <c r="N27" i="4"/>
  <c r="O27" i="4" s="1"/>
  <c r="H28" i="4"/>
  <c r="I28" i="4" s="1"/>
  <c r="N28" i="4"/>
  <c r="O28" i="4" s="1"/>
  <c r="H29" i="4"/>
  <c r="I29" i="4" s="1"/>
  <c r="N29" i="4"/>
  <c r="O29" i="4" s="1"/>
  <c r="H30" i="4"/>
  <c r="I30" i="4" s="1"/>
  <c r="N30" i="4"/>
  <c r="O30" i="4" s="1"/>
  <c r="H31" i="4"/>
  <c r="I31" i="4" s="1"/>
  <c r="N31" i="4"/>
  <c r="O31" i="4" s="1"/>
  <c r="N32" i="4"/>
  <c r="O32" i="4" s="1"/>
  <c r="I33" i="4"/>
  <c r="O33" i="4"/>
  <c r="I34" i="4"/>
  <c r="O34" i="4"/>
  <c r="N35" i="4"/>
  <c r="O35" i="4" s="1"/>
  <c r="I36" i="4"/>
  <c r="O36" i="4"/>
  <c r="I37" i="4"/>
  <c r="N37" i="4"/>
  <c r="O37" i="4"/>
  <c r="H38" i="4"/>
  <c r="I38" i="4" s="1"/>
  <c r="N38" i="4"/>
  <c r="O38" i="4" s="1"/>
  <c r="H39" i="4"/>
  <c r="I39" i="4" s="1"/>
  <c r="N39" i="4"/>
  <c r="O39" i="4" s="1"/>
  <c r="N40" i="4"/>
  <c r="O40" i="4" s="1"/>
  <c r="H42" i="4"/>
  <c r="I42" i="4" s="1"/>
  <c r="N42" i="4"/>
  <c r="O42" i="4" s="1"/>
  <c r="H43" i="4"/>
  <c r="I43" i="4" s="1"/>
  <c r="N43" i="4"/>
  <c r="O43" i="4" s="1"/>
  <c r="H44" i="4"/>
  <c r="I44" i="4" s="1"/>
  <c r="N44" i="4"/>
  <c r="O44" i="4" s="1"/>
  <c r="H45" i="4"/>
  <c r="I45" i="4" s="1"/>
  <c r="N45" i="4"/>
  <c r="O45" i="4" s="1"/>
  <c r="H46" i="4"/>
  <c r="I46" i="4" s="1"/>
  <c r="N46" i="4"/>
  <c r="O46" i="4" s="1"/>
  <c r="H49" i="4"/>
  <c r="I49" i="4" s="1"/>
  <c r="N49" i="4"/>
  <c r="O49" i="4" s="1"/>
  <c r="H50" i="4"/>
  <c r="I50" i="4" s="1"/>
  <c r="N50" i="4"/>
  <c r="O50" i="4" s="1"/>
  <c r="H51" i="4"/>
  <c r="I51" i="4" s="1"/>
  <c r="N51" i="4"/>
  <c r="O51" i="4" s="1"/>
  <c r="H52" i="4"/>
  <c r="I52" i="4" s="1"/>
  <c r="N52" i="4"/>
  <c r="O52" i="4" s="1"/>
  <c r="H53" i="4"/>
  <c r="I53" i="4" s="1"/>
  <c r="N53" i="4"/>
  <c r="O53" i="4" s="1"/>
  <c r="H54" i="4"/>
  <c r="I54" i="4" s="1"/>
  <c r="N54" i="4"/>
  <c r="O54" i="4" s="1"/>
  <c r="H55" i="4"/>
  <c r="I55" i="4" s="1"/>
  <c r="N55" i="4"/>
  <c r="O55" i="4" s="1"/>
  <c r="H56" i="4"/>
  <c r="I56" i="4" s="1"/>
  <c r="N56" i="4"/>
  <c r="O56" i="4" s="1"/>
  <c r="H57" i="4"/>
  <c r="I57" i="4" s="1"/>
  <c r="N57" i="4"/>
  <c r="O57" i="4" s="1"/>
  <c r="H58" i="4"/>
  <c r="I58" i="4" s="1"/>
  <c r="N58" i="4"/>
  <c r="O58" i="4" s="1"/>
  <c r="H59" i="4"/>
  <c r="I59" i="4" s="1"/>
  <c r="N59" i="4"/>
  <c r="O59" i="4" s="1"/>
  <c r="H60" i="4"/>
  <c r="I60" i="4" s="1"/>
  <c r="N60" i="4"/>
  <c r="O60" i="4" s="1"/>
  <c r="H61" i="4"/>
  <c r="I61" i="4" s="1"/>
  <c r="N61" i="4"/>
  <c r="O61" i="4" s="1"/>
  <c r="H63" i="4"/>
  <c r="I63" i="4" s="1"/>
  <c r="N63" i="4"/>
  <c r="O63" i="4" s="1"/>
  <c r="H64" i="4"/>
  <c r="I64" i="4" s="1"/>
  <c r="N64" i="4"/>
  <c r="O64" i="4" s="1"/>
  <c r="H65" i="4"/>
  <c r="I65" i="4" s="1"/>
  <c r="N65" i="4"/>
  <c r="O65" i="4" s="1"/>
  <c r="H66" i="4"/>
  <c r="I66" i="4" s="1"/>
  <c r="N66" i="4"/>
  <c r="O66" i="4" s="1"/>
  <c r="H67" i="4"/>
  <c r="N67" i="4"/>
  <c r="H68" i="4"/>
  <c r="I68" i="4" s="1"/>
  <c r="N68" i="4"/>
  <c r="O68" i="4" s="1"/>
  <c r="H69" i="4"/>
  <c r="I69" i="4" s="1"/>
  <c r="N69" i="4"/>
  <c r="O69" i="4" s="1"/>
  <c r="N69" i="2"/>
  <c r="O69" i="2" s="1"/>
  <c r="H69" i="2"/>
  <c r="I69" i="2" s="1"/>
  <c r="N68" i="2"/>
  <c r="O68" i="2" s="1"/>
  <c r="H68" i="2"/>
  <c r="I68" i="2" s="1"/>
  <c r="N67" i="2"/>
  <c r="H67" i="2"/>
  <c r="N66" i="2"/>
  <c r="O66" i="2" s="1"/>
  <c r="H66" i="2"/>
  <c r="I66" i="2" s="1"/>
  <c r="N65" i="2"/>
  <c r="O65" i="2" s="1"/>
  <c r="H65" i="2"/>
  <c r="I65" i="2" s="1"/>
  <c r="N64" i="2"/>
  <c r="O64" i="2" s="1"/>
  <c r="H64" i="2"/>
  <c r="I64" i="2" s="1"/>
  <c r="N63" i="2"/>
  <c r="O63" i="2" s="1"/>
  <c r="H63" i="2"/>
  <c r="I63" i="2" s="1"/>
  <c r="N61" i="2"/>
  <c r="O61" i="2" s="1"/>
  <c r="H61" i="2"/>
  <c r="I61" i="2" s="1"/>
  <c r="N60" i="2"/>
  <c r="O60" i="2" s="1"/>
  <c r="H60" i="2"/>
  <c r="I60" i="2" s="1"/>
  <c r="N59" i="2"/>
  <c r="O59" i="2" s="1"/>
  <c r="H59" i="2"/>
  <c r="I59" i="2" s="1"/>
  <c r="N58" i="2"/>
  <c r="O58" i="2" s="1"/>
  <c r="H58" i="2"/>
  <c r="I58" i="2" s="1"/>
  <c r="N57" i="2"/>
  <c r="O57" i="2" s="1"/>
  <c r="H57" i="2"/>
  <c r="I57" i="2" s="1"/>
  <c r="N56" i="2"/>
  <c r="O56" i="2" s="1"/>
  <c r="H56" i="2"/>
  <c r="I56" i="2" s="1"/>
  <c r="N55" i="2"/>
  <c r="O55" i="2" s="1"/>
  <c r="H55" i="2"/>
  <c r="I55" i="2" s="1"/>
  <c r="N54" i="2"/>
  <c r="O54" i="2" s="1"/>
  <c r="H54" i="2"/>
  <c r="I54" i="2" s="1"/>
  <c r="N53" i="2"/>
  <c r="O53" i="2" s="1"/>
  <c r="H53" i="2"/>
  <c r="I53" i="2" s="1"/>
  <c r="N52" i="2"/>
  <c r="O52" i="2" s="1"/>
  <c r="H52" i="2"/>
  <c r="I52" i="2" s="1"/>
  <c r="N51" i="2"/>
  <c r="O51" i="2" s="1"/>
  <c r="H51" i="2"/>
  <c r="I51" i="2" s="1"/>
  <c r="N50" i="2"/>
  <c r="O50" i="2" s="1"/>
  <c r="H50" i="2"/>
  <c r="I50" i="2" s="1"/>
  <c r="N49" i="2"/>
  <c r="O49" i="2" s="1"/>
  <c r="O48" i="2" s="1"/>
  <c r="H49" i="2"/>
  <c r="I49" i="2" s="1"/>
  <c r="I48" i="2" s="1"/>
  <c r="N48" i="2"/>
  <c r="H48" i="2"/>
  <c r="N46" i="2"/>
  <c r="O46" i="2" s="1"/>
  <c r="H46" i="2"/>
  <c r="I46" i="2" s="1"/>
  <c r="N45" i="2"/>
  <c r="O45" i="2" s="1"/>
  <c r="H45" i="2"/>
  <c r="I45" i="2" s="1"/>
  <c r="N44" i="2"/>
  <c r="O44" i="2" s="1"/>
  <c r="H44" i="2"/>
  <c r="I44" i="2" s="1"/>
  <c r="N43" i="2"/>
  <c r="O43" i="2" s="1"/>
  <c r="H43" i="2"/>
  <c r="I43" i="2" s="1"/>
  <c r="N42" i="2"/>
  <c r="O42" i="2" s="1"/>
  <c r="O41" i="2" s="1"/>
  <c r="H42" i="2"/>
  <c r="I42" i="2" s="1"/>
  <c r="I41" i="2" s="1"/>
  <c r="N41" i="2"/>
  <c r="H41" i="2"/>
  <c r="N40" i="2"/>
  <c r="O40" i="2" s="1"/>
  <c r="N39" i="2"/>
  <c r="O39" i="2" s="1"/>
  <c r="H39" i="2"/>
  <c r="I39" i="2" s="1"/>
  <c r="N38" i="2"/>
  <c r="O38" i="2" s="1"/>
  <c r="H38" i="2"/>
  <c r="I38" i="2" s="1"/>
  <c r="N37" i="2"/>
  <c r="O37" i="2" s="1"/>
  <c r="I37" i="2"/>
  <c r="O36" i="2"/>
  <c r="I36" i="2"/>
  <c r="N35" i="2"/>
  <c r="O35" i="2" s="1"/>
  <c r="O34" i="2"/>
  <c r="I34" i="2"/>
  <c r="O33" i="2"/>
  <c r="I33" i="2"/>
  <c r="N32" i="2"/>
  <c r="O32" i="2" s="1"/>
  <c r="O31" i="2"/>
  <c r="N31" i="2"/>
  <c r="I31" i="2"/>
  <c r="H31" i="2"/>
  <c r="O30" i="2"/>
  <c r="N30" i="2"/>
  <c r="I30" i="2"/>
  <c r="H30" i="2"/>
  <c r="O29" i="2"/>
  <c r="N29" i="2"/>
  <c r="I29" i="2"/>
  <c r="H29" i="2"/>
  <c r="N28" i="2"/>
  <c r="O28" i="2" s="1"/>
  <c r="H28" i="2"/>
  <c r="I28" i="2" s="1"/>
  <c r="N27" i="2"/>
  <c r="O27" i="2" s="1"/>
  <c r="H27" i="2"/>
  <c r="I27" i="2" s="1"/>
  <c r="N26" i="2"/>
  <c r="O26" i="2" s="1"/>
  <c r="H26" i="2"/>
  <c r="I26" i="2" s="1"/>
  <c r="N25" i="2"/>
  <c r="O25" i="2" s="1"/>
  <c r="H25" i="2"/>
  <c r="I25" i="2" s="1"/>
  <c r="N24" i="2"/>
  <c r="O24" i="2" s="1"/>
  <c r="H24" i="2"/>
  <c r="I24" i="2" s="1"/>
  <c r="N23" i="2"/>
  <c r="O23" i="2" s="1"/>
  <c r="H23" i="2"/>
  <c r="I23" i="2" s="1"/>
  <c r="N22" i="2"/>
  <c r="O22" i="2" s="1"/>
  <c r="H22" i="2"/>
  <c r="I22" i="2" s="1"/>
  <c r="N21" i="2"/>
  <c r="O21" i="2" s="1"/>
  <c r="H21" i="2"/>
  <c r="I21" i="2" s="1"/>
  <c r="N20" i="2"/>
  <c r="O20" i="2" s="1"/>
  <c r="H20" i="2"/>
  <c r="I20" i="2" s="1"/>
  <c r="N19" i="2"/>
  <c r="O19" i="2" s="1"/>
  <c r="H19" i="2"/>
  <c r="I19" i="2" s="1"/>
  <c r="N18" i="2"/>
  <c r="O18" i="2" s="1"/>
  <c r="H18" i="2"/>
  <c r="I18" i="2" s="1"/>
  <c r="N17" i="2"/>
  <c r="H17" i="2"/>
  <c r="O6" i="2"/>
  <c r="N6" i="2"/>
  <c r="I6" i="2"/>
  <c r="H6" i="2"/>
  <c r="O6" i="1"/>
  <c r="I6" i="1"/>
  <c r="H6" i="1"/>
  <c r="N6" i="1"/>
  <c r="H69" i="1"/>
  <c r="I69" i="1" s="1"/>
  <c r="O48" i="4" l="1"/>
  <c r="O41" i="4"/>
  <c r="I48" i="4"/>
  <c r="I41" i="4"/>
  <c r="N48" i="4"/>
  <c r="H48" i="4"/>
  <c r="N41" i="4"/>
  <c r="H41" i="4"/>
  <c r="O18" i="4"/>
  <c r="O17" i="4" s="1"/>
  <c r="I18" i="4"/>
  <c r="I17" i="4" s="1"/>
  <c r="I17" i="2"/>
  <c r="O17" i="2"/>
  <c r="N69" i="1"/>
  <c r="O69" i="1" s="1"/>
  <c r="N68" i="1"/>
  <c r="O68" i="1" s="1"/>
  <c r="N67" i="1"/>
  <c r="N66" i="1"/>
  <c r="O66" i="1" s="1"/>
  <c r="N65" i="1"/>
  <c r="O65" i="1" s="1"/>
  <c r="N64" i="1"/>
  <c r="O64" i="1" s="1"/>
  <c r="N63" i="1"/>
  <c r="O63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O48" i="1" s="1"/>
  <c r="N48" i="1"/>
  <c r="N46" i="1"/>
  <c r="O46" i="1" s="1"/>
  <c r="N45" i="1"/>
  <c r="O45" i="1" s="1"/>
  <c r="N44" i="1"/>
  <c r="O44" i="1" s="1"/>
  <c r="N43" i="1"/>
  <c r="O43" i="1" s="1"/>
  <c r="N42" i="1"/>
  <c r="O42" i="1" s="1"/>
  <c r="O41" i="1" s="1"/>
  <c r="N41" i="1"/>
  <c r="N40" i="1"/>
  <c r="O40" i="1" s="1"/>
  <c r="N39" i="1"/>
  <c r="O39" i="1" s="1"/>
  <c r="N38" i="1"/>
  <c r="O38" i="1" s="1"/>
  <c r="N37" i="1"/>
  <c r="O37" i="1" s="1"/>
  <c r="O36" i="1"/>
  <c r="N35" i="1"/>
  <c r="O35" i="1" s="1"/>
  <c r="O34" i="1"/>
  <c r="O33" i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I33" i="1"/>
  <c r="I34" i="1"/>
  <c r="I36" i="1"/>
  <c r="I37" i="1"/>
  <c r="H19" i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8" i="1"/>
  <c r="I38" i="1" s="1"/>
  <c r="H39" i="1"/>
  <c r="I39" i="1" s="1"/>
  <c r="H42" i="1"/>
  <c r="H43" i="1"/>
  <c r="I43" i="1" s="1"/>
  <c r="H44" i="1"/>
  <c r="I44" i="1" s="1"/>
  <c r="H45" i="1"/>
  <c r="I45" i="1" s="1"/>
  <c r="H46" i="1"/>
  <c r="I46" i="1" s="1"/>
  <c r="H49" i="1"/>
  <c r="I49" i="1" s="1"/>
  <c r="H50" i="1"/>
  <c r="I50" i="1" s="1"/>
  <c r="H51" i="1"/>
  <c r="I51" i="1" s="1"/>
  <c r="H52" i="1"/>
  <c r="I52" i="1" s="1"/>
  <c r="H53" i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3" i="1"/>
  <c r="I63" i="1" s="1"/>
  <c r="H64" i="1"/>
  <c r="I64" i="1" s="1"/>
  <c r="H65" i="1"/>
  <c r="I65" i="1" s="1"/>
  <c r="H66" i="1"/>
  <c r="I66" i="1" s="1"/>
  <c r="H67" i="1"/>
  <c r="H68" i="1"/>
  <c r="I68" i="1" s="1"/>
  <c r="H18" i="1"/>
  <c r="I18" i="1" s="1"/>
  <c r="I19" i="1" l="1"/>
  <c r="H17" i="1"/>
  <c r="H41" i="1"/>
  <c r="I42" i="1"/>
  <c r="I41" i="1" s="1"/>
  <c r="H48" i="1"/>
  <c r="I53" i="1"/>
  <c r="I48" i="1" s="1"/>
  <c r="O17" i="1"/>
  <c r="I17" i="1"/>
</calcChain>
</file>

<file path=xl/sharedStrings.xml><?xml version="1.0" encoding="utf-8"?>
<sst xmlns="http://schemas.openxmlformats.org/spreadsheetml/2006/main" count="398" uniqueCount="121">
  <si>
    <t>Cnidaria</t>
  </si>
  <si>
    <t>Crustacea</t>
  </si>
  <si>
    <t>Echinodermata</t>
  </si>
  <si>
    <t>Mollusca</t>
  </si>
  <si>
    <t>Kingsmill</t>
  </si>
  <si>
    <t>West Mud</t>
  </si>
  <si>
    <t>16.10.18</t>
  </si>
  <si>
    <t>17.10.18</t>
  </si>
  <si>
    <t>Crangon crangon</t>
  </si>
  <si>
    <t>Asterias rubens</t>
  </si>
  <si>
    <t>Marthasterias glacialis</t>
  </si>
  <si>
    <t>Pagurus bernhardus</t>
  </si>
  <si>
    <t>SUM</t>
  </si>
  <si>
    <t>Inachus dorsettensis</t>
  </si>
  <si>
    <t>Macropodia spp.</t>
  </si>
  <si>
    <t>Xantho pilipes</t>
  </si>
  <si>
    <t>Mytilus edulis</t>
  </si>
  <si>
    <t>Porifera</t>
  </si>
  <si>
    <t>Calliostoma zizyphinum</t>
  </si>
  <si>
    <t>Cancer pagurus (m)</t>
  </si>
  <si>
    <t>Cancer pagurus (f)</t>
  </si>
  <si>
    <t>Liocarcinus depurator (m)</t>
  </si>
  <si>
    <t>Liocarcinus depurator (f)</t>
  </si>
  <si>
    <t>Maja squinado (m)</t>
  </si>
  <si>
    <t>Maja squinado (f)</t>
  </si>
  <si>
    <t>Aequipecten opercularis</t>
  </si>
  <si>
    <t>Archidoris pseudoargus</t>
  </si>
  <si>
    <t>Buccinum undatum</t>
  </si>
  <si>
    <t>Crepidula fornicata</t>
  </si>
  <si>
    <t>Loligo forbesii</t>
  </si>
  <si>
    <t>Lutraria lutraria</t>
  </si>
  <si>
    <t>Pecten maximus</t>
  </si>
  <si>
    <t>Sepiola atlantica</t>
  </si>
  <si>
    <t>Ostrea edulis</t>
  </si>
  <si>
    <t>Austrominius modestus</t>
  </si>
  <si>
    <t>Semibalanus balanoides</t>
  </si>
  <si>
    <t>P</t>
  </si>
  <si>
    <t xml:space="preserve">Gammaridae </t>
  </si>
  <si>
    <t>Carcinas maenas (m)</t>
  </si>
  <si>
    <t>Carcinas maenas (f)</t>
  </si>
  <si>
    <t>Sacculina carcini</t>
  </si>
  <si>
    <t>Secchi</t>
  </si>
  <si>
    <t>Temperature</t>
  </si>
  <si>
    <t>Necora puber</t>
  </si>
  <si>
    <t>Annelidae</t>
  </si>
  <si>
    <t>Tunicate</t>
  </si>
  <si>
    <t>Pagurus prideux (with Adamsia)</t>
  </si>
  <si>
    <t>Holothuria forskali</t>
  </si>
  <si>
    <t>Ophiura spp.</t>
  </si>
  <si>
    <t>Vertibrates</t>
  </si>
  <si>
    <t>COUNT</t>
  </si>
  <si>
    <t>Echinus sp.</t>
  </si>
  <si>
    <t>Cerastoderma edule</t>
  </si>
  <si>
    <t>16.10.18 (H1)</t>
  </si>
  <si>
    <t>16.10.18 (H2)</t>
  </si>
  <si>
    <t>Tritia reticulata</t>
  </si>
  <si>
    <t>Mysid</t>
  </si>
  <si>
    <t>15.10.18 (H1)</t>
  </si>
  <si>
    <t>15.10.18 (H2)</t>
  </si>
  <si>
    <t>Perciformes</t>
  </si>
  <si>
    <t>Pleuronectiformes</t>
  </si>
  <si>
    <t>Callionymiformes</t>
  </si>
  <si>
    <t>Gadiformes</t>
  </si>
  <si>
    <t>Gobiiformes</t>
  </si>
  <si>
    <t>Rajiformes</t>
  </si>
  <si>
    <t>Syngnathiformes</t>
  </si>
  <si>
    <t>Atheriniformes</t>
  </si>
  <si>
    <t>Scorpaeniformes</t>
  </si>
  <si>
    <t>TOTAL</t>
  </si>
  <si>
    <t>Date</t>
  </si>
  <si>
    <t>Location</t>
  </si>
  <si>
    <t>Common name</t>
  </si>
  <si>
    <t>Species</t>
  </si>
  <si>
    <t>Order</t>
  </si>
  <si>
    <t>Abundance</t>
  </si>
  <si>
    <t>Common dragonette</t>
  </si>
  <si>
    <t>Callionymus lyra</t>
  </si>
  <si>
    <t>Poor cod</t>
  </si>
  <si>
    <t>Trispopterus minutus</t>
  </si>
  <si>
    <t>Black goby</t>
  </si>
  <si>
    <t>Gobius niger</t>
  </si>
  <si>
    <t>Painted goby</t>
  </si>
  <si>
    <t>Pomatoschistus pictus</t>
  </si>
  <si>
    <t>Goldsinny</t>
  </si>
  <si>
    <t>Ctenolabris rupestris</t>
  </si>
  <si>
    <t>Dover sole</t>
  </si>
  <si>
    <t>Solea solea</t>
  </si>
  <si>
    <t>Thornback ray</t>
  </si>
  <si>
    <t>Raja clavata</t>
  </si>
  <si>
    <t>Kingsmill Lake</t>
  </si>
  <si>
    <t>Sand smelt</t>
  </si>
  <si>
    <t>Atherina presbyter</t>
  </si>
  <si>
    <t xml:space="preserve"> Atheriniformes</t>
  </si>
  <si>
    <t>Grey gurnard</t>
  </si>
  <si>
    <t>Eutrigla gurnardus</t>
  </si>
  <si>
    <t xml:space="preserve"> Scorpaeniformes</t>
  </si>
  <si>
    <t>Common dragonet</t>
  </si>
  <si>
    <t>Whiting</t>
  </si>
  <si>
    <t>Merlangius merlangus</t>
  </si>
  <si>
    <t>Pollack</t>
  </si>
  <si>
    <t>Pollachius pollachius</t>
  </si>
  <si>
    <t>Sand goby</t>
  </si>
  <si>
    <t>Pomatoschistus minutus</t>
  </si>
  <si>
    <t>Goby spp.</t>
  </si>
  <si>
    <t>Sea bass</t>
  </si>
  <si>
    <t>Dicentrarchus labrax</t>
  </si>
  <si>
    <t>Dab</t>
  </si>
  <si>
    <t>Limanda limanda</t>
  </si>
  <si>
    <t>Flounder</t>
  </si>
  <si>
    <t>Platichthys flesus</t>
  </si>
  <si>
    <t>Plaice</t>
  </si>
  <si>
    <t>Pleuronectes platessa</t>
  </si>
  <si>
    <t>Brill</t>
  </si>
  <si>
    <t>Scophthalmus rhombus</t>
  </si>
  <si>
    <t>Tub gurnard</t>
  </si>
  <si>
    <t>Chelidonichthys lucerna</t>
  </si>
  <si>
    <t>Greater pipefish</t>
  </si>
  <si>
    <t>Syngnathus acus</t>
  </si>
  <si>
    <t>John dory</t>
  </si>
  <si>
    <t>Zeus faber</t>
  </si>
  <si>
    <t>Zeiformes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</si>
</sst>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22222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3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ont="1"/>
    <xf numFmtId="0" fontId="1" fillId="2" borderId="1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5" borderId="1" xfId="0" applyFont="1" applyFill="1" applyBorder="1"/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center"/>
    </xf>
    <xf numFmtId="0" fontId="0" fillId="0" borderId="0" xfId="0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4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Summary'!$C$6:$C$15</c:f>
            </c:numRef>
          </c:val>
        </c:ser>
        <c:ser>
          <c:idx val="1"/>
          <c:order val="1"/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Summary'!$D$6:$D$15</c:f>
            </c:numRef>
          </c:val>
        </c:ser>
        <c:ser>
          <c:idx val="2"/>
          <c:order val="2"/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Summary'!$E$6:$E$15</c:f>
            </c:numRef>
          </c:val>
        </c:ser>
        <c:ser>
          <c:idx val="3"/>
          <c:order val="3"/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Summary'!$F$6:$F$15</c:f>
            </c:numRef>
          </c:val>
        </c:ser>
        <c:ser>
          <c:idx val="4"/>
          <c:order val="4"/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Summary'!$G$6:$G$15</c:f>
            </c:numRef>
          </c:val>
        </c:ser>
        <c:ser>
          <c:idx val="5"/>
          <c:order val="5"/>
          <c:tx>
            <c:v>Kingsmill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Summary'!$H$6:$H$15</c:f>
              <c:numCache>
                <c:formatCode>General</c:formatCode>
                <c:ptCount val="10"/>
                <c:pt idx="0">
                  <c:v>103</c:v>
                </c:pt>
                <c:pt idx="1">
                  <c:v>17</c:v>
                </c:pt>
                <c:pt idx="2">
                  <c:v>9</c:v>
                </c:pt>
                <c:pt idx="3">
                  <c:v>12</c:v>
                </c:pt>
                <c:pt idx="4">
                  <c:v>2</c:v>
                </c:pt>
                <c:pt idx="5">
                  <c:v>53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</c:ser>
        <c:ser>
          <c:idx val="6"/>
          <c:order val="6"/>
          <c:tx>
            <c:v>West Mud</c:v>
          </c:tx>
          <c:spPr>
            <a:solidFill>
              <a:schemeClr val="accent3"/>
            </a:solidFill>
          </c:spPr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Summary'!$N$6:$N$15</c:f>
              <c:numCache>
                <c:formatCode>General</c:formatCode>
                <c:ptCount val="10"/>
                <c:pt idx="0">
                  <c:v>50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27</c:v>
                </c:pt>
                <c:pt idx="5">
                  <c:v>6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31744"/>
        <c:axId val="56433280"/>
      </c:barChart>
      <c:catAx>
        <c:axId val="56431744"/>
        <c:scaling>
          <c:orientation val="minMax"/>
        </c:scaling>
        <c:delete val="0"/>
        <c:axPos val="l"/>
        <c:majorTickMark val="out"/>
        <c:minorTickMark val="none"/>
        <c:tickLblPos val="nextTo"/>
        <c:crossAx val="56433280"/>
        <c:crosses val="autoZero"/>
        <c:auto val="1"/>
        <c:lblAlgn val="ctr"/>
        <c:lblOffset val="100"/>
        <c:noMultiLvlLbl val="0"/>
      </c:catAx>
      <c:valAx>
        <c:axId val="56433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643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Kingsmill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Summary'!$I$6:$I$15</c:f>
              <c:numCache>
                <c:formatCode>General</c:formatCode>
                <c:ptCount val="10"/>
                <c:pt idx="0">
                  <c:v>18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v>West Mud</c:v>
          </c:tx>
          <c:spPr>
            <a:solidFill>
              <a:schemeClr val="accent3"/>
            </a:solidFill>
          </c:spPr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Summary'!$O$6:$O$15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67040"/>
        <c:axId val="83368960"/>
      </c:barChart>
      <c:catAx>
        <c:axId val="83367040"/>
        <c:scaling>
          <c:orientation val="minMax"/>
        </c:scaling>
        <c:delete val="0"/>
        <c:axPos val="l"/>
        <c:majorTickMark val="out"/>
        <c:minorTickMark val="none"/>
        <c:tickLblPos val="nextTo"/>
        <c:crossAx val="83368960"/>
        <c:crosses val="autoZero"/>
        <c:auto val="1"/>
        <c:lblAlgn val="ctr"/>
        <c:lblOffset val="100"/>
        <c:noMultiLvlLbl val="0"/>
      </c:catAx>
      <c:valAx>
        <c:axId val="833689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336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Kingsmill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Class_summary!$C$3:$C$10</c:f>
              <c:strCache>
                <c:ptCount val="8"/>
                <c:pt idx="0">
                  <c:v>Annelidae</c:v>
                </c:pt>
                <c:pt idx="1">
                  <c:v>Cnidaria</c:v>
                </c:pt>
                <c:pt idx="2">
                  <c:v>Crustacea</c:v>
                </c:pt>
                <c:pt idx="3">
                  <c:v>Echinodermata</c:v>
                </c:pt>
                <c:pt idx="4">
                  <c:v>Mollusca</c:v>
                </c:pt>
                <c:pt idx="5">
                  <c:v>Porifera</c:v>
                </c:pt>
                <c:pt idx="6">
                  <c:v>Tunicate</c:v>
                </c:pt>
                <c:pt idx="7">
                  <c:v>Vertibrates</c:v>
                </c:pt>
              </c:strCache>
            </c:strRef>
          </c:cat>
          <c:val>
            <c:numRef>
              <c:f>Class_summary!$G$3:$G$10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  <c:pt idx="7">
                  <c:v>18</c:v>
                </c:pt>
              </c:numCache>
            </c:numRef>
          </c:val>
        </c:ser>
        <c:ser>
          <c:idx val="1"/>
          <c:order val="1"/>
          <c:tx>
            <c:v>West Mud</c:v>
          </c:tx>
          <c:spPr>
            <a:solidFill>
              <a:schemeClr val="accent3"/>
            </a:solidFill>
          </c:spPr>
          <c:invertIfNegative val="0"/>
          <c:cat>
            <c:strRef>
              <c:f>Class_summary!$C$3:$C$10</c:f>
              <c:strCache>
                <c:ptCount val="8"/>
                <c:pt idx="0">
                  <c:v>Annelidae</c:v>
                </c:pt>
                <c:pt idx="1">
                  <c:v>Cnidaria</c:v>
                </c:pt>
                <c:pt idx="2">
                  <c:v>Crustacea</c:v>
                </c:pt>
                <c:pt idx="3">
                  <c:v>Echinodermata</c:v>
                </c:pt>
                <c:pt idx="4">
                  <c:v>Mollusca</c:v>
                </c:pt>
                <c:pt idx="5">
                  <c:v>Porifera</c:v>
                </c:pt>
                <c:pt idx="6">
                  <c:v>Tunicate</c:v>
                </c:pt>
                <c:pt idx="7">
                  <c:v>Vertibrates</c:v>
                </c:pt>
              </c:strCache>
            </c:strRef>
          </c:cat>
          <c:val>
            <c:numRef>
              <c:f>Class_summary!$E$3:$E$10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1</c:v>
                </c:pt>
                <c:pt idx="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84640"/>
        <c:axId val="152506752"/>
      </c:barChart>
      <c:catAx>
        <c:axId val="152384640"/>
        <c:scaling>
          <c:orientation val="minMax"/>
        </c:scaling>
        <c:delete val="0"/>
        <c:axPos val="l"/>
        <c:majorTickMark val="out"/>
        <c:minorTickMark val="none"/>
        <c:tickLblPos val="nextTo"/>
        <c:crossAx val="152506752"/>
        <c:crosses val="autoZero"/>
        <c:auto val="1"/>
        <c:lblAlgn val="ctr"/>
        <c:lblOffset val="100"/>
        <c:noMultiLvlLbl val="0"/>
      </c:catAx>
      <c:valAx>
        <c:axId val="1525067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23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Class_summary!$D$1</c:f>
              <c:strCache>
                <c:ptCount val="1"/>
                <c:pt idx="0">
                  <c:v>West Mud</c:v>
                </c:pt>
              </c:strCache>
            </c:strRef>
          </c:tx>
          <c:invertIfNegative val="0"/>
          <c:cat>
            <c:strRef>
              <c:f>Class_summary!$C$3:$C$10</c:f>
              <c:strCache>
                <c:ptCount val="8"/>
                <c:pt idx="0">
                  <c:v>Annelidae</c:v>
                </c:pt>
                <c:pt idx="1">
                  <c:v>Cnidaria</c:v>
                </c:pt>
                <c:pt idx="2">
                  <c:v>Crustacea</c:v>
                </c:pt>
                <c:pt idx="3">
                  <c:v>Echinodermata</c:v>
                </c:pt>
                <c:pt idx="4">
                  <c:v>Mollusca</c:v>
                </c:pt>
                <c:pt idx="5">
                  <c:v>Porifera</c:v>
                </c:pt>
                <c:pt idx="6">
                  <c:v>Tunicate</c:v>
                </c:pt>
                <c:pt idx="7">
                  <c:v>Vertibrates</c:v>
                </c:pt>
              </c:strCache>
            </c:strRef>
          </c:cat>
          <c:val>
            <c:numRef>
              <c:f>Class_summary!$D$3:$D$10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154</c:v>
                </c:pt>
                <c:pt idx="3">
                  <c:v>52</c:v>
                </c:pt>
                <c:pt idx="4">
                  <c:v>51</c:v>
                </c:pt>
                <c:pt idx="5">
                  <c:v>43</c:v>
                </c:pt>
                <c:pt idx="6">
                  <c:v>8</c:v>
                </c:pt>
                <c:pt idx="7">
                  <c:v>50</c:v>
                </c:pt>
              </c:numCache>
            </c:numRef>
          </c:val>
        </c:ser>
        <c:ser>
          <c:idx val="1"/>
          <c:order val="1"/>
          <c:tx>
            <c:strRef>
              <c:f>Class_summary!$F$1</c:f>
              <c:strCache>
                <c:ptCount val="1"/>
                <c:pt idx="0">
                  <c:v>Kingsmill</c:v>
                </c:pt>
              </c:strCache>
            </c:strRef>
          </c:tx>
          <c:invertIfNegative val="0"/>
          <c:cat>
            <c:strRef>
              <c:f>Class_summary!$C$3:$C$10</c:f>
              <c:strCache>
                <c:ptCount val="8"/>
                <c:pt idx="0">
                  <c:v>Annelidae</c:v>
                </c:pt>
                <c:pt idx="1">
                  <c:v>Cnidaria</c:v>
                </c:pt>
                <c:pt idx="2">
                  <c:v>Crustacea</c:v>
                </c:pt>
                <c:pt idx="3">
                  <c:v>Echinodermata</c:v>
                </c:pt>
                <c:pt idx="4">
                  <c:v>Mollusca</c:v>
                </c:pt>
                <c:pt idx="5">
                  <c:v>Porifera</c:v>
                </c:pt>
                <c:pt idx="6">
                  <c:v>Tunicate</c:v>
                </c:pt>
                <c:pt idx="7">
                  <c:v>Vertibrates</c:v>
                </c:pt>
              </c:strCache>
            </c:strRef>
          </c:cat>
          <c:val>
            <c:numRef>
              <c:f>Class_summary!$F$3:$F$10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572</c:v>
                </c:pt>
                <c:pt idx="3">
                  <c:v>3</c:v>
                </c:pt>
                <c:pt idx="4">
                  <c:v>107</c:v>
                </c:pt>
                <c:pt idx="5">
                  <c:v>7</c:v>
                </c:pt>
                <c:pt idx="6">
                  <c:v>0</c:v>
                </c:pt>
                <c:pt idx="7">
                  <c:v>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194176"/>
        <c:axId val="162210560"/>
      </c:barChart>
      <c:catAx>
        <c:axId val="16219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Phylum</a:t>
                </a:r>
              </a:p>
            </c:rich>
          </c:tx>
          <c:overlay val="0"/>
        </c:title>
        <c:majorTickMark val="out"/>
        <c:minorTickMark val="none"/>
        <c:tickLblPos val="nextTo"/>
        <c:crossAx val="162210560"/>
        <c:crosses val="autoZero"/>
        <c:auto val="1"/>
        <c:lblAlgn val="ctr"/>
        <c:lblOffset val="100"/>
        <c:noMultiLvlLbl val="0"/>
      </c:catAx>
      <c:valAx>
        <c:axId val="162210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Abundance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1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Kingsmill</c:v>
          </c:tx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Summary'!$I$6:$I$15</c:f>
              <c:numCache>
                <c:formatCode>General</c:formatCode>
                <c:ptCount val="10"/>
                <c:pt idx="0">
                  <c:v>18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v>West Mud</c:v>
          </c:tx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Summary'!$O$6:$O$15</c:f>
              <c:numCache>
                <c:formatCode>General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07392"/>
        <c:axId val="169839616"/>
      </c:barChart>
      <c:catAx>
        <c:axId val="164107392"/>
        <c:scaling>
          <c:orientation val="minMax"/>
        </c:scaling>
        <c:delete val="0"/>
        <c:axPos val="l"/>
        <c:majorTickMark val="out"/>
        <c:minorTickMark val="none"/>
        <c:tickLblPos val="nextTo"/>
        <c:crossAx val="169839616"/>
        <c:crosses val="autoZero"/>
        <c:auto val="1"/>
        <c:lblAlgn val="ctr"/>
        <c:lblOffset val="100"/>
        <c:noMultiLvlLbl val="0"/>
      </c:catAx>
      <c:valAx>
        <c:axId val="1698396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10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Summary'!$C$6:$C$15</c:f>
            </c:numRef>
          </c:val>
        </c:ser>
        <c:ser>
          <c:idx val="1"/>
          <c:order val="1"/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Summary'!$D$6:$D$15</c:f>
            </c:numRef>
          </c:val>
        </c:ser>
        <c:ser>
          <c:idx val="2"/>
          <c:order val="2"/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Summary'!$E$6:$E$15</c:f>
            </c:numRef>
          </c:val>
        </c:ser>
        <c:ser>
          <c:idx val="3"/>
          <c:order val="3"/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Summary'!$F$6:$F$15</c:f>
            </c:numRef>
          </c:val>
        </c:ser>
        <c:ser>
          <c:idx val="4"/>
          <c:order val="4"/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Summary'!$G$6:$G$15</c:f>
            </c:numRef>
          </c:val>
        </c:ser>
        <c:ser>
          <c:idx val="5"/>
          <c:order val="5"/>
          <c:tx>
            <c:v>Kingsmill</c:v>
          </c:tx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Summary'!$H$6:$H$15</c:f>
              <c:numCache>
                <c:formatCode>General</c:formatCode>
                <c:ptCount val="10"/>
                <c:pt idx="0">
                  <c:v>103</c:v>
                </c:pt>
                <c:pt idx="1">
                  <c:v>17</c:v>
                </c:pt>
                <c:pt idx="2">
                  <c:v>9</c:v>
                </c:pt>
                <c:pt idx="3">
                  <c:v>12</c:v>
                </c:pt>
                <c:pt idx="4">
                  <c:v>2</c:v>
                </c:pt>
                <c:pt idx="5">
                  <c:v>53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</c:ser>
        <c:ser>
          <c:idx val="6"/>
          <c:order val="6"/>
          <c:tx>
            <c:v>West Mud</c:v>
          </c:tx>
          <c:invertIfNegative val="0"/>
          <c:cat>
            <c:strRef>
              <c:f>'Fish Summary'!$B$6:$B$15</c:f>
              <c:strCache>
                <c:ptCount val="10"/>
                <c:pt idx="0">
                  <c:v>TOTAL</c:v>
                </c:pt>
                <c:pt idx="1">
                  <c:v>Perciformes</c:v>
                </c:pt>
                <c:pt idx="2">
                  <c:v>Pleuronectiformes</c:v>
                </c:pt>
                <c:pt idx="3">
                  <c:v>Callionymiformes</c:v>
                </c:pt>
                <c:pt idx="4">
                  <c:v>Gadiformes</c:v>
                </c:pt>
                <c:pt idx="5">
                  <c:v>Gobiiformes</c:v>
                </c:pt>
                <c:pt idx="6">
                  <c:v>Atheriniformes</c:v>
                </c:pt>
                <c:pt idx="7">
                  <c:v>Rajiformes</c:v>
                </c:pt>
                <c:pt idx="8">
                  <c:v>Syngnathiformes</c:v>
                </c:pt>
                <c:pt idx="9">
                  <c:v>Scorpaeniformes</c:v>
                </c:pt>
              </c:strCache>
            </c:strRef>
          </c:cat>
          <c:val>
            <c:numRef>
              <c:f>'Fish Summary'!$N$6:$N$15</c:f>
              <c:numCache>
                <c:formatCode>General</c:formatCode>
                <c:ptCount val="10"/>
                <c:pt idx="0">
                  <c:v>50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27</c:v>
                </c:pt>
                <c:pt idx="5">
                  <c:v>6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40256"/>
        <c:axId val="35042048"/>
      </c:barChart>
      <c:catAx>
        <c:axId val="35040256"/>
        <c:scaling>
          <c:orientation val="minMax"/>
        </c:scaling>
        <c:delete val="0"/>
        <c:axPos val="l"/>
        <c:majorTickMark val="out"/>
        <c:minorTickMark val="none"/>
        <c:tickLblPos val="nextTo"/>
        <c:crossAx val="35042048"/>
        <c:crosses val="autoZero"/>
        <c:auto val="1"/>
        <c:lblAlgn val="ctr"/>
        <c:lblOffset val="100"/>
        <c:noMultiLvlLbl val="0"/>
      </c:catAx>
      <c:valAx>
        <c:axId val="350420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504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0</xdr:row>
      <xdr:rowOff>166687</xdr:rowOff>
    </xdr:from>
    <xdr:to>
      <xdr:col>24</xdr:col>
      <xdr:colOff>9525</xdr:colOff>
      <xdr:row>47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9525</xdr:colOff>
      <xdr:row>0</xdr:row>
      <xdr:rowOff>161925</xdr:rowOff>
    </xdr:from>
    <xdr:to>
      <xdr:col>31</xdr:col>
      <xdr:colOff>314325</xdr:colOff>
      <xdr:row>47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0</xdr:row>
      <xdr:rowOff>161925</xdr:rowOff>
    </xdr:from>
    <xdr:to>
      <xdr:col>20</xdr:col>
      <xdr:colOff>523875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76200</xdr:rowOff>
    </xdr:from>
    <xdr:to>
      <xdr:col>14</xdr:col>
      <xdr:colOff>304800</xdr:colOff>
      <xdr:row>23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0</xdr:rowOff>
    </xdr:from>
    <xdr:to>
      <xdr:col>15</xdr:col>
      <xdr:colOff>400050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workbookViewId="0">
      <selection activeCell="K11" sqref="K11"/>
    </sheetView>
  </sheetViews>
  <sheetFormatPr defaultRowHeight="15" x14ac:dyDescent="0.25"/>
  <cols>
    <col min="2" max="2" width="23.7109375" customWidth="1"/>
    <col min="3" max="9" width="9.140625" style="4"/>
    <col min="10" max="11" width="9.140625" style="10"/>
    <col min="12" max="15" width="9.140625" style="7"/>
  </cols>
  <sheetData>
    <row r="1" spans="1:15" s="1" customFormat="1" x14ac:dyDescent="0.25">
      <c r="C1" s="23" t="s">
        <v>4</v>
      </c>
      <c r="D1" s="23"/>
      <c r="E1" s="23"/>
      <c r="F1" s="23"/>
      <c r="G1" s="23"/>
      <c r="H1" s="23"/>
      <c r="I1" s="23"/>
      <c r="J1" s="8"/>
      <c r="K1" s="8"/>
      <c r="L1" s="24" t="s">
        <v>5</v>
      </c>
      <c r="M1" s="24"/>
      <c r="N1" s="24"/>
      <c r="O1" s="24"/>
    </row>
    <row r="2" spans="1:15" s="1" customFormat="1" x14ac:dyDescent="0.25">
      <c r="C2" s="2" t="s">
        <v>57</v>
      </c>
      <c r="D2" s="2" t="s">
        <v>58</v>
      </c>
      <c r="E2" s="2" t="s">
        <v>53</v>
      </c>
      <c r="F2" s="2" t="s">
        <v>54</v>
      </c>
      <c r="G2" s="2" t="s">
        <v>7</v>
      </c>
      <c r="H2" s="3" t="s">
        <v>12</v>
      </c>
      <c r="I2" s="3" t="s">
        <v>50</v>
      </c>
      <c r="K2" s="9"/>
      <c r="L2" s="5" t="s">
        <v>6</v>
      </c>
      <c r="M2" s="5" t="s">
        <v>7</v>
      </c>
      <c r="N2" s="6" t="s">
        <v>12</v>
      </c>
      <c r="O2" s="6" t="s">
        <v>50</v>
      </c>
    </row>
    <row r="3" spans="1:15" s="1" customFormat="1" x14ac:dyDescent="0.25">
      <c r="A3" s="1" t="s">
        <v>42</v>
      </c>
      <c r="C3" s="2">
        <v>14.6</v>
      </c>
      <c r="D3" s="2"/>
      <c r="E3" s="2"/>
      <c r="F3" s="2">
        <v>14.3</v>
      </c>
      <c r="G3" s="2"/>
      <c r="H3" s="3"/>
      <c r="I3" s="4"/>
      <c r="J3" s="9"/>
      <c r="K3" s="9"/>
      <c r="L3" s="5">
        <v>15</v>
      </c>
      <c r="M3" s="5">
        <v>14.8</v>
      </c>
      <c r="N3" s="6"/>
      <c r="O3" s="7"/>
    </row>
    <row r="4" spans="1:15" s="1" customFormat="1" x14ac:dyDescent="0.25">
      <c r="A4" s="1" t="s">
        <v>41</v>
      </c>
      <c r="C4" s="2">
        <v>1.3</v>
      </c>
      <c r="D4" s="2"/>
      <c r="E4" s="2"/>
      <c r="F4" s="2">
        <v>1.3</v>
      </c>
      <c r="G4" s="2"/>
      <c r="H4" s="3"/>
      <c r="I4" s="4"/>
      <c r="J4" s="9"/>
      <c r="K4" s="9"/>
      <c r="L4" s="5"/>
      <c r="M4" s="5">
        <v>1.5</v>
      </c>
      <c r="N4" s="6"/>
      <c r="O4" s="7"/>
    </row>
    <row r="5" spans="1:15" s="1" customFormat="1" x14ac:dyDescent="0.25">
      <c r="C5" s="2"/>
      <c r="D5" s="2"/>
      <c r="E5" s="2"/>
      <c r="F5" s="2"/>
      <c r="G5" s="2"/>
      <c r="H5" s="3"/>
      <c r="I5" s="4"/>
      <c r="J5" s="9"/>
      <c r="K5" s="9"/>
      <c r="L5" s="5"/>
      <c r="M5" s="5"/>
      <c r="N5" s="6"/>
      <c r="O5" s="7"/>
    </row>
    <row r="6" spans="1:15" s="1" customFormat="1" x14ac:dyDescent="0.25">
      <c r="A6" s="11" t="s">
        <v>49</v>
      </c>
      <c r="C6" s="2"/>
      <c r="D6" s="2"/>
      <c r="E6" s="2"/>
      <c r="F6" s="2"/>
      <c r="G6" s="2"/>
      <c r="H6" s="12">
        <f>SUM(H7:H15)</f>
        <v>103</v>
      </c>
      <c r="I6" s="12">
        <f>SUM(I7:I15)</f>
        <v>18</v>
      </c>
      <c r="J6" s="9"/>
      <c r="K6" s="9"/>
      <c r="L6" s="5"/>
      <c r="M6" s="5"/>
      <c r="N6" s="13">
        <f>SUM(N7:N15)</f>
        <v>50</v>
      </c>
      <c r="O6" s="13">
        <f>SUM(O7:O15)</f>
        <v>10</v>
      </c>
    </row>
    <row r="7" spans="1:15" s="1" customFormat="1" x14ac:dyDescent="0.25">
      <c r="A7" s="11"/>
      <c r="B7" t="s">
        <v>59</v>
      </c>
      <c r="C7" s="2"/>
      <c r="D7" s="2"/>
      <c r="E7" s="2"/>
      <c r="F7" s="2"/>
      <c r="G7" s="2"/>
      <c r="H7" s="4">
        <v>17</v>
      </c>
      <c r="I7" s="2">
        <v>2</v>
      </c>
      <c r="J7" s="9"/>
      <c r="K7" s="9"/>
      <c r="L7" s="5"/>
      <c r="M7" s="5"/>
      <c r="N7" s="7">
        <v>1</v>
      </c>
      <c r="O7" s="5">
        <v>1</v>
      </c>
    </row>
    <row r="8" spans="1:15" s="1" customFormat="1" x14ac:dyDescent="0.25">
      <c r="A8" s="11"/>
      <c r="B8" t="s">
        <v>60</v>
      </c>
      <c r="C8" s="2"/>
      <c r="D8" s="2"/>
      <c r="E8" s="2"/>
      <c r="F8" s="2"/>
      <c r="G8" s="2"/>
      <c r="H8" s="4">
        <v>9</v>
      </c>
      <c r="I8" s="2">
        <v>6</v>
      </c>
      <c r="J8" s="9"/>
      <c r="K8" s="9"/>
      <c r="L8" s="5"/>
      <c r="M8" s="5"/>
      <c r="N8" s="7">
        <v>1</v>
      </c>
      <c r="O8" s="5">
        <v>1</v>
      </c>
    </row>
    <row r="9" spans="1:15" s="1" customFormat="1" x14ac:dyDescent="0.25">
      <c r="A9" s="11"/>
      <c r="B9" t="s">
        <v>61</v>
      </c>
      <c r="C9" s="2"/>
      <c r="D9" s="2"/>
      <c r="E9" s="2"/>
      <c r="F9" s="2"/>
      <c r="G9" s="2"/>
      <c r="H9" s="4">
        <v>12</v>
      </c>
      <c r="I9" s="2">
        <v>1</v>
      </c>
      <c r="J9" s="9"/>
      <c r="K9" s="9"/>
      <c r="L9" s="5"/>
      <c r="M9" s="5"/>
      <c r="N9" s="7">
        <v>8</v>
      </c>
      <c r="O9" s="5">
        <v>2</v>
      </c>
    </row>
    <row r="10" spans="1:15" s="1" customFormat="1" x14ac:dyDescent="0.25">
      <c r="A10" s="11"/>
      <c r="B10" t="s">
        <v>62</v>
      </c>
      <c r="C10" s="2"/>
      <c r="D10" s="2"/>
      <c r="E10" s="2"/>
      <c r="F10" s="2"/>
      <c r="G10" s="2"/>
      <c r="H10" s="4">
        <v>2</v>
      </c>
      <c r="I10" s="2">
        <v>2</v>
      </c>
      <c r="J10" s="9"/>
      <c r="K10" s="9"/>
      <c r="L10" s="5"/>
      <c r="M10" s="5"/>
      <c r="N10" s="7">
        <v>27</v>
      </c>
      <c r="O10" s="5">
        <v>2</v>
      </c>
    </row>
    <row r="11" spans="1:15" s="1" customFormat="1" x14ac:dyDescent="0.25">
      <c r="A11" s="11"/>
      <c r="B11" t="s">
        <v>63</v>
      </c>
      <c r="C11" s="2"/>
      <c r="D11" s="2"/>
      <c r="E11" s="2"/>
      <c r="F11" s="2"/>
      <c r="G11" s="2"/>
      <c r="H11" s="4">
        <v>53</v>
      </c>
      <c r="I11" s="2">
        <v>2</v>
      </c>
      <c r="J11" s="9"/>
      <c r="K11" s="9"/>
      <c r="L11" s="5"/>
      <c r="M11" s="5"/>
      <c r="N11" s="7">
        <v>6</v>
      </c>
      <c r="O11" s="5">
        <v>2</v>
      </c>
    </row>
    <row r="12" spans="1:15" s="1" customFormat="1" x14ac:dyDescent="0.25">
      <c r="A12" s="11"/>
      <c r="B12" t="s">
        <v>66</v>
      </c>
      <c r="C12" s="2"/>
      <c r="D12" s="2"/>
      <c r="E12" s="2"/>
      <c r="F12" s="2"/>
      <c r="G12" s="2"/>
      <c r="H12" s="4">
        <v>1</v>
      </c>
      <c r="I12" s="2">
        <v>1</v>
      </c>
      <c r="J12" s="9"/>
      <c r="K12" s="9"/>
      <c r="L12" s="5"/>
      <c r="M12" s="5"/>
      <c r="N12" s="7">
        <v>0</v>
      </c>
      <c r="O12" s="5">
        <v>0</v>
      </c>
    </row>
    <row r="13" spans="1:15" s="1" customFormat="1" x14ac:dyDescent="0.25">
      <c r="A13" s="11"/>
      <c r="B13" t="s">
        <v>64</v>
      </c>
      <c r="C13" s="2"/>
      <c r="D13" s="2"/>
      <c r="E13" s="2"/>
      <c r="F13" s="2"/>
      <c r="G13" s="2"/>
      <c r="H13" s="4">
        <v>3</v>
      </c>
      <c r="I13" s="2">
        <v>1</v>
      </c>
      <c r="J13" s="9"/>
      <c r="K13" s="9"/>
      <c r="L13" s="5"/>
      <c r="M13" s="5"/>
      <c r="N13" s="7">
        <v>7</v>
      </c>
      <c r="O13" s="5">
        <v>2</v>
      </c>
    </row>
    <row r="14" spans="1:15" s="1" customFormat="1" x14ac:dyDescent="0.25">
      <c r="A14" s="11"/>
      <c r="B14" t="s">
        <v>65</v>
      </c>
      <c r="C14" s="2"/>
      <c r="D14" s="2"/>
      <c r="E14" s="2"/>
      <c r="F14" s="2"/>
      <c r="G14" s="2"/>
      <c r="H14" s="4">
        <v>2</v>
      </c>
      <c r="I14" s="2">
        <v>1</v>
      </c>
      <c r="J14" s="9"/>
      <c r="K14" s="9"/>
      <c r="L14" s="5"/>
      <c r="M14" s="5"/>
      <c r="N14" s="7">
        <v>0</v>
      </c>
      <c r="O14" s="5">
        <v>0</v>
      </c>
    </row>
    <row r="15" spans="1:15" x14ac:dyDescent="0.25">
      <c r="B15" t="s">
        <v>67</v>
      </c>
      <c r="H15" s="4">
        <v>4</v>
      </c>
      <c r="I15" s="2">
        <v>2</v>
      </c>
      <c r="N15" s="7">
        <v>0</v>
      </c>
      <c r="O15" s="5">
        <v>0</v>
      </c>
    </row>
    <row r="17" spans="1:15" x14ac:dyDescent="0.25">
      <c r="A17" t="s">
        <v>1</v>
      </c>
      <c r="H17" s="12">
        <f>SUM(H18:H40)</f>
        <v>572</v>
      </c>
      <c r="I17" s="12">
        <f>SUM(I18:I40)</f>
        <v>9</v>
      </c>
      <c r="K17" s="9"/>
      <c r="N17" s="13">
        <f>SUM(N18:N40)</f>
        <v>154</v>
      </c>
      <c r="O17" s="13">
        <f>SUM(O18:O40)</f>
        <v>16</v>
      </c>
    </row>
    <row r="18" spans="1:15" x14ac:dyDescent="0.25">
      <c r="B18" t="s">
        <v>38</v>
      </c>
      <c r="C18" s="4">
        <v>31</v>
      </c>
      <c r="D18" s="4">
        <v>18</v>
      </c>
      <c r="E18" s="4">
        <v>14</v>
      </c>
      <c r="F18" s="4">
        <v>5</v>
      </c>
      <c r="G18" s="4">
        <v>78</v>
      </c>
      <c r="H18" s="4">
        <f>SUM(C18:G18)</f>
        <v>146</v>
      </c>
      <c r="I18" s="4">
        <f>IF(H18&gt;0.9, 1, 0)</f>
        <v>1</v>
      </c>
      <c r="L18" s="7">
        <v>2</v>
      </c>
      <c r="M18" s="7">
        <v>2</v>
      </c>
      <c r="N18" s="7">
        <f t="shared" ref="N18:N32" si="0">SUM(K18:M18)</f>
        <v>4</v>
      </c>
      <c r="O18" s="7">
        <f>IF(N18&gt;0.9, 1, 0)</f>
        <v>1</v>
      </c>
    </row>
    <row r="19" spans="1:15" x14ac:dyDescent="0.25">
      <c r="B19" t="s">
        <v>39</v>
      </c>
      <c r="C19" s="4">
        <v>52</v>
      </c>
      <c r="D19" s="4">
        <v>49</v>
      </c>
      <c r="E19" s="4">
        <v>41</v>
      </c>
      <c r="F19" s="4">
        <v>13</v>
      </c>
      <c r="G19" s="4">
        <v>154</v>
      </c>
      <c r="H19" s="4">
        <f t="shared" ref="H19:H68" si="1">SUM(C19:G19)</f>
        <v>309</v>
      </c>
      <c r="I19" s="4">
        <f t="shared" ref="I19:I68" si="2">IF(H19&gt;0.9, 1, 0)</f>
        <v>1</v>
      </c>
      <c r="N19" s="7">
        <f t="shared" si="0"/>
        <v>0</v>
      </c>
      <c r="O19" s="7">
        <f t="shared" ref="O19:O69" si="3">IF(N19&gt;0.9, 1, 0)</f>
        <v>0</v>
      </c>
    </row>
    <row r="20" spans="1:15" x14ac:dyDescent="0.25">
      <c r="B20" t="s">
        <v>19</v>
      </c>
      <c r="H20" s="4">
        <f t="shared" si="1"/>
        <v>0</v>
      </c>
      <c r="I20" s="4">
        <f t="shared" si="2"/>
        <v>0</v>
      </c>
      <c r="N20" s="7">
        <f t="shared" si="0"/>
        <v>0</v>
      </c>
      <c r="O20" s="7">
        <f t="shared" si="3"/>
        <v>0</v>
      </c>
    </row>
    <row r="21" spans="1:15" x14ac:dyDescent="0.25">
      <c r="B21" t="s">
        <v>20</v>
      </c>
      <c r="H21" s="4">
        <f t="shared" si="1"/>
        <v>0</v>
      </c>
      <c r="I21" s="4">
        <f t="shared" si="2"/>
        <v>0</v>
      </c>
      <c r="M21" s="7">
        <v>1</v>
      </c>
      <c r="N21" s="7">
        <f t="shared" si="0"/>
        <v>1</v>
      </c>
      <c r="O21" s="7">
        <f t="shared" si="3"/>
        <v>1</v>
      </c>
    </row>
    <row r="22" spans="1:15" x14ac:dyDescent="0.25">
      <c r="B22" t="s">
        <v>21</v>
      </c>
      <c r="H22" s="4">
        <f t="shared" si="1"/>
        <v>0</v>
      </c>
      <c r="I22" s="4">
        <f t="shared" si="2"/>
        <v>0</v>
      </c>
      <c r="L22" s="7">
        <v>3</v>
      </c>
      <c r="M22" s="7">
        <v>7</v>
      </c>
      <c r="N22" s="7">
        <f t="shared" si="0"/>
        <v>10</v>
      </c>
      <c r="O22" s="7">
        <f t="shared" si="3"/>
        <v>1</v>
      </c>
    </row>
    <row r="23" spans="1:15" x14ac:dyDescent="0.25">
      <c r="B23" t="s">
        <v>22</v>
      </c>
      <c r="H23" s="4">
        <f t="shared" si="1"/>
        <v>0</v>
      </c>
      <c r="I23" s="4">
        <f t="shared" si="2"/>
        <v>0</v>
      </c>
      <c r="L23" s="7">
        <v>2</v>
      </c>
      <c r="M23" s="7">
        <v>2</v>
      </c>
      <c r="N23" s="7">
        <f t="shared" si="0"/>
        <v>4</v>
      </c>
      <c r="O23" s="7">
        <f t="shared" si="3"/>
        <v>1</v>
      </c>
    </row>
    <row r="24" spans="1:15" x14ac:dyDescent="0.25">
      <c r="B24" t="s">
        <v>23</v>
      </c>
      <c r="H24" s="4">
        <f t="shared" si="1"/>
        <v>0</v>
      </c>
      <c r="I24" s="4">
        <f t="shared" si="2"/>
        <v>0</v>
      </c>
      <c r="L24" s="7">
        <v>1</v>
      </c>
      <c r="M24" s="7">
        <v>2</v>
      </c>
      <c r="N24" s="7">
        <f t="shared" si="0"/>
        <v>3</v>
      </c>
      <c r="O24" s="7">
        <f t="shared" si="3"/>
        <v>1</v>
      </c>
    </row>
    <row r="25" spans="1:15" x14ac:dyDescent="0.25">
      <c r="B25" t="s">
        <v>24</v>
      </c>
      <c r="H25" s="4">
        <f t="shared" si="1"/>
        <v>0</v>
      </c>
      <c r="I25" s="4">
        <f t="shared" si="2"/>
        <v>0</v>
      </c>
      <c r="L25" s="7">
        <v>3</v>
      </c>
      <c r="M25" s="7">
        <v>4</v>
      </c>
      <c r="N25" s="7">
        <f t="shared" si="0"/>
        <v>7</v>
      </c>
      <c r="O25" s="7">
        <f t="shared" si="3"/>
        <v>1</v>
      </c>
    </row>
    <row r="26" spans="1:15" x14ac:dyDescent="0.25">
      <c r="B26" t="s">
        <v>43</v>
      </c>
      <c r="H26" s="4">
        <f t="shared" si="1"/>
        <v>0</v>
      </c>
      <c r="I26" s="4">
        <f t="shared" si="2"/>
        <v>0</v>
      </c>
      <c r="L26" s="7">
        <v>4</v>
      </c>
      <c r="M26" s="7">
        <v>4</v>
      </c>
      <c r="N26" s="7">
        <f t="shared" si="0"/>
        <v>8</v>
      </c>
      <c r="O26" s="7">
        <f t="shared" si="3"/>
        <v>1</v>
      </c>
    </row>
    <row r="27" spans="1:15" x14ac:dyDescent="0.25">
      <c r="B27" t="s">
        <v>11</v>
      </c>
      <c r="E27" s="4">
        <v>1</v>
      </c>
      <c r="G27" s="4">
        <v>9</v>
      </c>
      <c r="H27" s="4">
        <f t="shared" si="1"/>
        <v>10</v>
      </c>
      <c r="I27" s="4">
        <f t="shared" si="2"/>
        <v>1</v>
      </c>
      <c r="L27" s="7">
        <v>4</v>
      </c>
      <c r="M27" s="7">
        <v>7</v>
      </c>
      <c r="N27" s="7">
        <f t="shared" si="0"/>
        <v>11</v>
      </c>
      <c r="O27" s="7">
        <f t="shared" si="3"/>
        <v>1</v>
      </c>
    </row>
    <row r="28" spans="1:15" x14ac:dyDescent="0.25">
      <c r="B28" t="s">
        <v>46</v>
      </c>
      <c r="H28" s="4">
        <f t="shared" si="1"/>
        <v>0</v>
      </c>
      <c r="I28" s="4">
        <f t="shared" si="2"/>
        <v>0</v>
      </c>
      <c r="L28" s="7">
        <v>1</v>
      </c>
      <c r="N28" s="7">
        <f t="shared" si="0"/>
        <v>1</v>
      </c>
      <c r="O28" s="7">
        <f t="shared" si="3"/>
        <v>1</v>
      </c>
    </row>
    <row r="29" spans="1:15" x14ac:dyDescent="0.25">
      <c r="B29" t="s">
        <v>13</v>
      </c>
      <c r="H29" s="4">
        <f t="shared" si="1"/>
        <v>0</v>
      </c>
      <c r="I29" s="4">
        <f t="shared" si="2"/>
        <v>0</v>
      </c>
      <c r="L29" s="7">
        <v>12</v>
      </c>
      <c r="M29" s="7">
        <v>23</v>
      </c>
      <c r="N29" s="7">
        <f t="shared" si="0"/>
        <v>35</v>
      </c>
      <c r="O29" s="7">
        <f t="shared" si="3"/>
        <v>1</v>
      </c>
    </row>
    <row r="30" spans="1:15" x14ac:dyDescent="0.25">
      <c r="B30" t="s">
        <v>14</v>
      </c>
      <c r="H30" s="4">
        <f t="shared" si="1"/>
        <v>0</v>
      </c>
      <c r="I30" s="4">
        <f t="shared" si="2"/>
        <v>0</v>
      </c>
      <c r="L30" s="7">
        <v>20</v>
      </c>
      <c r="M30" s="7">
        <v>41</v>
      </c>
      <c r="N30" s="7">
        <f t="shared" si="0"/>
        <v>61</v>
      </c>
      <c r="O30" s="7">
        <f t="shared" si="3"/>
        <v>1</v>
      </c>
    </row>
    <row r="31" spans="1:15" x14ac:dyDescent="0.25">
      <c r="B31" t="s">
        <v>15</v>
      </c>
      <c r="H31" s="4">
        <f t="shared" si="1"/>
        <v>0</v>
      </c>
      <c r="I31" s="4">
        <f t="shared" si="2"/>
        <v>0</v>
      </c>
      <c r="M31" s="7">
        <v>3</v>
      </c>
      <c r="N31" s="7">
        <f t="shared" si="0"/>
        <v>3</v>
      </c>
      <c r="O31" s="7">
        <f t="shared" si="3"/>
        <v>1</v>
      </c>
    </row>
    <row r="32" spans="1:15" x14ac:dyDescent="0.25">
      <c r="N32" s="7">
        <f t="shared" si="0"/>
        <v>0</v>
      </c>
      <c r="O32" s="7">
        <f t="shared" si="3"/>
        <v>0</v>
      </c>
    </row>
    <row r="33" spans="1:15" x14ac:dyDescent="0.25">
      <c r="B33" t="s">
        <v>34</v>
      </c>
      <c r="E33" s="4" t="s">
        <v>36</v>
      </c>
      <c r="F33" s="4" t="s">
        <v>36</v>
      </c>
      <c r="G33" s="4" t="s">
        <v>36</v>
      </c>
      <c r="H33" s="4">
        <v>1</v>
      </c>
      <c r="I33" s="4">
        <f t="shared" si="2"/>
        <v>1</v>
      </c>
      <c r="L33" s="7" t="s">
        <v>36</v>
      </c>
      <c r="M33" s="7" t="s">
        <v>36</v>
      </c>
      <c r="N33" s="7">
        <v>1</v>
      </c>
      <c r="O33" s="7">
        <f t="shared" si="3"/>
        <v>1</v>
      </c>
    </row>
    <row r="34" spans="1:15" x14ac:dyDescent="0.25">
      <c r="B34" t="s">
        <v>35</v>
      </c>
      <c r="C34" s="4" t="s">
        <v>36</v>
      </c>
      <c r="D34" s="4" t="s">
        <v>36</v>
      </c>
      <c r="E34" s="4" t="s">
        <v>36</v>
      </c>
      <c r="F34" s="4" t="s">
        <v>36</v>
      </c>
      <c r="G34" s="4" t="s">
        <v>36</v>
      </c>
      <c r="H34" s="4">
        <v>1</v>
      </c>
      <c r="I34" s="4">
        <f t="shared" si="2"/>
        <v>1</v>
      </c>
      <c r="L34" s="7" t="s">
        <v>36</v>
      </c>
      <c r="M34" s="7" t="s">
        <v>36</v>
      </c>
      <c r="N34" s="7">
        <v>1</v>
      </c>
      <c r="O34" s="7">
        <f t="shared" si="3"/>
        <v>1</v>
      </c>
    </row>
    <row r="35" spans="1:15" x14ac:dyDescent="0.25">
      <c r="N35" s="7">
        <f>SUM(K35:M35)</f>
        <v>0</v>
      </c>
      <c r="O35" s="7">
        <f t="shared" si="3"/>
        <v>0</v>
      </c>
    </row>
    <row r="36" spans="1:15" x14ac:dyDescent="0.25">
      <c r="B36" t="s">
        <v>37</v>
      </c>
      <c r="G36" s="4" t="s">
        <v>36</v>
      </c>
      <c r="H36" s="4">
        <v>1</v>
      </c>
      <c r="I36" s="4">
        <f t="shared" si="2"/>
        <v>1</v>
      </c>
      <c r="M36" s="7" t="s">
        <v>36</v>
      </c>
      <c r="N36" s="7">
        <v>1</v>
      </c>
      <c r="O36" s="7">
        <f t="shared" si="3"/>
        <v>1</v>
      </c>
    </row>
    <row r="37" spans="1:15" x14ac:dyDescent="0.25">
      <c r="B37" t="s">
        <v>56</v>
      </c>
      <c r="C37" s="4">
        <v>43</v>
      </c>
      <c r="D37" s="4">
        <v>29</v>
      </c>
      <c r="E37" s="4" t="s">
        <v>36</v>
      </c>
      <c r="F37" s="4" t="s">
        <v>36</v>
      </c>
      <c r="G37" s="4" t="s">
        <v>36</v>
      </c>
      <c r="H37" s="4">
        <v>1</v>
      </c>
      <c r="I37" s="4">
        <f t="shared" si="2"/>
        <v>1</v>
      </c>
      <c r="N37" s="7">
        <f>SUM(K37:M37)</f>
        <v>0</v>
      </c>
      <c r="O37" s="7">
        <f t="shared" si="3"/>
        <v>0</v>
      </c>
    </row>
    <row r="38" spans="1:15" ht="12.75" customHeight="1" x14ac:dyDescent="0.25">
      <c r="B38" t="s">
        <v>8</v>
      </c>
      <c r="C38" s="4">
        <v>57</v>
      </c>
      <c r="D38" s="4">
        <v>28</v>
      </c>
      <c r="F38" s="4">
        <v>1</v>
      </c>
      <c r="G38" s="4">
        <v>12</v>
      </c>
      <c r="H38" s="4">
        <f t="shared" si="1"/>
        <v>98</v>
      </c>
      <c r="I38" s="4">
        <f t="shared" si="2"/>
        <v>1</v>
      </c>
      <c r="M38" s="7">
        <v>3</v>
      </c>
      <c r="N38" s="7">
        <f>SUM(K38:M38)</f>
        <v>3</v>
      </c>
      <c r="O38" s="7">
        <f t="shared" si="3"/>
        <v>1</v>
      </c>
    </row>
    <row r="39" spans="1:15" ht="12.75" customHeight="1" x14ac:dyDescent="0.25">
      <c r="B39" t="s">
        <v>40</v>
      </c>
      <c r="G39" s="4">
        <v>5</v>
      </c>
      <c r="H39" s="4">
        <f t="shared" si="1"/>
        <v>5</v>
      </c>
      <c r="I39" s="4">
        <f t="shared" si="2"/>
        <v>1</v>
      </c>
      <c r="N39" s="7">
        <f>SUM(K39:M39)</f>
        <v>0</v>
      </c>
      <c r="O39" s="7">
        <f t="shared" si="3"/>
        <v>0</v>
      </c>
    </row>
    <row r="40" spans="1:15" x14ac:dyDescent="0.25">
      <c r="N40" s="7">
        <f>SUM(K40:M40)</f>
        <v>0</v>
      </c>
      <c r="O40" s="7">
        <f t="shared" si="3"/>
        <v>0</v>
      </c>
    </row>
    <row r="41" spans="1:15" x14ac:dyDescent="0.25">
      <c r="A41" t="s">
        <v>2</v>
      </c>
      <c r="H41" s="12">
        <f>SUM(H42:H46)</f>
        <v>3</v>
      </c>
      <c r="I41" s="12">
        <f>SUM(I42:I46)</f>
        <v>2</v>
      </c>
      <c r="N41" s="13">
        <f>SUM(N42:N46)</f>
        <v>52</v>
      </c>
      <c r="O41" s="13">
        <f>SUM(O42:O46)</f>
        <v>5</v>
      </c>
    </row>
    <row r="42" spans="1:15" x14ac:dyDescent="0.25">
      <c r="B42" t="s">
        <v>9</v>
      </c>
      <c r="C42" s="4">
        <v>1</v>
      </c>
      <c r="E42" s="4">
        <v>1</v>
      </c>
      <c r="H42" s="4">
        <f t="shared" si="1"/>
        <v>2</v>
      </c>
      <c r="I42" s="4">
        <f t="shared" si="2"/>
        <v>1</v>
      </c>
      <c r="L42" s="7">
        <v>4</v>
      </c>
      <c r="M42" s="7">
        <v>9</v>
      </c>
      <c r="N42" s="7">
        <f>SUM(K42:M42)</f>
        <v>13</v>
      </c>
      <c r="O42" s="7">
        <f t="shared" si="3"/>
        <v>1</v>
      </c>
    </row>
    <row r="43" spans="1:15" x14ac:dyDescent="0.25">
      <c r="B43" t="s">
        <v>51</v>
      </c>
      <c r="H43" s="4">
        <f t="shared" si="1"/>
        <v>0</v>
      </c>
      <c r="I43" s="4">
        <f t="shared" si="2"/>
        <v>0</v>
      </c>
      <c r="L43" s="7">
        <v>1</v>
      </c>
      <c r="N43" s="7">
        <f>SUM(K43:M43)</f>
        <v>1</v>
      </c>
      <c r="O43" s="7">
        <f t="shared" si="3"/>
        <v>1</v>
      </c>
    </row>
    <row r="44" spans="1:15" x14ac:dyDescent="0.25">
      <c r="B44" t="s">
        <v>47</v>
      </c>
      <c r="H44" s="4">
        <f t="shared" si="1"/>
        <v>0</v>
      </c>
      <c r="I44" s="4">
        <f t="shared" si="2"/>
        <v>0</v>
      </c>
      <c r="L44" s="7">
        <v>1</v>
      </c>
      <c r="N44" s="7">
        <f>SUM(K44:M44)</f>
        <v>1</v>
      </c>
      <c r="O44" s="7">
        <f t="shared" si="3"/>
        <v>1</v>
      </c>
    </row>
    <row r="45" spans="1:15" x14ac:dyDescent="0.25">
      <c r="B45" t="s">
        <v>10</v>
      </c>
      <c r="H45" s="4">
        <f t="shared" si="1"/>
        <v>0</v>
      </c>
      <c r="I45" s="4">
        <f t="shared" si="2"/>
        <v>0</v>
      </c>
      <c r="L45" s="7">
        <v>3</v>
      </c>
      <c r="M45" s="7">
        <v>22</v>
      </c>
      <c r="N45" s="7">
        <f>SUM(K45:M45)</f>
        <v>25</v>
      </c>
      <c r="O45" s="7">
        <f t="shared" si="3"/>
        <v>1</v>
      </c>
    </row>
    <row r="46" spans="1:15" x14ac:dyDescent="0.25">
      <c r="B46" t="s">
        <v>48</v>
      </c>
      <c r="G46" s="4">
        <v>1</v>
      </c>
      <c r="H46" s="4">
        <f t="shared" si="1"/>
        <v>1</v>
      </c>
      <c r="I46" s="4">
        <f t="shared" si="2"/>
        <v>1</v>
      </c>
      <c r="L46" s="7">
        <v>11</v>
      </c>
      <c r="M46" s="7">
        <v>1</v>
      </c>
      <c r="N46" s="7">
        <f>SUM(K46:M46)</f>
        <v>12</v>
      </c>
      <c r="O46" s="7">
        <f t="shared" si="3"/>
        <v>1</v>
      </c>
    </row>
    <row r="48" spans="1:15" x14ac:dyDescent="0.25">
      <c r="A48" t="s">
        <v>3</v>
      </c>
      <c r="H48" s="12">
        <f>SUM(H49:H61)</f>
        <v>107</v>
      </c>
      <c r="I48" s="12">
        <f>SUM(I49:I61)</f>
        <v>7</v>
      </c>
      <c r="N48" s="13">
        <f>SUM(N49:N61)</f>
        <v>51</v>
      </c>
      <c r="O48" s="13">
        <f>SUM(O49:O61)</f>
        <v>8</v>
      </c>
    </row>
    <row r="49" spans="1:15" x14ac:dyDescent="0.25">
      <c r="B49" t="s">
        <v>25</v>
      </c>
      <c r="H49" s="4">
        <f t="shared" si="1"/>
        <v>0</v>
      </c>
      <c r="I49" s="4">
        <f t="shared" si="2"/>
        <v>0</v>
      </c>
      <c r="L49" s="7">
        <v>12</v>
      </c>
      <c r="M49" s="7">
        <v>10</v>
      </c>
      <c r="N49" s="7">
        <f t="shared" ref="N49:N69" si="4">SUM(K49:M49)</f>
        <v>22</v>
      </c>
      <c r="O49" s="7">
        <f t="shared" si="3"/>
        <v>1</v>
      </c>
    </row>
    <row r="50" spans="1:15" x14ac:dyDescent="0.25">
      <c r="B50" t="s">
        <v>26</v>
      </c>
      <c r="H50" s="4">
        <f t="shared" si="1"/>
        <v>0</v>
      </c>
      <c r="I50" s="4">
        <f t="shared" si="2"/>
        <v>0</v>
      </c>
      <c r="M50" s="7">
        <v>2</v>
      </c>
      <c r="N50" s="7">
        <f t="shared" si="4"/>
        <v>2</v>
      </c>
      <c r="O50" s="7">
        <f t="shared" si="3"/>
        <v>1</v>
      </c>
    </row>
    <row r="51" spans="1:15" x14ac:dyDescent="0.25">
      <c r="B51" t="s">
        <v>27</v>
      </c>
      <c r="H51" s="4">
        <f t="shared" si="1"/>
        <v>0</v>
      </c>
      <c r="I51" s="4">
        <f t="shared" si="2"/>
        <v>0</v>
      </c>
      <c r="L51" s="7">
        <v>1</v>
      </c>
      <c r="M51" s="7">
        <v>1</v>
      </c>
      <c r="N51" s="7">
        <f t="shared" si="4"/>
        <v>2</v>
      </c>
      <c r="O51" s="7">
        <f t="shared" si="3"/>
        <v>1</v>
      </c>
    </row>
    <row r="52" spans="1:15" x14ac:dyDescent="0.25">
      <c r="B52" t="s">
        <v>18</v>
      </c>
      <c r="H52" s="4">
        <f t="shared" si="1"/>
        <v>0</v>
      </c>
      <c r="I52" s="4">
        <f t="shared" si="2"/>
        <v>0</v>
      </c>
      <c r="L52" s="7">
        <v>1</v>
      </c>
      <c r="M52" s="7">
        <v>2</v>
      </c>
      <c r="N52" s="7">
        <f t="shared" si="4"/>
        <v>3</v>
      </c>
      <c r="O52" s="7">
        <f t="shared" si="3"/>
        <v>1</v>
      </c>
    </row>
    <row r="53" spans="1:15" x14ac:dyDescent="0.25">
      <c r="B53" t="s">
        <v>52</v>
      </c>
      <c r="C53" s="4">
        <v>13</v>
      </c>
      <c r="D53" s="4">
        <v>7</v>
      </c>
      <c r="E53" s="4">
        <v>36</v>
      </c>
      <c r="F53" s="4" t="s">
        <v>36</v>
      </c>
      <c r="G53" s="4" t="s">
        <v>36</v>
      </c>
      <c r="H53" s="4">
        <f t="shared" si="1"/>
        <v>56</v>
      </c>
      <c r="I53" s="4">
        <f t="shared" si="2"/>
        <v>1</v>
      </c>
      <c r="N53" s="7">
        <f t="shared" si="4"/>
        <v>0</v>
      </c>
      <c r="O53" s="7">
        <f t="shared" si="3"/>
        <v>0</v>
      </c>
    </row>
    <row r="54" spans="1:15" x14ac:dyDescent="0.25">
      <c r="B54" t="s">
        <v>28</v>
      </c>
      <c r="C54" s="4">
        <v>8</v>
      </c>
      <c r="E54" s="4">
        <v>7</v>
      </c>
      <c r="F54" s="4">
        <v>9</v>
      </c>
      <c r="G54" s="4">
        <v>1</v>
      </c>
      <c r="H54" s="4">
        <f t="shared" si="1"/>
        <v>25</v>
      </c>
      <c r="I54" s="4">
        <f t="shared" si="2"/>
        <v>1</v>
      </c>
      <c r="M54" s="7">
        <v>15</v>
      </c>
      <c r="N54" s="7">
        <f t="shared" si="4"/>
        <v>15</v>
      </c>
      <c r="O54" s="7">
        <f t="shared" si="3"/>
        <v>1</v>
      </c>
    </row>
    <row r="55" spans="1:15" x14ac:dyDescent="0.25">
      <c r="B55" t="s">
        <v>29</v>
      </c>
      <c r="D55" s="4">
        <v>1</v>
      </c>
      <c r="H55" s="4">
        <f t="shared" si="1"/>
        <v>1</v>
      </c>
      <c r="I55" s="4">
        <f t="shared" si="2"/>
        <v>1</v>
      </c>
      <c r="N55" s="7">
        <f t="shared" si="4"/>
        <v>0</v>
      </c>
      <c r="O55" s="7">
        <f t="shared" si="3"/>
        <v>0</v>
      </c>
    </row>
    <row r="56" spans="1:15" x14ac:dyDescent="0.25">
      <c r="B56" t="s">
        <v>30</v>
      </c>
      <c r="H56" s="4">
        <f t="shared" si="1"/>
        <v>0</v>
      </c>
      <c r="I56" s="4">
        <f t="shared" si="2"/>
        <v>0</v>
      </c>
      <c r="M56" s="7">
        <v>1</v>
      </c>
      <c r="N56" s="7">
        <f t="shared" si="4"/>
        <v>1</v>
      </c>
      <c r="O56" s="7">
        <f t="shared" si="3"/>
        <v>1</v>
      </c>
    </row>
    <row r="57" spans="1:15" x14ac:dyDescent="0.25">
      <c r="B57" t="s">
        <v>16</v>
      </c>
      <c r="C57" s="4">
        <v>4</v>
      </c>
      <c r="D57" s="4">
        <v>7</v>
      </c>
      <c r="F57" s="4">
        <v>3</v>
      </c>
      <c r="G57" s="4">
        <v>8</v>
      </c>
      <c r="H57" s="4">
        <f t="shared" si="1"/>
        <v>22</v>
      </c>
      <c r="I57" s="4">
        <f t="shared" si="2"/>
        <v>1</v>
      </c>
      <c r="M57" s="7">
        <v>1</v>
      </c>
      <c r="N57" s="7">
        <f t="shared" si="4"/>
        <v>1</v>
      </c>
      <c r="O57" s="7">
        <f t="shared" si="3"/>
        <v>1</v>
      </c>
    </row>
    <row r="58" spans="1:15" x14ac:dyDescent="0.25">
      <c r="B58" t="s">
        <v>33</v>
      </c>
      <c r="G58" s="4">
        <v>1</v>
      </c>
      <c r="H58" s="4">
        <f t="shared" si="1"/>
        <v>1</v>
      </c>
      <c r="I58" s="4">
        <f t="shared" si="2"/>
        <v>1</v>
      </c>
      <c r="N58" s="7">
        <f t="shared" si="4"/>
        <v>0</v>
      </c>
      <c r="O58" s="7">
        <f t="shared" si="3"/>
        <v>0</v>
      </c>
    </row>
    <row r="59" spans="1:15" x14ac:dyDescent="0.25">
      <c r="B59" t="s">
        <v>31</v>
      </c>
      <c r="H59" s="4">
        <f t="shared" si="1"/>
        <v>0</v>
      </c>
      <c r="I59" s="4">
        <f t="shared" si="2"/>
        <v>0</v>
      </c>
      <c r="L59" s="7">
        <v>3</v>
      </c>
      <c r="M59" s="7">
        <v>2</v>
      </c>
      <c r="N59" s="7">
        <f t="shared" si="4"/>
        <v>5</v>
      </c>
      <c r="O59" s="7">
        <f t="shared" si="3"/>
        <v>1</v>
      </c>
    </row>
    <row r="60" spans="1:15" x14ac:dyDescent="0.25">
      <c r="B60" t="s">
        <v>32</v>
      </c>
      <c r="E60" s="4">
        <v>1</v>
      </c>
      <c r="H60" s="4">
        <f t="shared" si="1"/>
        <v>1</v>
      </c>
      <c r="I60" s="4">
        <f t="shared" si="2"/>
        <v>1</v>
      </c>
      <c r="N60" s="7">
        <f t="shared" si="4"/>
        <v>0</v>
      </c>
      <c r="O60" s="7">
        <f t="shared" si="3"/>
        <v>0</v>
      </c>
    </row>
    <row r="61" spans="1:15" x14ac:dyDescent="0.25">
      <c r="B61" t="s">
        <v>55</v>
      </c>
      <c r="F61" s="4">
        <v>1</v>
      </c>
      <c r="H61" s="4">
        <f t="shared" si="1"/>
        <v>1</v>
      </c>
      <c r="I61" s="4">
        <f t="shared" si="2"/>
        <v>1</v>
      </c>
      <c r="N61" s="7">
        <f t="shared" si="4"/>
        <v>0</v>
      </c>
      <c r="O61" s="7">
        <f t="shared" si="3"/>
        <v>0</v>
      </c>
    </row>
    <row r="63" spans="1:15" x14ac:dyDescent="0.25">
      <c r="A63" t="s">
        <v>44</v>
      </c>
      <c r="H63" s="12">
        <f t="shared" si="1"/>
        <v>0</v>
      </c>
      <c r="I63" s="12">
        <f t="shared" si="2"/>
        <v>0</v>
      </c>
      <c r="J63" s="9"/>
      <c r="M63" s="7">
        <v>1</v>
      </c>
      <c r="N63" s="13">
        <f t="shared" si="4"/>
        <v>1</v>
      </c>
      <c r="O63" s="13">
        <f t="shared" si="3"/>
        <v>1</v>
      </c>
    </row>
    <row r="64" spans="1:15" x14ac:dyDescent="0.25">
      <c r="H64" s="4">
        <f t="shared" si="1"/>
        <v>0</v>
      </c>
      <c r="I64" s="4">
        <f t="shared" si="2"/>
        <v>0</v>
      </c>
      <c r="N64" s="7">
        <f t="shared" si="4"/>
        <v>0</v>
      </c>
      <c r="O64" s="7">
        <f t="shared" si="3"/>
        <v>0</v>
      </c>
    </row>
    <row r="65" spans="1:15" x14ac:dyDescent="0.25">
      <c r="A65" t="s">
        <v>45</v>
      </c>
      <c r="H65" s="4">
        <f t="shared" si="1"/>
        <v>0</v>
      </c>
      <c r="I65" s="4">
        <f t="shared" si="2"/>
        <v>0</v>
      </c>
      <c r="L65" s="7">
        <v>1</v>
      </c>
      <c r="M65" s="7">
        <v>7</v>
      </c>
      <c r="N65" s="7">
        <f t="shared" si="4"/>
        <v>8</v>
      </c>
      <c r="O65" s="7">
        <f t="shared" si="3"/>
        <v>1</v>
      </c>
    </row>
    <row r="66" spans="1:15" x14ac:dyDescent="0.25">
      <c r="H66" s="4">
        <f t="shared" si="1"/>
        <v>0</v>
      </c>
      <c r="I66" s="4">
        <f t="shared" si="2"/>
        <v>0</v>
      </c>
      <c r="N66" s="7">
        <f t="shared" si="4"/>
        <v>0</v>
      </c>
      <c r="O66" s="7">
        <f t="shared" si="3"/>
        <v>0</v>
      </c>
    </row>
    <row r="67" spans="1:15" x14ac:dyDescent="0.25">
      <c r="A67" t="s">
        <v>17</v>
      </c>
      <c r="C67" s="4">
        <v>3</v>
      </c>
      <c r="D67" s="4">
        <v>2</v>
      </c>
      <c r="G67" s="4">
        <v>2</v>
      </c>
      <c r="H67" s="12">
        <f t="shared" si="1"/>
        <v>7</v>
      </c>
      <c r="I67" s="12">
        <v>2</v>
      </c>
      <c r="L67" s="7">
        <v>20</v>
      </c>
      <c r="M67" s="7">
        <v>23</v>
      </c>
      <c r="N67" s="13">
        <f t="shared" si="4"/>
        <v>43</v>
      </c>
      <c r="O67" s="13">
        <v>3</v>
      </c>
    </row>
    <row r="68" spans="1:15" x14ac:dyDescent="0.25">
      <c r="H68" s="4">
        <f t="shared" si="1"/>
        <v>0</v>
      </c>
      <c r="I68" s="4">
        <f t="shared" si="2"/>
        <v>0</v>
      </c>
      <c r="N68" s="7">
        <f t="shared" si="4"/>
        <v>0</v>
      </c>
      <c r="O68" s="7">
        <f t="shared" si="3"/>
        <v>0</v>
      </c>
    </row>
    <row r="69" spans="1:15" x14ac:dyDescent="0.25">
      <c r="A69" t="s">
        <v>0</v>
      </c>
      <c r="C69" s="4">
        <v>1</v>
      </c>
      <c r="H69" s="12">
        <f>SUM(C69:G69)</f>
        <v>1</v>
      </c>
      <c r="I69" s="12">
        <f t="shared" ref="I69" si="5">IF(H69&gt;0.9, 1, 0)</f>
        <v>1</v>
      </c>
      <c r="L69" s="7">
        <v>2</v>
      </c>
      <c r="N69" s="7">
        <f t="shared" si="4"/>
        <v>2</v>
      </c>
      <c r="O69" s="7">
        <f t="shared" si="3"/>
        <v>1</v>
      </c>
    </row>
  </sheetData>
  <mergeCells count="2">
    <mergeCell ref="C1:I1"/>
    <mergeCell ref="L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selection activeCell="V74" sqref="V74"/>
    </sheetView>
  </sheetViews>
  <sheetFormatPr defaultRowHeight="15" x14ac:dyDescent="0.25"/>
  <cols>
    <col min="2" max="2" width="23.7109375" customWidth="1"/>
    <col min="3" max="7" width="0" style="4" hidden="1" customWidth="1"/>
    <col min="8" max="9" width="9.140625" style="4"/>
    <col min="10" max="11" width="9.140625" style="10"/>
    <col min="12" max="13" width="0" style="7" hidden="1" customWidth="1"/>
    <col min="14" max="15" width="9.140625" style="7"/>
  </cols>
  <sheetData>
    <row r="1" spans="1:15" s="1" customFormat="1" x14ac:dyDescent="0.25">
      <c r="C1" s="23" t="s">
        <v>4</v>
      </c>
      <c r="D1" s="23"/>
      <c r="E1" s="23"/>
      <c r="F1" s="23"/>
      <c r="G1" s="23"/>
      <c r="H1" s="23"/>
      <c r="I1" s="23"/>
      <c r="J1" s="8"/>
      <c r="K1" s="8"/>
      <c r="L1" s="24" t="s">
        <v>5</v>
      </c>
      <c r="M1" s="24"/>
      <c r="N1" s="24"/>
      <c r="O1" s="24"/>
    </row>
    <row r="2" spans="1:15" s="1" customFormat="1" x14ac:dyDescent="0.25">
      <c r="C2" s="2" t="s">
        <v>57</v>
      </c>
      <c r="D2" s="2" t="s">
        <v>58</v>
      </c>
      <c r="E2" s="2" t="s">
        <v>53</v>
      </c>
      <c r="F2" s="2" t="s">
        <v>54</v>
      </c>
      <c r="G2" s="2" t="s">
        <v>7</v>
      </c>
      <c r="H2" s="3" t="s">
        <v>12</v>
      </c>
      <c r="I2" s="3" t="s">
        <v>50</v>
      </c>
      <c r="K2" s="9"/>
      <c r="L2" s="5" t="s">
        <v>6</v>
      </c>
      <c r="M2" s="5" t="s">
        <v>7</v>
      </c>
      <c r="N2" s="6" t="s">
        <v>12</v>
      </c>
      <c r="O2" s="6" t="s">
        <v>50</v>
      </c>
    </row>
    <row r="3" spans="1:15" s="1" customFormat="1" hidden="1" x14ac:dyDescent="0.25">
      <c r="A3" s="1" t="s">
        <v>42</v>
      </c>
      <c r="C3" s="2">
        <v>14.6</v>
      </c>
      <c r="D3" s="2"/>
      <c r="E3" s="2"/>
      <c r="F3" s="2">
        <v>14.3</v>
      </c>
      <c r="G3" s="2"/>
      <c r="H3" s="3"/>
      <c r="I3" s="4"/>
      <c r="J3" s="9"/>
      <c r="K3" s="9"/>
      <c r="L3" s="5">
        <v>15</v>
      </c>
      <c r="M3" s="5">
        <v>14.8</v>
      </c>
      <c r="N3" s="6"/>
      <c r="O3" s="7"/>
    </row>
    <row r="4" spans="1:15" s="1" customFormat="1" hidden="1" x14ac:dyDescent="0.25">
      <c r="A4" s="1" t="s">
        <v>41</v>
      </c>
      <c r="C4" s="2">
        <v>1.3</v>
      </c>
      <c r="D4" s="2"/>
      <c r="E4" s="2"/>
      <c r="F4" s="2">
        <v>1.3</v>
      </c>
      <c r="G4" s="2"/>
      <c r="H4" s="3"/>
      <c r="I4" s="4"/>
      <c r="J4" s="9"/>
      <c r="K4" s="9"/>
      <c r="L4" s="5"/>
      <c r="M4" s="5">
        <v>1.5</v>
      </c>
      <c r="N4" s="6"/>
      <c r="O4" s="7"/>
    </row>
    <row r="5" spans="1:15" s="1" customFormat="1" hidden="1" x14ac:dyDescent="0.25">
      <c r="C5" s="2"/>
      <c r="D5" s="2"/>
      <c r="E5" s="2"/>
      <c r="F5" s="2"/>
      <c r="G5" s="2"/>
      <c r="H5" s="3"/>
      <c r="I5" s="4"/>
      <c r="J5" s="9"/>
      <c r="K5" s="9"/>
      <c r="L5" s="5"/>
      <c r="M5" s="5"/>
      <c r="N5" s="6"/>
      <c r="O5" s="7"/>
    </row>
    <row r="6" spans="1:15" s="1" customFormat="1" x14ac:dyDescent="0.25">
      <c r="A6" s="11" t="s">
        <v>49</v>
      </c>
      <c r="B6" s="1" t="s">
        <v>68</v>
      </c>
      <c r="C6" s="2"/>
      <c r="D6" s="2"/>
      <c r="E6" s="2"/>
      <c r="F6" s="2"/>
      <c r="G6" s="2"/>
      <c r="H6" s="3">
        <f>SUM(H7:H15)</f>
        <v>103</v>
      </c>
      <c r="I6" s="3">
        <f>SUM(I7:I15)</f>
        <v>18</v>
      </c>
      <c r="J6" s="9"/>
      <c r="K6" s="9"/>
      <c r="L6" s="5"/>
      <c r="M6" s="5"/>
      <c r="N6" s="13">
        <f>SUM(N7:N15)</f>
        <v>50</v>
      </c>
      <c r="O6" s="13">
        <f>SUM(O7:O15)</f>
        <v>10</v>
      </c>
    </row>
    <row r="7" spans="1:15" s="1" customFormat="1" x14ac:dyDescent="0.25">
      <c r="A7" s="11"/>
      <c r="B7" t="s">
        <v>59</v>
      </c>
      <c r="C7" s="2"/>
      <c r="D7" s="2"/>
      <c r="E7" s="2"/>
      <c r="F7" s="2"/>
      <c r="G7" s="2"/>
      <c r="H7" s="2">
        <v>17</v>
      </c>
      <c r="I7" s="2">
        <v>2</v>
      </c>
      <c r="J7" s="9"/>
      <c r="K7" s="9"/>
      <c r="L7" s="5"/>
      <c r="M7" s="5"/>
      <c r="N7" s="14">
        <v>1</v>
      </c>
      <c r="O7" s="15">
        <v>1</v>
      </c>
    </row>
    <row r="8" spans="1:15" s="1" customFormat="1" x14ac:dyDescent="0.25">
      <c r="A8" s="11"/>
      <c r="B8" t="s">
        <v>60</v>
      </c>
      <c r="C8" s="2"/>
      <c r="D8" s="2"/>
      <c r="E8" s="2"/>
      <c r="F8" s="2"/>
      <c r="G8" s="2"/>
      <c r="H8" s="2">
        <v>9</v>
      </c>
      <c r="I8" s="2">
        <v>6</v>
      </c>
      <c r="J8" s="9"/>
      <c r="K8" s="9"/>
      <c r="L8" s="5"/>
      <c r="M8" s="5"/>
      <c r="N8" s="14">
        <v>1</v>
      </c>
      <c r="O8" s="15">
        <v>1</v>
      </c>
    </row>
    <row r="9" spans="1:15" s="1" customFormat="1" x14ac:dyDescent="0.25">
      <c r="A9" s="11"/>
      <c r="B9" t="s">
        <v>61</v>
      </c>
      <c r="C9" s="2"/>
      <c r="D9" s="2"/>
      <c r="E9" s="2"/>
      <c r="F9" s="2"/>
      <c r="G9" s="2"/>
      <c r="H9" s="2">
        <v>12</v>
      </c>
      <c r="I9" s="2">
        <v>1</v>
      </c>
      <c r="J9" s="9"/>
      <c r="K9" s="9"/>
      <c r="L9" s="5"/>
      <c r="M9" s="5"/>
      <c r="N9" s="14">
        <v>8</v>
      </c>
      <c r="O9" s="15">
        <v>2</v>
      </c>
    </row>
    <row r="10" spans="1:15" s="1" customFormat="1" x14ac:dyDescent="0.25">
      <c r="A10" s="11"/>
      <c r="B10" t="s">
        <v>62</v>
      </c>
      <c r="C10" s="2"/>
      <c r="D10" s="2"/>
      <c r="E10" s="2"/>
      <c r="F10" s="2"/>
      <c r="G10" s="2"/>
      <c r="H10" s="2">
        <v>2</v>
      </c>
      <c r="I10" s="2">
        <v>2</v>
      </c>
      <c r="J10" s="9"/>
      <c r="K10" s="9"/>
      <c r="L10" s="5"/>
      <c r="M10" s="5"/>
      <c r="N10" s="14">
        <v>27</v>
      </c>
      <c r="O10" s="15">
        <v>2</v>
      </c>
    </row>
    <row r="11" spans="1:15" s="1" customFormat="1" x14ac:dyDescent="0.25">
      <c r="A11" s="11"/>
      <c r="B11" t="s">
        <v>63</v>
      </c>
      <c r="C11" s="2"/>
      <c r="D11" s="2"/>
      <c r="E11" s="2"/>
      <c r="F11" s="2"/>
      <c r="G11" s="2"/>
      <c r="H11" s="2">
        <v>53</v>
      </c>
      <c r="I11" s="2">
        <v>2</v>
      </c>
      <c r="J11" s="9"/>
      <c r="K11" s="9"/>
      <c r="L11" s="5"/>
      <c r="M11" s="5"/>
      <c r="N11" s="14">
        <v>6</v>
      </c>
      <c r="O11" s="15">
        <v>2</v>
      </c>
    </row>
    <row r="12" spans="1:15" s="1" customFormat="1" x14ac:dyDescent="0.25">
      <c r="A12" s="11"/>
      <c r="B12" t="s">
        <v>66</v>
      </c>
      <c r="C12" s="2"/>
      <c r="D12" s="2"/>
      <c r="E12" s="2"/>
      <c r="F12" s="2"/>
      <c r="G12" s="2"/>
      <c r="H12" s="2">
        <v>1</v>
      </c>
      <c r="I12" s="2">
        <v>1</v>
      </c>
      <c r="J12" s="9"/>
      <c r="K12" s="9"/>
      <c r="L12" s="5"/>
      <c r="M12" s="5"/>
      <c r="N12" s="14">
        <v>0</v>
      </c>
      <c r="O12" s="15">
        <v>0</v>
      </c>
    </row>
    <row r="13" spans="1:15" s="1" customFormat="1" x14ac:dyDescent="0.25">
      <c r="A13" s="11"/>
      <c r="B13" t="s">
        <v>64</v>
      </c>
      <c r="C13" s="2"/>
      <c r="D13" s="2"/>
      <c r="E13" s="2"/>
      <c r="F13" s="2"/>
      <c r="G13" s="2"/>
      <c r="H13" s="2">
        <v>3</v>
      </c>
      <c r="I13" s="2">
        <v>1</v>
      </c>
      <c r="J13" s="9"/>
      <c r="K13" s="9"/>
      <c r="L13" s="5"/>
      <c r="M13" s="5"/>
      <c r="N13" s="14">
        <v>7</v>
      </c>
      <c r="O13" s="15">
        <v>2</v>
      </c>
    </row>
    <row r="14" spans="1:15" s="1" customFormat="1" x14ac:dyDescent="0.25">
      <c r="A14" s="11"/>
      <c r="B14" t="s">
        <v>65</v>
      </c>
      <c r="C14" s="2"/>
      <c r="D14" s="2"/>
      <c r="E14" s="2"/>
      <c r="F14" s="2"/>
      <c r="G14" s="2"/>
      <c r="H14" s="2">
        <v>2</v>
      </c>
      <c r="I14" s="2">
        <v>1</v>
      </c>
      <c r="J14" s="9"/>
      <c r="K14" s="9"/>
      <c r="L14" s="5"/>
      <c r="M14" s="5"/>
      <c r="N14" s="14">
        <v>0</v>
      </c>
      <c r="O14" s="15">
        <v>0</v>
      </c>
    </row>
    <row r="15" spans="1:15" x14ac:dyDescent="0.25">
      <c r="B15" t="s">
        <v>67</v>
      </c>
      <c r="H15" s="2">
        <v>4</v>
      </c>
      <c r="I15" s="2">
        <v>2</v>
      </c>
      <c r="N15" s="14">
        <v>0</v>
      </c>
      <c r="O15" s="15">
        <v>0</v>
      </c>
    </row>
    <row r="16" spans="1:15" x14ac:dyDescent="0.25">
      <c r="H16" s="3"/>
      <c r="I16" s="3"/>
      <c r="N16" s="14"/>
      <c r="O16" s="14"/>
    </row>
    <row r="17" spans="1:15" x14ac:dyDescent="0.25">
      <c r="A17" t="s">
        <v>1</v>
      </c>
      <c r="H17" s="3">
        <f>SUM(H18:H40)</f>
        <v>572</v>
      </c>
      <c r="I17" s="3">
        <f>SUM(I18:I40)</f>
        <v>9</v>
      </c>
      <c r="K17" s="9"/>
      <c r="N17" s="13">
        <f>SUM(N18:N40)</f>
        <v>154</v>
      </c>
      <c r="O17" s="13">
        <f>SUM(O18:O40)</f>
        <v>16</v>
      </c>
    </row>
    <row r="18" spans="1:15" hidden="1" x14ac:dyDescent="0.25">
      <c r="B18" t="s">
        <v>38</v>
      </c>
      <c r="C18" s="4">
        <v>31</v>
      </c>
      <c r="D18" s="4">
        <v>18</v>
      </c>
      <c r="E18" s="4">
        <v>14</v>
      </c>
      <c r="F18" s="4">
        <v>5</v>
      </c>
      <c r="G18" s="4">
        <v>78</v>
      </c>
      <c r="H18" s="3">
        <f>SUM(C18:G18)</f>
        <v>146</v>
      </c>
      <c r="I18" s="3">
        <f>IF(H18&gt;0.9, 1, 0)</f>
        <v>1</v>
      </c>
      <c r="L18" s="7">
        <v>2</v>
      </c>
      <c r="M18" s="7">
        <v>2</v>
      </c>
      <c r="N18" s="13">
        <f t="shared" ref="N18:N32" si="0">SUM(K18:M18)</f>
        <v>4</v>
      </c>
      <c r="O18" s="13">
        <f>IF(N18&gt;0.9, 1, 0)</f>
        <v>1</v>
      </c>
    </row>
    <row r="19" spans="1:15" hidden="1" x14ac:dyDescent="0.25">
      <c r="B19" t="s">
        <v>39</v>
      </c>
      <c r="C19" s="4">
        <v>52</v>
      </c>
      <c r="D19" s="4">
        <v>49</v>
      </c>
      <c r="E19" s="4">
        <v>41</v>
      </c>
      <c r="F19" s="4">
        <v>13</v>
      </c>
      <c r="G19" s="4">
        <v>154</v>
      </c>
      <c r="H19" s="3">
        <f t="shared" ref="H19:H68" si="1">SUM(C19:G19)</f>
        <v>309</v>
      </c>
      <c r="I19" s="3">
        <f t="shared" ref="I19:I69" si="2">IF(H19&gt;0.9, 1, 0)</f>
        <v>1</v>
      </c>
      <c r="N19" s="13">
        <f t="shared" si="0"/>
        <v>0</v>
      </c>
      <c r="O19" s="13">
        <f t="shared" ref="O19:O69" si="3">IF(N19&gt;0.9, 1, 0)</f>
        <v>0</v>
      </c>
    </row>
    <row r="20" spans="1:15" hidden="1" x14ac:dyDescent="0.25">
      <c r="B20" t="s">
        <v>19</v>
      </c>
      <c r="H20" s="3">
        <f t="shared" si="1"/>
        <v>0</v>
      </c>
      <c r="I20" s="3">
        <f t="shared" si="2"/>
        <v>0</v>
      </c>
      <c r="N20" s="13">
        <f t="shared" si="0"/>
        <v>0</v>
      </c>
      <c r="O20" s="13">
        <f t="shared" si="3"/>
        <v>0</v>
      </c>
    </row>
    <row r="21" spans="1:15" hidden="1" x14ac:dyDescent="0.25">
      <c r="B21" t="s">
        <v>20</v>
      </c>
      <c r="H21" s="3">
        <f t="shared" si="1"/>
        <v>0</v>
      </c>
      <c r="I21" s="3">
        <f t="shared" si="2"/>
        <v>0</v>
      </c>
      <c r="M21" s="7">
        <v>1</v>
      </c>
      <c r="N21" s="13">
        <f t="shared" si="0"/>
        <v>1</v>
      </c>
      <c r="O21" s="13">
        <f t="shared" si="3"/>
        <v>1</v>
      </c>
    </row>
    <row r="22" spans="1:15" hidden="1" x14ac:dyDescent="0.25">
      <c r="B22" t="s">
        <v>21</v>
      </c>
      <c r="H22" s="3">
        <f t="shared" si="1"/>
        <v>0</v>
      </c>
      <c r="I22" s="3">
        <f t="shared" si="2"/>
        <v>0</v>
      </c>
      <c r="L22" s="7">
        <v>3</v>
      </c>
      <c r="M22" s="7">
        <v>7</v>
      </c>
      <c r="N22" s="13">
        <f t="shared" si="0"/>
        <v>10</v>
      </c>
      <c r="O22" s="13">
        <f t="shared" si="3"/>
        <v>1</v>
      </c>
    </row>
    <row r="23" spans="1:15" hidden="1" x14ac:dyDescent="0.25">
      <c r="B23" t="s">
        <v>22</v>
      </c>
      <c r="H23" s="3">
        <f t="shared" si="1"/>
        <v>0</v>
      </c>
      <c r="I23" s="3">
        <f t="shared" si="2"/>
        <v>0</v>
      </c>
      <c r="L23" s="7">
        <v>2</v>
      </c>
      <c r="M23" s="7">
        <v>2</v>
      </c>
      <c r="N23" s="13">
        <f t="shared" si="0"/>
        <v>4</v>
      </c>
      <c r="O23" s="13">
        <f t="shared" si="3"/>
        <v>1</v>
      </c>
    </row>
    <row r="24" spans="1:15" hidden="1" x14ac:dyDescent="0.25">
      <c r="B24" t="s">
        <v>23</v>
      </c>
      <c r="H24" s="3">
        <f t="shared" si="1"/>
        <v>0</v>
      </c>
      <c r="I24" s="3">
        <f t="shared" si="2"/>
        <v>0</v>
      </c>
      <c r="L24" s="7">
        <v>1</v>
      </c>
      <c r="M24" s="7">
        <v>2</v>
      </c>
      <c r="N24" s="13">
        <f t="shared" si="0"/>
        <v>3</v>
      </c>
      <c r="O24" s="13">
        <f t="shared" si="3"/>
        <v>1</v>
      </c>
    </row>
    <row r="25" spans="1:15" hidden="1" x14ac:dyDescent="0.25">
      <c r="B25" t="s">
        <v>24</v>
      </c>
      <c r="H25" s="3">
        <f t="shared" si="1"/>
        <v>0</v>
      </c>
      <c r="I25" s="3">
        <f t="shared" si="2"/>
        <v>0</v>
      </c>
      <c r="L25" s="7">
        <v>3</v>
      </c>
      <c r="M25" s="7">
        <v>4</v>
      </c>
      <c r="N25" s="13">
        <f t="shared" si="0"/>
        <v>7</v>
      </c>
      <c r="O25" s="13">
        <f t="shared" si="3"/>
        <v>1</v>
      </c>
    </row>
    <row r="26" spans="1:15" hidden="1" x14ac:dyDescent="0.25">
      <c r="B26" t="s">
        <v>43</v>
      </c>
      <c r="H26" s="3">
        <f t="shared" si="1"/>
        <v>0</v>
      </c>
      <c r="I26" s="3">
        <f t="shared" si="2"/>
        <v>0</v>
      </c>
      <c r="L26" s="7">
        <v>4</v>
      </c>
      <c r="M26" s="7">
        <v>4</v>
      </c>
      <c r="N26" s="13">
        <f t="shared" si="0"/>
        <v>8</v>
      </c>
      <c r="O26" s="13">
        <f t="shared" si="3"/>
        <v>1</v>
      </c>
    </row>
    <row r="27" spans="1:15" hidden="1" x14ac:dyDescent="0.25">
      <c r="B27" t="s">
        <v>11</v>
      </c>
      <c r="E27" s="4">
        <v>1</v>
      </c>
      <c r="G27" s="4">
        <v>9</v>
      </c>
      <c r="H27" s="3">
        <f t="shared" si="1"/>
        <v>10</v>
      </c>
      <c r="I27" s="3">
        <f t="shared" si="2"/>
        <v>1</v>
      </c>
      <c r="L27" s="7">
        <v>4</v>
      </c>
      <c r="M27" s="7">
        <v>7</v>
      </c>
      <c r="N27" s="13">
        <f t="shared" si="0"/>
        <v>11</v>
      </c>
      <c r="O27" s="13">
        <f t="shared" si="3"/>
        <v>1</v>
      </c>
    </row>
    <row r="28" spans="1:15" hidden="1" x14ac:dyDescent="0.25">
      <c r="B28" t="s">
        <v>46</v>
      </c>
      <c r="H28" s="3">
        <f t="shared" si="1"/>
        <v>0</v>
      </c>
      <c r="I28" s="3">
        <f t="shared" si="2"/>
        <v>0</v>
      </c>
      <c r="L28" s="7">
        <v>1</v>
      </c>
      <c r="N28" s="13">
        <f t="shared" si="0"/>
        <v>1</v>
      </c>
      <c r="O28" s="13">
        <f t="shared" si="3"/>
        <v>1</v>
      </c>
    </row>
    <row r="29" spans="1:15" hidden="1" x14ac:dyDescent="0.25">
      <c r="B29" t="s">
        <v>13</v>
      </c>
      <c r="H29" s="3">
        <f t="shared" si="1"/>
        <v>0</v>
      </c>
      <c r="I29" s="3">
        <f t="shared" si="2"/>
        <v>0</v>
      </c>
      <c r="L29" s="7">
        <v>12</v>
      </c>
      <c r="M29" s="7">
        <v>23</v>
      </c>
      <c r="N29" s="13">
        <f t="shared" si="0"/>
        <v>35</v>
      </c>
      <c r="O29" s="13">
        <f t="shared" si="3"/>
        <v>1</v>
      </c>
    </row>
    <row r="30" spans="1:15" hidden="1" x14ac:dyDescent="0.25">
      <c r="B30" t="s">
        <v>14</v>
      </c>
      <c r="H30" s="3">
        <f t="shared" si="1"/>
        <v>0</v>
      </c>
      <c r="I30" s="3">
        <f t="shared" si="2"/>
        <v>0</v>
      </c>
      <c r="L30" s="7">
        <v>20</v>
      </c>
      <c r="M30" s="7">
        <v>41</v>
      </c>
      <c r="N30" s="13">
        <f t="shared" si="0"/>
        <v>61</v>
      </c>
      <c r="O30" s="13">
        <f t="shared" si="3"/>
        <v>1</v>
      </c>
    </row>
    <row r="31" spans="1:15" hidden="1" x14ac:dyDescent="0.25">
      <c r="B31" t="s">
        <v>15</v>
      </c>
      <c r="H31" s="3">
        <f t="shared" si="1"/>
        <v>0</v>
      </c>
      <c r="I31" s="3">
        <f t="shared" si="2"/>
        <v>0</v>
      </c>
      <c r="M31" s="7">
        <v>3</v>
      </c>
      <c r="N31" s="13">
        <f t="shared" si="0"/>
        <v>3</v>
      </c>
      <c r="O31" s="13">
        <f t="shared" si="3"/>
        <v>1</v>
      </c>
    </row>
    <row r="32" spans="1:15" hidden="1" x14ac:dyDescent="0.25">
      <c r="H32" s="3"/>
      <c r="I32" s="3"/>
      <c r="N32" s="13">
        <f t="shared" si="0"/>
        <v>0</v>
      </c>
      <c r="O32" s="13">
        <f t="shared" si="3"/>
        <v>0</v>
      </c>
    </row>
    <row r="33" spans="1:15" hidden="1" x14ac:dyDescent="0.25">
      <c r="B33" t="s">
        <v>34</v>
      </c>
      <c r="E33" s="4" t="s">
        <v>36</v>
      </c>
      <c r="F33" s="4" t="s">
        <v>36</v>
      </c>
      <c r="G33" s="4" t="s">
        <v>36</v>
      </c>
      <c r="H33" s="3">
        <v>1</v>
      </c>
      <c r="I33" s="3">
        <f t="shared" si="2"/>
        <v>1</v>
      </c>
      <c r="L33" s="7" t="s">
        <v>36</v>
      </c>
      <c r="M33" s="7" t="s">
        <v>36</v>
      </c>
      <c r="N33" s="13">
        <v>1</v>
      </c>
      <c r="O33" s="13">
        <f t="shared" si="3"/>
        <v>1</v>
      </c>
    </row>
    <row r="34" spans="1:15" hidden="1" x14ac:dyDescent="0.25">
      <c r="B34" t="s">
        <v>35</v>
      </c>
      <c r="C34" s="4" t="s">
        <v>36</v>
      </c>
      <c r="D34" s="4" t="s">
        <v>36</v>
      </c>
      <c r="E34" s="4" t="s">
        <v>36</v>
      </c>
      <c r="F34" s="4" t="s">
        <v>36</v>
      </c>
      <c r="G34" s="4" t="s">
        <v>36</v>
      </c>
      <c r="H34" s="3">
        <v>1</v>
      </c>
      <c r="I34" s="3">
        <f t="shared" si="2"/>
        <v>1</v>
      </c>
      <c r="L34" s="7" t="s">
        <v>36</v>
      </c>
      <c r="M34" s="7" t="s">
        <v>36</v>
      </c>
      <c r="N34" s="13">
        <v>1</v>
      </c>
      <c r="O34" s="13">
        <f t="shared" si="3"/>
        <v>1</v>
      </c>
    </row>
    <row r="35" spans="1:15" hidden="1" x14ac:dyDescent="0.25">
      <c r="H35" s="3"/>
      <c r="I35" s="3"/>
      <c r="N35" s="13">
        <f>SUM(K35:M35)</f>
        <v>0</v>
      </c>
      <c r="O35" s="13">
        <f t="shared" si="3"/>
        <v>0</v>
      </c>
    </row>
    <row r="36" spans="1:15" hidden="1" x14ac:dyDescent="0.25">
      <c r="B36" t="s">
        <v>37</v>
      </c>
      <c r="G36" s="4" t="s">
        <v>36</v>
      </c>
      <c r="H36" s="3">
        <v>1</v>
      </c>
      <c r="I36" s="3">
        <f t="shared" si="2"/>
        <v>1</v>
      </c>
      <c r="M36" s="7" t="s">
        <v>36</v>
      </c>
      <c r="N36" s="13">
        <v>1</v>
      </c>
      <c r="O36" s="13">
        <f t="shared" si="3"/>
        <v>1</v>
      </c>
    </row>
    <row r="37" spans="1:15" hidden="1" x14ac:dyDescent="0.25">
      <c r="B37" t="s">
        <v>56</v>
      </c>
      <c r="C37" s="4">
        <v>43</v>
      </c>
      <c r="D37" s="4">
        <v>29</v>
      </c>
      <c r="E37" s="4" t="s">
        <v>36</v>
      </c>
      <c r="F37" s="4" t="s">
        <v>36</v>
      </c>
      <c r="G37" s="4" t="s">
        <v>36</v>
      </c>
      <c r="H37" s="3">
        <v>1</v>
      </c>
      <c r="I37" s="3">
        <f t="shared" si="2"/>
        <v>1</v>
      </c>
      <c r="N37" s="13">
        <f>SUM(K37:M37)</f>
        <v>0</v>
      </c>
      <c r="O37" s="13">
        <f t="shared" si="3"/>
        <v>0</v>
      </c>
    </row>
    <row r="38" spans="1:15" hidden="1" x14ac:dyDescent="0.25">
      <c r="B38" t="s">
        <v>8</v>
      </c>
      <c r="C38" s="4">
        <v>57</v>
      </c>
      <c r="D38" s="4">
        <v>28</v>
      </c>
      <c r="F38" s="4">
        <v>1</v>
      </c>
      <c r="G38" s="4">
        <v>12</v>
      </c>
      <c r="H38" s="3">
        <f t="shared" si="1"/>
        <v>98</v>
      </c>
      <c r="I38" s="3">
        <f t="shared" si="2"/>
        <v>1</v>
      </c>
      <c r="M38" s="7">
        <v>3</v>
      </c>
      <c r="N38" s="13">
        <f>SUM(K38:M38)</f>
        <v>3</v>
      </c>
      <c r="O38" s="13">
        <f t="shared" si="3"/>
        <v>1</v>
      </c>
    </row>
    <row r="39" spans="1:15" hidden="1" x14ac:dyDescent="0.25">
      <c r="B39" t="s">
        <v>40</v>
      </c>
      <c r="G39" s="4">
        <v>5</v>
      </c>
      <c r="H39" s="3">
        <f t="shared" si="1"/>
        <v>5</v>
      </c>
      <c r="I39" s="3">
        <f t="shared" si="2"/>
        <v>1</v>
      </c>
      <c r="N39" s="13">
        <f>SUM(K39:M39)</f>
        <v>0</v>
      </c>
      <c r="O39" s="13">
        <f t="shared" si="3"/>
        <v>0</v>
      </c>
    </row>
    <row r="40" spans="1:15" hidden="1" x14ac:dyDescent="0.25">
      <c r="H40" s="3"/>
      <c r="I40" s="3"/>
      <c r="N40" s="13">
        <f>SUM(K40:M40)</f>
        <v>0</v>
      </c>
      <c r="O40" s="13">
        <f t="shared" si="3"/>
        <v>0</v>
      </c>
    </row>
    <row r="41" spans="1:15" x14ac:dyDescent="0.25">
      <c r="A41" t="s">
        <v>2</v>
      </c>
      <c r="H41" s="3">
        <f>SUM(H42:H46)</f>
        <v>3</v>
      </c>
      <c r="I41" s="3">
        <f>SUM(I42:I46)</f>
        <v>2</v>
      </c>
      <c r="N41" s="13">
        <f>SUM(N42:N46)</f>
        <v>52</v>
      </c>
      <c r="O41" s="13">
        <f>SUM(O42:O46)</f>
        <v>5</v>
      </c>
    </row>
    <row r="42" spans="1:15" hidden="1" x14ac:dyDescent="0.25">
      <c r="B42" t="s">
        <v>9</v>
      </c>
      <c r="C42" s="4">
        <v>1</v>
      </c>
      <c r="E42" s="4">
        <v>1</v>
      </c>
      <c r="H42" s="3">
        <f t="shared" si="1"/>
        <v>2</v>
      </c>
      <c r="I42" s="3">
        <f t="shared" si="2"/>
        <v>1</v>
      </c>
      <c r="L42" s="7">
        <v>4</v>
      </c>
      <c r="M42" s="7">
        <v>9</v>
      </c>
      <c r="N42" s="13">
        <f>SUM(K42:M42)</f>
        <v>13</v>
      </c>
      <c r="O42" s="13">
        <f t="shared" si="3"/>
        <v>1</v>
      </c>
    </row>
    <row r="43" spans="1:15" hidden="1" x14ac:dyDescent="0.25">
      <c r="B43" t="s">
        <v>51</v>
      </c>
      <c r="H43" s="3">
        <f t="shared" si="1"/>
        <v>0</v>
      </c>
      <c r="I43" s="3">
        <f t="shared" si="2"/>
        <v>0</v>
      </c>
      <c r="L43" s="7">
        <v>1</v>
      </c>
      <c r="N43" s="13">
        <f>SUM(K43:M43)</f>
        <v>1</v>
      </c>
      <c r="O43" s="13">
        <f t="shared" si="3"/>
        <v>1</v>
      </c>
    </row>
    <row r="44" spans="1:15" hidden="1" x14ac:dyDescent="0.25">
      <c r="B44" t="s">
        <v>47</v>
      </c>
      <c r="H44" s="3">
        <f t="shared" si="1"/>
        <v>0</v>
      </c>
      <c r="I44" s="3">
        <f t="shared" si="2"/>
        <v>0</v>
      </c>
      <c r="L44" s="7">
        <v>1</v>
      </c>
      <c r="N44" s="13">
        <f>SUM(K44:M44)</f>
        <v>1</v>
      </c>
      <c r="O44" s="13">
        <f t="shared" si="3"/>
        <v>1</v>
      </c>
    </row>
    <row r="45" spans="1:15" hidden="1" x14ac:dyDescent="0.25">
      <c r="B45" t="s">
        <v>10</v>
      </c>
      <c r="H45" s="3">
        <f t="shared" si="1"/>
        <v>0</v>
      </c>
      <c r="I45" s="3">
        <f t="shared" si="2"/>
        <v>0</v>
      </c>
      <c r="L45" s="7">
        <v>3</v>
      </c>
      <c r="M45" s="7">
        <v>22</v>
      </c>
      <c r="N45" s="13">
        <f>SUM(K45:M45)</f>
        <v>25</v>
      </c>
      <c r="O45" s="13">
        <f t="shared" si="3"/>
        <v>1</v>
      </c>
    </row>
    <row r="46" spans="1:15" hidden="1" x14ac:dyDescent="0.25">
      <c r="B46" t="s">
        <v>48</v>
      </c>
      <c r="G46" s="4">
        <v>1</v>
      </c>
      <c r="H46" s="3">
        <f t="shared" si="1"/>
        <v>1</v>
      </c>
      <c r="I46" s="3">
        <f t="shared" si="2"/>
        <v>1</v>
      </c>
      <c r="L46" s="7">
        <v>11</v>
      </c>
      <c r="M46" s="7">
        <v>1</v>
      </c>
      <c r="N46" s="13">
        <f>SUM(K46:M46)</f>
        <v>12</v>
      </c>
      <c r="O46" s="13">
        <f t="shared" si="3"/>
        <v>1</v>
      </c>
    </row>
    <row r="47" spans="1:15" hidden="1" x14ac:dyDescent="0.25">
      <c r="H47" s="3"/>
      <c r="I47" s="3"/>
      <c r="N47" s="13"/>
      <c r="O47" s="13"/>
    </row>
    <row r="48" spans="1:15" x14ac:dyDescent="0.25">
      <c r="A48" t="s">
        <v>3</v>
      </c>
      <c r="H48" s="3">
        <f>SUM(H49:H61)</f>
        <v>107</v>
      </c>
      <c r="I48" s="3">
        <f>SUM(I49:I61)</f>
        <v>7</v>
      </c>
      <c r="N48" s="13">
        <f>SUM(N49:N61)</f>
        <v>51</v>
      </c>
      <c r="O48" s="13">
        <f>SUM(O49:O61)</f>
        <v>8</v>
      </c>
    </row>
    <row r="49" spans="1:15" hidden="1" x14ac:dyDescent="0.25">
      <c r="B49" t="s">
        <v>25</v>
      </c>
      <c r="H49" s="3">
        <f t="shared" si="1"/>
        <v>0</v>
      </c>
      <c r="I49" s="3">
        <f t="shared" si="2"/>
        <v>0</v>
      </c>
      <c r="L49" s="7">
        <v>12</v>
      </c>
      <c r="M49" s="7">
        <v>10</v>
      </c>
      <c r="N49" s="13">
        <f t="shared" ref="N49:N69" si="4">SUM(K49:M49)</f>
        <v>22</v>
      </c>
      <c r="O49" s="13">
        <f t="shared" si="3"/>
        <v>1</v>
      </c>
    </row>
    <row r="50" spans="1:15" hidden="1" x14ac:dyDescent="0.25">
      <c r="B50" t="s">
        <v>26</v>
      </c>
      <c r="H50" s="3">
        <f t="shared" si="1"/>
        <v>0</v>
      </c>
      <c r="I50" s="3">
        <f t="shared" si="2"/>
        <v>0</v>
      </c>
      <c r="M50" s="7">
        <v>2</v>
      </c>
      <c r="N50" s="13">
        <f t="shared" si="4"/>
        <v>2</v>
      </c>
      <c r="O50" s="13">
        <f t="shared" si="3"/>
        <v>1</v>
      </c>
    </row>
    <row r="51" spans="1:15" hidden="1" x14ac:dyDescent="0.25">
      <c r="B51" t="s">
        <v>27</v>
      </c>
      <c r="H51" s="3">
        <f t="shared" si="1"/>
        <v>0</v>
      </c>
      <c r="I51" s="3">
        <f t="shared" si="2"/>
        <v>0</v>
      </c>
      <c r="L51" s="7">
        <v>1</v>
      </c>
      <c r="M51" s="7">
        <v>1</v>
      </c>
      <c r="N51" s="13">
        <f t="shared" si="4"/>
        <v>2</v>
      </c>
      <c r="O51" s="13">
        <f t="shared" si="3"/>
        <v>1</v>
      </c>
    </row>
    <row r="52" spans="1:15" hidden="1" x14ac:dyDescent="0.25">
      <c r="B52" t="s">
        <v>18</v>
      </c>
      <c r="H52" s="3">
        <f t="shared" si="1"/>
        <v>0</v>
      </c>
      <c r="I52" s="3">
        <f t="shared" si="2"/>
        <v>0</v>
      </c>
      <c r="L52" s="7">
        <v>1</v>
      </c>
      <c r="M52" s="7">
        <v>2</v>
      </c>
      <c r="N52" s="13">
        <f t="shared" si="4"/>
        <v>3</v>
      </c>
      <c r="O52" s="13">
        <f t="shared" si="3"/>
        <v>1</v>
      </c>
    </row>
    <row r="53" spans="1:15" hidden="1" x14ac:dyDescent="0.25">
      <c r="B53" t="s">
        <v>52</v>
      </c>
      <c r="C53" s="4">
        <v>13</v>
      </c>
      <c r="D53" s="4">
        <v>7</v>
      </c>
      <c r="E53" s="4">
        <v>36</v>
      </c>
      <c r="F53" s="4" t="s">
        <v>36</v>
      </c>
      <c r="G53" s="4" t="s">
        <v>36</v>
      </c>
      <c r="H53" s="3">
        <f t="shared" si="1"/>
        <v>56</v>
      </c>
      <c r="I53" s="3">
        <f t="shared" si="2"/>
        <v>1</v>
      </c>
      <c r="N53" s="13">
        <f t="shared" si="4"/>
        <v>0</v>
      </c>
      <c r="O53" s="13">
        <f t="shared" si="3"/>
        <v>0</v>
      </c>
    </row>
    <row r="54" spans="1:15" hidden="1" x14ac:dyDescent="0.25">
      <c r="B54" t="s">
        <v>28</v>
      </c>
      <c r="C54" s="4">
        <v>8</v>
      </c>
      <c r="E54" s="4">
        <v>7</v>
      </c>
      <c r="F54" s="4">
        <v>9</v>
      </c>
      <c r="G54" s="4">
        <v>1</v>
      </c>
      <c r="H54" s="3">
        <f t="shared" si="1"/>
        <v>25</v>
      </c>
      <c r="I54" s="3">
        <f t="shared" si="2"/>
        <v>1</v>
      </c>
      <c r="M54" s="7">
        <v>15</v>
      </c>
      <c r="N54" s="13">
        <f t="shared" si="4"/>
        <v>15</v>
      </c>
      <c r="O54" s="13">
        <f t="shared" si="3"/>
        <v>1</v>
      </c>
    </row>
    <row r="55" spans="1:15" hidden="1" x14ac:dyDescent="0.25">
      <c r="B55" t="s">
        <v>29</v>
      </c>
      <c r="D55" s="4">
        <v>1</v>
      </c>
      <c r="H55" s="3">
        <f t="shared" si="1"/>
        <v>1</v>
      </c>
      <c r="I55" s="3">
        <f t="shared" si="2"/>
        <v>1</v>
      </c>
      <c r="N55" s="13">
        <f t="shared" si="4"/>
        <v>0</v>
      </c>
      <c r="O55" s="13">
        <f t="shared" si="3"/>
        <v>0</v>
      </c>
    </row>
    <row r="56" spans="1:15" hidden="1" x14ac:dyDescent="0.25">
      <c r="B56" t="s">
        <v>30</v>
      </c>
      <c r="H56" s="3">
        <f t="shared" si="1"/>
        <v>0</v>
      </c>
      <c r="I56" s="3">
        <f t="shared" si="2"/>
        <v>0</v>
      </c>
      <c r="M56" s="7">
        <v>1</v>
      </c>
      <c r="N56" s="13">
        <f t="shared" si="4"/>
        <v>1</v>
      </c>
      <c r="O56" s="13">
        <f t="shared" si="3"/>
        <v>1</v>
      </c>
    </row>
    <row r="57" spans="1:15" hidden="1" x14ac:dyDescent="0.25">
      <c r="B57" t="s">
        <v>16</v>
      </c>
      <c r="C57" s="4">
        <v>4</v>
      </c>
      <c r="D57" s="4">
        <v>7</v>
      </c>
      <c r="F57" s="4">
        <v>3</v>
      </c>
      <c r="G57" s="4">
        <v>8</v>
      </c>
      <c r="H57" s="3">
        <f t="shared" si="1"/>
        <v>22</v>
      </c>
      <c r="I57" s="3">
        <f t="shared" si="2"/>
        <v>1</v>
      </c>
      <c r="M57" s="7">
        <v>1</v>
      </c>
      <c r="N57" s="13">
        <f t="shared" si="4"/>
        <v>1</v>
      </c>
      <c r="O57" s="13">
        <f t="shared" si="3"/>
        <v>1</v>
      </c>
    </row>
    <row r="58" spans="1:15" hidden="1" x14ac:dyDescent="0.25">
      <c r="B58" t="s">
        <v>33</v>
      </c>
      <c r="G58" s="4">
        <v>1</v>
      </c>
      <c r="H58" s="3">
        <f t="shared" si="1"/>
        <v>1</v>
      </c>
      <c r="I58" s="3">
        <f t="shared" si="2"/>
        <v>1</v>
      </c>
      <c r="N58" s="13">
        <f t="shared" si="4"/>
        <v>0</v>
      </c>
      <c r="O58" s="13">
        <f t="shared" si="3"/>
        <v>0</v>
      </c>
    </row>
    <row r="59" spans="1:15" hidden="1" x14ac:dyDescent="0.25">
      <c r="B59" t="s">
        <v>31</v>
      </c>
      <c r="H59" s="3">
        <f t="shared" si="1"/>
        <v>0</v>
      </c>
      <c r="I59" s="3">
        <f t="shared" si="2"/>
        <v>0</v>
      </c>
      <c r="L59" s="7">
        <v>3</v>
      </c>
      <c r="M59" s="7">
        <v>2</v>
      </c>
      <c r="N59" s="13">
        <f t="shared" si="4"/>
        <v>5</v>
      </c>
      <c r="O59" s="13">
        <f t="shared" si="3"/>
        <v>1</v>
      </c>
    </row>
    <row r="60" spans="1:15" hidden="1" x14ac:dyDescent="0.25">
      <c r="B60" t="s">
        <v>32</v>
      </c>
      <c r="E60" s="4">
        <v>1</v>
      </c>
      <c r="H60" s="3">
        <f t="shared" si="1"/>
        <v>1</v>
      </c>
      <c r="I60" s="3">
        <f t="shared" si="2"/>
        <v>1</v>
      </c>
      <c r="N60" s="13">
        <f t="shared" si="4"/>
        <v>0</v>
      </c>
      <c r="O60" s="13">
        <f t="shared" si="3"/>
        <v>0</v>
      </c>
    </row>
    <row r="61" spans="1:15" hidden="1" x14ac:dyDescent="0.25">
      <c r="B61" t="s">
        <v>55</v>
      </c>
      <c r="F61" s="4">
        <v>1</v>
      </c>
      <c r="H61" s="3">
        <f t="shared" si="1"/>
        <v>1</v>
      </c>
      <c r="I61" s="3">
        <f t="shared" si="2"/>
        <v>1</v>
      </c>
      <c r="N61" s="13">
        <f t="shared" si="4"/>
        <v>0</v>
      </c>
      <c r="O61" s="13">
        <f t="shared" si="3"/>
        <v>0</v>
      </c>
    </row>
    <row r="62" spans="1:15" hidden="1" x14ac:dyDescent="0.25">
      <c r="H62" s="3"/>
      <c r="I62" s="3"/>
      <c r="N62" s="13"/>
      <c r="O62" s="13"/>
    </row>
    <row r="63" spans="1:15" x14ac:dyDescent="0.25">
      <c r="A63" t="s">
        <v>44</v>
      </c>
      <c r="H63" s="3">
        <f t="shared" si="1"/>
        <v>0</v>
      </c>
      <c r="I63" s="3">
        <f t="shared" si="2"/>
        <v>0</v>
      </c>
      <c r="J63" s="9"/>
      <c r="M63" s="7">
        <v>1</v>
      </c>
      <c r="N63" s="13">
        <f t="shared" si="4"/>
        <v>1</v>
      </c>
      <c r="O63" s="13">
        <f t="shared" si="3"/>
        <v>1</v>
      </c>
    </row>
    <row r="64" spans="1:15" hidden="1" x14ac:dyDescent="0.25">
      <c r="H64" s="3">
        <f t="shared" si="1"/>
        <v>0</v>
      </c>
      <c r="I64" s="3">
        <f t="shared" si="2"/>
        <v>0</v>
      </c>
      <c r="N64" s="13">
        <f t="shared" si="4"/>
        <v>0</v>
      </c>
      <c r="O64" s="13">
        <f t="shared" si="3"/>
        <v>0</v>
      </c>
    </row>
    <row r="65" spans="1:15" x14ac:dyDescent="0.25">
      <c r="A65" t="s">
        <v>45</v>
      </c>
      <c r="H65" s="3">
        <f t="shared" si="1"/>
        <v>0</v>
      </c>
      <c r="I65" s="3">
        <f t="shared" si="2"/>
        <v>0</v>
      </c>
      <c r="L65" s="7">
        <v>1</v>
      </c>
      <c r="M65" s="7">
        <v>7</v>
      </c>
      <c r="N65" s="13">
        <f t="shared" si="4"/>
        <v>8</v>
      </c>
      <c r="O65" s="13">
        <f t="shared" si="3"/>
        <v>1</v>
      </c>
    </row>
    <row r="66" spans="1:15" hidden="1" x14ac:dyDescent="0.25">
      <c r="H66" s="3">
        <f t="shared" si="1"/>
        <v>0</v>
      </c>
      <c r="I66" s="3">
        <f t="shared" si="2"/>
        <v>0</v>
      </c>
      <c r="N66" s="13">
        <f t="shared" si="4"/>
        <v>0</v>
      </c>
      <c r="O66" s="13">
        <f t="shared" si="3"/>
        <v>0</v>
      </c>
    </row>
    <row r="67" spans="1:15" x14ac:dyDescent="0.25">
      <c r="A67" t="s">
        <v>17</v>
      </c>
      <c r="C67" s="4">
        <v>3</v>
      </c>
      <c r="D67" s="4">
        <v>2</v>
      </c>
      <c r="G67" s="4">
        <v>2</v>
      </c>
      <c r="H67" s="3">
        <f t="shared" si="1"/>
        <v>7</v>
      </c>
      <c r="I67" s="3">
        <v>2</v>
      </c>
      <c r="L67" s="7">
        <v>20</v>
      </c>
      <c r="M67" s="7">
        <v>23</v>
      </c>
      <c r="N67" s="13">
        <f t="shared" si="4"/>
        <v>43</v>
      </c>
      <c r="O67" s="13">
        <v>3</v>
      </c>
    </row>
    <row r="68" spans="1:15" hidden="1" x14ac:dyDescent="0.25">
      <c r="H68" s="3">
        <f t="shared" si="1"/>
        <v>0</v>
      </c>
      <c r="I68" s="3">
        <f t="shared" si="2"/>
        <v>0</v>
      </c>
      <c r="N68" s="13">
        <f t="shared" si="4"/>
        <v>0</v>
      </c>
      <c r="O68" s="13">
        <f t="shared" si="3"/>
        <v>0</v>
      </c>
    </row>
    <row r="69" spans="1:15" x14ac:dyDescent="0.25">
      <c r="A69" t="s">
        <v>0</v>
      </c>
      <c r="C69" s="4">
        <v>1</v>
      </c>
      <c r="H69" s="3">
        <f>SUM(C69:G69)</f>
        <v>1</v>
      </c>
      <c r="I69" s="3">
        <f t="shared" si="2"/>
        <v>1</v>
      </c>
      <c r="L69" s="7">
        <v>2</v>
      </c>
      <c r="N69" s="13">
        <f t="shared" si="4"/>
        <v>2</v>
      </c>
      <c r="O69" s="13">
        <f t="shared" si="3"/>
        <v>1</v>
      </c>
    </row>
  </sheetData>
  <mergeCells count="2">
    <mergeCell ref="C1:I1"/>
    <mergeCell ref="L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2" sqref="C2:G10"/>
    </sheetView>
  </sheetViews>
  <sheetFormatPr defaultRowHeight="15" x14ac:dyDescent="0.25"/>
  <cols>
    <col min="1" max="1" width="12" customWidth="1"/>
  </cols>
  <sheetData>
    <row r="1" spans="1:7" x14ac:dyDescent="0.25">
      <c r="D1" s="26" t="s">
        <v>5</v>
      </c>
      <c r="E1" s="26"/>
      <c r="F1" s="25" t="s">
        <v>4</v>
      </c>
      <c r="G1" s="25"/>
    </row>
    <row r="2" spans="1:7" x14ac:dyDescent="0.25">
      <c r="A2" s="16"/>
      <c r="D2" s="21" t="s">
        <v>12</v>
      </c>
      <c r="E2" s="21" t="s">
        <v>50</v>
      </c>
      <c r="F2" s="19" t="s">
        <v>12</v>
      </c>
      <c r="G2" s="19" t="s">
        <v>50</v>
      </c>
    </row>
    <row r="3" spans="1:7" x14ac:dyDescent="0.25">
      <c r="C3" s="17" t="s">
        <v>44</v>
      </c>
      <c r="D3" s="22">
        <v>1</v>
      </c>
      <c r="E3" s="22">
        <v>1</v>
      </c>
      <c r="F3" s="20">
        <v>0</v>
      </c>
      <c r="G3" s="20">
        <v>0</v>
      </c>
    </row>
    <row r="4" spans="1:7" x14ac:dyDescent="0.25">
      <c r="C4" s="17" t="s">
        <v>0</v>
      </c>
      <c r="D4" s="22">
        <v>3</v>
      </c>
      <c r="E4" s="22">
        <v>2</v>
      </c>
      <c r="F4" s="20">
        <v>1</v>
      </c>
      <c r="G4" s="20">
        <v>1</v>
      </c>
    </row>
    <row r="5" spans="1:7" x14ac:dyDescent="0.25">
      <c r="C5" s="17" t="s">
        <v>1</v>
      </c>
      <c r="D5" s="22">
        <v>154</v>
      </c>
      <c r="E5" s="22">
        <v>16</v>
      </c>
      <c r="F5" s="20">
        <v>572</v>
      </c>
      <c r="G5" s="20">
        <v>9</v>
      </c>
    </row>
    <row r="6" spans="1:7" x14ac:dyDescent="0.25">
      <c r="C6" s="17" t="s">
        <v>2</v>
      </c>
      <c r="D6" s="22">
        <v>52</v>
      </c>
      <c r="E6" s="22">
        <v>5</v>
      </c>
      <c r="F6" s="20">
        <v>3</v>
      </c>
      <c r="G6" s="20">
        <v>2</v>
      </c>
    </row>
    <row r="7" spans="1:7" x14ac:dyDescent="0.25">
      <c r="C7" s="17" t="s">
        <v>3</v>
      </c>
      <c r="D7" s="22">
        <v>51</v>
      </c>
      <c r="E7" s="22">
        <v>8</v>
      </c>
      <c r="F7" s="20">
        <v>107</v>
      </c>
      <c r="G7" s="20">
        <v>7</v>
      </c>
    </row>
    <row r="8" spans="1:7" x14ac:dyDescent="0.25">
      <c r="C8" s="17" t="s">
        <v>17</v>
      </c>
      <c r="D8" s="22">
        <v>43</v>
      </c>
      <c r="E8" s="22">
        <v>3</v>
      </c>
      <c r="F8" s="20">
        <v>7</v>
      </c>
      <c r="G8" s="20">
        <v>2</v>
      </c>
    </row>
    <row r="9" spans="1:7" x14ac:dyDescent="0.25">
      <c r="C9" s="17" t="s">
        <v>45</v>
      </c>
      <c r="D9" s="22">
        <v>8</v>
      </c>
      <c r="E9" s="22">
        <v>1</v>
      </c>
      <c r="F9" s="20">
        <v>0</v>
      </c>
      <c r="G9" s="20">
        <v>0</v>
      </c>
    </row>
    <row r="10" spans="1:7" x14ac:dyDescent="0.25">
      <c r="C10" s="17" t="s">
        <v>49</v>
      </c>
      <c r="D10" s="22">
        <v>50</v>
      </c>
      <c r="E10" s="22">
        <v>10</v>
      </c>
      <c r="F10" s="20">
        <v>103</v>
      </c>
      <c r="G10" s="20">
        <v>18</v>
      </c>
    </row>
    <row r="11" spans="1:7" x14ac:dyDescent="0.25">
      <c r="A11" s="18"/>
    </row>
  </sheetData>
  <sortState ref="C3:G10">
    <sortCondition ref="C3"/>
  </sortState>
  <mergeCells count="2">
    <mergeCell ref="F1:G1"/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selection activeCell="C1" sqref="C1:I1"/>
    </sheetView>
  </sheetViews>
  <sheetFormatPr defaultRowHeight="15" x14ac:dyDescent="0.25"/>
  <cols>
    <col min="2" max="2" width="23.7109375" hidden="1" customWidth="1"/>
    <col min="3" max="7" width="0" style="4" hidden="1" customWidth="1"/>
    <col min="8" max="9" width="9.140625" style="4"/>
    <col min="10" max="11" width="0" style="10" hidden="1" customWidth="1"/>
    <col min="12" max="13" width="0" style="7" hidden="1" customWidth="1"/>
    <col min="14" max="15" width="9.140625" style="7"/>
  </cols>
  <sheetData>
    <row r="1" spans="1:15" s="1" customFormat="1" x14ac:dyDescent="0.25">
      <c r="C1" s="23" t="s">
        <v>4</v>
      </c>
      <c r="D1" s="23"/>
      <c r="E1" s="23"/>
      <c r="F1" s="23"/>
      <c r="G1" s="23"/>
      <c r="H1" s="23"/>
      <c r="I1" s="23"/>
      <c r="J1" s="8"/>
      <c r="K1" s="8"/>
      <c r="L1" s="24" t="s">
        <v>5</v>
      </c>
      <c r="M1" s="24"/>
      <c r="N1" s="24"/>
      <c r="O1" s="24"/>
    </row>
    <row r="2" spans="1:15" s="1" customFormat="1" x14ac:dyDescent="0.25">
      <c r="C2" s="2" t="s">
        <v>57</v>
      </c>
      <c r="D2" s="2" t="s">
        <v>58</v>
      </c>
      <c r="E2" s="2" t="s">
        <v>53</v>
      </c>
      <c r="F2" s="2" t="s">
        <v>54</v>
      </c>
      <c r="G2" s="2" t="s">
        <v>7</v>
      </c>
      <c r="H2" s="3" t="s">
        <v>12</v>
      </c>
      <c r="I2" s="3" t="s">
        <v>50</v>
      </c>
      <c r="K2" s="9"/>
      <c r="L2" s="5" t="s">
        <v>6</v>
      </c>
      <c r="M2" s="5" t="s">
        <v>7</v>
      </c>
      <c r="N2" s="6" t="s">
        <v>12</v>
      </c>
      <c r="O2" s="6" t="s">
        <v>50</v>
      </c>
    </row>
    <row r="3" spans="1:15" s="1" customFormat="1" ht="15" hidden="1" customHeight="1" x14ac:dyDescent="0.25">
      <c r="A3" s="1" t="s">
        <v>42</v>
      </c>
      <c r="C3" s="2">
        <v>14.6</v>
      </c>
      <c r="D3" s="2"/>
      <c r="E3" s="2"/>
      <c r="F3" s="2">
        <v>14.3</v>
      </c>
      <c r="G3" s="2"/>
      <c r="H3" s="3"/>
      <c r="I3" s="4"/>
      <c r="J3" s="9"/>
      <c r="K3" s="9"/>
      <c r="L3" s="5">
        <v>15</v>
      </c>
      <c r="M3" s="5">
        <v>14.8</v>
      </c>
      <c r="N3" s="6"/>
      <c r="O3" s="7"/>
    </row>
    <row r="4" spans="1:15" s="1" customFormat="1" ht="15" hidden="1" customHeight="1" x14ac:dyDescent="0.25">
      <c r="A4" s="1" t="s">
        <v>41</v>
      </c>
      <c r="C4" s="2">
        <v>1.3</v>
      </c>
      <c r="D4" s="2"/>
      <c r="E4" s="2"/>
      <c r="F4" s="2">
        <v>1.3</v>
      </c>
      <c r="G4" s="2"/>
      <c r="H4" s="3"/>
      <c r="I4" s="4"/>
      <c r="J4" s="9"/>
      <c r="K4" s="9"/>
      <c r="L4" s="5"/>
      <c r="M4" s="5">
        <v>1.5</v>
      </c>
      <c r="N4" s="6"/>
      <c r="O4" s="7"/>
    </row>
    <row r="5" spans="1:15" s="1" customFormat="1" ht="15" hidden="1" customHeight="1" x14ac:dyDescent="0.25">
      <c r="C5" s="2"/>
      <c r="D5" s="2"/>
      <c r="E5" s="2"/>
      <c r="F5" s="2"/>
      <c r="G5" s="2"/>
      <c r="H5" s="3"/>
      <c r="I5" s="4"/>
      <c r="J5" s="9"/>
      <c r="K5" s="9"/>
      <c r="L5" s="5"/>
      <c r="M5" s="5"/>
      <c r="N5" s="6"/>
      <c r="O5" s="7"/>
    </row>
    <row r="6" spans="1:15" s="1" customFormat="1" x14ac:dyDescent="0.25">
      <c r="A6" s="11" t="s">
        <v>49</v>
      </c>
      <c r="B6" s="1" t="s">
        <v>68</v>
      </c>
      <c r="C6" s="2"/>
      <c r="D6" s="2"/>
      <c r="E6" s="2"/>
      <c r="F6" s="2"/>
      <c r="G6" s="2"/>
      <c r="H6" s="3">
        <f>SUM(H7:H15)</f>
        <v>103</v>
      </c>
      <c r="I6" s="3">
        <f>SUM(I7:I15)</f>
        <v>18</v>
      </c>
      <c r="J6" s="9"/>
      <c r="K6" s="9"/>
      <c r="L6" s="5"/>
      <c r="M6" s="5"/>
      <c r="N6" s="13">
        <f>SUM(N7:N15)</f>
        <v>50</v>
      </c>
      <c r="O6" s="13">
        <f>SUM(O7:O15)</f>
        <v>10</v>
      </c>
    </row>
    <row r="7" spans="1:15" s="1" customFormat="1" ht="15" hidden="1" customHeight="1" x14ac:dyDescent="0.25">
      <c r="A7" s="11"/>
      <c r="B7" t="s">
        <v>59</v>
      </c>
      <c r="C7" s="2"/>
      <c r="D7" s="2"/>
      <c r="E7" s="2"/>
      <c r="F7" s="2"/>
      <c r="G7" s="2"/>
      <c r="H7" s="2">
        <v>17</v>
      </c>
      <c r="I7" s="2">
        <v>2</v>
      </c>
      <c r="J7" s="9"/>
      <c r="K7" s="9"/>
      <c r="L7" s="5"/>
      <c r="M7" s="5"/>
      <c r="N7" s="14">
        <v>1</v>
      </c>
      <c r="O7" s="15">
        <v>1</v>
      </c>
    </row>
    <row r="8" spans="1:15" s="1" customFormat="1" ht="15" hidden="1" customHeight="1" x14ac:dyDescent="0.25">
      <c r="A8" s="11"/>
      <c r="B8" t="s">
        <v>60</v>
      </c>
      <c r="C8" s="2"/>
      <c r="D8" s="2"/>
      <c r="E8" s="2"/>
      <c r="F8" s="2"/>
      <c r="G8" s="2"/>
      <c r="H8" s="2">
        <v>9</v>
      </c>
      <c r="I8" s="2">
        <v>6</v>
      </c>
      <c r="J8" s="9"/>
      <c r="K8" s="9"/>
      <c r="L8" s="5"/>
      <c r="M8" s="5"/>
      <c r="N8" s="14">
        <v>1</v>
      </c>
      <c r="O8" s="15">
        <v>1</v>
      </c>
    </row>
    <row r="9" spans="1:15" s="1" customFormat="1" ht="15" hidden="1" customHeight="1" x14ac:dyDescent="0.25">
      <c r="A9" s="11"/>
      <c r="B9" t="s">
        <v>61</v>
      </c>
      <c r="C9" s="2"/>
      <c r="D9" s="2"/>
      <c r="E9" s="2"/>
      <c r="F9" s="2"/>
      <c r="G9" s="2"/>
      <c r="H9" s="2">
        <v>12</v>
      </c>
      <c r="I9" s="2">
        <v>1</v>
      </c>
      <c r="J9" s="9"/>
      <c r="K9" s="9"/>
      <c r="L9" s="5"/>
      <c r="M9" s="5"/>
      <c r="N9" s="14">
        <v>8</v>
      </c>
      <c r="O9" s="15">
        <v>2</v>
      </c>
    </row>
    <row r="10" spans="1:15" s="1" customFormat="1" ht="15" hidden="1" customHeight="1" x14ac:dyDescent="0.25">
      <c r="A10" s="11"/>
      <c r="B10" t="s">
        <v>62</v>
      </c>
      <c r="C10" s="2"/>
      <c r="D10" s="2"/>
      <c r="E10" s="2"/>
      <c r="F10" s="2"/>
      <c r="G10" s="2"/>
      <c r="H10" s="2">
        <v>2</v>
      </c>
      <c r="I10" s="2">
        <v>2</v>
      </c>
      <c r="J10" s="9"/>
      <c r="K10" s="9"/>
      <c r="L10" s="5"/>
      <c r="M10" s="5"/>
      <c r="N10" s="14">
        <v>27</v>
      </c>
      <c r="O10" s="15">
        <v>2</v>
      </c>
    </row>
    <row r="11" spans="1:15" s="1" customFormat="1" ht="15" hidden="1" customHeight="1" x14ac:dyDescent="0.25">
      <c r="A11" s="11"/>
      <c r="B11" t="s">
        <v>63</v>
      </c>
      <c r="C11" s="2"/>
      <c r="D11" s="2"/>
      <c r="E11" s="2"/>
      <c r="F11" s="2"/>
      <c r="G11" s="2"/>
      <c r="H11" s="2">
        <v>53</v>
      </c>
      <c r="I11" s="2">
        <v>2</v>
      </c>
      <c r="J11" s="9"/>
      <c r="K11" s="9"/>
      <c r="L11" s="5"/>
      <c r="M11" s="5"/>
      <c r="N11" s="14">
        <v>6</v>
      </c>
      <c r="O11" s="15">
        <v>2</v>
      </c>
    </row>
    <row r="12" spans="1:15" s="1" customFormat="1" ht="15" hidden="1" customHeight="1" x14ac:dyDescent="0.25">
      <c r="A12" s="11"/>
      <c r="B12" t="s">
        <v>66</v>
      </c>
      <c r="C12" s="2"/>
      <c r="D12" s="2"/>
      <c r="E12" s="2"/>
      <c r="F12" s="2"/>
      <c r="G12" s="2"/>
      <c r="H12" s="2">
        <v>1</v>
      </c>
      <c r="I12" s="2">
        <v>1</v>
      </c>
      <c r="J12" s="9"/>
      <c r="K12" s="9"/>
      <c r="L12" s="5"/>
      <c r="M12" s="5"/>
      <c r="N12" s="14">
        <v>0</v>
      </c>
      <c r="O12" s="15">
        <v>0</v>
      </c>
    </row>
    <row r="13" spans="1:15" s="1" customFormat="1" ht="15" hidden="1" customHeight="1" x14ac:dyDescent="0.25">
      <c r="A13" s="11"/>
      <c r="B13" t="s">
        <v>64</v>
      </c>
      <c r="C13" s="2"/>
      <c r="D13" s="2"/>
      <c r="E13" s="2"/>
      <c r="F13" s="2"/>
      <c r="G13" s="2"/>
      <c r="H13" s="2">
        <v>3</v>
      </c>
      <c r="I13" s="2">
        <v>1</v>
      </c>
      <c r="J13" s="9"/>
      <c r="K13" s="9"/>
      <c r="L13" s="5"/>
      <c r="M13" s="5"/>
      <c r="N13" s="14">
        <v>7</v>
      </c>
      <c r="O13" s="15">
        <v>2</v>
      </c>
    </row>
    <row r="14" spans="1:15" s="1" customFormat="1" ht="15" hidden="1" customHeight="1" x14ac:dyDescent="0.25">
      <c r="A14" s="11"/>
      <c r="B14" t="s">
        <v>65</v>
      </c>
      <c r="C14" s="2"/>
      <c r="D14" s="2"/>
      <c r="E14" s="2"/>
      <c r="F14" s="2"/>
      <c r="G14" s="2"/>
      <c r="H14" s="2">
        <v>2</v>
      </c>
      <c r="I14" s="2">
        <v>1</v>
      </c>
      <c r="J14" s="9"/>
      <c r="K14" s="9"/>
      <c r="L14" s="5"/>
      <c r="M14" s="5"/>
      <c r="N14" s="14">
        <v>0</v>
      </c>
      <c r="O14" s="15">
        <v>0</v>
      </c>
    </row>
    <row r="15" spans="1:15" ht="15" hidden="1" customHeight="1" x14ac:dyDescent="0.25">
      <c r="B15" t="s">
        <v>67</v>
      </c>
      <c r="H15" s="2">
        <v>4</v>
      </c>
      <c r="I15" s="2">
        <v>2</v>
      </c>
      <c r="N15" s="14">
        <v>0</v>
      </c>
      <c r="O15" s="15">
        <v>0</v>
      </c>
    </row>
    <row r="16" spans="1:15" ht="15" hidden="1" customHeight="1" x14ac:dyDescent="0.25">
      <c r="H16" s="3"/>
      <c r="I16" s="3"/>
      <c r="N16" s="14"/>
      <c r="O16" s="14"/>
    </row>
    <row r="17" spans="1:15" x14ac:dyDescent="0.25">
      <c r="A17" t="s">
        <v>1</v>
      </c>
      <c r="H17" s="3">
        <f>SUM(H18:H40)</f>
        <v>572</v>
      </c>
      <c r="I17" s="3">
        <f>SUM(I18:I40)</f>
        <v>9</v>
      </c>
      <c r="K17" s="9"/>
      <c r="N17" s="13">
        <f>SUM(N18:N40)</f>
        <v>154</v>
      </c>
      <c r="O17" s="13">
        <f>SUM(O18:O40)</f>
        <v>16</v>
      </c>
    </row>
    <row r="18" spans="1:15" ht="15" hidden="1" customHeight="1" x14ac:dyDescent="0.25">
      <c r="B18" t="s">
        <v>38</v>
      </c>
      <c r="C18" s="4">
        <v>31</v>
      </c>
      <c r="D18" s="4">
        <v>18</v>
      </c>
      <c r="E18" s="4">
        <v>14</v>
      </c>
      <c r="F18" s="4">
        <v>5</v>
      </c>
      <c r="G18" s="4">
        <v>78</v>
      </c>
      <c r="H18" s="3">
        <f t="shared" ref="H18:H31" si="0">SUM(C18:G18)</f>
        <v>146</v>
      </c>
      <c r="I18" s="3">
        <f t="shared" ref="I18:I31" si="1">IF(H18&gt;0.9, 1, 0)</f>
        <v>1</v>
      </c>
      <c r="L18" s="7">
        <v>2</v>
      </c>
      <c r="M18" s="7">
        <v>2</v>
      </c>
      <c r="N18" s="13">
        <f t="shared" ref="N18:N32" si="2">SUM(K18:M18)</f>
        <v>4</v>
      </c>
      <c r="O18" s="13">
        <f t="shared" ref="O18:O40" si="3">IF(N18&gt;0.9, 1, 0)</f>
        <v>1</v>
      </c>
    </row>
    <row r="19" spans="1:15" ht="15" hidden="1" customHeight="1" x14ac:dyDescent="0.25">
      <c r="B19" t="s">
        <v>39</v>
      </c>
      <c r="C19" s="4">
        <v>52</v>
      </c>
      <c r="D19" s="4">
        <v>49</v>
      </c>
      <c r="E19" s="4">
        <v>41</v>
      </c>
      <c r="F19" s="4">
        <v>13</v>
      </c>
      <c r="G19" s="4">
        <v>154</v>
      </c>
      <c r="H19" s="3">
        <f t="shared" si="0"/>
        <v>309</v>
      </c>
      <c r="I19" s="3">
        <f t="shared" si="1"/>
        <v>1</v>
      </c>
      <c r="N19" s="13">
        <f t="shared" si="2"/>
        <v>0</v>
      </c>
      <c r="O19" s="13">
        <f t="shared" si="3"/>
        <v>0</v>
      </c>
    </row>
    <row r="20" spans="1:15" ht="15" hidden="1" customHeight="1" x14ac:dyDescent="0.25">
      <c r="B20" t="s">
        <v>19</v>
      </c>
      <c r="H20" s="3">
        <f t="shared" si="0"/>
        <v>0</v>
      </c>
      <c r="I20" s="3">
        <f t="shared" si="1"/>
        <v>0</v>
      </c>
      <c r="N20" s="13">
        <f t="shared" si="2"/>
        <v>0</v>
      </c>
      <c r="O20" s="13">
        <f t="shared" si="3"/>
        <v>0</v>
      </c>
    </row>
    <row r="21" spans="1:15" ht="15" hidden="1" customHeight="1" x14ac:dyDescent="0.25">
      <c r="B21" t="s">
        <v>20</v>
      </c>
      <c r="H21" s="3">
        <f t="shared" si="0"/>
        <v>0</v>
      </c>
      <c r="I21" s="3">
        <f t="shared" si="1"/>
        <v>0</v>
      </c>
      <c r="M21" s="7">
        <v>1</v>
      </c>
      <c r="N21" s="13">
        <f t="shared" si="2"/>
        <v>1</v>
      </c>
      <c r="O21" s="13">
        <f t="shared" si="3"/>
        <v>1</v>
      </c>
    </row>
    <row r="22" spans="1:15" ht="15" hidden="1" customHeight="1" x14ac:dyDescent="0.25">
      <c r="B22" t="s">
        <v>21</v>
      </c>
      <c r="H22" s="3">
        <f t="shared" si="0"/>
        <v>0</v>
      </c>
      <c r="I22" s="3">
        <f t="shared" si="1"/>
        <v>0</v>
      </c>
      <c r="L22" s="7">
        <v>3</v>
      </c>
      <c r="M22" s="7">
        <v>7</v>
      </c>
      <c r="N22" s="13">
        <f t="shared" si="2"/>
        <v>10</v>
      </c>
      <c r="O22" s="13">
        <f t="shared" si="3"/>
        <v>1</v>
      </c>
    </row>
    <row r="23" spans="1:15" ht="15" hidden="1" customHeight="1" x14ac:dyDescent="0.25">
      <c r="B23" t="s">
        <v>22</v>
      </c>
      <c r="H23" s="3">
        <f t="shared" si="0"/>
        <v>0</v>
      </c>
      <c r="I23" s="3">
        <f t="shared" si="1"/>
        <v>0</v>
      </c>
      <c r="L23" s="7">
        <v>2</v>
      </c>
      <c r="M23" s="7">
        <v>2</v>
      </c>
      <c r="N23" s="13">
        <f t="shared" si="2"/>
        <v>4</v>
      </c>
      <c r="O23" s="13">
        <f t="shared" si="3"/>
        <v>1</v>
      </c>
    </row>
    <row r="24" spans="1:15" ht="15" hidden="1" customHeight="1" x14ac:dyDescent="0.25">
      <c r="B24" t="s">
        <v>23</v>
      </c>
      <c r="H24" s="3">
        <f t="shared" si="0"/>
        <v>0</v>
      </c>
      <c r="I24" s="3">
        <f t="shared" si="1"/>
        <v>0</v>
      </c>
      <c r="L24" s="7">
        <v>1</v>
      </c>
      <c r="M24" s="7">
        <v>2</v>
      </c>
      <c r="N24" s="13">
        <f t="shared" si="2"/>
        <v>3</v>
      </c>
      <c r="O24" s="13">
        <f t="shared" si="3"/>
        <v>1</v>
      </c>
    </row>
    <row r="25" spans="1:15" ht="15" hidden="1" customHeight="1" x14ac:dyDescent="0.25">
      <c r="B25" t="s">
        <v>24</v>
      </c>
      <c r="H25" s="3">
        <f t="shared" si="0"/>
        <v>0</v>
      </c>
      <c r="I25" s="3">
        <f t="shared" si="1"/>
        <v>0</v>
      </c>
      <c r="L25" s="7">
        <v>3</v>
      </c>
      <c r="M25" s="7">
        <v>4</v>
      </c>
      <c r="N25" s="13">
        <f t="shared" si="2"/>
        <v>7</v>
      </c>
      <c r="O25" s="13">
        <f t="shared" si="3"/>
        <v>1</v>
      </c>
    </row>
    <row r="26" spans="1:15" ht="15" hidden="1" customHeight="1" x14ac:dyDescent="0.25">
      <c r="B26" t="s">
        <v>43</v>
      </c>
      <c r="H26" s="3">
        <f t="shared" si="0"/>
        <v>0</v>
      </c>
      <c r="I26" s="3">
        <f t="shared" si="1"/>
        <v>0</v>
      </c>
      <c r="L26" s="7">
        <v>4</v>
      </c>
      <c r="M26" s="7">
        <v>4</v>
      </c>
      <c r="N26" s="13">
        <f t="shared" si="2"/>
        <v>8</v>
      </c>
      <c r="O26" s="13">
        <f t="shared" si="3"/>
        <v>1</v>
      </c>
    </row>
    <row r="27" spans="1:15" ht="15" hidden="1" customHeight="1" x14ac:dyDescent="0.25">
      <c r="B27" t="s">
        <v>11</v>
      </c>
      <c r="E27" s="4">
        <v>1</v>
      </c>
      <c r="G27" s="4">
        <v>9</v>
      </c>
      <c r="H27" s="3">
        <f t="shared" si="0"/>
        <v>10</v>
      </c>
      <c r="I27" s="3">
        <f t="shared" si="1"/>
        <v>1</v>
      </c>
      <c r="L27" s="7">
        <v>4</v>
      </c>
      <c r="M27" s="7">
        <v>7</v>
      </c>
      <c r="N27" s="13">
        <f t="shared" si="2"/>
        <v>11</v>
      </c>
      <c r="O27" s="13">
        <f t="shared" si="3"/>
        <v>1</v>
      </c>
    </row>
    <row r="28" spans="1:15" ht="15" hidden="1" customHeight="1" x14ac:dyDescent="0.25">
      <c r="B28" t="s">
        <v>46</v>
      </c>
      <c r="H28" s="3">
        <f t="shared" si="0"/>
        <v>0</v>
      </c>
      <c r="I28" s="3">
        <f t="shared" si="1"/>
        <v>0</v>
      </c>
      <c r="L28" s="7">
        <v>1</v>
      </c>
      <c r="N28" s="13">
        <f t="shared" si="2"/>
        <v>1</v>
      </c>
      <c r="O28" s="13">
        <f t="shared" si="3"/>
        <v>1</v>
      </c>
    </row>
    <row r="29" spans="1:15" ht="15" hidden="1" customHeight="1" x14ac:dyDescent="0.25">
      <c r="B29" t="s">
        <v>13</v>
      </c>
      <c r="H29" s="3">
        <f t="shared" si="0"/>
        <v>0</v>
      </c>
      <c r="I29" s="3">
        <f t="shared" si="1"/>
        <v>0</v>
      </c>
      <c r="L29" s="7">
        <v>12</v>
      </c>
      <c r="M29" s="7">
        <v>23</v>
      </c>
      <c r="N29" s="13">
        <f t="shared" si="2"/>
        <v>35</v>
      </c>
      <c r="O29" s="13">
        <f t="shared" si="3"/>
        <v>1</v>
      </c>
    </row>
    <row r="30" spans="1:15" ht="15" hidden="1" customHeight="1" x14ac:dyDescent="0.25">
      <c r="B30" t="s">
        <v>14</v>
      </c>
      <c r="H30" s="3">
        <f t="shared" si="0"/>
        <v>0</v>
      </c>
      <c r="I30" s="3">
        <f t="shared" si="1"/>
        <v>0</v>
      </c>
      <c r="L30" s="7">
        <v>20</v>
      </c>
      <c r="M30" s="7">
        <v>41</v>
      </c>
      <c r="N30" s="13">
        <f t="shared" si="2"/>
        <v>61</v>
      </c>
      <c r="O30" s="13">
        <f t="shared" si="3"/>
        <v>1</v>
      </c>
    </row>
    <row r="31" spans="1:15" ht="15" hidden="1" customHeight="1" x14ac:dyDescent="0.25">
      <c r="B31" t="s">
        <v>15</v>
      </c>
      <c r="H31" s="3">
        <f t="shared" si="0"/>
        <v>0</v>
      </c>
      <c r="I31" s="3">
        <f t="shared" si="1"/>
        <v>0</v>
      </c>
      <c r="M31" s="7">
        <v>3</v>
      </c>
      <c r="N31" s="13">
        <f t="shared" si="2"/>
        <v>3</v>
      </c>
      <c r="O31" s="13">
        <f t="shared" si="3"/>
        <v>1</v>
      </c>
    </row>
    <row r="32" spans="1:15" ht="15" hidden="1" customHeight="1" x14ac:dyDescent="0.25">
      <c r="H32" s="3"/>
      <c r="I32" s="3"/>
      <c r="N32" s="13">
        <f t="shared" si="2"/>
        <v>0</v>
      </c>
      <c r="O32" s="13">
        <f t="shared" si="3"/>
        <v>0</v>
      </c>
    </row>
    <row r="33" spans="1:15" ht="15" hidden="1" customHeight="1" x14ac:dyDescent="0.25">
      <c r="B33" t="s">
        <v>34</v>
      </c>
      <c r="E33" s="4" t="s">
        <v>36</v>
      </c>
      <c r="F33" s="4" t="s">
        <v>36</v>
      </c>
      <c r="G33" s="4" t="s">
        <v>36</v>
      </c>
      <c r="H33" s="3">
        <v>1</v>
      </c>
      <c r="I33" s="3">
        <f>IF(H33&gt;0.9, 1, 0)</f>
        <v>1</v>
      </c>
      <c r="L33" s="7" t="s">
        <v>36</v>
      </c>
      <c r="M33" s="7" t="s">
        <v>36</v>
      </c>
      <c r="N33" s="13">
        <v>1</v>
      </c>
      <c r="O33" s="13">
        <f t="shared" si="3"/>
        <v>1</v>
      </c>
    </row>
    <row r="34" spans="1:15" ht="15" hidden="1" customHeight="1" x14ac:dyDescent="0.25">
      <c r="B34" t="s">
        <v>35</v>
      </c>
      <c r="C34" s="4" t="s">
        <v>36</v>
      </c>
      <c r="D34" s="4" t="s">
        <v>36</v>
      </c>
      <c r="E34" s="4" t="s">
        <v>36</v>
      </c>
      <c r="F34" s="4" t="s">
        <v>36</v>
      </c>
      <c r="G34" s="4" t="s">
        <v>36</v>
      </c>
      <c r="H34" s="3">
        <v>1</v>
      </c>
      <c r="I34" s="3">
        <f>IF(H34&gt;0.9, 1, 0)</f>
        <v>1</v>
      </c>
      <c r="L34" s="7" t="s">
        <v>36</v>
      </c>
      <c r="M34" s="7" t="s">
        <v>36</v>
      </c>
      <c r="N34" s="13">
        <v>1</v>
      </c>
      <c r="O34" s="13">
        <f t="shared" si="3"/>
        <v>1</v>
      </c>
    </row>
    <row r="35" spans="1:15" ht="15" hidden="1" customHeight="1" x14ac:dyDescent="0.25">
      <c r="H35" s="3"/>
      <c r="I35" s="3"/>
      <c r="N35" s="13">
        <f>SUM(K35:M35)</f>
        <v>0</v>
      </c>
      <c r="O35" s="13">
        <f t="shared" si="3"/>
        <v>0</v>
      </c>
    </row>
    <row r="36" spans="1:15" ht="15" hidden="1" customHeight="1" x14ac:dyDescent="0.25">
      <c r="B36" t="s">
        <v>37</v>
      </c>
      <c r="G36" s="4" t="s">
        <v>36</v>
      </c>
      <c r="H36" s="3">
        <v>1</v>
      </c>
      <c r="I36" s="3">
        <f>IF(H36&gt;0.9, 1, 0)</f>
        <v>1</v>
      </c>
      <c r="M36" s="7" t="s">
        <v>36</v>
      </c>
      <c r="N36" s="13">
        <v>1</v>
      </c>
      <c r="O36" s="13">
        <f t="shared" si="3"/>
        <v>1</v>
      </c>
    </row>
    <row r="37" spans="1:15" ht="15" hidden="1" customHeight="1" x14ac:dyDescent="0.25">
      <c r="B37" t="s">
        <v>56</v>
      </c>
      <c r="C37" s="4">
        <v>43</v>
      </c>
      <c r="D37" s="4">
        <v>29</v>
      </c>
      <c r="E37" s="4" t="s">
        <v>36</v>
      </c>
      <c r="F37" s="4" t="s">
        <v>36</v>
      </c>
      <c r="G37" s="4" t="s">
        <v>36</v>
      </c>
      <c r="H37" s="3">
        <v>1</v>
      </c>
      <c r="I37" s="3">
        <f>IF(H37&gt;0.9, 1, 0)</f>
        <v>1</v>
      </c>
      <c r="N37" s="13">
        <f>SUM(K37:M37)</f>
        <v>0</v>
      </c>
      <c r="O37" s="13">
        <f t="shared" si="3"/>
        <v>0</v>
      </c>
    </row>
    <row r="38" spans="1:15" ht="15" hidden="1" customHeight="1" x14ac:dyDescent="0.25">
      <c r="B38" t="s">
        <v>8</v>
      </c>
      <c r="C38" s="4">
        <v>57</v>
      </c>
      <c r="D38" s="4">
        <v>28</v>
      </c>
      <c r="F38" s="4">
        <v>1</v>
      </c>
      <c r="G38" s="4">
        <v>12</v>
      </c>
      <c r="H38" s="3">
        <f>SUM(C38:G38)</f>
        <v>98</v>
      </c>
      <c r="I38" s="3">
        <f>IF(H38&gt;0.9, 1, 0)</f>
        <v>1</v>
      </c>
      <c r="M38" s="7">
        <v>3</v>
      </c>
      <c r="N38" s="13">
        <f>SUM(K38:M38)</f>
        <v>3</v>
      </c>
      <c r="O38" s="13">
        <f t="shared" si="3"/>
        <v>1</v>
      </c>
    </row>
    <row r="39" spans="1:15" ht="15" hidden="1" customHeight="1" x14ac:dyDescent="0.25">
      <c r="B39" t="s">
        <v>40</v>
      </c>
      <c r="G39" s="4">
        <v>5</v>
      </c>
      <c r="H39" s="3">
        <f>SUM(C39:G39)</f>
        <v>5</v>
      </c>
      <c r="I39" s="3">
        <f>IF(H39&gt;0.9, 1, 0)</f>
        <v>1</v>
      </c>
      <c r="N39" s="13">
        <f>SUM(K39:M39)</f>
        <v>0</v>
      </c>
      <c r="O39" s="13">
        <f t="shared" si="3"/>
        <v>0</v>
      </c>
    </row>
    <row r="40" spans="1:15" ht="15" hidden="1" customHeight="1" x14ac:dyDescent="0.25">
      <c r="H40" s="3"/>
      <c r="I40" s="3"/>
      <c r="N40" s="13">
        <f>SUM(K40:M40)</f>
        <v>0</v>
      </c>
      <c r="O40" s="13">
        <f t="shared" si="3"/>
        <v>0</v>
      </c>
    </row>
    <row r="41" spans="1:15" x14ac:dyDescent="0.25">
      <c r="A41" t="s">
        <v>2</v>
      </c>
      <c r="H41" s="3">
        <f>SUM(H42:H46)</f>
        <v>3</v>
      </c>
      <c r="I41" s="3">
        <f>SUM(I42:I46)</f>
        <v>2</v>
      </c>
      <c r="N41" s="13">
        <f>SUM(N42:N46)</f>
        <v>52</v>
      </c>
      <c r="O41" s="13">
        <f>SUM(O42:O46)</f>
        <v>5</v>
      </c>
    </row>
    <row r="42" spans="1:15" ht="15" hidden="1" customHeight="1" x14ac:dyDescent="0.25">
      <c r="B42" t="s">
        <v>9</v>
      </c>
      <c r="C42" s="4">
        <v>1</v>
      </c>
      <c r="E42" s="4">
        <v>1</v>
      </c>
      <c r="H42" s="3">
        <f>SUM(C42:G42)</f>
        <v>2</v>
      </c>
      <c r="I42" s="3">
        <f>IF(H42&gt;0.9, 1, 0)</f>
        <v>1</v>
      </c>
      <c r="L42" s="7">
        <v>4</v>
      </c>
      <c r="M42" s="7">
        <v>9</v>
      </c>
      <c r="N42" s="13">
        <f>SUM(K42:M42)</f>
        <v>13</v>
      </c>
      <c r="O42" s="13">
        <f>IF(N42&gt;0.9, 1, 0)</f>
        <v>1</v>
      </c>
    </row>
    <row r="43" spans="1:15" ht="15" hidden="1" customHeight="1" x14ac:dyDescent="0.25">
      <c r="B43" t="s">
        <v>51</v>
      </c>
      <c r="H43" s="3">
        <f>SUM(C43:G43)</f>
        <v>0</v>
      </c>
      <c r="I43" s="3">
        <f>IF(H43&gt;0.9, 1, 0)</f>
        <v>0</v>
      </c>
      <c r="L43" s="7">
        <v>1</v>
      </c>
      <c r="N43" s="13">
        <f>SUM(K43:M43)</f>
        <v>1</v>
      </c>
      <c r="O43" s="13">
        <f>IF(N43&gt;0.9, 1, 0)</f>
        <v>1</v>
      </c>
    </row>
    <row r="44" spans="1:15" ht="15" hidden="1" customHeight="1" x14ac:dyDescent="0.25">
      <c r="B44" t="s">
        <v>47</v>
      </c>
      <c r="H44" s="3">
        <f>SUM(C44:G44)</f>
        <v>0</v>
      </c>
      <c r="I44" s="3">
        <f>IF(H44&gt;0.9, 1, 0)</f>
        <v>0</v>
      </c>
      <c r="L44" s="7">
        <v>1</v>
      </c>
      <c r="N44" s="13">
        <f>SUM(K44:M44)</f>
        <v>1</v>
      </c>
      <c r="O44" s="13">
        <f>IF(N44&gt;0.9, 1, 0)</f>
        <v>1</v>
      </c>
    </row>
    <row r="45" spans="1:15" ht="15" hidden="1" customHeight="1" x14ac:dyDescent="0.25">
      <c r="B45" t="s">
        <v>10</v>
      </c>
      <c r="H45" s="3">
        <f>SUM(C45:G45)</f>
        <v>0</v>
      </c>
      <c r="I45" s="3">
        <f>IF(H45&gt;0.9, 1, 0)</f>
        <v>0</v>
      </c>
      <c r="L45" s="7">
        <v>3</v>
      </c>
      <c r="M45" s="7">
        <v>22</v>
      </c>
      <c r="N45" s="13">
        <f>SUM(K45:M45)</f>
        <v>25</v>
      </c>
      <c r="O45" s="13">
        <f>IF(N45&gt;0.9, 1, 0)</f>
        <v>1</v>
      </c>
    </row>
    <row r="46" spans="1:15" ht="15" hidden="1" customHeight="1" x14ac:dyDescent="0.25">
      <c r="B46" t="s">
        <v>48</v>
      </c>
      <c r="G46" s="4">
        <v>1</v>
      </c>
      <c r="H46" s="3">
        <f>SUM(C46:G46)</f>
        <v>1</v>
      </c>
      <c r="I46" s="3">
        <f>IF(H46&gt;0.9, 1, 0)</f>
        <v>1</v>
      </c>
      <c r="L46" s="7">
        <v>11</v>
      </c>
      <c r="M46" s="7">
        <v>1</v>
      </c>
      <c r="N46" s="13">
        <f>SUM(K46:M46)</f>
        <v>12</v>
      </c>
      <c r="O46" s="13">
        <f>IF(N46&gt;0.9, 1, 0)</f>
        <v>1</v>
      </c>
    </row>
    <row r="47" spans="1:15" ht="15" hidden="1" customHeight="1" x14ac:dyDescent="0.25">
      <c r="H47" s="3"/>
      <c r="I47" s="3"/>
      <c r="N47" s="13"/>
      <c r="O47" s="13"/>
    </row>
    <row r="48" spans="1:15" x14ac:dyDescent="0.25">
      <c r="A48" t="s">
        <v>3</v>
      </c>
      <c r="H48" s="3">
        <f>SUM(H49:H61)</f>
        <v>107</v>
      </c>
      <c r="I48" s="3">
        <f>SUM(I49:I61)</f>
        <v>7</v>
      </c>
      <c r="N48" s="13">
        <f>SUM(N49:N61)</f>
        <v>51</v>
      </c>
      <c r="O48" s="13">
        <f>SUM(O49:O61)</f>
        <v>8</v>
      </c>
    </row>
    <row r="49" spans="1:15" ht="15" hidden="1" customHeight="1" x14ac:dyDescent="0.25">
      <c r="B49" t="s">
        <v>25</v>
      </c>
      <c r="H49" s="3">
        <f t="shared" ref="H49:H61" si="4">SUM(C49:G49)</f>
        <v>0</v>
      </c>
      <c r="I49" s="3">
        <f t="shared" ref="I49:I61" si="5">IF(H49&gt;0.9, 1, 0)</f>
        <v>0</v>
      </c>
      <c r="L49" s="7">
        <v>12</v>
      </c>
      <c r="M49" s="7">
        <v>10</v>
      </c>
      <c r="N49" s="13">
        <f t="shared" ref="N49:N61" si="6">SUM(K49:M49)</f>
        <v>22</v>
      </c>
      <c r="O49" s="13">
        <f t="shared" ref="O49:O61" si="7">IF(N49&gt;0.9, 1, 0)</f>
        <v>1</v>
      </c>
    </row>
    <row r="50" spans="1:15" ht="15" hidden="1" customHeight="1" x14ac:dyDescent="0.25">
      <c r="B50" t="s">
        <v>26</v>
      </c>
      <c r="H50" s="3">
        <f t="shared" si="4"/>
        <v>0</v>
      </c>
      <c r="I50" s="3">
        <f t="shared" si="5"/>
        <v>0</v>
      </c>
      <c r="M50" s="7">
        <v>2</v>
      </c>
      <c r="N50" s="13">
        <f t="shared" si="6"/>
        <v>2</v>
      </c>
      <c r="O50" s="13">
        <f t="shared" si="7"/>
        <v>1</v>
      </c>
    </row>
    <row r="51" spans="1:15" ht="15" hidden="1" customHeight="1" x14ac:dyDescent="0.25">
      <c r="B51" t="s">
        <v>27</v>
      </c>
      <c r="H51" s="3">
        <f t="shared" si="4"/>
        <v>0</v>
      </c>
      <c r="I51" s="3">
        <f t="shared" si="5"/>
        <v>0</v>
      </c>
      <c r="L51" s="7">
        <v>1</v>
      </c>
      <c r="M51" s="7">
        <v>1</v>
      </c>
      <c r="N51" s="13">
        <f t="shared" si="6"/>
        <v>2</v>
      </c>
      <c r="O51" s="13">
        <f t="shared" si="7"/>
        <v>1</v>
      </c>
    </row>
    <row r="52" spans="1:15" ht="15" hidden="1" customHeight="1" x14ac:dyDescent="0.25">
      <c r="B52" t="s">
        <v>18</v>
      </c>
      <c r="H52" s="3">
        <f t="shared" si="4"/>
        <v>0</v>
      </c>
      <c r="I52" s="3">
        <f t="shared" si="5"/>
        <v>0</v>
      </c>
      <c r="L52" s="7">
        <v>1</v>
      </c>
      <c r="M52" s="7">
        <v>2</v>
      </c>
      <c r="N52" s="13">
        <f t="shared" si="6"/>
        <v>3</v>
      </c>
      <c r="O52" s="13">
        <f t="shared" si="7"/>
        <v>1</v>
      </c>
    </row>
    <row r="53" spans="1:15" ht="15" hidden="1" customHeight="1" x14ac:dyDescent="0.25">
      <c r="B53" t="s">
        <v>52</v>
      </c>
      <c r="C53" s="4">
        <v>13</v>
      </c>
      <c r="D53" s="4">
        <v>7</v>
      </c>
      <c r="E53" s="4">
        <v>36</v>
      </c>
      <c r="F53" s="4" t="s">
        <v>36</v>
      </c>
      <c r="G53" s="4" t="s">
        <v>36</v>
      </c>
      <c r="H53" s="3">
        <f t="shared" si="4"/>
        <v>56</v>
      </c>
      <c r="I53" s="3">
        <f t="shared" si="5"/>
        <v>1</v>
      </c>
      <c r="N53" s="13">
        <f t="shared" si="6"/>
        <v>0</v>
      </c>
      <c r="O53" s="13">
        <f t="shared" si="7"/>
        <v>0</v>
      </c>
    </row>
    <row r="54" spans="1:15" ht="15" hidden="1" customHeight="1" x14ac:dyDescent="0.25">
      <c r="B54" t="s">
        <v>28</v>
      </c>
      <c r="C54" s="4">
        <v>8</v>
      </c>
      <c r="E54" s="4">
        <v>7</v>
      </c>
      <c r="F54" s="4">
        <v>9</v>
      </c>
      <c r="G54" s="4">
        <v>1</v>
      </c>
      <c r="H54" s="3">
        <f t="shared" si="4"/>
        <v>25</v>
      </c>
      <c r="I54" s="3">
        <f t="shared" si="5"/>
        <v>1</v>
      </c>
      <c r="M54" s="7">
        <v>15</v>
      </c>
      <c r="N54" s="13">
        <f t="shared" si="6"/>
        <v>15</v>
      </c>
      <c r="O54" s="13">
        <f t="shared" si="7"/>
        <v>1</v>
      </c>
    </row>
    <row r="55" spans="1:15" ht="15" hidden="1" customHeight="1" x14ac:dyDescent="0.25">
      <c r="B55" t="s">
        <v>29</v>
      </c>
      <c r="D55" s="4">
        <v>1</v>
      </c>
      <c r="H55" s="3">
        <f t="shared" si="4"/>
        <v>1</v>
      </c>
      <c r="I55" s="3">
        <f t="shared" si="5"/>
        <v>1</v>
      </c>
      <c r="N55" s="13">
        <f t="shared" si="6"/>
        <v>0</v>
      </c>
      <c r="O55" s="13">
        <f t="shared" si="7"/>
        <v>0</v>
      </c>
    </row>
    <row r="56" spans="1:15" ht="15" hidden="1" customHeight="1" x14ac:dyDescent="0.25">
      <c r="B56" t="s">
        <v>30</v>
      </c>
      <c r="H56" s="3">
        <f t="shared" si="4"/>
        <v>0</v>
      </c>
      <c r="I56" s="3">
        <f t="shared" si="5"/>
        <v>0</v>
      </c>
      <c r="M56" s="7">
        <v>1</v>
      </c>
      <c r="N56" s="13">
        <f t="shared" si="6"/>
        <v>1</v>
      </c>
      <c r="O56" s="13">
        <f t="shared" si="7"/>
        <v>1</v>
      </c>
    </row>
    <row r="57" spans="1:15" ht="15" hidden="1" customHeight="1" x14ac:dyDescent="0.25">
      <c r="B57" t="s">
        <v>16</v>
      </c>
      <c r="C57" s="4">
        <v>4</v>
      </c>
      <c r="D57" s="4">
        <v>7</v>
      </c>
      <c r="F57" s="4">
        <v>3</v>
      </c>
      <c r="G57" s="4">
        <v>8</v>
      </c>
      <c r="H57" s="3">
        <f t="shared" si="4"/>
        <v>22</v>
      </c>
      <c r="I57" s="3">
        <f t="shared" si="5"/>
        <v>1</v>
      </c>
      <c r="M57" s="7">
        <v>1</v>
      </c>
      <c r="N57" s="13">
        <f t="shared" si="6"/>
        <v>1</v>
      </c>
      <c r="O57" s="13">
        <f t="shared" si="7"/>
        <v>1</v>
      </c>
    </row>
    <row r="58" spans="1:15" ht="15" hidden="1" customHeight="1" x14ac:dyDescent="0.25">
      <c r="B58" t="s">
        <v>33</v>
      </c>
      <c r="G58" s="4">
        <v>1</v>
      </c>
      <c r="H58" s="3">
        <f t="shared" si="4"/>
        <v>1</v>
      </c>
      <c r="I58" s="3">
        <f t="shared" si="5"/>
        <v>1</v>
      </c>
      <c r="N58" s="13">
        <f t="shared" si="6"/>
        <v>0</v>
      </c>
      <c r="O58" s="13">
        <f t="shared" si="7"/>
        <v>0</v>
      </c>
    </row>
    <row r="59" spans="1:15" ht="15" hidden="1" customHeight="1" x14ac:dyDescent="0.25">
      <c r="B59" t="s">
        <v>31</v>
      </c>
      <c r="H59" s="3">
        <f t="shared" si="4"/>
        <v>0</v>
      </c>
      <c r="I59" s="3">
        <f t="shared" si="5"/>
        <v>0</v>
      </c>
      <c r="L59" s="7">
        <v>3</v>
      </c>
      <c r="M59" s="7">
        <v>2</v>
      </c>
      <c r="N59" s="13">
        <f t="shared" si="6"/>
        <v>5</v>
      </c>
      <c r="O59" s="13">
        <f t="shared" si="7"/>
        <v>1</v>
      </c>
    </row>
    <row r="60" spans="1:15" ht="15" hidden="1" customHeight="1" x14ac:dyDescent="0.25">
      <c r="B60" t="s">
        <v>32</v>
      </c>
      <c r="E60" s="4">
        <v>1</v>
      </c>
      <c r="H60" s="3">
        <f t="shared" si="4"/>
        <v>1</v>
      </c>
      <c r="I60" s="3">
        <f t="shared" si="5"/>
        <v>1</v>
      </c>
      <c r="N60" s="13">
        <f t="shared" si="6"/>
        <v>0</v>
      </c>
      <c r="O60" s="13">
        <f t="shared" si="7"/>
        <v>0</v>
      </c>
    </row>
    <row r="61" spans="1:15" ht="15" hidden="1" customHeight="1" x14ac:dyDescent="0.25">
      <c r="B61" t="s">
        <v>55</v>
      </c>
      <c r="F61" s="4">
        <v>1</v>
      </c>
      <c r="H61" s="3">
        <f t="shared" si="4"/>
        <v>1</v>
      </c>
      <c r="I61" s="3">
        <f t="shared" si="5"/>
        <v>1</v>
      </c>
      <c r="N61" s="13">
        <f t="shared" si="6"/>
        <v>0</v>
      </c>
      <c r="O61" s="13">
        <f t="shared" si="7"/>
        <v>0</v>
      </c>
    </row>
    <row r="62" spans="1:15" ht="15" hidden="1" customHeight="1" x14ac:dyDescent="0.25">
      <c r="H62" s="3"/>
      <c r="I62" s="3"/>
      <c r="N62" s="13"/>
      <c r="O62" s="13"/>
    </row>
    <row r="63" spans="1:15" x14ac:dyDescent="0.25">
      <c r="A63" t="s">
        <v>44</v>
      </c>
      <c r="H63" s="3">
        <f t="shared" ref="H63:H69" si="8">SUM(C63:G63)</f>
        <v>0</v>
      </c>
      <c r="I63" s="3">
        <f>IF(H63&gt;0.9, 1, 0)</f>
        <v>0</v>
      </c>
      <c r="J63" s="9"/>
      <c r="M63" s="7">
        <v>1</v>
      </c>
      <c r="N63" s="13">
        <f t="shared" ref="N63:N69" si="9">SUM(K63:M63)</f>
        <v>1</v>
      </c>
      <c r="O63" s="13">
        <f>IF(N63&gt;0.9, 1, 0)</f>
        <v>1</v>
      </c>
    </row>
    <row r="64" spans="1:15" ht="15" hidden="1" customHeight="1" x14ac:dyDescent="0.25">
      <c r="H64" s="3">
        <f t="shared" si="8"/>
        <v>0</v>
      </c>
      <c r="I64" s="3">
        <f>IF(H64&gt;0.9, 1, 0)</f>
        <v>0</v>
      </c>
      <c r="N64" s="13">
        <f t="shared" si="9"/>
        <v>0</v>
      </c>
      <c r="O64" s="13">
        <f>IF(N64&gt;0.9, 1, 0)</f>
        <v>0</v>
      </c>
    </row>
    <row r="65" spans="1:15" x14ac:dyDescent="0.25">
      <c r="A65" t="s">
        <v>45</v>
      </c>
      <c r="H65" s="3">
        <f t="shared" si="8"/>
        <v>0</v>
      </c>
      <c r="I65" s="3">
        <f>IF(H65&gt;0.9, 1, 0)</f>
        <v>0</v>
      </c>
      <c r="L65" s="7">
        <v>1</v>
      </c>
      <c r="M65" s="7">
        <v>7</v>
      </c>
      <c r="N65" s="13">
        <f t="shared" si="9"/>
        <v>8</v>
      </c>
      <c r="O65" s="13">
        <f>IF(N65&gt;0.9, 1, 0)</f>
        <v>1</v>
      </c>
    </row>
    <row r="66" spans="1:15" ht="15" hidden="1" customHeight="1" x14ac:dyDescent="0.25">
      <c r="H66" s="3">
        <f t="shared" si="8"/>
        <v>0</v>
      </c>
      <c r="I66" s="3">
        <f>IF(H66&gt;0.9, 1, 0)</f>
        <v>0</v>
      </c>
      <c r="N66" s="13">
        <f t="shared" si="9"/>
        <v>0</v>
      </c>
      <c r="O66" s="13">
        <f>IF(N66&gt;0.9, 1, 0)</f>
        <v>0</v>
      </c>
    </row>
    <row r="67" spans="1:15" x14ac:dyDescent="0.25">
      <c r="A67" t="s">
        <v>17</v>
      </c>
      <c r="C67" s="4">
        <v>3</v>
      </c>
      <c r="D67" s="4">
        <v>2</v>
      </c>
      <c r="G67" s="4">
        <v>2</v>
      </c>
      <c r="H67" s="3">
        <f t="shared" si="8"/>
        <v>7</v>
      </c>
      <c r="I67" s="3">
        <v>2</v>
      </c>
      <c r="L67" s="7">
        <v>20</v>
      </c>
      <c r="M67" s="7">
        <v>23</v>
      </c>
      <c r="N67" s="13">
        <f t="shared" si="9"/>
        <v>43</v>
      </c>
      <c r="O67" s="13">
        <v>3</v>
      </c>
    </row>
    <row r="68" spans="1:15" ht="15" hidden="1" customHeight="1" x14ac:dyDescent="0.25">
      <c r="H68" s="3">
        <f t="shared" si="8"/>
        <v>0</v>
      </c>
      <c r="I68" s="3">
        <f>IF(H68&gt;0.9, 1, 0)</f>
        <v>0</v>
      </c>
      <c r="N68" s="13">
        <f t="shared" si="9"/>
        <v>0</v>
      </c>
      <c r="O68" s="13">
        <f>IF(N68&gt;0.9, 1, 0)</f>
        <v>0</v>
      </c>
    </row>
    <row r="69" spans="1:15" x14ac:dyDescent="0.25">
      <c r="A69" t="s">
        <v>0</v>
      </c>
      <c r="C69" s="4">
        <v>1</v>
      </c>
      <c r="H69" s="3">
        <f t="shared" si="8"/>
        <v>1</v>
      </c>
      <c r="I69" s="3">
        <f>IF(H69&gt;0.9, 1, 0)</f>
        <v>1</v>
      </c>
      <c r="L69" s="7">
        <v>2</v>
      </c>
      <c r="N69" s="13">
        <f t="shared" si="9"/>
        <v>2</v>
      </c>
      <c r="O69" s="13">
        <f>IF(N69&gt;0.9, 1, 0)</f>
        <v>1</v>
      </c>
    </row>
  </sheetData>
  <mergeCells count="2">
    <mergeCell ref="C1:I1"/>
    <mergeCell ref="L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E13" sqref="E13"/>
    </sheetView>
  </sheetViews>
  <sheetFormatPr defaultRowHeight="15" x14ac:dyDescent="0.25"/>
  <cols>
    <col min="1" max="2" width="13.85546875" customWidth="1"/>
    <col min="3" max="3" width="20.42578125" customWidth="1"/>
    <col min="4" max="4" width="27.140625" customWidth="1"/>
    <col min="5" max="5" width="18.85546875" customWidth="1"/>
    <col min="6" max="6" width="13.5703125" customWidth="1"/>
  </cols>
  <sheetData>
    <row r="1" spans="1:12" x14ac:dyDescent="0.25">
      <c r="A1" s="27" t="s">
        <v>69</v>
      </c>
      <c r="B1" s="27" t="s">
        <v>70</v>
      </c>
      <c r="C1" s="27" t="s">
        <v>71</v>
      </c>
      <c r="D1" s="27" t="s">
        <v>72</v>
      </c>
      <c r="E1" s="27" t="s">
        <v>73</v>
      </c>
      <c r="F1" s="27" t="s">
        <v>74</v>
      </c>
      <c r="G1" s="27"/>
      <c r="H1" s="27"/>
      <c r="I1" s="27"/>
      <c r="J1" s="27"/>
      <c r="K1" s="27"/>
      <c r="L1" s="27"/>
    </row>
    <row r="2" spans="1:12" x14ac:dyDescent="0.25">
      <c r="A2" s="28">
        <v>43389</v>
      </c>
      <c r="B2" s="28" t="s">
        <v>5</v>
      </c>
      <c r="C2" s="27" t="s">
        <v>75</v>
      </c>
      <c r="D2" s="29" t="s">
        <v>76</v>
      </c>
      <c r="E2" s="27" t="s">
        <v>61</v>
      </c>
      <c r="F2" s="27">
        <v>8</v>
      </c>
      <c r="G2" s="27"/>
      <c r="H2" s="27"/>
      <c r="I2" s="27"/>
      <c r="J2" s="27"/>
      <c r="K2" s="27"/>
      <c r="L2" s="27"/>
    </row>
    <row r="3" spans="1:12" x14ac:dyDescent="0.25">
      <c r="A3" s="28">
        <v>43389</v>
      </c>
      <c r="B3" s="28" t="s">
        <v>5</v>
      </c>
      <c r="C3" s="27" t="s">
        <v>77</v>
      </c>
      <c r="D3" s="27" t="s">
        <v>78</v>
      </c>
      <c r="E3" s="27" t="s">
        <v>62</v>
      </c>
      <c r="F3" s="27">
        <v>27</v>
      </c>
      <c r="G3" s="27"/>
      <c r="H3" s="27"/>
      <c r="I3" s="27"/>
      <c r="J3" s="27"/>
      <c r="K3" s="27"/>
      <c r="L3" s="27"/>
    </row>
    <row r="4" spans="1:12" x14ac:dyDescent="0.25">
      <c r="A4" s="28">
        <v>43390</v>
      </c>
      <c r="B4" s="28" t="s">
        <v>5</v>
      </c>
      <c r="C4" s="27" t="s">
        <v>79</v>
      </c>
      <c r="D4" s="27" t="s">
        <v>80</v>
      </c>
      <c r="E4" s="27" t="s">
        <v>63</v>
      </c>
      <c r="F4" s="27">
        <v>5</v>
      </c>
      <c r="G4" s="27"/>
      <c r="H4" s="27"/>
      <c r="I4" s="27"/>
      <c r="J4" s="27"/>
      <c r="K4" s="27"/>
      <c r="L4" s="27"/>
    </row>
    <row r="5" spans="1:12" x14ac:dyDescent="0.25">
      <c r="A5" s="28">
        <v>43389</v>
      </c>
      <c r="B5" s="28" t="s">
        <v>5</v>
      </c>
      <c r="C5" s="27" t="s">
        <v>81</v>
      </c>
      <c r="D5" s="29" t="s">
        <v>82</v>
      </c>
      <c r="E5" s="27" t="s">
        <v>63</v>
      </c>
      <c r="F5" s="27">
        <v>1</v>
      </c>
      <c r="G5" s="27"/>
      <c r="H5" s="27"/>
      <c r="I5" s="27"/>
      <c r="J5" s="27"/>
      <c r="K5" s="27"/>
      <c r="L5" s="27"/>
    </row>
    <row r="6" spans="1:12" x14ac:dyDescent="0.25">
      <c r="A6" s="28">
        <v>43390</v>
      </c>
      <c r="B6" s="28" t="s">
        <v>5</v>
      </c>
      <c r="C6" s="27" t="s">
        <v>83</v>
      </c>
      <c r="D6" s="27" t="s">
        <v>84</v>
      </c>
      <c r="E6" s="27" t="s">
        <v>59</v>
      </c>
      <c r="F6" s="27">
        <v>1</v>
      </c>
      <c r="G6" s="27"/>
      <c r="H6" s="27"/>
      <c r="I6" s="27"/>
      <c r="J6" s="27"/>
      <c r="K6" s="27"/>
      <c r="L6" s="27"/>
    </row>
    <row r="7" spans="1:12" x14ac:dyDescent="0.25">
      <c r="A7" s="28">
        <v>43389</v>
      </c>
      <c r="B7" s="28" t="s">
        <v>5</v>
      </c>
      <c r="C7" s="27" t="s">
        <v>85</v>
      </c>
      <c r="D7" s="27" t="s">
        <v>86</v>
      </c>
      <c r="E7" s="27" t="s">
        <v>60</v>
      </c>
      <c r="F7" s="27">
        <v>1</v>
      </c>
      <c r="G7" s="27"/>
      <c r="H7" s="27"/>
      <c r="I7" s="27"/>
      <c r="J7" s="27"/>
      <c r="K7" s="27"/>
      <c r="L7" s="27"/>
    </row>
    <row r="8" spans="1:12" x14ac:dyDescent="0.25">
      <c r="A8" s="28">
        <v>43389</v>
      </c>
      <c r="B8" s="28" t="s">
        <v>5</v>
      </c>
      <c r="C8" s="27" t="s">
        <v>87</v>
      </c>
      <c r="D8" s="27" t="s">
        <v>88</v>
      </c>
      <c r="E8" s="27" t="s">
        <v>64</v>
      </c>
      <c r="F8" s="27">
        <v>7</v>
      </c>
      <c r="G8" s="27"/>
      <c r="H8" s="27"/>
      <c r="I8" s="27"/>
      <c r="J8" s="27"/>
      <c r="K8" s="27"/>
      <c r="L8" s="27"/>
    </row>
    <row r="9" spans="1:12" x14ac:dyDescent="0.25">
      <c r="A9" s="28"/>
      <c r="B9" s="28"/>
      <c r="C9" s="27"/>
      <c r="D9" s="29"/>
      <c r="E9" s="27"/>
      <c r="F9" s="27"/>
      <c r="G9" s="27"/>
      <c r="H9" s="27"/>
      <c r="I9" s="27"/>
      <c r="J9" s="27"/>
      <c r="K9" s="27"/>
      <c r="L9" s="27"/>
    </row>
    <row r="10" spans="1:12" x14ac:dyDescent="0.25">
      <c r="A10" s="28"/>
      <c r="B10" s="28"/>
      <c r="C10" s="27"/>
      <c r="D10" s="29"/>
      <c r="E10" s="27"/>
      <c r="F10" s="27"/>
      <c r="G10" s="27"/>
      <c r="H10" s="27"/>
      <c r="I10" s="27"/>
      <c r="J10" s="27"/>
      <c r="K10" s="27"/>
      <c r="L10" s="27"/>
    </row>
    <row r="11" spans="1:12" x14ac:dyDescent="0.25">
      <c r="A11" s="28"/>
      <c r="B11" s="28"/>
      <c r="C11" s="27"/>
      <c r="D11" s="30"/>
      <c r="E11" s="27"/>
      <c r="F11" s="27"/>
      <c r="G11" s="27"/>
      <c r="H11" s="27"/>
      <c r="I11" s="27"/>
      <c r="J11" s="27"/>
      <c r="K11" s="27"/>
      <c r="L11" s="27"/>
    </row>
    <row r="12" spans="1:12" x14ac:dyDescent="0.25">
      <c r="A12" s="28"/>
      <c r="B12" s="28"/>
      <c r="C12" s="27"/>
      <c r="D12" s="29"/>
      <c r="E12" s="27"/>
      <c r="F12" s="27"/>
      <c r="G12" s="27"/>
      <c r="H12" s="27"/>
      <c r="I12" s="27"/>
      <c r="J12" s="27"/>
      <c r="K12" s="27"/>
      <c r="L12" s="27"/>
    </row>
    <row r="13" spans="1:12" x14ac:dyDescent="0.25">
      <c r="A13" s="28"/>
      <c r="B13" s="28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spans="1:12" x14ac:dyDescent="0.25">
      <c r="A14" s="28"/>
      <c r="B14" s="28"/>
      <c r="C14" s="27"/>
      <c r="D14" s="27"/>
      <c r="E14" s="27"/>
      <c r="F14" s="27"/>
      <c r="G14" s="27"/>
      <c r="H14" s="27"/>
      <c r="I14" s="27"/>
      <c r="J14" s="27"/>
      <c r="K14" s="27"/>
      <c r="L14" s="27"/>
    </row>
    <row r="15" spans="1:12" x14ac:dyDescent="0.25">
      <c r="A15" s="28"/>
      <c r="B15" s="28"/>
      <c r="C15" s="27"/>
      <c r="D15" s="29"/>
      <c r="E15" s="27"/>
      <c r="F15" s="27"/>
      <c r="G15" s="27"/>
      <c r="H15" s="27"/>
      <c r="I15" s="27"/>
      <c r="J15" s="27"/>
      <c r="K15" s="27"/>
      <c r="L15" s="27"/>
    </row>
    <row r="16" spans="1:12" x14ac:dyDescent="0.25">
      <c r="A16" s="28"/>
      <c r="B16" s="28"/>
      <c r="C16" s="27"/>
      <c r="D16" s="29"/>
      <c r="E16" s="27"/>
      <c r="F16" s="27"/>
      <c r="G16" s="27"/>
      <c r="H16" s="27"/>
      <c r="I16" s="27"/>
      <c r="J16" s="27"/>
      <c r="K16" s="27"/>
      <c r="L16" s="27"/>
    </row>
    <row r="17" spans="1:12" x14ac:dyDescent="0.25">
      <c r="A17" s="28"/>
      <c r="B17" s="28"/>
      <c r="C17" s="27"/>
      <c r="D17" s="29"/>
      <c r="E17" s="27"/>
      <c r="F17" s="27"/>
      <c r="G17" s="27"/>
      <c r="H17" s="27"/>
      <c r="I17" s="27"/>
      <c r="J17" s="27"/>
      <c r="K17" s="27"/>
      <c r="L17" s="27"/>
    </row>
    <row r="18" spans="1:12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1:12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</row>
    <row r="20" spans="1:12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1:12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</row>
    <row r="22" spans="1:12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</row>
    <row r="23" spans="1:12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1:12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1:12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31" sqref="D31"/>
    </sheetView>
  </sheetViews>
  <sheetFormatPr defaultRowHeight="15" x14ac:dyDescent="0.25"/>
  <cols>
    <col min="1" max="2" width="13.85546875" style="27" customWidth="1"/>
    <col min="3" max="3" width="20.42578125" style="27" customWidth="1"/>
    <col min="4" max="4" width="27.140625" style="27" customWidth="1"/>
    <col min="5" max="5" width="18.85546875" style="27" customWidth="1"/>
    <col min="6" max="6" width="13.5703125" style="27" customWidth="1"/>
    <col min="7" max="16384" width="9.140625" style="27"/>
  </cols>
  <sheetData>
    <row r="1" spans="1:6" s="27" customFormat="1" x14ac:dyDescent="0.25">
      <c r="A1" s="27" t="s">
        <v>69</v>
      </c>
      <c r="B1" s="27" t="s">
        <v>70</v>
      </c>
      <c r="C1" s="27" t="s">
        <v>71</v>
      </c>
      <c r="D1" s="27" t="s">
        <v>72</v>
      </c>
      <c r="E1" s="27" t="s">
        <v>73</v>
      </c>
      <c r="F1" s="27" t="s">
        <v>74</v>
      </c>
    </row>
    <row r="2" spans="1:6" s="27" customFormat="1" x14ac:dyDescent="0.25">
      <c r="A2" s="28">
        <v>43388</v>
      </c>
      <c r="B2" s="28" t="s">
        <v>89</v>
      </c>
      <c r="C2" s="27" t="s">
        <v>90</v>
      </c>
      <c r="D2" s="27" t="s">
        <v>91</v>
      </c>
      <c r="E2" s="27" t="s">
        <v>92</v>
      </c>
      <c r="F2" s="27">
        <v>1</v>
      </c>
    </row>
    <row r="3" spans="1:6" s="27" customFormat="1" x14ac:dyDescent="0.25">
      <c r="A3" s="28">
        <v>43390</v>
      </c>
      <c r="B3" s="28" t="s">
        <v>89</v>
      </c>
      <c r="C3" s="27" t="s">
        <v>93</v>
      </c>
      <c r="D3" s="29" t="s">
        <v>94</v>
      </c>
      <c r="E3" s="27" t="s">
        <v>95</v>
      </c>
      <c r="F3" s="27">
        <v>5</v>
      </c>
    </row>
    <row r="4" spans="1:6" s="27" customFormat="1" x14ac:dyDescent="0.25">
      <c r="A4" s="28">
        <v>43388</v>
      </c>
      <c r="B4" s="28" t="s">
        <v>89</v>
      </c>
      <c r="C4" s="27" t="s">
        <v>96</v>
      </c>
      <c r="D4" s="29" t="s">
        <v>76</v>
      </c>
      <c r="E4" s="27" t="s">
        <v>61</v>
      </c>
      <c r="F4" s="27">
        <v>14</v>
      </c>
    </row>
    <row r="5" spans="1:6" s="27" customFormat="1" x14ac:dyDescent="0.25">
      <c r="A5" s="28">
        <v>43388</v>
      </c>
      <c r="B5" s="28" t="s">
        <v>89</v>
      </c>
      <c r="C5" s="27" t="s">
        <v>97</v>
      </c>
      <c r="D5" s="29" t="s">
        <v>98</v>
      </c>
      <c r="E5" s="27" t="s">
        <v>62</v>
      </c>
      <c r="F5" s="27">
        <v>3</v>
      </c>
    </row>
    <row r="6" spans="1:6" s="27" customFormat="1" x14ac:dyDescent="0.25">
      <c r="A6" s="28">
        <v>43388</v>
      </c>
      <c r="B6" s="28" t="s">
        <v>89</v>
      </c>
      <c r="C6" s="27" t="s">
        <v>99</v>
      </c>
      <c r="D6" s="27" t="s">
        <v>100</v>
      </c>
      <c r="E6" s="27" t="s">
        <v>62</v>
      </c>
      <c r="F6" s="27">
        <v>1</v>
      </c>
    </row>
    <row r="7" spans="1:6" s="27" customFormat="1" x14ac:dyDescent="0.25">
      <c r="A7" s="28">
        <v>43388</v>
      </c>
      <c r="B7" s="28" t="s">
        <v>89</v>
      </c>
      <c r="C7" s="27" t="s">
        <v>77</v>
      </c>
      <c r="D7" s="29" t="s">
        <v>78</v>
      </c>
      <c r="E7" s="27" t="s">
        <v>62</v>
      </c>
      <c r="F7" s="27">
        <v>3</v>
      </c>
    </row>
    <row r="8" spans="1:6" s="27" customFormat="1" x14ac:dyDescent="0.25">
      <c r="A8" s="28">
        <v>43390</v>
      </c>
      <c r="B8" s="28" t="s">
        <v>89</v>
      </c>
      <c r="C8" s="27" t="s">
        <v>101</v>
      </c>
      <c r="D8" s="29" t="s">
        <v>102</v>
      </c>
      <c r="E8" s="27" t="s">
        <v>63</v>
      </c>
      <c r="F8" s="27">
        <v>75</v>
      </c>
    </row>
    <row r="9" spans="1:6" s="27" customFormat="1" x14ac:dyDescent="0.25">
      <c r="A9" s="28">
        <v>43388</v>
      </c>
      <c r="B9" s="28" t="s">
        <v>89</v>
      </c>
      <c r="C9" s="27" t="s">
        <v>103</v>
      </c>
      <c r="E9" s="27" t="s">
        <v>63</v>
      </c>
      <c r="F9" s="27">
        <v>63</v>
      </c>
    </row>
    <row r="10" spans="1:6" s="27" customFormat="1" x14ac:dyDescent="0.25">
      <c r="A10" s="28">
        <v>43388</v>
      </c>
      <c r="B10" s="28" t="s">
        <v>89</v>
      </c>
      <c r="C10" s="27" t="s">
        <v>104</v>
      </c>
      <c r="D10" s="29" t="s">
        <v>105</v>
      </c>
      <c r="E10" s="27" t="s">
        <v>59</v>
      </c>
      <c r="F10" s="27">
        <v>14</v>
      </c>
    </row>
    <row r="11" spans="1:6" s="27" customFormat="1" x14ac:dyDescent="0.25">
      <c r="A11" s="28">
        <v>43390</v>
      </c>
      <c r="B11" s="28" t="s">
        <v>89</v>
      </c>
      <c r="C11" s="27" t="s">
        <v>104</v>
      </c>
      <c r="D11" s="29" t="s">
        <v>105</v>
      </c>
      <c r="E11" s="27" t="s">
        <v>59</v>
      </c>
      <c r="F11" s="27">
        <v>10</v>
      </c>
    </row>
    <row r="12" spans="1:6" s="27" customFormat="1" x14ac:dyDescent="0.25">
      <c r="A12" s="28">
        <v>43390</v>
      </c>
      <c r="B12" s="28" t="s">
        <v>89</v>
      </c>
      <c r="C12" s="27" t="s">
        <v>106</v>
      </c>
      <c r="D12" s="29" t="s">
        <v>107</v>
      </c>
      <c r="E12" s="27" t="s">
        <v>60</v>
      </c>
      <c r="F12" s="27">
        <v>3</v>
      </c>
    </row>
    <row r="13" spans="1:6" s="27" customFormat="1" x14ac:dyDescent="0.25">
      <c r="A13" s="28">
        <v>43390</v>
      </c>
      <c r="B13" s="28" t="s">
        <v>89</v>
      </c>
      <c r="C13" s="27" t="s">
        <v>108</v>
      </c>
      <c r="D13" s="29" t="s">
        <v>109</v>
      </c>
      <c r="E13" s="27" t="s">
        <v>60</v>
      </c>
      <c r="F13" s="27">
        <v>1</v>
      </c>
    </row>
    <row r="14" spans="1:6" s="27" customFormat="1" x14ac:dyDescent="0.25">
      <c r="A14" s="28">
        <v>43388</v>
      </c>
      <c r="B14" s="28" t="s">
        <v>89</v>
      </c>
      <c r="C14" s="27" t="s">
        <v>110</v>
      </c>
      <c r="D14" s="30" t="s">
        <v>111</v>
      </c>
      <c r="E14" s="27" t="s">
        <v>60</v>
      </c>
      <c r="F14" s="27">
        <v>2</v>
      </c>
    </row>
    <row r="15" spans="1:6" s="27" customFormat="1" x14ac:dyDescent="0.25">
      <c r="A15" s="28">
        <v>43390</v>
      </c>
      <c r="B15" s="28" t="s">
        <v>89</v>
      </c>
      <c r="C15" s="27" t="s">
        <v>112</v>
      </c>
      <c r="D15" s="29" t="s">
        <v>113</v>
      </c>
      <c r="E15" s="27" t="s">
        <v>60</v>
      </c>
      <c r="F15" s="27">
        <v>1</v>
      </c>
    </row>
    <row r="16" spans="1:6" s="27" customFormat="1" x14ac:dyDescent="0.25">
      <c r="A16" s="28">
        <v>43390</v>
      </c>
      <c r="B16" s="28" t="s">
        <v>89</v>
      </c>
      <c r="C16" s="27" t="s">
        <v>85</v>
      </c>
      <c r="D16" s="27" t="s">
        <v>86</v>
      </c>
      <c r="E16" s="27" t="s">
        <v>60</v>
      </c>
      <c r="F16" s="27">
        <v>8</v>
      </c>
    </row>
    <row r="17" spans="1:6" s="27" customFormat="1" x14ac:dyDescent="0.25">
      <c r="A17" s="28">
        <v>43390</v>
      </c>
      <c r="B17" s="28" t="s">
        <v>89</v>
      </c>
      <c r="C17" s="27" t="s">
        <v>87</v>
      </c>
      <c r="D17" s="27" t="s">
        <v>88</v>
      </c>
      <c r="E17" s="27" t="s">
        <v>64</v>
      </c>
      <c r="F17" s="27">
        <v>4</v>
      </c>
    </row>
    <row r="18" spans="1:6" s="27" customFormat="1" x14ac:dyDescent="0.25">
      <c r="A18" s="28">
        <v>43390</v>
      </c>
      <c r="B18" s="28" t="s">
        <v>89</v>
      </c>
      <c r="C18" s="27" t="s">
        <v>114</v>
      </c>
      <c r="D18" s="29" t="s">
        <v>115</v>
      </c>
      <c r="E18" s="27" t="s">
        <v>67</v>
      </c>
      <c r="F18" s="27">
        <v>1</v>
      </c>
    </row>
    <row r="19" spans="1:6" s="27" customFormat="1" x14ac:dyDescent="0.25">
      <c r="A19" s="28">
        <v>43390</v>
      </c>
      <c r="B19" s="28" t="s">
        <v>89</v>
      </c>
      <c r="C19" s="27" t="s">
        <v>116</v>
      </c>
      <c r="D19" s="29" t="s">
        <v>117</v>
      </c>
      <c r="E19" s="27" t="s">
        <v>65</v>
      </c>
      <c r="F19" s="27">
        <v>3</v>
      </c>
    </row>
    <row r="20" spans="1:6" s="27" customFormat="1" x14ac:dyDescent="0.25">
      <c r="A20" s="28">
        <v>43388</v>
      </c>
      <c r="B20" s="28" t="s">
        <v>89</v>
      </c>
      <c r="C20" s="27" t="s">
        <v>118</v>
      </c>
      <c r="D20" s="29" t="s">
        <v>119</v>
      </c>
      <c r="E20" s="27" t="s">
        <v>120</v>
      </c>
      <c r="F20" s="27">
        <v>1</v>
      </c>
    </row>
    <row r="21" spans="1:6" s="2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MRes Data</vt:lpstr>
      <vt:lpstr>Fish Summary</vt:lpstr>
      <vt:lpstr>Class_summary</vt:lpstr>
      <vt:lpstr>Class Summary</vt:lpstr>
      <vt:lpstr>Sheet3</vt:lpstr>
      <vt:lpstr>Fish West Mud</vt:lpstr>
      <vt:lpstr>Fish Kingsmill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Readman</dc:creator>
  <cp:lastModifiedBy>John Readman</cp:lastModifiedBy>
  <dcterms:created xsi:type="dcterms:W3CDTF">2018-10-17T15:42:43Z</dcterms:created>
  <dcterms:modified xsi:type="dcterms:W3CDTF">2018-11-01T16:26:24Z</dcterms:modified>
</cp:coreProperties>
</file>