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gyto/Projects/devry-programming-courses/ACCT301/"/>
    </mc:Choice>
  </mc:AlternateContent>
  <xr:revisionPtr revIDLastSave="0" documentId="13_ncr:1_{55F9973D-1CF9-764D-8A5D-2C1AD51EE651}" xr6:coauthVersionLast="40" xr6:coauthVersionMax="40" xr10:uidLastSave="{00000000-0000-0000-0000-000000000000}"/>
  <bookViews>
    <workbookView xWindow="700" yWindow="460" windowWidth="32900" windowHeight="20540" xr2:uid="{59205399-E1C4-E94A-ABC8-D279864A0D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2" i="1" l="1"/>
  <c r="F40" i="1"/>
  <c r="F39" i="1"/>
  <c r="F38" i="1"/>
  <c r="F35" i="1"/>
  <c r="E34" i="1"/>
  <c r="E33" i="1"/>
  <c r="E32" i="1"/>
  <c r="F30" i="1"/>
  <c r="F29" i="1"/>
  <c r="E10" i="1"/>
  <c r="E9" i="1"/>
  <c r="E11" i="1" l="1"/>
  <c r="F28" i="1" s="1"/>
</calcChain>
</file>

<file path=xl/sharedStrings.xml><?xml version="1.0" encoding="utf-8"?>
<sst xmlns="http://schemas.openxmlformats.org/spreadsheetml/2006/main" count="58" uniqueCount="34">
  <si>
    <t>Checks and Debits</t>
  </si>
  <si>
    <t>Deposit and Credits</t>
  </si>
  <si>
    <t>Date</t>
  </si>
  <si>
    <t>Amount</t>
  </si>
  <si>
    <t>July</t>
  </si>
  <si>
    <t>CM</t>
  </si>
  <si>
    <t>DM</t>
  </si>
  <si>
    <t>Check No.</t>
  </si>
  <si>
    <t>Beginning balance</t>
  </si>
  <si>
    <t>Total deposits and other credits</t>
  </si>
  <si>
    <t>Tota checks and other debits</t>
  </si>
  <si>
    <t>Ending balance</t>
  </si>
  <si>
    <t>Account Number</t>
  </si>
  <si>
    <t>12-4567
Juky, 32, 2014</t>
  </si>
  <si>
    <t>Bank Statement
Bolta Vista, UT 10001</t>
  </si>
  <si>
    <t>Sunset Valley Hotel
10 Main Street
Bolta Vista, UT 10001</t>
  </si>
  <si>
    <t>Data</t>
  </si>
  <si>
    <t>Amount of Check</t>
  </si>
  <si>
    <t>Amount of Deposit</t>
  </si>
  <si>
    <t>Deposit Records</t>
  </si>
  <si>
    <t>Roman Kovtun
DeVry University
ACCT 301</t>
  </si>
  <si>
    <t>Prepare the bank reconciliation for Sunset Valey Hotel at the end of July</t>
  </si>
  <si>
    <t>Bank Reconciliation</t>
  </si>
  <si>
    <t>Unadjusted bank balance, July 31, 0214</t>
  </si>
  <si>
    <t>Add: Deposit in transit</t>
  </si>
  <si>
    <t>Less: Outstanding checks</t>
  </si>
  <si>
    <t>Total:</t>
  </si>
  <si>
    <t>True cash balance, July 31, 2014</t>
  </si>
  <si>
    <r>
      <rPr>
        <b/>
        <sz val="16"/>
        <color theme="1"/>
        <rFont val="Calibri"/>
        <family val="2"/>
        <scheme val="minor"/>
      </rPr>
      <t xml:space="preserve">Unadjusted book balance,  </t>
    </r>
    <r>
      <rPr>
        <sz val="16"/>
        <color theme="1"/>
        <rFont val="Calibri"/>
        <family val="2"/>
        <scheme val="minor"/>
      </rPr>
      <t>July 31, 2014</t>
    </r>
  </si>
  <si>
    <t>Add: Credit Memo for collection of notes receivable</t>
  </si>
  <si>
    <t>Less: Debit Memo for printed checks</t>
  </si>
  <si>
    <r>
      <t xml:space="preserve">Bank Reconciliation: </t>
    </r>
    <r>
      <rPr>
        <b/>
        <sz val="16"/>
        <color theme="1"/>
        <rFont val="Calibri"/>
        <family val="2"/>
        <scheme val="minor"/>
      </rPr>
      <t>Is the True cash Balance is same?</t>
    </r>
  </si>
  <si>
    <t>Explain how the adjustments described above affect the case account</t>
  </si>
  <si>
    <t>The outstanding check from July has no impact on the true cash balance of the Sunset Valley hotel. Once checks are issued they are already recorded into the deposit records. These would be an adjustment to the bank reconciliation in the month they were issued and outstanding.
Credit Memo is an addition to the bank balance that is not reflected on the overall balance.
All checks were paid for the correct amounts. This means that no correction adjustments were done to the deposit records because everything was recorded correctly.
Debit Memo item was subtracted from the bank balance that is not reflected in the book balance. This would substruction from the book cash account.
In addition, deposits that are in transit are not adjusted to the book balance. They will deposit and recorded in the book balance. 
The unadjusted cash account balance is the cash balance was reported before any adjustments were applied. Adjustments are identified as added or subtracted from this balance in order to arrive at the amount of cash on the bank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</si>
</sst>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6" formatCode="_(&quot;$&quot;* #,##0_);_(&quot;$&quot;* \(#,##0\);_(&quot;$&quot;* &quot;-&quot;??_);_(@_)"/>
    <numFmt numFmtId="170" formatCode="[$-409]mmmm\ d\,\ yyyy;@"/>
  </numFmts>
  <fonts count="10">
    <font>
      <sz val="12"/>
      <color theme="1"/>
      <name val="Calibri"/>
      <family val="2"/>
      <scheme val="minor"/>
    </font>
    <font>
      <b/>
      <sz val="16"/>
      <color theme="1"/>
      <name val="Calibri"/>
      <family val="2"/>
      <scheme val="minor"/>
    </font>
    <font>
      <sz val="12"/>
      <color theme="1"/>
      <name val="Calibri"/>
      <family val="2"/>
      <scheme val="minor"/>
    </font>
    <font>
      <sz val="16"/>
      <color theme="1"/>
      <name val="Calibri"/>
      <family val="2"/>
      <scheme val="minor"/>
    </font>
    <font>
      <sz val="12"/>
      <color theme="5" tint="-0.249977111117893"/>
      <name val="Calibri"/>
      <family val="2"/>
      <scheme val="minor"/>
    </font>
    <font>
      <sz val="16"/>
      <color theme="5" tint="-0.249977111117893"/>
      <name val="Calibri"/>
      <family val="2"/>
      <scheme val="minor"/>
    </font>
    <font>
      <sz val="22"/>
      <color theme="1"/>
      <name val="Calibri"/>
      <family val="2"/>
      <scheme val="minor"/>
    </font>
    <font>
      <b/>
      <sz val="18"/>
      <color theme="1"/>
      <name val="Calibri"/>
      <family val="2"/>
      <scheme val="minor"/>
    </font>
    <font>
      <sz val="22"/>
      <color theme="0"/>
      <name val="Calibri"/>
      <family val="2"/>
      <scheme val="minor"/>
    </font>
    <font>
      <b/>
      <sz val="2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44" fontId="2" fillId="0" borderId="0" applyFont="0" applyFill="0" applyBorder="0" applyAlignment="0" applyProtection="0"/>
  </cellStyleXfs>
  <cellXfs count="55">
    <xf numFmtId="0" fontId="0" fillId="0" borderId="0" xfId="0"/>
    <xf numFmtId="0" fontId="5" fillId="2" borderId="0" xfId="0" applyFont="1" applyFill="1" applyBorder="1" applyAlignment="1">
      <alignment horizontal="right"/>
    </xf>
    <xf numFmtId="0" fontId="3" fillId="2" borderId="0" xfId="0" applyFont="1" applyFill="1" applyBorder="1"/>
    <xf numFmtId="166" fontId="3" fillId="2" borderId="0" xfId="1" applyNumberFormat="1" applyFont="1" applyFill="1" applyBorder="1"/>
    <xf numFmtId="0" fontId="3" fillId="2" borderId="9" xfId="0" applyFont="1" applyFill="1" applyBorder="1" applyAlignment="1">
      <alignment horizontal="center"/>
    </xf>
    <xf numFmtId="0" fontId="3" fillId="2" borderId="10" xfId="0" applyFont="1" applyFill="1" applyBorder="1" applyAlignment="1">
      <alignment horizontal="center"/>
    </xf>
    <xf numFmtId="0" fontId="3" fillId="2" borderId="11" xfId="0" applyFont="1" applyFill="1" applyBorder="1" applyAlignment="1">
      <alignment horizontal="center"/>
    </xf>
    <xf numFmtId="44" fontId="3" fillId="2" borderId="10" xfId="1"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166" fontId="3" fillId="2" borderId="9" xfId="1" applyNumberFormat="1"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166" fontId="3" fillId="2" borderId="10" xfId="1" applyNumberFormat="1" applyFont="1" applyFill="1" applyBorder="1" applyAlignment="1">
      <alignment horizontal="center"/>
    </xf>
    <xf numFmtId="44" fontId="3" fillId="2" borderId="11" xfId="1"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166" fontId="3" fillId="2" borderId="11" xfId="1" applyNumberFormat="1" applyFont="1" applyFill="1" applyBorder="1" applyAlignment="1">
      <alignment horizontal="center"/>
    </xf>
    <xf numFmtId="0" fontId="0" fillId="2" borderId="2" xfId="0" applyFill="1" applyBorder="1" applyAlignment="1">
      <alignment wrapText="1"/>
    </xf>
    <xf numFmtId="0" fontId="0" fillId="2" borderId="2" xfId="0" applyFill="1" applyBorder="1"/>
    <xf numFmtId="0" fontId="0" fillId="2" borderId="2" xfId="0" applyFill="1" applyBorder="1" applyAlignment="1">
      <alignment horizontal="right" vertical="top" wrapText="1"/>
    </xf>
    <xf numFmtId="0" fontId="0" fillId="2" borderId="0" xfId="0" applyFill="1"/>
    <xf numFmtId="0" fontId="4" fillId="2" borderId="0" xfId="0" applyFont="1" applyFill="1"/>
    <xf numFmtId="0" fontId="3" fillId="0" borderId="0" xfId="0" applyFont="1"/>
    <xf numFmtId="0" fontId="0" fillId="2" borderId="0" xfId="0" applyFill="1" applyAlignment="1">
      <alignment vertical="center"/>
    </xf>
    <xf numFmtId="0" fontId="5" fillId="0" borderId="1" xfId="0" applyFont="1" applyBorder="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center"/>
    </xf>
    <xf numFmtId="0" fontId="5" fillId="0" borderId="11" xfId="0" applyFont="1" applyBorder="1" applyAlignment="1">
      <alignment horizontal="center" vertical="center"/>
    </xf>
    <xf numFmtId="0" fontId="5" fillId="2" borderId="2" xfId="0" applyFont="1" applyFill="1" applyBorder="1" applyAlignment="1">
      <alignment horizontal="right"/>
    </xf>
    <xf numFmtId="0" fontId="3" fillId="2" borderId="2" xfId="0" applyFont="1" applyFill="1" applyBorder="1"/>
    <xf numFmtId="166" fontId="3" fillId="2" borderId="2" xfId="1" applyNumberFormat="1" applyFont="1" applyFill="1" applyBorder="1"/>
    <xf numFmtId="0" fontId="5" fillId="0" borderId="1" xfId="0" applyFont="1" applyBorder="1" applyAlignment="1">
      <alignment horizontal="center" vertical="center" wrapText="1"/>
    </xf>
    <xf numFmtId="0" fontId="3" fillId="0" borderId="0" xfId="0" applyFont="1" applyAlignment="1">
      <alignment horizontal="left"/>
    </xf>
    <xf numFmtId="0" fontId="6" fillId="0" borderId="0" xfId="0" applyFont="1" applyAlignment="1">
      <alignment wrapText="1"/>
    </xf>
    <xf numFmtId="0" fontId="3" fillId="2" borderId="0" xfId="0" applyFont="1" applyFill="1"/>
    <xf numFmtId="0" fontId="0" fillId="2" borderId="0" xfId="0" applyFill="1" applyAlignment="1">
      <alignment horizontal="center" wrapText="1"/>
    </xf>
    <xf numFmtId="0" fontId="0" fillId="2" borderId="0" xfId="0" applyFill="1" applyAlignment="1">
      <alignment horizontal="center"/>
    </xf>
    <xf numFmtId="0" fontId="1" fillId="0" borderId="0" xfId="0" applyFont="1" applyAlignment="1">
      <alignment horizontal="left"/>
    </xf>
    <xf numFmtId="0" fontId="7" fillId="2" borderId="0" xfId="0" applyFont="1" applyFill="1" applyAlignment="1">
      <alignment horizontal="left"/>
    </xf>
    <xf numFmtId="170" fontId="3" fillId="2" borderId="0" xfId="0" applyNumberFormat="1" applyFont="1" applyFill="1" applyBorder="1"/>
    <xf numFmtId="170" fontId="3" fillId="2" borderId="2" xfId="0" applyNumberFormat="1" applyFont="1" applyFill="1" applyBorder="1"/>
    <xf numFmtId="0" fontId="3" fillId="0" borderId="0" xfId="0" applyFont="1" applyAlignment="1">
      <alignment horizontal="left" wrapText="1"/>
    </xf>
    <xf numFmtId="0" fontId="3" fillId="0" borderId="0" xfId="0" applyFont="1" applyAlignment="1">
      <alignment horizontal="left"/>
    </xf>
    <xf numFmtId="0" fontId="8" fillId="3" borderId="0" xfId="0" applyFont="1" applyFill="1" applyAlignment="1">
      <alignment horizontal="center"/>
    </xf>
    <xf numFmtId="170" fontId="8" fillId="3" borderId="0" xfId="0" applyNumberFormat="1" applyFont="1" applyFill="1" applyBorder="1" applyAlignment="1">
      <alignment horizontal="center"/>
    </xf>
    <xf numFmtId="166" fontId="3" fillId="0" borderId="0" xfId="0" applyNumberFormat="1" applyFont="1"/>
    <xf numFmtId="166" fontId="1" fillId="0" borderId="2" xfId="0" applyNumberFormat="1" applyFont="1" applyBorder="1"/>
    <xf numFmtId="166" fontId="3" fillId="0" borderId="0" xfId="1" applyNumberFormat="1" applyFont="1"/>
    <xf numFmtId="166" fontId="3" fillId="0" borderId="12" xfId="0" applyNumberFormat="1" applyFont="1" applyBorder="1"/>
    <xf numFmtId="0" fontId="1" fillId="0" borderId="0" xfId="0" applyFont="1"/>
    <xf numFmtId="0" fontId="3" fillId="0" borderId="0" xfId="0" applyFont="1" applyAlignment="1">
      <alignment horizontal="left" vertical="top"/>
    </xf>
    <xf numFmtId="0" fontId="3" fillId="0" borderId="0" xfId="0" applyFont="1" applyAlignment="1">
      <alignment horizontal="left" vertical="center"/>
    </xf>
    <xf numFmtId="166" fontId="9" fillId="0" borderId="2" xfId="0" applyNumberFormat="1" applyFont="1" applyBorder="1"/>
    <xf numFmtId="0" fontId="3" fillId="0" borderId="0" xfId="0" applyFont="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https://en.wikipedia.org/wiki/File:State_Bank_of_Southern_Utah_Logo.sv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1257300</xdr:colOff>
      <xdr:row>4</xdr:row>
      <xdr:rowOff>444500</xdr:rowOff>
    </xdr:from>
    <xdr:to>
      <xdr:col>4</xdr:col>
      <xdr:colOff>914400</xdr:colOff>
      <xdr:row>4</xdr:row>
      <xdr:rowOff>1625600</xdr:rowOff>
    </xdr:to>
    <xdr:pic>
      <xdr:nvPicPr>
        <xdr:cNvPr id="3" name="Picture 2" descr="File:State Bank of Southern Utah Logo.svg - Wikipedia">
          <a:extLst>
            <a:ext uri="{FF2B5EF4-FFF2-40B4-BE49-F238E27FC236}">
              <a16:creationId xmlns:a16="http://schemas.microsoft.com/office/drawing/2014/main" id="{7567F2FE-C1A1-924A-9148-DF4B93EACD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447800" y="647700"/>
          <a:ext cx="5080000" cy="1181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64087-44EC-0D43-BC2E-239CD4B9EFA6}">
  <dimension ref="A1:P55"/>
  <sheetViews>
    <sheetView tabSelected="1" workbookViewId="0">
      <selection activeCell="I5" sqref="I5"/>
    </sheetView>
  </sheetViews>
  <sheetFormatPr baseColWidth="10" defaultRowHeight="16"/>
  <cols>
    <col min="1" max="1" width="2.5" customWidth="1"/>
    <col min="2" max="2" width="36" bestFit="1" customWidth="1"/>
    <col min="3" max="3" width="16" customWidth="1"/>
    <col min="4" max="4" width="19.1640625" customWidth="1"/>
    <col min="5" max="5" width="14.1640625" customWidth="1"/>
    <col min="6" max="6" width="16.5" customWidth="1"/>
    <col min="7" max="7" width="2.5" customWidth="1"/>
    <col min="8" max="8" width="1.83203125" customWidth="1"/>
    <col min="12" max="12" width="13.5" bestFit="1" customWidth="1"/>
    <col min="15" max="15" width="14.83203125" customWidth="1"/>
    <col min="16" max="16" width="1.5" customWidth="1"/>
  </cols>
  <sheetData>
    <row r="1" spans="1:16" ht="90">
      <c r="B1" s="34" t="s">
        <v>20</v>
      </c>
    </row>
    <row r="3" spans="1:16">
      <c r="B3" s="21"/>
      <c r="C3" s="21"/>
      <c r="D3" s="21"/>
      <c r="E3" s="21"/>
      <c r="F3" s="21"/>
      <c r="G3" s="21"/>
      <c r="H3" s="21"/>
      <c r="I3" s="21"/>
      <c r="J3" s="21"/>
      <c r="K3" s="21"/>
      <c r="L3" s="21"/>
      <c r="M3" s="21"/>
      <c r="N3" s="21"/>
      <c r="O3" s="21"/>
    </row>
    <row r="4" spans="1:16">
      <c r="A4" s="21"/>
      <c r="B4" s="36" t="s">
        <v>14</v>
      </c>
      <c r="C4" s="37"/>
      <c r="D4" s="37"/>
      <c r="E4" s="37"/>
      <c r="F4" s="37"/>
      <c r="G4" s="21"/>
      <c r="H4" s="21"/>
      <c r="I4" s="21"/>
      <c r="J4" s="21"/>
      <c r="K4" s="21"/>
      <c r="L4" s="21"/>
      <c r="M4" s="21"/>
      <c r="N4" s="21"/>
      <c r="O4" s="21"/>
    </row>
    <row r="5" spans="1:16" ht="163" customHeight="1">
      <c r="A5" s="21"/>
      <c r="B5" s="37"/>
      <c r="C5" s="37"/>
      <c r="D5" s="37"/>
      <c r="E5" s="37"/>
      <c r="F5" s="37"/>
      <c r="G5" s="21"/>
      <c r="H5" s="21"/>
      <c r="I5" s="21"/>
      <c r="J5" s="21"/>
      <c r="K5" s="21"/>
      <c r="L5" s="21"/>
      <c r="M5" s="21"/>
      <c r="N5" s="21"/>
      <c r="O5" s="21"/>
      <c r="P5" s="21"/>
    </row>
    <row r="6" spans="1:16">
      <c r="A6" s="21"/>
      <c r="B6" s="21"/>
      <c r="C6" s="21"/>
      <c r="D6" s="21"/>
      <c r="E6" s="22" t="s">
        <v>12</v>
      </c>
      <c r="F6" s="21"/>
      <c r="G6" s="21"/>
      <c r="H6" s="21"/>
      <c r="I6" s="21"/>
      <c r="J6" s="21"/>
      <c r="K6" s="21"/>
      <c r="L6" s="21"/>
      <c r="M6" s="21"/>
      <c r="N6" s="21"/>
      <c r="O6" s="21"/>
      <c r="P6" s="21"/>
    </row>
    <row r="7" spans="1:16" ht="52" thickBot="1">
      <c r="A7" s="21"/>
      <c r="B7" s="18" t="s">
        <v>15</v>
      </c>
      <c r="C7" s="19"/>
      <c r="D7" s="19"/>
      <c r="E7" s="20" t="s">
        <v>13</v>
      </c>
      <c r="F7" s="19"/>
      <c r="G7" s="21"/>
      <c r="H7" s="21"/>
      <c r="I7" s="21"/>
      <c r="J7" s="21"/>
      <c r="K7" s="21"/>
      <c r="L7" s="21"/>
      <c r="M7" s="21"/>
      <c r="N7" s="21"/>
      <c r="O7" s="21"/>
      <c r="P7" s="21"/>
    </row>
    <row r="8" spans="1:16" ht="22" thickTop="1">
      <c r="A8" s="21"/>
      <c r="B8" s="1" t="s">
        <v>8</v>
      </c>
      <c r="C8" s="40">
        <v>41820</v>
      </c>
      <c r="D8" s="2"/>
      <c r="E8" s="3">
        <v>9031</v>
      </c>
      <c r="F8" s="2"/>
      <c r="G8" s="21"/>
      <c r="H8" s="21"/>
      <c r="I8" s="21"/>
      <c r="J8" s="21"/>
      <c r="K8" s="21"/>
      <c r="L8" s="21"/>
      <c r="M8" s="21"/>
      <c r="N8" s="21"/>
      <c r="O8" s="21"/>
      <c r="P8" s="21"/>
    </row>
    <row r="9" spans="1:16" ht="21">
      <c r="A9" s="21"/>
      <c r="B9" s="1" t="s">
        <v>9</v>
      </c>
      <c r="C9" s="40"/>
      <c r="D9" s="2"/>
      <c r="E9" s="3">
        <f>SUM(F14:F20)</f>
        <v>29800</v>
      </c>
      <c r="F9" s="2"/>
      <c r="G9" s="21"/>
      <c r="H9" s="21"/>
      <c r="I9" s="21"/>
      <c r="J9" s="21"/>
      <c r="K9" s="21"/>
      <c r="L9" s="21"/>
      <c r="M9" s="21"/>
      <c r="N9" s="21"/>
      <c r="O9" s="21"/>
      <c r="P9" s="21"/>
    </row>
    <row r="10" spans="1:16" ht="24">
      <c r="A10" s="21"/>
      <c r="B10" s="1" t="s">
        <v>10</v>
      </c>
      <c r="C10" s="40"/>
      <c r="D10" s="2"/>
      <c r="E10" s="3">
        <f>SUM(C14:C20)</f>
        <v>23902</v>
      </c>
      <c r="F10" s="2"/>
      <c r="G10" s="21"/>
      <c r="H10" s="21"/>
      <c r="I10" s="39" t="s">
        <v>19</v>
      </c>
      <c r="J10" s="39"/>
      <c r="K10" s="39"/>
      <c r="L10" s="21"/>
      <c r="M10" s="21"/>
      <c r="N10" s="21"/>
      <c r="O10" s="21"/>
      <c r="P10" s="21"/>
    </row>
    <row r="11" spans="1:16" ht="22" thickBot="1">
      <c r="A11" s="21"/>
      <c r="B11" s="29" t="s">
        <v>11</v>
      </c>
      <c r="C11" s="41">
        <v>41851</v>
      </c>
      <c r="D11" s="30"/>
      <c r="E11" s="31">
        <f>E8+E9-E10</f>
        <v>14929</v>
      </c>
      <c r="F11" s="30"/>
      <c r="G11" s="21"/>
      <c r="H11" s="21"/>
      <c r="I11" s="21"/>
      <c r="J11" s="21"/>
      <c r="K11" s="21"/>
      <c r="L11" s="21"/>
      <c r="M11" s="21"/>
      <c r="N11" s="21"/>
      <c r="O11" s="21"/>
      <c r="P11" s="21"/>
    </row>
    <row r="12" spans="1:16" ht="45" thickTop="1">
      <c r="A12" s="21"/>
      <c r="B12" s="28" t="s">
        <v>0</v>
      </c>
      <c r="C12" s="28"/>
      <c r="D12" s="28" t="s">
        <v>1</v>
      </c>
      <c r="E12" s="28"/>
      <c r="F12" s="28"/>
      <c r="G12" s="24"/>
      <c r="H12" s="24"/>
      <c r="I12" s="25" t="s">
        <v>16</v>
      </c>
      <c r="J12" s="25"/>
      <c r="K12" s="32" t="s">
        <v>7</v>
      </c>
      <c r="L12" s="32" t="s">
        <v>17</v>
      </c>
      <c r="M12" s="25" t="s">
        <v>2</v>
      </c>
      <c r="N12" s="25"/>
      <c r="O12" s="32" t="s">
        <v>18</v>
      </c>
      <c r="P12" s="21"/>
    </row>
    <row r="13" spans="1:16" ht="21">
      <c r="A13" s="21"/>
      <c r="B13" s="26" t="s">
        <v>7</v>
      </c>
      <c r="C13" s="26" t="s">
        <v>3</v>
      </c>
      <c r="D13" s="27" t="s">
        <v>2</v>
      </c>
      <c r="E13" s="27"/>
      <c r="F13" s="26" t="s">
        <v>3</v>
      </c>
      <c r="G13" s="21"/>
      <c r="H13" s="21"/>
      <c r="I13" s="8" t="s">
        <v>4</v>
      </c>
      <c r="J13" s="9">
        <v>2</v>
      </c>
      <c r="K13" s="4">
        <v>2351</v>
      </c>
      <c r="L13" s="10">
        <v>1643</v>
      </c>
      <c r="M13" s="8" t="s">
        <v>4</v>
      </c>
      <c r="N13" s="9">
        <v>8</v>
      </c>
      <c r="O13" s="10">
        <v>6498</v>
      </c>
      <c r="P13" s="35"/>
    </row>
    <row r="14" spans="1:16" ht="21">
      <c r="A14" s="21"/>
      <c r="B14" s="4">
        <v>2350</v>
      </c>
      <c r="C14" s="7">
        <v>3761</v>
      </c>
      <c r="D14" s="8" t="s">
        <v>4</v>
      </c>
      <c r="E14" s="9">
        <v>1</v>
      </c>
      <c r="F14" s="10">
        <v>1102</v>
      </c>
      <c r="G14" s="21"/>
      <c r="H14" s="21"/>
      <c r="I14" s="11" t="s">
        <v>4</v>
      </c>
      <c r="J14" s="12">
        <v>4</v>
      </c>
      <c r="K14" s="5">
        <v>2352</v>
      </c>
      <c r="L14" s="13">
        <v>8000</v>
      </c>
      <c r="M14" s="11" t="s">
        <v>4</v>
      </c>
      <c r="N14" s="12">
        <v>14</v>
      </c>
      <c r="O14" s="13">
        <v>4929</v>
      </c>
      <c r="P14" s="35"/>
    </row>
    <row r="15" spans="1:16" ht="21">
      <c r="A15" s="21"/>
      <c r="B15" s="5">
        <v>2351</v>
      </c>
      <c r="C15" s="7">
        <v>1643</v>
      </c>
      <c r="D15" s="11" t="s">
        <v>4</v>
      </c>
      <c r="E15" s="12">
        <v>10</v>
      </c>
      <c r="F15" s="13">
        <v>6498</v>
      </c>
      <c r="G15" s="21"/>
      <c r="H15" s="21"/>
      <c r="I15" s="11" t="s">
        <v>4</v>
      </c>
      <c r="J15" s="12">
        <v>10</v>
      </c>
      <c r="K15" s="5">
        <v>2353</v>
      </c>
      <c r="L15" s="13">
        <v>1500</v>
      </c>
      <c r="M15" s="11" t="s">
        <v>4</v>
      </c>
      <c r="N15" s="12">
        <v>21</v>
      </c>
      <c r="O15" s="13">
        <v>6174</v>
      </c>
      <c r="P15" s="35"/>
    </row>
    <row r="16" spans="1:16" ht="21">
      <c r="A16" s="21"/>
      <c r="B16" s="5">
        <v>2352</v>
      </c>
      <c r="C16" s="7">
        <v>8000</v>
      </c>
      <c r="D16" s="11" t="s">
        <v>4</v>
      </c>
      <c r="E16" s="12">
        <v>15</v>
      </c>
      <c r="F16" s="13">
        <v>4929</v>
      </c>
      <c r="G16" s="21"/>
      <c r="H16" s="21"/>
      <c r="I16" s="11" t="s">
        <v>4</v>
      </c>
      <c r="J16" s="12">
        <v>10</v>
      </c>
      <c r="K16" s="5">
        <v>2354</v>
      </c>
      <c r="L16" s="13">
        <v>2894</v>
      </c>
      <c r="M16" s="11" t="s">
        <v>4</v>
      </c>
      <c r="N16" s="12">
        <v>26</v>
      </c>
      <c r="O16" s="13">
        <v>5963</v>
      </c>
      <c r="P16" s="35"/>
    </row>
    <row r="17" spans="1:16" ht="21">
      <c r="A17" s="21"/>
      <c r="B17" s="5">
        <v>2354</v>
      </c>
      <c r="C17" s="7">
        <v>2894</v>
      </c>
      <c r="D17" s="11" t="s">
        <v>4</v>
      </c>
      <c r="E17" s="12">
        <v>21</v>
      </c>
      <c r="F17" s="13">
        <v>6174</v>
      </c>
      <c r="G17" s="21"/>
      <c r="H17" s="21"/>
      <c r="I17" s="11" t="s">
        <v>4</v>
      </c>
      <c r="J17" s="12">
        <v>15</v>
      </c>
      <c r="K17" s="5">
        <v>2355</v>
      </c>
      <c r="L17" s="13">
        <v>1401</v>
      </c>
      <c r="M17" s="11" t="s">
        <v>4</v>
      </c>
      <c r="N17" s="12">
        <v>29</v>
      </c>
      <c r="O17" s="13">
        <v>2084</v>
      </c>
      <c r="P17" s="35"/>
    </row>
    <row r="18" spans="1:16" ht="21">
      <c r="A18" s="21"/>
      <c r="B18" s="5">
        <v>2355</v>
      </c>
      <c r="C18" s="7">
        <v>1401</v>
      </c>
      <c r="D18" s="11" t="s">
        <v>4</v>
      </c>
      <c r="E18" s="12">
        <v>26</v>
      </c>
      <c r="F18" s="13">
        <v>5963</v>
      </c>
      <c r="G18" s="21"/>
      <c r="H18" s="21"/>
      <c r="I18" s="11" t="s">
        <v>4</v>
      </c>
      <c r="J18" s="12">
        <v>20</v>
      </c>
      <c r="K18" s="5">
        <v>2356</v>
      </c>
      <c r="L18" s="13">
        <v>745</v>
      </c>
      <c r="M18" s="11" t="s">
        <v>4</v>
      </c>
      <c r="N18" s="12">
        <v>30</v>
      </c>
      <c r="O18" s="13">
        <v>3550</v>
      </c>
      <c r="P18" s="35"/>
    </row>
    <row r="19" spans="1:16" ht="21">
      <c r="A19" s="21"/>
      <c r="B19" s="5">
        <v>2357</v>
      </c>
      <c r="C19" s="7">
        <v>6187</v>
      </c>
      <c r="D19" s="11" t="s">
        <v>4</v>
      </c>
      <c r="E19" s="12">
        <v>30</v>
      </c>
      <c r="F19" s="13">
        <v>2084</v>
      </c>
      <c r="G19" s="21"/>
      <c r="H19" s="21"/>
      <c r="I19" s="15" t="s">
        <v>4</v>
      </c>
      <c r="J19" s="16">
        <v>22</v>
      </c>
      <c r="K19" s="6">
        <v>2357</v>
      </c>
      <c r="L19" s="17">
        <v>6187</v>
      </c>
      <c r="M19" s="15"/>
      <c r="N19" s="16"/>
      <c r="O19" s="6"/>
      <c r="P19" s="35"/>
    </row>
    <row r="20" spans="1:16" ht="21">
      <c r="A20" s="21"/>
      <c r="B20" s="6" t="s">
        <v>6</v>
      </c>
      <c r="C20" s="14">
        <v>16</v>
      </c>
      <c r="D20" s="15" t="s">
        <v>5</v>
      </c>
      <c r="E20" s="16"/>
      <c r="F20" s="17">
        <v>3050</v>
      </c>
      <c r="G20" s="21"/>
      <c r="H20" s="21"/>
      <c r="P20" s="21"/>
    </row>
    <row r="24" spans="1:16" ht="21">
      <c r="B24" s="38" t="s">
        <v>21</v>
      </c>
      <c r="C24" s="38"/>
      <c r="D24" s="38"/>
      <c r="E24" s="38"/>
      <c r="F24" s="38"/>
      <c r="I24" s="38" t="s">
        <v>32</v>
      </c>
      <c r="J24" s="38"/>
      <c r="K24" s="38"/>
      <c r="L24" s="38"/>
      <c r="M24" s="38"/>
      <c r="N24" s="38"/>
      <c r="O24" s="38"/>
    </row>
    <row r="26" spans="1:16" ht="29">
      <c r="B26" s="44" t="s">
        <v>22</v>
      </c>
      <c r="C26" s="44"/>
      <c r="D26" s="44"/>
      <c r="E26" s="44"/>
      <c r="F26" s="44"/>
      <c r="I26" s="54" t="s">
        <v>33</v>
      </c>
      <c r="J26" s="51"/>
      <c r="K26" s="51"/>
      <c r="L26" s="51"/>
      <c r="M26" s="51"/>
      <c r="N26" s="51"/>
      <c r="O26" s="51"/>
    </row>
    <row r="27" spans="1:16" ht="29">
      <c r="B27" s="45">
        <v>41851</v>
      </c>
      <c r="C27" s="45"/>
      <c r="D27" s="45"/>
      <c r="E27" s="45"/>
      <c r="F27" s="45"/>
      <c r="I27" s="51"/>
      <c r="J27" s="51"/>
      <c r="K27" s="51"/>
      <c r="L27" s="51"/>
      <c r="M27" s="51"/>
      <c r="N27" s="51"/>
      <c r="O27" s="51"/>
    </row>
    <row r="28" spans="1:16" ht="21" customHeight="1">
      <c r="B28" s="42" t="s">
        <v>23</v>
      </c>
      <c r="C28" s="42"/>
      <c r="D28" s="42"/>
      <c r="E28" s="23"/>
      <c r="F28" s="46">
        <f>E11</f>
        <v>14929</v>
      </c>
      <c r="I28" s="51"/>
      <c r="J28" s="51"/>
      <c r="K28" s="51"/>
      <c r="L28" s="51"/>
      <c r="M28" s="51"/>
      <c r="N28" s="51"/>
      <c r="O28" s="51"/>
    </row>
    <row r="29" spans="1:16" ht="21">
      <c r="B29" s="33" t="s">
        <v>24</v>
      </c>
      <c r="C29" s="33"/>
      <c r="D29" s="33"/>
      <c r="E29" s="23"/>
      <c r="F29" s="46">
        <f>O18</f>
        <v>3550</v>
      </c>
      <c r="I29" s="51"/>
      <c r="J29" s="51"/>
      <c r="K29" s="51"/>
      <c r="L29" s="51"/>
      <c r="M29" s="51"/>
      <c r="N29" s="51"/>
      <c r="O29" s="51"/>
    </row>
    <row r="30" spans="1:16" ht="22" thickBot="1">
      <c r="B30" s="43"/>
      <c r="C30" s="43"/>
      <c r="D30" s="43"/>
      <c r="E30" s="23"/>
      <c r="F30" s="47">
        <f>SUM(F28:F29)</f>
        <v>18479</v>
      </c>
      <c r="I30" s="51"/>
      <c r="J30" s="51"/>
      <c r="K30" s="51"/>
      <c r="L30" s="51"/>
      <c r="M30" s="51"/>
      <c r="N30" s="51"/>
      <c r="O30" s="51"/>
    </row>
    <row r="31" spans="1:16" ht="22" thickTop="1">
      <c r="B31" s="33" t="s">
        <v>25</v>
      </c>
      <c r="C31" s="33"/>
      <c r="D31" s="33"/>
      <c r="E31" s="23"/>
      <c r="F31" s="23"/>
      <c r="I31" s="51"/>
      <c r="J31" s="51"/>
      <c r="K31" s="51"/>
      <c r="L31" s="51"/>
      <c r="M31" s="51"/>
      <c r="N31" s="51"/>
      <c r="O31" s="51"/>
    </row>
    <row r="32" spans="1:16" ht="21">
      <c r="B32" s="23"/>
      <c r="C32" s="23" t="s">
        <v>7</v>
      </c>
      <c r="D32" s="23">
        <v>2353</v>
      </c>
      <c r="E32" s="48">
        <f>VLOOKUP(D32,K13:L19,2,FALSE)</f>
        <v>1500</v>
      </c>
      <c r="I32" s="51"/>
      <c r="J32" s="51"/>
      <c r="K32" s="51"/>
      <c r="L32" s="51"/>
      <c r="M32" s="51"/>
      <c r="N32" s="51"/>
      <c r="O32" s="51"/>
    </row>
    <row r="33" spans="2:15" ht="21">
      <c r="B33" s="23"/>
      <c r="C33" s="23" t="s">
        <v>7</v>
      </c>
      <c r="D33" s="23">
        <v>2356</v>
      </c>
      <c r="E33" s="48">
        <f>VLOOKUP(D33,K14:L20,2,FALSE)</f>
        <v>745</v>
      </c>
      <c r="F33" s="23"/>
      <c r="I33" s="51"/>
      <c r="J33" s="51"/>
      <c r="K33" s="51"/>
      <c r="L33" s="51"/>
      <c r="M33" s="51"/>
      <c r="N33" s="51"/>
      <c r="O33" s="51"/>
    </row>
    <row r="34" spans="2:15" ht="21">
      <c r="B34" s="23"/>
      <c r="C34" s="50" t="s">
        <v>26</v>
      </c>
      <c r="D34" s="23"/>
      <c r="E34" s="49">
        <f>SUM(E32:E33) * -1</f>
        <v>-2245</v>
      </c>
      <c r="F34" s="23"/>
      <c r="I34" s="51"/>
      <c r="J34" s="51"/>
      <c r="K34" s="51"/>
      <c r="L34" s="51"/>
      <c r="M34" s="51"/>
      <c r="N34" s="51"/>
      <c r="O34" s="51"/>
    </row>
    <row r="35" spans="2:15" ht="27" thickBot="1">
      <c r="B35" s="38" t="s">
        <v>27</v>
      </c>
      <c r="C35" s="38"/>
      <c r="D35" s="38"/>
      <c r="E35" s="23"/>
      <c r="F35" s="53">
        <f>SUM(F30,E34)</f>
        <v>16234</v>
      </c>
      <c r="I35" s="51"/>
      <c r="J35" s="51"/>
      <c r="K35" s="51"/>
      <c r="L35" s="51"/>
      <c r="M35" s="51"/>
      <c r="N35" s="51"/>
      <c r="O35" s="51"/>
    </row>
    <row r="36" spans="2:15" ht="22" thickTop="1">
      <c r="B36" s="23"/>
      <c r="C36" s="23"/>
      <c r="D36" s="23"/>
      <c r="E36" s="23"/>
      <c r="F36" s="23"/>
      <c r="I36" s="51"/>
      <c r="J36" s="51"/>
      <c r="K36" s="51"/>
      <c r="L36" s="51"/>
      <c r="M36" s="51"/>
      <c r="N36" s="51"/>
      <c r="O36" s="51"/>
    </row>
    <row r="37" spans="2:15" ht="21">
      <c r="B37" s="33" t="s">
        <v>28</v>
      </c>
      <c r="C37" s="33"/>
      <c r="D37" s="33"/>
      <c r="E37" s="23"/>
      <c r="F37" s="48">
        <v>13200</v>
      </c>
      <c r="I37" s="51"/>
      <c r="J37" s="51"/>
      <c r="K37" s="51"/>
      <c r="L37" s="51"/>
      <c r="M37" s="51"/>
      <c r="N37" s="51"/>
      <c r="O37" s="51"/>
    </row>
    <row r="38" spans="2:15" ht="21">
      <c r="B38" s="33" t="s">
        <v>29</v>
      </c>
      <c r="C38" s="33"/>
      <c r="D38" s="33"/>
      <c r="E38" s="23"/>
      <c r="F38" s="46">
        <f>F20</f>
        <v>3050</v>
      </c>
      <c r="I38" s="51"/>
      <c r="J38" s="51"/>
      <c r="K38" s="51"/>
      <c r="L38" s="51"/>
      <c r="M38" s="51"/>
      <c r="N38" s="51"/>
      <c r="O38" s="51"/>
    </row>
    <row r="39" spans="2:15" ht="21">
      <c r="B39" s="52" t="s">
        <v>30</v>
      </c>
      <c r="C39" s="52"/>
      <c r="D39" s="52"/>
      <c r="E39" s="23"/>
      <c r="F39" s="46">
        <f>C20*-1</f>
        <v>-16</v>
      </c>
      <c r="I39" s="51"/>
      <c r="J39" s="51"/>
      <c r="K39" s="51"/>
      <c r="L39" s="51"/>
      <c r="M39" s="51"/>
      <c r="N39" s="51"/>
      <c r="O39" s="51"/>
    </row>
    <row r="40" spans="2:15" ht="27" thickBot="1">
      <c r="B40" s="38" t="s">
        <v>27</v>
      </c>
      <c r="C40" s="38"/>
      <c r="D40" s="38"/>
      <c r="E40" s="23"/>
      <c r="F40" s="53">
        <f>SUM(F37:F39)</f>
        <v>16234</v>
      </c>
      <c r="I40" s="51"/>
      <c r="J40" s="51"/>
      <c r="K40" s="51"/>
      <c r="L40" s="51"/>
      <c r="M40" s="51"/>
      <c r="N40" s="51"/>
      <c r="O40" s="51"/>
    </row>
    <row r="41" spans="2:15" ht="22" thickTop="1">
      <c r="B41" s="23"/>
      <c r="C41" s="23"/>
      <c r="D41" s="23"/>
      <c r="E41" s="23"/>
      <c r="F41" s="23"/>
      <c r="I41" s="51"/>
      <c r="J41" s="51"/>
      <c r="K41" s="51"/>
      <c r="L41" s="51"/>
      <c r="M41" s="51"/>
      <c r="N41" s="51"/>
      <c r="O41" s="51"/>
    </row>
    <row r="42" spans="2:15" ht="21">
      <c r="B42" s="33" t="s">
        <v>31</v>
      </c>
      <c r="C42" s="33"/>
      <c r="D42" s="33"/>
      <c r="E42" s="23"/>
      <c r="F42" s="50" t="str">
        <f>IF(F35=F40,"Yes, it is same","No, It is not same")</f>
        <v>Yes, it is same</v>
      </c>
      <c r="I42" s="51"/>
      <c r="J42" s="51"/>
      <c r="K42" s="51"/>
      <c r="L42" s="51"/>
      <c r="M42" s="51"/>
      <c r="N42" s="51"/>
      <c r="O42" s="51"/>
    </row>
    <row r="43" spans="2:15" ht="21">
      <c r="B43" s="23"/>
      <c r="C43" s="23"/>
      <c r="D43" s="23"/>
      <c r="E43" s="23"/>
      <c r="F43" s="23"/>
    </row>
    <row r="44" spans="2:15" ht="21">
      <c r="B44" s="23"/>
      <c r="C44" s="23"/>
      <c r="D44" s="23"/>
      <c r="E44" s="23"/>
      <c r="F44" s="23"/>
    </row>
    <row r="45" spans="2:15" ht="21">
      <c r="B45" s="23"/>
      <c r="C45" s="23"/>
      <c r="D45" s="23"/>
      <c r="E45" s="23"/>
      <c r="F45" s="23"/>
    </row>
    <row r="46" spans="2:15" ht="21">
      <c r="B46" s="23"/>
      <c r="C46" s="23"/>
      <c r="D46" s="23"/>
      <c r="E46" s="23"/>
      <c r="F46" s="23"/>
    </row>
    <row r="47" spans="2:15" ht="21">
      <c r="B47" s="23"/>
      <c r="C47" s="23"/>
      <c r="D47" s="23"/>
      <c r="E47" s="23"/>
      <c r="F47" s="23"/>
    </row>
    <row r="48" spans="2:15" ht="21">
      <c r="B48" s="23"/>
      <c r="C48" s="23"/>
      <c r="D48" s="23"/>
      <c r="E48" s="23"/>
      <c r="F48" s="23"/>
    </row>
    <row r="49" spans="2:6" ht="21">
      <c r="B49" s="23"/>
      <c r="C49" s="23"/>
      <c r="D49" s="23"/>
      <c r="E49" s="23"/>
      <c r="F49" s="23"/>
    </row>
    <row r="50" spans="2:6" ht="21">
      <c r="B50" s="23"/>
      <c r="C50" s="23"/>
      <c r="D50" s="23"/>
      <c r="E50" s="23"/>
      <c r="F50" s="23"/>
    </row>
    <row r="51" spans="2:6" ht="21">
      <c r="B51" s="23"/>
      <c r="C51" s="23"/>
      <c r="D51" s="23"/>
      <c r="E51" s="23"/>
      <c r="F51" s="23"/>
    </row>
    <row r="52" spans="2:6" ht="21">
      <c r="B52" s="23"/>
      <c r="C52" s="23"/>
      <c r="D52" s="23"/>
      <c r="E52" s="23"/>
      <c r="F52" s="23"/>
    </row>
    <row r="53" spans="2:6" ht="21">
      <c r="B53" s="23"/>
      <c r="C53" s="23"/>
      <c r="D53" s="23"/>
      <c r="E53" s="23"/>
      <c r="F53" s="23"/>
    </row>
    <row r="54" spans="2:6" ht="21">
      <c r="B54" s="23"/>
      <c r="C54" s="23"/>
      <c r="D54" s="23"/>
      <c r="E54" s="23"/>
      <c r="F54" s="23"/>
    </row>
    <row r="55" spans="2:6" ht="21">
      <c r="B55" s="23"/>
      <c r="C55" s="23"/>
      <c r="D55" s="23"/>
      <c r="E55" s="23"/>
      <c r="F55" s="23"/>
    </row>
  </sheetData>
  <mergeCells count="21">
    <mergeCell ref="B40:D40"/>
    <mergeCell ref="B42:D42"/>
    <mergeCell ref="I24:O24"/>
    <mergeCell ref="I26:O42"/>
    <mergeCell ref="B29:D29"/>
    <mergeCell ref="B31:D31"/>
    <mergeCell ref="B35:D35"/>
    <mergeCell ref="B37:D37"/>
    <mergeCell ref="B38:D38"/>
    <mergeCell ref="B39:D39"/>
    <mergeCell ref="B24:F24"/>
    <mergeCell ref="B27:F27"/>
    <mergeCell ref="B26:F26"/>
    <mergeCell ref="B28:D28"/>
    <mergeCell ref="M12:N12"/>
    <mergeCell ref="I12:J12"/>
    <mergeCell ref="I10:K10"/>
    <mergeCell ref="B12:C12"/>
    <mergeCell ref="D12:F12"/>
    <mergeCell ref="D13:E13"/>
    <mergeCell ref="B4:F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 Kovtun</dc:creator>
  <cp:lastModifiedBy>Roman Kovtun</cp:lastModifiedBy>
  <dcterms:created xsi:type="dcterms:W3CDTF">2019-01-10T02:27:57Z</dcterms:created>
  <dcterms:modified xsi:type="dcterms:W3CDTF">2019-01-19T19:39:13Z</dcterms:modified>
</cp:coreProperties>
</file>