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chartsheet+xml" PartName="/xl/chartsheets/sheet2.xml"/>
  <Override ContentType="application/vnd.openxmlformats-officedocument.spreadsheetml.chartsheet+xml" PartName="/xl/chartsheets/sheet3.xml"/>
  <Override ContentType="application/vnd.openxmlformats-officedocument.spreadsheetml.chartsheet+xml" PartName="/xl/chartsheets/sheet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uicide Burn Data" sheetId="1" r:id="rId3"/>
    <sheet state="visible" name="Height vs Burn Distance" sheetId="2" r:id="rId4"/>
    <sheet state="visible" name="Height vs Time (Landing)" sheetId="3" r:id="rId5"/>
    <sheet state="visible" name="Vertical Speed vs Time (Landing)" sheetId="4" r:id="rId6"/>
  </sheets>
  <definedNames/>
  <calcPr/>
</workbook>
</file>

<file path=xl/sharedStrings.xml><?xml version="1.0" encoding="utf-8"?>
<sst xmlns="http://schemas.openxmlformats.org/spreadsheetml/2006/main" count="15" uniqueCount="15">
  <si>
    <t>Starting Height</t>
  </si>
  <si>
    <t>Max Thrust (m/s^2)</t>
  </si>
  <si>
    <t>Suicide Burn
Time Start</t>
  </si>
  <si>
    <t>Free Fall
Time to Ground</t>
  </si>
  <si>
    <t>TWR</t>
  </si>
  <si>
    <t>Suicide Burn
Time</t>
  </si>
  <si>
    <t>Time Step</t>
  </si>
  <si>
    <t>g (m/s^2)</t>
  </si>
  <si>
    <t>Total Time</t>
  </si>
  <si>
    <t>Time</t>
  </si>
  <si>
    <t>Height
(Free Fall)</t>
  </si>
  <si>
    <t>Vertical Speed
(Free Fall)</t>
  </si>
  <si>
    <t>Burn Distance to
Stop Free Fall Speed</t>
  </si>
  <si>
    <t>Vertical Speed
(With Suicide Burn)</t>
  </si>
  <si>
    <t>Height
(With Suicide Burn)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</si>
</sst>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"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2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/>
    </xf>
    <xf borderId="1" fillId="0" fontId="0" numFmtId="0" xfId="0" applyAlignment="1" applyBorder="1" applyFont="1">
      <alignment horizontal="right" vertical="center"/>
    </xf>
    <xf borderId="1" fillId="0" fontId="0" numFmtId="0" xfId="0" applyAlignment="1" applyBorder="1" applyFont="1">
      <alignment horizontal="center" vertical="center"/>
    </xf>
    <xf borderId="1" fillId="0" fontId="0" numFmtId="2" xfId="0" applyAlignment="1" applyBorder="1" applyFont="1" applyNumberFormat="1">
      <alignment horizontal="center" vertical="center"/>
    </xf>
    <xf borderId="1" fillId="0" fontId="0" numFmtId="0" xfId="0" applyAlignment="1" applyBorder="1" applyFont="1">
      <alignment horizontal="right" vertical="center"/>
    </xf>
    <xf borderId="1" fillId="0" fontId="0" numFmtId="2" xfId="0" applyAlignment="1" applyBorder="1" applyFont="1" applyNumberFormat="1">
      <alignment horizontal="center" vertical="center"/>
    </xf>
    <xf borderId="1" fillId="0" fontId="0" numFmtId="0" xfId="0" applyAlignment="1" applyBorder="1" applyFont="1">
      <alignment horizontal="center" vertical="center"/>
    </xf>
    <xf borderId="0" fillId="0" fontId="0" numFmtId="2" xfId="0" applyAlignment="1" applyFont="1" applyNumberFormat="1">
      <alignment horizontal="center"/>
    </xf>
    <xf borderId="0" fillId="0" fontId="0" numFmtId="1" xfId="0" applyAlignment="1" applyFont="1" applyNumberFormat="1">
      <alignment horizontal="center"/>
    </xf>
    <xf borderId="0" fillId="0" fontId="0" numFmtId="1" xfId="0" applyAlignment="1" applyFont="1" applyNumberFormat="1">
      <alignment horizontal="center"/>
    </xf>
    <xf borderId="0" fillId="0" fontId="0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chartsheet" Target="chartsheets/sheet1.xml"/><Relationship Id="rId5" Type="http://schemas.openxmlformats.org/officeDocument/2006/relationships/chartsheet" Target="chartsheets/sheet2.xml"/><Relationship Id="rId6" Type="http://schemas.openxmlformats.org/officeDocument/2006/relationships/chartsheet" Target="chart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Free Fall Height vs Burn Distance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'Suicide Burn Data'!$B$4</c:f>
            </c:strRef>
          </c:tx>
          <c:spPr>
            <a:ln cmpd="sng" w="2540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'Suicide Burn Data'!$A$5:$A$105</c:f>
            </c:strRef>
          </c:cat>
          <c:val>
            <c:numRef>
              <c:f>'Suicide Burn Data'!$B$5:$B$105</c:f>
            </c:numRef>
          </c:val>
          <c:smooth val="0"/>
        </c:ser>
        <c:ser>
          <c:idx val="1"/>
          <c:order val="1"/>
          <c:tx>
            <c:strRef>
              <c:f>'Suicide Burn Data'!$D$4</c:f>
            </c:strRef>
          </c:tx>
          <c:spPr>
            <a:ln cmpd="sng" w="2540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'Suicide Burn Data'!$A$5:$A$105</c:f>
            </c:strRef>
          </c:cat>
          <c:val>
            <c:numRef>
              <c:f>'Suicide Burn Data'!$D$5:$D$105</c:f>
            </c:numRef>
          </c:val>
          <c:smooth val="0"/>
        </c:ser>
        <c:axId val="1178018581"/>
        <c:axId val="1036831599"/>
      </c:lineChart>
      <c:catAx>
        <c:axId val="11780185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Time (sec)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036831599"/>
      </c:catAx>
      <c:valAx>
        <c:axId val="1036831599"/>
        <c:scaling>
          <c:orientation val="minMax"/>
          <c:min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Height (meters)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178018581"/>
      </c:valAx>
    </c:plotArea>
    <c:legend>
      <c:legendPos val="t"/>
      <c:overlay val="0"/>
    </c:legend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Height as the Vehicle Lands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2540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'Suicide Burn Data'!$A$4:$A$105</c:f>
            </c:strRef>
          </c:cat>
          <c:val>
            <c:numRef>
              <c:f>'Suicide Burn Data'!$F$4:$F$105</c:f>
            </c:numRef>
          </c:val>
          <c:smooth val="0"/>
        </c:ser>
        <c:axId val="1052579145"/>
        <c:axId val="152650561"/>
      </c:lineChart>
      <c:catAx>
        <c:axId val="10525791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Time (sec)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52650561"/>
      </c:catAx>
      <c:valAx>
        <c:axId val="15265056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Height (meters)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052579145"/>
      </c:valAx>
    </c:plotArea>
    <c:legend>
      <c:legendPos val="r"/>
      <c:overlay val="0"/>
    </c:legend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/>
            </a:pPr>
            <a:r>
              <a:t>Vertical Speed of Vehicle as it Lands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'Suicide Burn Data'!$E$4</c:f>
            </c:strRef>
          </c:tx>
          <c:spPr>
            <a:ln cmpd="sng" w="25400">
              <a:solidFill>
                <a:srgbClr val="5B9BD5"/>
              </a:solidFill>
            </a:ln>
          </c:spPr>
          <c:marker>
            <c:symbol val="none"/>
          </c:marker>
          <c:cat>
            <c:strRef>
              <c:f>'Suicide Burn Data'!$A$5:$A$105</c:f>
            </c:strRef>
          </c:cat>
          <c:val>
            <c:numRef>
              <c:f>'Suicide Burn Data'!$E$5:$E$105</c:f>
            </c:numRef>
          </c:val>
          <c:smooth val="0"/>
        </c:ser>
        <c:axId val="66151355"/>
        <c:axId val="691591508"/>
      </c:lineChart>
      <c:catAx>
        <c:axId val="661513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Time (sec)</a:t>
                </a:r>
              </a:p>
            </c:rich>
          </c:tx>
          <c:overlay val="0"/>
        </c:title>
        <c:txPr>
          <a:bodyPr/>
          <a:lstStyle/>
          <a:p>
            <a:pPr lvl="0">
              <a:defRPr b="0" sz="900">
                <a:solidFill>
                  <a:srgbClr val="595959"/>
                </a:solidFill>
              </a:defRPr>
            </a:pPr>
          </a:p>
        </c:txPr>
        <c:crossAx val="691591508"/>
      </c:catAx>
      <c:valAx>
        <c:axId val="691591508"/>
        <c:scaling>
          <c:orientation val="minMax"/>
          <c:min val="0.0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Speed (m/s)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</a:defRPr>
            </a:pPr>
          </a:p>
        </c:txPr>
        <c:crossAx val="66151355"/>
      </c:valAx>
      <c:spPr>
        <a:solidFill>
          <a:srgbClr val="FFFFFF"/>
        </a:solidFill>
      </c:spPr>
    </c:plotArea>
  </c:chart>
  <c:spPr>
    <a:solidFill>
      <a:srgbClr val="FFFFFF"/>
    </a:solidFill>
  </c:spPr>
</c:chartSpace>
</file>

<file path=xl/chart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drawing r:id="rId1"/>
</chartsheet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absoluteAnchor>
    <xdr:pos x="0" y="0"/>
    <xdr:ext cx="8610600" cy="62769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absoluteAnchor>
    <xdr:pos x="0" y="0"/>
    <xdr:ext cx="8610600" cy="62769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absoluteAnchor>
    <xdr:pos x="0" y="0"/>
    <xdr:ext cx="8610600" cy="62769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11.88"/>
    <col customWidth="1" min="2" max="2" width="5.25"/>
    <col customWidth="1" min="3" max="3" width="14.63"/>
    <col customWidth="1" min="4" max="4" width="11.0"/>
    <col customWidth="1" min="5" max="5" width="14.88"/>
    <col customWidth="1" min="6" max="6" width="14.25"/>
  </cols>
  <sheetData>
    <row r="1">
      <c r="A1" s="1" t="s">
        <v>0</v>
      </c>
      <c r="B1" s="2">
        <v>10000.0</v>
      </c>
      <c r="C1" s="1" t="s">
        <v>1</v>
      </c>
      <c r="D1" s="3" t="str">
        <f>D3*(D2-1)</f>
        <v>3.26</v>
      </c>
      <c r="E1" s="1" t="s">
        <v>2</v>
      </c>
      <c r="F1" s="3" t="str">
        <f>SQRT((1/D3)*(B1/(0.5 + 0.5*D3/D1)))</f>
        <v>90.50</v>
      </c>
    </row>
    <row r="2">
      <c r="A2" s="1" t="s">
        <v>3</v>
      </c>
      <c r="B2" s="3" t="str">
        <f>SQRT(B1*2/D3)</f>
        <v>110.84</v>
      </c>
      <c r="C2" s="4" t="s">
        <v>4</v>
      </c>
      <c r="D2" s="5">
        <v>3.0</v>
      </c>
      <c r="E2" s="1" t="s">
        <v>5</v>
      </c>
      <c r="F2" s="3" t="str">
        <f>F1*D3/D1</f>
        <v>45.25</v>
      </c>
    </row>
    <row r="3">
      <c r="A3" s="4" t="s">
        <v>6</v>
      </c>
      <c r="B3" s="3" t="str">
        <f>$F$3/100</f>
        <v>1.36</v>
      </c>
      <c r="C3" s="1" t="s">
        <v>7</v>
      </c>
      <c r="D3" s="5">
        <v>1.628</v>
      </c>
      <c r="E3" s="4" t="s">
        <v>8</v>
      </c>
      <c r="F3" s="3" t="str">
        <f>F1+F2</f>
        <v>135.75</v>
      </c>
    </row>
    <row r="4">
      <c r="A4" s="6" t="s">
        <v>9</v>
      </c>
      <c r="B4" s="2" t="s">
        <v>10</v>
      </c>
      <c r="C4" s="2" t="s">
        <v>11</v>
      </c>
      <c r="D4" s="2" t="s">
        <v>12</v>
      </c>
      <c r="E4" s="2" t="s">
        <v>13</v>
      </c>
      <c r="F4" s="2" t="s">
        <v>14</v>
      </c>
    </row>
    <row r="5">
      <c r="A5" s="7" t="str">
        <f>0</f>
        <v>0.00</v>
      </c>
      <c r="B5" s="8" t="str">
        <f t="shared" ref="B5:B105" si="1">$B$1-0.5*$D$3*A5^2</f>
        <v>10000</v>
      </c>
      <c r="C5" s="7" t="str">
        <f t="shared" ref="C5:C105" si="2">A5*$D$3</f>
        <v>0.00</v>
      </c>
      <c r="D5" s="7" t="str">
        <f t="shared" ref="D5:D105" si="3"> C5*(C5/$D$1) - 0.5*$D$1*(C5/$D$1)^2</f>
        <v>0.00</v>
      </c>
      <c r="E5" s="7" t="str">
        <f t="shared" ref="E5:E105" si="4">IF(A5&lt;$F$1,C5,$F$1*$D$3-(A5-$F$1)*$D$1)</f>
        <v>0.00</v>
      </c>
      <c r="F5" s="9" t="str">
        <f t="shared" ref="F5:F105" si="5">IF(A5 &lt; $F$1,B5,$B$1 - 0.5*$D$3*$F$1^2 - ($F$1*$D$3)*(A5-$F$1) + 0.5*$D$1*(A5-$F$1)^2)</f>
        <v>10000</v>
      </c>
    </row>
    <row r="6">
      <c r="A6" s="7" t="str">
        <f t="shared" ref="A6:A105" si="6">A5+$B$3</f>
        <v>1.36</v>
      </c>
      <c r="B6" s="8" t="str">
        <f t="shared" si="1"/>
        <v>9999</v>
      </c>
      <c r="C6" s="7" t="str">
        <f t="shared" si="2"/>
        <v>2.21</v>
      </c>
      <c r="D6" s="7" t="str">
        <f t="shared" si="3"/>
        <v>0.75</v>
      </c>
      <c r="E6" s="7" t="str">
        <f t="shared" si="4"/>
        <v>2.21</v>
      </c>
      <c r="F6" s="9" t="str">
        <f t="shared" si="5"/>
        <v>9999</v>
      </c>
    </row>
    <row r="7">
      <c r="A7" s="7" t="str">
        <f t="shared" si="6"/>
        <v>2.71</v>
      </c>
      <c r="B7" s="8" t="str">
        <f t="shared" si="1"/>
        <v>9994</v>
      </c>
      <c r="C7" s="7" t="str">
        <f t="shared" si="2"/>
        <v>4.42</v>
      </c>
      <c r="D7" s="7" t="str">
        <f t="shared" si="3"/>
        <v>3.00</v>
      </c>
      <c r="E7" s="7" t="str">
        <f t="shared" si="4"/>
        <v>4.42</v>
      </c>
      <c r="F7" s="9" t="str">
        <f t="shared" si="5"/>
        <v>9994</v>
      </c>
    </row>
    <row r="8">
      <c r="A8" s="7" t="str">
        <f t="shared" si="6"/>
        <v>4.07</v>
      </c>
      <c r="B8" s="8" t="str">
        <f t="shared" si="1"/>
        <v>9987</v>
      </c>
      <c r="C8" s="7" t="str">
        <f t="shared" si="2"/>
        <v>6.63</v>
      </c>
      <c r="D8" s="7" t="str">
        <f t="shared" si="3"/>
        <v>6.75</v>
      </c>
      <c r="E8" s="7" t="str">
        <f t="shared" si="4"/>
        <v>6.63</v>
      </c>
      <c r="F8" s="9" t="str">
        <f t="shared" si="5"/>
        <v>9987</v>
      </c>
    </row>
    <row r="9">
      <c r="A9" s="7" t="str">
        <f t="shared" si="6"/>
        <v>5.43</v>
      </c>
      <c r="B9" s="8" t="str">
        <f t="shared" si="1"/>
        <v>9976</v>
      </c>
      <c r="C9" s="7" t="str">
        <f t="shared" si="2"/>
        <v>8.84</v>
      </c>
      <c r="D9" s="7" t="str">
        <f t="shared" si="3"/>
        <v>12.00</v>
      </c>
      <c r="E9" s="7" t="str">
        <f t="shared" si="4"/>
        <v>8.84</v>
      </c>
      <c r="F9" s="9" t="str">
        <f t="shared" si="5"/>
        <v>9976</v>
      </c>
    </row>
    <row r="10">
      <c r="A10" s="7" t="str">
        <f t="shared" si="6"/>
        <v>6.79</v>
      </c>
      <c r="B10" s="8" t="str">
        <f t="shared" si="1"/>
        <v>9963</v>
      </c>
      <c r="C10" s="7" t="str">
        <f t="shared" si="2"/>
        <v>11.05</v>
      </c>
      <c r="D10" s="7" t="str">
        <f t="shared" si="3"/>
        <v>18.75</v>
      </c>
      <c r="E10" s="7" t="str">
        <f t="shared" si="4"/>
        <v>11.05</v>
      </c>
      <c r="F10" s="9" t="str">
        <f t="shared" si="5"/>
        <v>9963</v>
      </c>
    </row>
    <row r="11">
      <c r="A11" s="7" t="str">
        <f t="shared" si="6"/>
        <v>8.14</v>
      </c>
      <c r="B11" s="8" t="str">
        <f t="shared" si="1"/>
        <v>9946</v>
      </c>
      <c r="C11" s="7" t="str">
        <f t="shared" si="2"/>
        <v>13.26</v>
      </c>
      <c r="D11" s="7" t="str">
        <f t="shared" si="3"/>
        <v>27.00</v>
      </c>
      <c r="E11" s="7" t="str">
        <f t="shared" si="4"/>
        <v>13.26</v>
      </c>
      <c r="F11" s="9" t="str">
        <f t="shared" si="5"/>
        <v>9946</v>
      </c>
    </row>
    <row r="12">
      <c r="A12" s="7" t="str">
        <f t="shared" si="6"/>
        <v>9.50</v>
      </c>
      <c r="B12" s="8" t="str">
        <f t="shared" si="1"/>
        <v>9927</v>
      </c>
      <c r="C12" s="7" t="str">
        <f t="shared" si="2"/>
        <v>15.47</v>
      </c>
      <c r="D12" s="7" t="str">
        <f t="shared" si="3"/>
        <v>36.75</v>
      </c>
      <c r="E12" s="7" t="str">
        <f t="shared" si="4"/>
        <v>15.47</v>
      </c>
      <c r="F12" s="9" t="str">
        <f t="shared" si="5"/>
        <v>9927</v>
      </c>
    </row>
    <row r="13">
      <c r="A13" s="7" t="str">
        <f t="shared" si="6"/>
        <v>10.86</v>
      </c>
      <c r="B13" s="8" t="str">
        <f t="shared" si="1"/>
        <v>9904</v>
      </c>
      <c r="C13" s="7" t="str">
        <f t="shared" si="2"/>
        <v>17.68</v>
      </c>
      <c r="D13" s="7" t="str">
        <f t="shared" si="3"/>
        <v>48.00</v>
      </c>
      <c r="E13" s="7" t="str">
        <f t="shared" si="4"/>
        <v>17.68</v>
      </c>
      <c r="F13" s="9" t="str">
        <f t="shared" si="5"/>
        <v>9904</v>
      </c>
    </row>
    <row r="14">
      <c r="A14" s="7" t="str">
        <f t="shared" si="6"/>
        <v>12.22</v>
      </c>
      <c r="B14" s="8" t="str">
        <f t="shared" si="1"/>
        <v>9879</v>
      </c>
      <c r="C14" s="7" t="str">
        <f t="shared" si="2"/>
        <v>19.89</v>
      </c>
      <c r="D14" s="7" t="str">
        <f t="shared" si="3"/>
        <v>60.75</v>
      </c>
      <c r="E14" s="7" t="str">
        <f t="shared" si="4"/>
        <v>19.89</v>
      </c>
      <c r="F14" s="9" t="str">
        <f t="shared" si="5"/>
        <v>9879</v>
      </c>
    </row>
    <row r="15">
      <c r="A15" s="7" t="str">
        <f t="shared" si="6"/>
        <v>13.57</v>
      </c>
      <c r="B15" s="8" t="str">
        <f t="shared" si="1"/>
        <v>9850</v>
      </c>
      <c r="C15" s="7" t="str">
        <f t="shared" si="2"/>
        <v>22.10</v>
      </c>
      <c r="D15" s="7" t="str">
        <f t="shared" si="3"/>
        <v>75.00</v>
      </c>
      <c r="E15" s="7" t="str">
        <f t="shared" si="4"/>
        <v>22.10</v>
      </c>
      <c r="F15" s="9" t="str">
        <f t="shared" si="5"/>
        <v>9850</v>
      </c>
    </row>
    <row r="16">
      <c r="A16" s="7" t="str">
        <f t="shared" si="6"/>
        <v>14.93</v>
      </c>
      <c r="B16" s="8" t="str">
        <f t="shared" si="1"/>
        <v>9819</v>
      </c>
      <c r="C16" s="7" t="str">
        <f t="shared" si="2"/>
        <v>24.31</v>
      </c>
      <c r="D16" s="7" t="str">
        <f t="shared" si="3"/>
        <v>90.75</v>
      </c>
      <c r="E16" s="7" t="str">
        <f t="shared" si="4"/>
        <v>24.31</v>
      </c>
      <c r="F16" s="9" t="str">
        <f t="shared" si="5"/>
        <v>9819</v>
      </c>
    </row>
    <row r="17">
      <c r="A17" s="7" t="str">
        <f t="shared" si="6"/>
        <v>16.29</v>
      </c>
      <c r="B17" s="8" t="str">
        <f t="shared" si="1"/>
        <v>9784</v>
      </c>
      <c r="C17" s="7" t="str">
        <f t="shared" si="2"/>
        <v>26.52</v>
      </c>
      <c r="D17" s="7" t="str">
        <f t="shared" si="3"/>
        <v>108.00</v>
      </c>
      <c r="E17" s="7" t="str">
        <f t="shared" si="4"/>
        <v>26.52</v>
      </c>
      <c r="F17" s="9" t="str">
        <f t="shared" si="5"/>
        <v>9784</v>
      </c>
    </row>
    <row r="18">
      <c r="A18" s="7" t="str">
        <f t="shared" si="6"/>
        <v>17.65</v>
      </c>
      <c r="B18" s="8" t="str">
        <f t="shared" si="1"/>
        <v>9747</v>
      </c>
      <c r="C18" s="7" t="str">
        <f t="shared" si="2"/>
        <v>28.73</v>
      </c>
      <c r="D18" s="7" t="str">
        <f t="shared" si="3"/>
        <v>126.75</v>
      </c>
      <c r="E18" s="7" t="str">
        <f t="shared" si="4"/>
        <v>28.73</v>
      </c>
      <c r="F18" s="9" t="str">
        <f t="shared" si="5"/>
        <v>9747</v>
      </c>
    </row>
    <row r="19">
      <c r="A19" s="7" t="str">
        <f t="shared" si="6"/>
        <v>19.00</v>
      </c>
      <c r="B19" s="8" t="str">
        <f t="shared" si="1"/>
        <v>9706</v>
      </c>
      <c r="C19" s="7" t="str">
        <f t="shared" si="2"/>
        <v>30.94</v>
      </c>
      <c r="D19" s="7" t="str">
        <f t="shared" si="3"/>
        <v>147.00</v>
      </c>
      <c r="E19" s="7" t="str">
        <f t="shared" si="4"/>
        <v>30.94</v>
      </c>
      <c r="F19" s="9" t="str">
        <f t="shared" si="5"/>
        <v>9706</v>
      </c>
    </row>
    <row r="20">
      <c r="A20" s="7" t="str">
        <f t="shared" si="6"/>
        <v>20.36</v>
      </c>
      <c r="B20" s="8" t="str">
        <f t="shared" si="1"/>
        <v>9663</v>
      </c>
      <c r="C20" s="7" t="str">
        <f t="shared" si="2"/>
        <v>33.15</v>
      </c>
      <c r="D20" s="7" t="str">
        <f t="shared" si="3"/>
        <v>168.75</v>
      </c>
      <c r="E20" s="7" t="str">
        <f t="shared" si="4"/>
        <v>33.15</v>
      </c>
      <c r="F20" s="9" t="str">
        <f t="shared" si="5"/>
        <v>9663</v>
      </c>
    </row>
    <row r="21">
      <c r="A21" s="7" t="str">
        <f t="shared" si="6"/>
        <v>21.72</v>
      </c>
      <c r="B21" s="8" t="str">
        <f t="shared" si="1"/>
        <v>9616</v>
      </c>
      <c r="C21" s="7" t="str">
        <f t="shared" si="2"/>
        <v>35.36</v>
      </c>
      <c r="D21" s="7" t="str">
        <f t="shared" si="3"/>
        <v>192.00</v>
      </c>
      <c r="E21" s="7" t="str">
        <f t="shared" si="4"/>
        <v>35.36</v>
      </c>
      <c r="F21" s="9" t="str">
        <f t="shared" si="5"/>
        <v>9616</v>
      </c>
    </row>
    <row r="22">
      <c r="A22" s="7" t="str">
        <f t="shared" si="6"/>
        <v>23.08</v>
      </c>
      <c r="B22" s="8" t="str">
        <f t="shared" si="1"/>
        <v>9567</v>
      </c>
      <c r="C22" s="7" t="str">
        <f t="shared" si="2"/>
        <v>37.57</v>
      </c>
      <c r="D22" s="7" t="str">
        <f t="shared" si="3"/>
        <v>216.75</v>
      </c>
      <c r="E22" s="7" t="str">
        <f t="shared" si="4"/>
        <v>37.57</v>
      </c>
      <c r="F22" s="9" t="str">
        <f t="shared" si="5"/>
        <v>9567</v>
      </c>
    </row>
    <row r="23">
      <c r="A23" s="7" t="str">
        <f t="shared" si="6"/>
        <v>24.43</v>
      </c>
      <c r="B23" s="8" t="str">
        <f t="shared" si="1"/>
        <v>9514</v>
      </c>
      <c r="C23" s="7" t="str">
        <f t="shared" si="2"/>
        <v>39.78</v>
      </c>
      <c r="D23" s="7" t="str">
        <f t="shared" si="3"/>
        <v>243.00</v>
      </c>
      <c r="E23" s="7" t="str">
        <f t="shared" si="4"/>
        <v>39.78</v>
      </c>
      <c r="F23" s="9" t="str">
        <f t="shared" si="5"/>
        <v>9514</v>
      </c>
    </row>
    <row r="24">
      <c r="A24" s="7" t="str">
        <f t="shared" si="6"/>
        <v>25.79</v>
      </c>
      <c r="B24" s="8" t="str">
        <f t="shared" si="1"/>
        <v>9459</v>
      </c>
      <c r="C24" s="7" t="str">
        <f t="shared" si="2"/>
        <v>41.99</v>
      </c>
      <c r="D24" s="7" t="str">
        <f t="shared" si="3"/>
        <v>270.75</v>
      </c>
      <c r="E24" s="7" t="str">
        <f t="shared" si="4"/>
        <v>41.99</v>
      </c>
      <c r="F24" s="9" t="str">
        <f t="shared" si="5"/>
        <v>9459</v>
      </c>
    </row>
    <row r="25">
      <c r="A25" s="7" t="str">
        <f t="shared" si="6"/>
        <v>27.15</v>
      </c>
      <c r="B25" s="8" t="str">
        <f t="shared" si="1"/>
        <v>9400</v>
      </c>
      <c r="C25" s="7" t="str">
        <f t="shared" si="2"/>
        <v>44.20</v>
      </c>
      <c r="D25" s="7" t="str">
        <f t="shared" si="3"/>
        <v>300.00</v>
      </c>
      <c r="E25" s="7" t="str">
        <f t="shared" si="4"/>
        <v>44.20</v>
      </c>
      <c r="F25" s="9" t="str">
        <f t="shared" si="5"/>
        <v>9400</v>
      </c>
    </row>
    <row r="26">
      <c r="A26" s="7" t="str">
        <f t="shared" si="6"/>
        <v>28.51</v>
      </c>
      <c r="B26" s="8" t="str">
        <f t="shared" si="1"/>
        <v>9339</v>
      </c>
      <c r="C26" s="7" t="str">
        <f t="shared" si="2"/>
        <v>46.41</v>
      </c>
      <c r="D26" s="7" t="str">
        <f t="shared" si="3"/>
        <v>330.75</v>
      </c>
      <c r="E26" s="7" t="str">
        <f t="shared" si="4"/>
        <v>46.41</v>
      </c>
      <c r="F26" s="9" t="str">
        <f t="shared" si="5"/>
        <v>9339</v>
      </c>
    </row>
    <row r="27">
      <c r="A27" s="7" t="str">
        <f t="shared" si="6"/>
        <v>29.86</v>
      </c>
      <c r="B27" s="8" t="str">
        <f t="shared" si="1"/>
        <v>9274</v>
      </c>
      <c r="C27" s="7" t="str">
        <f t="shared" si="2"/>
        <v>48.62</v>
      </c>
      <c r="D27" s="7" t="str">
        <f t="shared" si="3"/>
        <v>363.00</v>
      </c>
      <c r="E27" s="7" t="str">
        <f t="shared" si="4"/>
        <v>48.62</v>
      </c>
      <c r="F27" s="9" t="str">
        <f t="shared" si="5"/>
        <v>9274</v>
      </c>
    </row>
    <row r="28">
      <c r="A28" s="7" t="str">
        <f t="shared" si="6"/>
        <v>31.22</v>
      </c>
      <c r="B28" s="8" t="str">
        <f t="shared" si="1"/>
        <v>9207</v>
      </c>
      <c r="C28" s="7" t="str">
        <f t="shared" si="2"/>
        <v>50.83</v>
      </c>
      <c r="D28" s="7" t="str">
        <f t="shared" si="3"/>
        <v>396.75</v>
      </c>
      <c r="E28" s="7" t="str">
        <f t="shared" si="4"/>
        <v>50.83</v>
      </c>
      <c r="F28" s="9" t="str">
        <f t="shared" si="5"/>
        <v>9207</v>
      </c>
    </row>
    <row r="29">
      <c r="A29" s="7" t="str">
        <f t="shared" si="6"/>
        <v>32.58</v>
      </c>
      <c r="B29" s="8" t="str">
        <f t="shared" si="1"/>
        <v>9136</v>
      </c>
      <c r="C29" s="7" t="str">
        <f t="shared" si="2"/>
        <v>53.04</v>
      </c>
      <c r="D29" s="7" t="str">
        <f t="shared" si="3"/>
        <v>432.00</v>
      </c>
      <c r="E29" s="7" t="str">
        <f t="shared" si="4"/>
        <v>53.04</v>
      </c>
      <c r="F29" s="9" t="str">
        <f t="shared" si="5"/>
        <v>9136</v>
      </c>
    </row>
    <row r="30">
      <c r="A30" s="7" t="str">
        <f t="shared" si="6"/>
        <v>33.94</v>
      </c>
      <c r="B30" s="8" t="str">
        <f t="shared" si="1"/>
        <v>9063</v>
      </c>
      <c r="C30" s="7" t="str">
        <f t="shared" si="2"/>
        <v>55.25</v>
      </c>
      <c r="D30" s="7" t="str">
        <f t="shared" si="3"/>
        <v>468.75</v>
      </c>
      <c r="E30" s="7" t="str">
        <f t="shared" si="4"/>
        <v>55.25</v>
      </c>
      <c r="F30" s="9" t="str">
        <f t="shared" si="5"/>
        <v>9063</v>
      </c>
    </row>
    <row r="31">
      <c r="A31" s="7" t="str">
        <f t="shared" si="6"/>
        <v>35.29</v>
      </c>
      <c r="B31" s="8" t="str">
        <f t="shared" si="1"/>
        <v>8986</v>
      </c>
      <c r="C31" s="7" t="str">
        <f t="shared" si="2"/>
        <v>57.46</v>
      </c>
      <c r="D31" s="7" t="str">
        <f t="shared" si="3"/>
        <v>507.00</v>
      </c>
      <c r="E31" s="7" t="str">
        <f t="shared" si="4"/>
        <v>57.46</v>
      </c>
      <c r="F31" s="9" t="str">
        <f t="shared" si="5"/>
        <v>8986</v>
      </c>
    </row>
    <row r="32">
      <c r="A32" s="7" t="str">
        <f t="shared" si="6"/>
        <v>36.65</v>
      </c>
      <c r="B32" s="8" t="str">
        <f t="shared" si="1"/>
        <v>8907</v>
      </c>
      <c r="C32" s="7" t="str">
        <f t="shared" si="2"/>
        <v>59.67</v>
      </c>
      <c r="D32" s="7" t="str">
        <f t="shared" si="3"/>
        <v>546.75</v>
      </c>
      <c r="E32" s="7" t="str">
        <f t="shared" si="4"/>
        <v>59.67</v>
      </c>
      <c r="F32" s="9" t="str">
        <f t="shared" si="5"/>
        <v>8907</v>
      </c>
    </row>
    <row r="33">
      <c r="A33" s="7" t="str">
        <f t="shared" si="6"/>
        <v>38.01</v>
      </c>
      <c r="B33" s="8" t="str">
        <f t="shared" si="1"/>
        <v>8824</v>
      </c>
      <c r="C33" s="7" t="str">
        <f t="shared" si="2"/>
        <v>61.88</v>
      </c>
      <c r="D33" s="7" t="str">
        <f t="shared" si="3"/>
        <v>588.00</v>
      </c>
      <c r="E33" s="7" t="str">
        <f t="shared" si="4"/>
        <v>61.88</v>
      </c>
      <c r="F33" s="9" t="str">
        <f t="shared" si="5"/>
        <v>8824</v>
      </c>
    </row>
    <row r="34">
      <c r="A34" s="7" t="str">
        <f t="shared" si="6"/>
        <v>39.37</v>
      </c>
      <c r="B34" s="8" t="str">
        <f t="shared" si="1"/>
        <v>8739</v>
      </c>
      <c r="C34" s="7" t="str">
        <f t="shared" si="2"/>
        <v>64.09</v>
      </c>
      <c r="D34" s="7" t="str">
        <f t="shared" si="3"/>
        <v>630.75</v>
      </c>
      <c r="E34" s="7" t="str">
        <f t="shared" si="4"/>
        <v>64.09</v>
      </c>
      <c r="F34" s="9" t="str">
        <f t="shared" si="5"/>
        <v>8739</v>
      </c>
    </row>
    <row r="35">
      <c r="A35" s="7" t="str">
        <f t="shared" si="6"/>
        <v>40.72</v>
      </c>
      <c r="B35" s="8" t="str">
        <f t="shared" si="1"/>
        <v>8650</v>
      </c>
      <c r="C35" s="7" t="str">
        <f t="shared" si="2"/>
        <v>66.30</v>
      </c>
      <c r="D35" s="7" t="str">
        <f t="shared" si="3"/>
        <v>675.00</v>
      </c>
      <c r="E35" s="7" t="str">
        <f t="shared" si="4"/>
        <v>66.30</v>
      </c>
      <c r="F35" s="9" t="str">
        <f t="shared" si="5"/>
        <v>8650</v>
      </c>
    </row>
    <row r="36">
      <c r="A36" s="7" t="str">
        <f t="shared" si="6"/>
        <v>42.08</v>
      </c>
      <c r="B36" s="8" t="str">
        <f t="shared" si="1"/>
        <v>8559</v>
      </c>
      <c r="C36" s="7" t="str">
        <f t="shared" si="2"/>
        <v>68.51</v>
      </c>
      <c r="D36" s="7" t="str">
        <f t="shared" si="3"/>
        <v>720.75</v>
      </c>
      <c r="E36" s="7" t="str">
        <f t="shared" si="4"/>
        <v>68.51</v>
      </c>
      <c r="F36" s="9" t="str">
        <f t="shared" si="5"/>
        <v>8559</v>
      </c>
    </row>
    <row r="37">
      <c r="A37" s="7" t="str">
        <f t="shared" si="6"/>
        <v>43.44</v>
      </c>
      <c r="B37" s="8" t="str">
        <f t="shared" si="1"/>
        <v>8464</v>
      </c>
      <c r="C37" s="7" t="str">
        <f t="shared" si="2"/>
        <v>70.72</v>
      </c>
      <c r="D37" s="7" t="str">
        <f t="shared" si="3"/>
        <v>768.00</v>
      </c>
      <c r="E37" s="7" t="str">
        <f t="shared" si="4"/>
        <v>70.72</v>
      </c>
      <c r="F37" s="9" t="str">
        <f t="shared" si="5"/>
        <v>8464</v>
      </c>
    </row>
    <row r="38">
      <c r="A38" s="7" t="str">
        <f t="shared" si="6"/>
        <v>44.80</v>
      </c>
      <c r="B38" s="8" t="str">
        <f t="shared" si="1"/>
        <v>8367</v>
      </c>
      <c r="C38" s="7" t="str">
        <f t="shared" si="2"/>
        <v>72.93</v>
      </c>
      <c r="D38" s="7" t="str">
        <f t="shared" si="3"/>
        <v>816.75</v>
      </c>
      <c r="E38" s="7" t="str">
        <f t="shared" si="4"/>
        <v>72.93</v>
      </c>
      <c r="F38" s="9" t="str">
        <f t="shared" si="5"/>
        <v>8367</v>
      </c>
    </row>
    <row r="39">
      <c r="A39" s="7" t="str">
        <f t="shared" si="6"/>
        <v>46.15</v>
      </c>
      <c r="B39" s="8" t="str">
        <f t="shared" si="1"/>
        <v>8266</v>
      </c>
      <c r="C39" s="7" t="str">
        <f t="shared" si="2"/>
        <v>75.14</v>
      </c>
      <c r="D39" s="7" t="str">
        <f t="shared" si="3"/>
        <v>867.00</v>
      </c>
      <c r="E39" s="7" t="str">
        <f t="shared" si="4"/>
        <v>75.14</v>
      </c>
      <c r="F39" s="9" t="str">
        <f t="shared" si="5"/>
        <v>8266</v>
      </c>
    </row>
    <row r="40">
      <c r="A40" s="7" t="str">
        <f t="shared" si="6"/>
        <v>47.51</v>
      </c>
      <c r="B40" s="8" t="str">
        <f t="shared" si="1"/>
        <v>8163</v>
      </c>
      <c r="C40" s="7" t="str">
        <f t="shared" si="2"/>
        <v>77.35</v>
      </c>
      <c r="D40" s="7" t="str">
        <f t="shared" si="3"/>
        <v>918.75</v>
      </c>
      <c r="E40" s="7" t="str">
        <f t="shared" si="4"/>
        <v>77.35</v>
      </c>
      <c r="F40" s="9" t="str">
        <f t="shared" si="5"/>
        <v>8163</v>
      </c>
    </row>
    <row r="41">
      <c r="A41" s="7" t="str">
        <f t="shared" si="6"/>
        <v>48.87</v>
      </c>
      <c r="B41" s="8" t="str">
        <f t="shared" si="1"/>
        <v>8056</v>
      </c>
      <c r="C41" s="7" t="str">
        <f t="shared" si="2"/>
        <v>79.56</v>
      </c>
      <c r="D41" s="7" t="str">
        <f t="shared" si="3"/>
        <v>972.00</v>
      </c>
      <c r="E41" s="7" t="str">
        <f t="shared" si="4"/>
        <v>79.56</v>
      </c>
      <c r="F41" s="9" t="str">
        <f t="shared" si="5"/>
        <v>8056</v>
      </c>
    </row>
    <row r="42">
      <c r="A42" s="7" t="str">
        <f t="shared" si="6"/>
        <v>50.23</v>
      </c>
      <c r="B42" s="8" t="str">
        <f t="shared" si="1"/>
        <v>7947</v>
      </c>
      <c r="C42" s="7" t="str">
        <f t="shared" si="2"/>
        <v>81.77</v>
      </c>
      <c r="D42" s="7" t="str">
        <f t="shared" si="3"/>
        <v>1026.75</v>
      </c>
      <c r="E42" s="7" t="str">
        <f t="shared" si="4"/>
        <v>81.77</v>
      </c>
      <c r="F42" s="9" t="str">
        <f t="shared" si="5"/>
        <v>7947</v>
      </c>
    </row>
    <row r="43">
      <c r="A43" s="7" t="str">
        <f t="shared" si="6"/>
        <v>51.58</v>
      </c>
      <c r="B43" s="8" t="str">
        <f t="shared" si="1"/>
        <v>7834</v>
      </c>
      <c r="C43" s="7" t="str">
        <f t="shared" si="2"/>
        <v>83.98</v>
      </c>
      <c r="D43" s="7" t="str">
        <f t="shared" si="3"/>
        <v>1083.00</v>
      </c>
      <c r="E43" s="7" t="str">
        <f t="shared" si="4"/>
        <v>83.98</v>
      </c>
      <c r="F43" s="9" t="str">
        <f t="shared" si="5"/>
        <v>7834</v>
      </c>
    </row>
    <row r="44">
      <c r="A44" s="7" t="str">
        <f t="shared" si="6"/>
        <v>52.94</v>
      </c>
      <c r="B44" s="8" t="str">
        <f t="shared" si="1"/>
        <v>7718</v>
      </c>
      <c r="C44" s="7" t="str">
        <f t="shared" si="2"/>
        <v>86.19</v>
      </c>
      <c r="D44" s="7" t="str">
        <f t="shared" si="3"/>
        <v>1140.75</v>
      </c>
      <c r="E44" s="7" t="str">
        <f t="shared" si="4"/>
        <v>86.19</v>
      </c>
      <c r="F44" s="9" t="str">
        <f t="shared" si="5"/>
        <v>7718</v>
      </c>
    </row>
    <row r="45">
      <c r="A45" s="7" t="str">
        <f t="shared" si="6"/>
        <v>54.30</v>
      </c>
      <c r="B45" s="8" t="str">
        <f t="shared" si="1"/>
        <v>7600</v>
      </c>
      <c r="C45" s="7" t="str">
        <f t="shared" si="2"/>
        <v>88.40</v>
      </c>
      <c r="D45" s="7" t="str">
        <f t="shared" si="3"/>
        <v>1200.00</v>
      </c>
      <c r="E45" s="7" t="str">
        <f t="shared" si="4"/>
        <v>88.40</v>
      </c>
      <c r="F45" s="9" t="str">
        <f t="shared" si="5"/>
        <v>7600</v>
      </c>
    </row>
    <row r="46">
      <c r="A46" s="7" t="str">
        <f t="shared" si="6"/>
        <v>55.66</v>
      </c>
      <c r="B46" s="8" t="str">
        <f t="shared" si="1"/>
        <v>7478</v>
      </c>
      <c r="C46" s="7" t="str">
        <f t="shared" si="2"/>
        <v>90.61</v>
      </c>
      <c r="D46" s="7" t="str">
        <f t="shared" si="3"/>
        <v>1260.75</v>
      </c>
      <c r="E46" s="7" t="str">
        <f t="shared" si="4"/>
        <v>90.61</v>
      </c>
      <c r="F46" s="9" t="str">
        <f t="shared" si="5"/>
        <v>7478</v>
      </c>
    </row>
    <row r="47">
      <c r="A47" s="7" t="str">
        <f t="shared" si="6"/>
        <v>57.01</v>
      </c>
      <c r="B47" s="8" t="str">
        <f t="shared" si="1"/>
        <v>7354</v>
      </c>
      <c r="C47" s="7" t="str">
        <f t="shared" si="2"/>
        <v>92.82</v>
      </c>
      <c r="D47" s="7" t="str">
        <f t="shared" si="3"/>
        <v>1323.00</v>
      </c>
      <c r="E47" s="7" t="str">
        <f t="shared" si="4"/>
        <v>92.82</v>
      </c>
      <c r="F47" s="9" t="str">
        <f t="shared" si="5"/>
        <v>7354</v>
      </c>
    </row>
    <row r="48">
      <c r="A48" s="7" t="str">
        <f t="shared" si="6"/>
        <v>58.37</v>
      </c>
      <c r="B48" s="8" t="str">
        <f t="shared" si="1"/>
        <v>7226</v>
      </c>
      <c r="C48" s="7" t="str">
        <f t="shared" si="2"/>
        <v>95.03</v>
      </c>
      <c r="D48" s="7" t="str">
        <f t="shared" si="3"/>
        <v>1386.75</v>
      </c>
      <c r="E48" s="7" t="str">
        <f t="shared" si="4"/>
        <v>95.03</v>
      </c>
      <c r="F48" s="9" t="str">
        <f t="shared" si="5"/>
        <v>7226</v>
      </c>
    </row>
    <row r="49">
      <c r="A49" s="7" t="str">
        <f t="shared" si="6"/>
        <v>59.73</v>
      </c>
      <c r="B49" s="8" t="str">
        <f t="shared" si="1"/>
        <v>7096</v>
      </c>
      <c r="C49" s="7" t="str">
        <f t="shared" si="2"/>
        <v>97.24</v>
      </c>
      <c r="D49" s="7" t="str">
        <f t="shared" si="3"/>
        <v>1452.00</v>
      </c>
      <c r="E49" s="7" t="str">
        <f t="shared" si="4"/>
        <v>97.24</v>
      </c>
      <c r="F49" s="9" t="str">
        <f t="shared" si="5"/>
        <v>7096</v>
      </c>
    </row>
    <row r="50">
      <c r="A50" s="7" t="str">
        <f t="shared" si="6"/>
        <v>61.09</v>
      </c>
      <c r="B50" s="8" t="str">
        <f t="shared" si="1"/>
        <v>6962</v>
      </c>
      <c r="C50" s="7" t="str">
        <f t="shared" si="2"/>
        <v>99.45</v>
      </c>
      <c r="D50" s="7" t="str">
        <f t="shared" si="3"/>
        <v>1518.75</v>
      </c>
      <c r="E50" s="7" t="str">
        <f t="shared" si="4"/>
        <v>99.45</v>
      </c>
      <c r="F50" s="9" t="str">
        <f t="shared" si="5"/>
        <v>6962</v>
      </c>
    </row>
    <row r="51">
      <c r="A51" s="7" t="str">
        <f t="shared" si="6"/>
        <v>62.44</v>
      </c>
      <c r="B51" s="8" t="str">
        <f t="shared" si="1"/>
        <v>6826</v>
      </c>
      <c r="C51" s="7" t="str">
        <f t="shared" si="2"/>
        <v>101.66</v>
      </c>
      <c r="D51" s="7" t="str">
        <f t="shared" si="3"/>
        <v>1587.00</v>
      </c>
      <c r="E51" s="7" t="str">
        <f t="shared" si="4"/>
        <v>101.66</v>
      </c>
      <c r="F51" s="9" t="str">
        <f t="shared" si="5"/>
        <v>6826</v>
      </c>
    </row>
    <row r="52">
      <c r="A52" s="7" t="str">
        <f t="shared" si="6"/>
        <v>63.80</v>
      </c>
      <c r="B52" s="8" t="str">
        <f t="shared" si="1"/>
        <v>6686</v>
      </c>
      <c r="C52" s="7" t="str">
        <f t="shared" si="2"/>
        <v>103.87</v>
      </c>
      <c r="D52" s="7" t="str">
        <f t="shared" si="3"/>
        <v>1656.75</v>
      </c>
      <c r="E52" s="7" t="str">
        <f t="shared" si="4"/>
        <v>103.87</v>
      </c>
      <c r="F52" s="9" t="str">
        <f t="shared" si="5"/>
        <v>6686</v>
      </c>
    </row>
    <row r="53">
      <c r="A53" s="7" t="str">
        <f t="shared" si="6"/>
        <v>65.16</v>
      </c>
      <c r="B53" s="8" t="str">
        <f t="shared" si="1"/>
        <v>6544</v>
      </c>
      <c r="C53" s="7" t="str">
        <f t="shared" si="2"/>
        <v>106.08</v>
      </c>
      <c r="D53" s="7" t="str">
        <f t="shared" si="3"/>
        <v>1728.00</v>
      </c>
      <c r="E53" s="7" t="str">
        <f t="shared" si="4"/>
        <v>106.08</v>
      </c>
      <c r="F53" s="9" t="str">
        <f t="shared" si="5"/>
        <v>6544</v>
      </c>
    </row>
    <row r="54">
      <c r="A54" s="7" t="str">
        <f t="shared" si="6"/>
        <v>66.52</v>
      </c>
      <c r="B54" s="8" t="str">
        <f t="shared" si="1"/>
        <v>6398</v>
      </c>
      <c r="C54" s="7" t="str">
        <f t="shared" si="2"/>
        <v>108.29</v>
      </c>
      <c r="D54" s="7" t="str">
        <f t="shared" si="3"/>
        <v>1800.75</v>
      </c>
      <c r="E54" s="7" t="str">
        <f t="shared" si="4"/>
        <v>108.29</v>
      </c>
      <c r="F54" s="9" t="str">
        <f t="shared" si="5"/>
        <v>6398</v>
      </c>
    </row>
    <row r="55">
      <c r="A55" s="7" t="str">
        <f t="shared" si="6"/>
        <v>67.87</v>
      </c>
      <c r="B55" s="8" t="str">
        <f t="shared" si="1"/>
        <v>6250</v>
      </c>
      <c r="C55" s="7" t="str">
        <f t="shared" si="2"/>
        <v>110.50</v>
      </c>
      <c r="D55" s="7" t="str">
        <f t="shared" si="3"/>
        <v>1875.00</v>
      </c>
      <c r="E55" s="7" t="str">
        <f t="shared" si="4"/>
        <v>110.50</v>
      </c>
      <c r="F55" s="9" t="str">
        <f t="shared" si="5"/>
        <v>6250</v>
      </c>
    </row>
    <row r="56">
      <c r="A56" s="7" t="str">
        <f t="shared" si="6"/>
        <v>69.23</v>
      </c>
      <c r="B56" s="8" t="str">
        <f t="shared" si="1"/>
        <v>6098</v>
      </c>
      <c r="C56" s="7" t="str">
        <f t="shared" si="2"/>
        <v>112.71</v>
      </c>
      <c r="D56" s="7" t="str">
        <f t="shared" si="3"/>
        <v>1950.75</v>
      </c>
      <c r="E56" s="7" t="str">
        <f t="shared" si="4"/>
        <v>112.71</v>
      </c>
      <c r="F56" s="9" t="str">
        <f t="shared" si="5"/>
        <v>6098</v>
      </c>
    </row>
    <row r="57">
      <c r="A57" s="7" t="str">
        <f t="shared" si="6"/>
        <v>70.59</v>
      </c>
      <c r="B57" s="8" t="str">
        <f t="shared" si="1"/>
        <v>5944</v>
      </c>
      <c r="C57" s="7" t="str">
        <f t="shared" si="2"/>
        <v>114.92</v>
      </c>
      <c r="D57" s="7" t="str">
        <f t="shared" si="3"/>
        <v>2028.00</v>
      </c>
      <c r="E57" s="7" t="str">
        <f t="shared" si="4"/>
        <v>114.92</v>
      </c>
      <c r="F57" s="9" t="str">
        <f t="shared" si="5"/>
        <v>5944</v>
      </c>
    </row>
    <row r="58">
      <c r="A58" s="7" t="str">
        <f t="shared" si="6"/>
        <v>71.95</v>
      </c>
      <c r="B58" s="8" t="str">
        <f t="shared" si="1"/>
        <v>5786</v>
      </c>
      <c r="C58" s="7" t="str">
        <f t="shared" si="2"/>
        <v>117.13</v>
      </c>
      <c r="D58" s="7" t="str">
        <f t="shared" si="3"/>
        <v>2106.75</v>
      </c>
      <c r="E58" s="7" t="str">
        <f t="shared" si="4"/>
        <v>117.13</v>
      </c>
      <c r="F58" s="9" t="str">
        <f t="shared" si="5"/>
        <v>5786</v>
      </c>
    </row>
    <row r="59">
      <c r="A59" s="7" t="str">
        <f t="shared" si="6"/>
        <v>73.30</v>
      </c>
      <c r="B59" s="8" t="str">
        <f t="shared" si="1"/>
        <v>5626</v>
      </c>
      <c r="C59" s="7" t="str">
        <f t="shared" si="2"/>
        <v>119.34</v>
      </c>
      <c r="D59" s="7" t="str">
        <f t="shared" si="3"/>
        <v>2187.00</v>
      </c>
      <c r="E59" s="7" t="str">
        <f t="shared" si="4"/>
        <v>119.34</v>
      </c>
      <c r="F59" s="9" t="str">
        <f t="shared" si="5"/>
        <v>5626</v>
      </c>
    </row>
    <row r="60">
      <c r="A60" s="7" t="str">
        <f t="shared" si="6"/>
        <v>74.66</v>
      </c>
      <c r="B60" s="8" t="str">
        <f t="shared" si="1"/>
        <v>5462</v>
      </c>
      <c r="C60" s="7" t="str">
        <f t="shared" si="2"/>
        <v>121.55</v>
      </c>
      <c r="D60" s="7" t="str">
        <f t="shared" si="3"/>
        <v>2268.75</v>
      </c>
      <c r="E60" s="7" t="str">
        <f t="shared" si="4"/>
        <v>121.55</v>
      </c>
      <c r="F60" s="9" t="str">
        <f t="shared" si="5"/>
        <v>5462</v>
      </c>
    </row>
    <row r="61">
      <c r="A61" s="7" t="str">
        <f t="shared" si="6"/>
        <v>76.02</v>
      </c>
      <c r="B61" s="8" t="str">
        <f t="shared" si="1"/>
        <v>5296</v>
      </c>
      <c r="C61" s="7" t="str">
        <f t="shared" si="2"/>
        <v>123.76</v>
      </c>
      <c r="D61" s="7" t="str">
        <f t="shared" si="3"/>
        <v>2352.00</v>
      </c>
      <c r="E61" s="7" t="str">
        <f t="shared" si="4"/>
        <v>123.76</v>
      </c>
      <c r="F61" s="9" t="str">
        <f t="shared" si="5"/>
        <v>5296</v>
      </c>
    </row>
    <row r="62">
      <c r="A62" s="7" t="str">
        <f t="shared" si="6"/>
        <v>77.38</v>
      </c>
      <c r="B62" s="8" t="str">
        <f t="shared" si="1"/>
        <v>5126</v>
      </c>
      <c r="C62" s="7" t="str">
        <f t="shared" si="2"/>
        <v>125.97</v>
      </c>
      <c r="D62" s="7" t="str">
        <f t="shared" si="3"/>
        <v>2436.75</v>
      </c>
      <c r="E62" s="7" t="str">
        <f t="shared" si="4"/>
        <v>125.97</v>
      </c>
      <c r="F62" s="9" t="str">
        <f t="shared" si="5"/>
        <v>5126</v>
      </c>
    </row>
    <row r="63">
      <c r="A63" s="7" t="str">
        <f t="shared" si="6"/>
        <v>78.73</v>
      </c>
      <c r="B63" s="8" t="str">
        <f t="shared" si="1"/>
        <v>4954</v>
      </c>
      <c r="C63" s="7" t="str">
        <f t="shared" si="2"/>
        <v>128.18</v>
      </c>
      <c r="D63" s="7" t="str">
        <f t="shared" si="3"/>
        <v>2523.00</v>
      </c>
      <c r="E63" s="7" t="str">
        <f t="shared" si="4"/>
        <v>128.18</v>
      </c>
      <c r="F63" s="9" t="str">
        <f t="shared" si="5"/>
        <v>4954</v>
      </c>
    </row>
    <row r="64">
      <c r="A64" s="7" t="str">
        <f t="shared" si="6"/>
        <v>80.09</v>
      </c>
      <c r="B64" s="8" t="str">
        <f t="shared" si="1"/>
        <v>4778</v>
      </c>
      <c r="C64" s="7" t="str">
        <f t="shared" si="2"/>
        <v>130.39</v>
      </c>
      <c r="D64" s="7" t="str">
        <f t="shared" si="3"/>
        <v>2610.75</v>
      </c>
      <c r="E64" s="7" t="str">
        <f t="shared" si="4"/>
        <v>130.39</v>
      </c>
      <c r="F64" s="9" t="str">
        <f t="shared" si="5"/>
        <v>4778</v>
      </c>
    </row>
    <row r="65">
      <c r="A65" s="7" t="str">
        <f t="shared" si="6"/>
        <v>81.45</v>
      </c>
      <c r="B65" s="8" t="str">
        <f t="shared" si="1"/>
        <v>4600</v>
      </c>
      <c r="C65" s="7" t="str">
        <f t="shared" si="2"/>
        <v>132.60</v>
      </c>
      <c r="D65" s="7" t="str">
        <f t="shared" si="3"/>
        <v>2700.00</v>
      </c>
      <c r="E65" s="7" t="str">
        <f t="shared" si="4"/>
        <v>132.60</v>
      </c>
      <c r="F65" s="9" t="str">
        <f t="shared" si="5"/>
        <v>4600</v>
      </c>
    </row>
    <row r="66">
      <c r="A66" s="7" t="str">
        <f t="shared" si="6"/>
        <v>82.81</v>
      </c>
      <c r="B66" s="8" t="str">
        <f t="shared" si="1"/>
        <v>4418</v>
      </c>
      <c r="C66" s="7" t="str">
        <f t="shared" si="2"/>
        <v>134.81</v>
      </c>
      <c r="D66" s="7" t="str">
        <f t="shared" si="3"/>
        <v>2790.75</v>
      </c>
      <c r="E66" s="7" t="str">
        <f t="shared" si="4"/>
        <v>134.81</v>
      </c>
      <c r="F66" s="9" t="str">
        <f t="shared" si="5"/>
        <v>4418</v>
      </c>
    </row>
    <row r="67">
      <c r="A67" s="7" t="str">
        <f t="shared" si="6"/>
        <v>84.16</v>
      </c>
      <c r="B67" s="8" t="str">
        <f t="shared" si="1"/>
        <v>4234</v>
      </c>
      <c r="C67" s="7" t="str">
        <f t="shared" si="2"/>
        <v>137.02</v>
      </c>
      <c r="D67" s="7" t="str">
        <f t="shared" si="3"/>
        <v>2883.00</v>
      </c>
      <c r="E67" s="7" t="str">
        <f t="shared" si="4"/>
        <v>137.02</v>
      </c>
      <c r="F67" s="9" t="str">
        <f t="shared" si="5"/>
        <v>4234</v>
      </c>
    </row>
    <row r="68">
      <c r="A68" s="7" t="str">
        <f t="shared" si="6"/>
        <v>85.52</v>
      </c>
      <c r="B68" s="8" t="str">
        <f t="shared" si="1"/>
        <v>4046</v>
      </c>
      <c r="C68" s="7" t="str">
        <f t="shared" si="2"/>
        <v>139.23</v>
      </c>
      <c r="D68" s="7" t="str">
        <f t="shared" si="3"/>
        <v>2976.75</v>
      </c>
      <c r="E68" s="7" t="str">
        <f t="shared" si="4"/>
        <v>139.23</v>
      </c>
      <c r="F68" s="9" t="str">
        <f t="shared" si="5"/>
        <v>4046</v>
      </c>
    </row>
    <row r="69">
      <c r="A69" s="7" t="str">
        <f t="shared" si="6"/>
        <v>86.88</v>
      </c>
      <c r="B69" s="8" t="str">
        <f t="shared" si="1"/>
        <v>3856</v>
      </c>
      <c r="C69" s="7" t="str">
        <f t="shared" si="2"/>
        <v>141.44</v>
      </c>
      <c r="D69" s="7" t="str">
        <f t="shared" si="3"/>
        <v>3072.00</v>
      </c>
      <c r="E69" s="7" t="str">
        <f t="shared" si="4"/>
        <v>141.44</v>
      </c>
      <c r="F69" s="9" t="str">
        <f t="shared" si="5"/>
        <v>3856</v>
      </c>
    </row>
    <row r="70">
      <c r="A70" s="7" t="str">
        <f t="shared" si="6"/>
        <v>88.24</v>
      </c>
      <c r="B70" s="8" t="str">
        <f t="shared" si="1"/>
        <v>3662</v>
      </c>
      <c r="C70" s="7" t="str">
        <f t="shared" si="2"/>
        <v>143.65</v>
      </c>
      <c r="D70" s="7" t="str">
        <f t="shared" si="3"/>
        <v>3168.75</v>
      </c>
      <c r="E70" s="7" t="str">
        <f t="shared" si="4"/>
        <v>143.65</v>
      </c>
      <c r="F70" s="9" t="str">
        <f t="shared" si="5"/>
        <v>3662</v>
      </c>
    </row>
    <row r="71">
      <c r="A71" s="7" t="str">
        <f t="shared" si="6"/>
        <v>89.59</v>
      </c>
      <c r="B71" s="8" t="str">
        <f t="shared" si="1"/>
        <v>3466</v>
      </c>
      <c r="C71" s="7" t="str">
        <f t="shared" si="2"/>
        <v>145.86</v>
      </c>
      <c r="D71" s="7" t="str">
        <f t="shared" si="3"/>
        <v>3267.00</v>
      </c>
      <c r="E71" s="7" t="str">
        <f t="shared" si="4"/>
        <v>145.86</v>
      </c>
      <c r="F71" s="9" t="str">
        <f t="shared" si="5"/>
        <v>3466</v>
      </c>
    </row>
    <row r="72">
      <c r="A72" s="7" t="str">
        <f t="shared" si="6"/>
        <v>90.95</v>
      </c>
      <c r="B72" s="8" t="str">
        <f t="shared" si="1"/>
        <v>3266</v>
      </c>
      <c r="C72" s="7" t="str">
        <f t="shared" si="2"/>
        <v>148.07</v>
      </c>
      <c r="D72" s="7" t="str">
        <f t="shared" si="3"/>
        <v>3366.75</v>
      </c>
      <c r="E72" s="7" t="str">
        <f t="shared" si="4"/>
        <v>145.86</v>
      </c>
      <c r="F72" s="10" t="str">
        <f t="shared" si="5"/>
        <v>3267</v>
      </c>
    </row>
    <row r="73">
      <c r="A73" s="7" t="str">
        <f t="shared" si="6"/>
        <v>92.31</v>
      </c>
      <c r="B73" s="8" t="str">
        <f t="shared" si="1"/>
        <v>3064</v>
      </c>
      <c r="C73" s="7" t="str">
        <f t="shared" si="2"/>
        <v>150.28</v>
      </c>
      <c r="D73" s="7" t="str">
        <f t="shared" si="3"/>
        <v>3468.00</v>
      </c>
      <c r="E73" s="7" t="str">
        <f t="shared" si="4"/>
        <v>141.44</v>
      </c>
      <c r="F73" s="10" t="str">
        <f t="shared" si="5"/>
        <v>3072</v>
      </c>
    </row>
    <row r="74">
      <c r="A74" s="7" t="str">
        <f t="shared" si="6"/>
        <v>93.67</v>
      </c>
      <c r="B74" s="8" t="str">
        <f t="shared" si="1"/>
        <v>2858</v>
      </c>
      <c r="C74" s="7" t="str">
        <f t="shared" si="2"/>
        <v>152.49</v>
      </c>
      <c r="D74" s="7" t="str">
        <f t="shared" si="3"/>
        <v>3570.75</v>
      </c>
      <c r="E74" s="7" t="str">
        <f t="shared" si="4"/>
        <v>137.02</v>
      </c>
      <c r="F74" s="10" t="str">
        <f t="shared" si="5"/>
        <v>2883</v>
      </c>
    </row>
    <row r="75">
      <c r="A75" s="7" t="str">
        <f t="shared" si="6"/>
        <v>95.02</v>
      </c>
      <c r="B75" s="8" t="str">
        <f t="shared" si="1"/>
        <v>2650</v>
      </c>
      <c r="C75" s="7" t="str">
        <f t="shared" si="2"/>
        <v>154.70</v>
      </c>
      <c r="D75" s="7" t="str">
        <f t="shared" si="3"/>
        <v>3675.00</v>
      </c>
      <c r="E75" s="7" t="str">
        <f t="shared" si="4"/>
        <v>132.60</v>
      </c>
      <c r="F75" s="10" t="str">
        <f t="shared" si="5"/>
        <v>2700</v>
      </c>
    </row>
    <row r="76">
      <c r="A76" s="7" t="str">
        <f t="shared" si="6"/>
        <v>96.38</v>
      </c>
      <c r="B76" s="8" t="str">
        <f t="shared" si="1"/>
        <v>2438</v>
      </c>
      <c r="C76" s="7" t="str">
        <f t="shared" si="2"/>
        <v>156.91</v>
      </c>
      <c r="D76" s="7" t="str">
        <f t="shared" si="3"/>
        <v>3780.75</v>
      </c>
      <c r="E76" s="7" t="str">
        <f t="shared" si="4"/>
        <v>128.18</v>
      </c>
      <c r="F76" s="10" t="str">
        <f t="shared" si="5"/>
        <v>2523</v>
      </c>
    </row>
    <row r="77">
      <c r="A77" s="7" t="str">
        <f t="shared" si="6"/>
        <v>97.74</v>
      </c>
      <c r="B77" s="8" t="str">
        <f t="shared" si="1"/>
        <v>2224</v>
      </c>
      <c r="C77" s="7" t="str">
        <f t="shared" si="2"/>
        <v>159.12</v>
      </c>
      <c r="D77" s="7" t="str">
        <f t="shared" si="3"/>
        <v>3888.00</v>
      </c>
      <c r="E77" s="7" t="str">
        <f t="shared" si="4"/>
        <v>123.76</v>
      </c>
      <c r="F77" s="10" t="str">
        <f t="shared" si="5"/>
        <v>2352</v>
      </c>
    </row>
    <row r="78">
      <c r="A78" s="7" t="str">
        <f t="shared" si="6"/>
        <v>99.10</v>
      </c>
      <c r="B78" s="8" t="str">
        <f t="shared" si="1"/>
        <v>2006</v>
      </c>
      <c r="C78" s="7" t="str">
        <f t="shared" si="2"/>
        <v>161.33</v>
      </c>
      <c r="D78" s="7" t="str">
        <f t="shared" si="3"/>
        <v>3996.75</v>
      </c>
      <c r="E78" s="7" t="str">
        <f t="shared" si="4"/>
        <v>119.34</v>
      </c>
      <c r="F78" s="10" t="str">
        <f t="shared" si="5"/>
        <v>2187</v>
      </c>
    </row>
    <row r="79">
      <c r="A79" s="7" t="str">
        <f t="shared" si="6"/>
        <v>100.45</v>
      </c>
      <c r="B79" s="8" t="str">
        <f t="shared" si="1"/>
        <v>1786</v>
      </c>
      <c r="C79" s="7" t="str">
        <f t="shared" si="2"/>
        <v>163.54</v>
      </c>
      <c r="D79" s="7" t="str">
        <f t="shared" si="3"/>
        <v>4107.00</v>
      </c>
      <c r="E79" s="7" t="str">
        <f t="shared" si="4"/>
        <v>114.92</v>
      </c>
      <c r="F79" s="10" t="str">
        <f t="shared" si="5"/>
        <v>2028</v>
      </c>
    </row>
    <row r="80">
      <c r="A80" s="7" t="str">
        <f t="shared" si="6"/>
        <v>101.81</v>
      </c>
      <c r="B80" s="8" t="str">
        <f t="shared" si="1"/>
        <v>1562</v>
      </c>
      <c r="C80" s="7" t="str">
        <f t="shared" si="2"/>
        <v>165.75</v>
      </c>
      <c r="D80" s="7" t="str">
        <f t="shared" si="3"/>
        <v>4218.75</v>
      </c>
      <c r="E80" s="7" t="str">
        <f t="shared" si="4"/>
        <v>110.50</v>
      </c>
      <c r="F80" s="10" t="str">
        <f t="shared" si="5"/>
        <v>1875</v>
      </c>
    </row>
    <row r="81">
      <c r="A81" s="7" t="str">
        <f t="shared" si="6"/>
        <v>103.17</v>
      </c>
      <c r="B81" s="8" t="str">
        <f t="shared" si="1"/>
        <v>1336</v>
      </c>
      <c r="C81" s="7" t="str">
        <f t="shared" si="2"/>
        <v>167.96</v>
      </c>
      <c r="D81" s="7" t="str">
        <f t="shared" si="3"/>
        <v>4332.00</v>
      </c>
      <c r="E81" s="7" t="str">
        <f t="shared" si="4"/>
        <v>106.08</v>
      </c>
      <c r="F81" s="10" t="str">
        <f t="shared" si="5"/>
        <v>1728</v>
      </c>
    </row>
    <row r="82">
      <c r="A82" s="7" t="str">
        <f t="shared" si="6"/>
        <v>104.53</v>
      </c>
      <c r="B82" s="8" t="str">
        <f t="shared" si="1"/>
        <v>1106</v>
      </c>
      <c r="C82" s="7" t="str">
        <f t="shared" si="2"/>
        <v>170.17</v>
      </c>
      <c r="D82" s="7" t="str">
        <f t="shared" si="3"/>
        <v>4446.75</v>
      </c>
      <c r="E82" s="7" t="str">
        <f t="shared" si="4"/>
        <v>101.66</v>
      </c>
      <c r="F82" s="10" t="str">
        <f t="shared" si="5"/>
        <v>1587</v>
      </c>
    </row>
    <row r="83">
      <c r="A83" s="7" t="str">
        <f t="shared" si="6"/>
        <v>105.88</v>
      </c>
      <c r="B83" s="8" t="str">
        <f t="shared" si="1"/>
        <v>874</v>
      </c>
      <c r="C83" s="7" t="str">
        <f t="shared" si="2"/>
        <v>172.38</v>
      </c>
      <c r="D83" s="7" t="str">
        <f t="shared" si="3"/>
        <v>4563.00</v>
      </c>
      <c r="E83" s="7" t="str">
        <f t="shared" si="4"/>
        <v>97.24</v>
      </c>
      <c r="F83" s="10" t="str">
        <f t="shared" si="5"/>
        <v>1452</v>
      </c>
    </row>
    <row r="84">
      <c r="A84" s="7" t="str">
        <f t="shared" si="6"/>
        <v>107.24</v>
      </c>
      <c r="B84" s="8" t="str">
        <f t="shared" si="1"/>
        <v>638</v>
      </c>
      <c r="C84" s="7" t="str">
        <f t="shared" si="2"/>
        <v>174.59</v>
      </c>
      <c r="D84" s="7" t="str">
        <f t="shared" si="3"/>
        <v>4680.75</v>
      </c>
      <c r="E84" s="7" t="str">
        <f t="shared" si="4"/>
        <v>92.82</v>
      </c>
      <c r="F84" s="10" t="str">
        <f t="shared" si="5"/>
        <v>1323</v>
      </c>
    </row>
    <row r="85">
      <c r="A85" s="7" t="str">
        <f t="shared" si="6"/>
        <v>108.60</v>
      </c>
      <c r="B85" s="8" t="str">
        <f t="shared" si="1"/>
        <v>400</v>
      </c>
      <c r="C85" s="7" t="str">
        <f t="shared" si="2"/>
        <v>176.80</v>
      </c>
      <c r="D85" s="7" t="str">
        <f t="shared" si="3"/>
        <v>4800.00</v>
      </c>
      <c r="E85" s="7" t="str">
        <f t="shared" si="4"/>
        <v>88.40</v>
      </c>
      <c r="F85" s="10" t="str">
        <f t="shared" si="5"/>
        <v>1200</v>
      </c>
    </row>
    <row r="86">
      <c r="A86" s="7" t="str">
        <f t="shared" si="6"/>
        <v>109.96</v>
      </c>
      <c r="B86" s="8" t="str">
        <f t="shared" si="1"/>
        <v>158</v>
      </c>
      <c r="C86" s="7" t="str">
        <f t="shared" si="2"/>
        <v>179.01</v>
      </c>
      <c r="D86" s="7" t="str">
        <f t="shared" si="3"/>
        <v>4920.75</v>
      </c>
      <c r="E86" s="7" t="str">
        <f t="shared" si="4"/>
        <v>83.98</v>
      </c>
      <c r="F86" s="10" t="str">
        <f t="shared" si="5"/>
        <v>1083</v>
      </c>
    </row>
    <row r="87">
      <c r="A87" s="7" t="str">
        <f t="shared" si="6"/>
        <v>111.31</v>
      </c>
      <c r="B87" s="8" t="str">
        <f t="shared" si="1"/>
        <v>-86</v>
      </c>
      <c r="C87" s="7" t="str">
        <f t="shared" si="2"/>
        <v>181.22</v>
      </c>
      <c r="D87" s="7" t="str">
        <f t="shared" si="3"/>
        <v>5043.00</v>
      </c>
      <c r="E87" s="7" t="str">
        <f t="shared" si="4"/>
        <v>79.56</v>
      </c>
      <c r="F87" s="10" t="str">
        <f t="shared" si="5"/>
        <v>972</v>
      </c>
    </row>
    <row r="88">
      <c r="A88" s="7" t="str">
        <f t="shared" si="6"/>
        <v>112.67</v>
      </c>
      <c r="B88" s="8" t="str">
        <f t="shared" si="1"/>
        <v>-334</v>
      </c>
      <c r="C88" s="7" t="str">
        <f t="shared" si="2"/>
        <v>183.43</v>
      </c>
      <c r="D88" s="7" t="str">
        <f t="shared" si="3"/>
        <v>5166.75</v>
      </c>
      <c r="E88" s="7" t="str">
        <f t="shared" si="4"/>
        <v>75.14</v>
      </c>
      <c r="F88" s="10" t="str">
        <f t="shared" si="5"/>
        <v>867</v>
      </c>
    </row>
    <row r="89">
      <c r="A89" s="7" t="str">
        <f t="shared" si="6"/>
        <v>114.03</v>
      </c>
      <c r="B89" s="8" t="str">
        <f t="shared" si="1"/>
        <v>-584</v>
      </c>
      <c r="C89" s="7" t="str">
        <f t="shared" si="2"/>
        <v>185.64</v>
      </c>
      <c r="D89" s="7" t="str">
        <f t="shared" si="3"/>
        <v>5292.00</v>
      </c>
      <c r="E89" s="7" t="str">
        <f t="shared" si="4"/>
        <v>70.72</v>
      </c>
      <c r="F89" s="10" t="str">
        <f t="shared" si="5"/>
        <v>768</v>
      </c>
    </row>
    <row r="90">
      <c r="A90" s="7" t="str">
        <f t="shared" si="6"/>
        <v>115.39</v>
      </c>
      <c r="B90" s="8" t="str">
        <f t="shared" si="1"/>
        <v>-838</v>
      </c>
      <c r="C90" s="7" t="str">
        <f t="shared" si="2"/>
        <v>187.85</v>
      </c>
      <c r="D90" s="7" t="str">
        <f t="shared" si="3"/>
        <v>5418.75</v>
      </c>
      <c r="E90" s="7" t="str">
        <f t="shared" si="4"/>
        <v>66.30</v>
      </c>
      <c r="F90" s="10" t="str">
        <f t="shared" si="5"/>
        <v>675</v>
      </c>
    </row>
    <row r="91">
      <c r="A91" s="7" t="str">
        <f t="shared" si="6"/>
        <v>116.74</v>
      </c>
      <c r="B91" s="8" t="str">
        <f t="shared" si="1"/>
        <v>-1094</v>
      </c>
      <c r="C91" s="7" t="str">
        <f t="shared" si="2"/>
        <v>190.06</v>
      </c>
      <c r="D91" s="7" t="str">
        <f t="shared" si="3"/>
        <v>5547.00</v>
      </c>
      <c r="E91" s="7" t="str">
        <f t="shared" si="4"/>
        <v>61.88</v>
      </c>
      <c r="F91" s="10" t="str">
        <f t="shared" si="5"/>
        <v>588</v>
      </c>
    </row>
    <row r="92">
      <c r="A92" s="7" t="str">
        <f t="shared" si="6"/>
        <v>118.10</v>
      </c>
      <c r="B92" s="8" t="str">
        <f t="shared" si="1"/>
        <v>-1354</v>
      </c>
      <c r="C92" s="7" t="str">
        <f t="shared" si="2"/>
        <v>192.27</v>
      </c>
      <c r="D92" s="7" t="str">
        <f t="shared" si="3"/>
        <v>5676.75</v>
      </c>
      <c r="E92" s="7" t="str">
        <f t="shared" si="4"/>
        <v>57.46</v>
      </c>
      <c r="F92" s="10" t="str">
        <f t="shared" si="5"/>
        <v>507</v>
      </c>
    </row>
    <row r="93">
      <c r="A93" s="7" t="str">
        <f t="shared" si="6"/>
        <v>119.46</v>
      </c>
      <c r="B93" s="8" t="str">
        <f t="shared" si="1"/>
        <v>-1616</v>
      </c>
      <c r="C93" s="7" t="str">
        <f t="shared" si="2"/>
        <v>194.48</v>
      </c>
      <c r="D93" s="7" t="str">
        <f t="shared" si="3"/>
        <v>5808.00</v>
      </c>
      <c r="E93" s="7" t="str">
        <f t="shared" si="4"/>
        <v>53.04</v>
      </c>
      <c r="F93" s="10" t="str">
        <f t="shared" si="5"/>
        <v>432</v>
      </c>
    </row>
    <row r="94">
      <c r="A94" s="7" t="str">
        <f t="shared" si="6"/>
        <v>120.82</v>
      </c>
      <c r="B94" s="8" t="str">
        <f t="shared" si="1"/>
        <v>-1882</v>
      </c>
      <c r="C94" s="7" t="str">
        <f t="shared" si="2"/>
        <v>196.69</v>
      </c>
      <c r="D94" s="7" t="str">
        <f t="shared" si="3"/>
        <v>5940.75</v>
      </c>
      <c r="E94" s="7" t="str">
        <f t="shared" si="4"/>
        <v>48.62</v>
      </c>
      <c r="F94" s="10" t="str">
        <f t="shared" si="5"/>
        <v>363</v>
      </c>
    </row>
    <row r="95">
      <c r="A95" s="7" t="str">
        <f t="shared" si="6"/>
        <v>122.17</v>
      </c>
      <c r="B95" s="8" t="str">
        <f t="shared" si="1"/>
        <v>-2150</v>
      </c>
      <c r="C95" s="7" t="str">
        <f t="shared" si="2"/>
        <v>198.90</v>
      </c>
      <c r="D95" s="7" t="str">
        <f t="shared" si="3"/>
        <v>6075.00</v>
      </c>
      <c r="E95" s="7" t="str">
        <f t="shared" si="4"/>
        <v>44.20</v>
      </c>
      <c r="F95" s="10" t="str">
        <f t="shared" si="5"/>
        <v>300</v>
      </c>
    </row>
    <row r="96">
      <c r="A96" s="7" t="str">
        <f t="shared" si="6"/>
        <v>123.53</v>
      </c>
      <c r="B96" s="8" t="str">
        <f t="shared" si="1"/>
        <v>-2422</v>
      </c>
      <c r="C96" s="7" t="str">
        <f t="shared" si="2"/>
        <v>201.11</v>
      </c>
      <c r="D96" s="7" t="str">
        <f t="shared" si="3"/>
        <v>6210.75</v>
      </c>
      <c r="E96" s="7" t="str">
        <f t="shared" si="4"/>
        <v>39.78</v>
      </c>
      <c r="F96" s="10" t="str">
        <f t="shared" si="5"/>
        <v>243</v>
      </c>
    </row>
    <row r="97">
      <c r="A97" s="7" t="str">
        <f t="shared" si="6"/>
        <v>124.89</v>
      </c>
      <c r="B97" s="8" t="str">
        <f t="shared" si="1"/>
        <v>-2696</v>
      </c>
      <c r="C97" s="7" t="str">
        <f t="shared" si="2"/>
        <v>203.32</v>
      </c>
      <c r="D97" s="7" t="str">
        <f t="shared" si="3"/>
        <v>6348.00</v>
      </c>
      <c r="E97" s="7" t="str">
        <f t="shared" si="4"/>
        <v>35.36</v>
      </c>
      <c r="F97" s="10" t="str">
        <f t="shared" si="5"/>
        <v>192</v>
      </c>
    </row>
    <row r="98">
      <c r="A98" s="7" t="str">
        <f t="shared" si="6"/>
        <v>126.25</v>
      </c>
      <c r="B98" s="8" t="str">
        <f t="shared" si="1"/>
        <v>-2974</v>
      </c>
      <c r="C98" s="7" t="str">
        <f t="shared" si="2"/>
        <v>205.53</v>
      </c>
      <c r="D98" s="7" t="str">
        <f t="shared" si="3"/>
        <v>6486.75</v>
      </c>
      <c r="E98" s="7" t="str">
        <f t="shared" si="4"/>
        <v>30.94</v>
      </c>
      <c r="F98" s="10" t="str">
        <f t="shared" si="5"/>
        <v>147</v>
      </c>
    </row>
    <row r="99">
      <c r="A99" s="7" t="str">
        <f t="shared" si="6"/>
        <v>127.60</v>
      </c>
      <c r="B99" s="8" t="str">
        <f t="shared" si="1"/>
        <v>-3254</v>
      </c>
      <c r="C99" s="7" t="str">
        <f t="shared" si="2"/>
        <v>207.74</v>
      </c>
      <c r="D99" s="7" t="str">
        <f t="shared" si="3"/>
        <v>6627.00</v>
      </c>
      <c r="E99" s="7" t="str">
        <f t="shared" si="4"/>
        <v>26.52</v>
      </c>
      <c r="F99" s="10" t="str">
        <f t="shared" si="5"/>
        <v>108</v>
      </c>
    </row>
    <row r="100">
      <c r="A100" s="7" t="str">
        <f t="shared" si="6"/>
        <v>128.96</v>
      </c>
      <c r="B100" s="8" t="str">
        <f t="shared" si="1"/>
        <v>-3538</v>
      </c>
      <c r="C100" s="7" t="str">
        <f t="shared" si="2"/>
        <v>209.95</v>
      </c>
      <c r="D100" s="7" t="str">
        <f t="shared" si="3"/>
        <v>6768.75</v>
      </c>
      <c r="E100" s="7" t="str">
        <f t="shared" si="4"/>
        <v>22.10</v>
      </c>
      <c r="F100" s="10" t="str">
        <f t="shared" si="5"/>
        <v>75</v>
      </c>
    </row>
    <row r="101">
      <c r="A101" s="7" t="str">
        <f t="shared" si="6"/>
        <v>130.32</v>
      </c>
      <c r="B101" s="8" t="str">
        <f t="shared" si="1"/>
        <v>-3824</v>
      </c>
      <c r="C101" s="7" t="str">
        <f t="shared" si="2"/>
        <v>212.16</v>
      </c>
      <c r="D101" s="7" t="str">
        <f t="shared" si="3"/>
        <v>6912.00</v>
      </c>
      <c r="E101" s="7" t="str">
        <f t="shared" si="4"/>
        <v>17.68</v>
      </c>
      <c r="F101" s="10" t="str">
        <f t="shared" si="5"/>
        <v>48</v>
      </c>
    </row>
    <row r="102">
      <c r="A102" s="7" t="str">
        <f t="shared" si="6"/>
        <v>131.68</v>
      </c>
      <c r="B102" s="8" t="str">
        <f t="shared" si="1"/>
        <v>-4114</v>
      </c>
      <c r="C102" s="7" t="str">
        <f t="shared" si="2"/>
        <v>214.37</v>
      </c>
      <c r="D102" s="7" t="str">
        <f t="shared" si="3"/>
        <v>7056.75</v>
      </c>
      <c r="E102" s="7" t="str">
        <f t="shared" si="4"/>
        <v>13.26</v>
      </c>
      <c r="F102" s="10" t="str">
        <f t="shared" si="5"/>
        <v>27</v>
      </c>
    </row>
    <row r="103">
      <c r="A103" s="7" t="str">
        <f t="shared" si="6"/>
        <v>133.03</v>
      </c>
      <c r="B103" s="8" t="str">
        <f t="shared" si="1"/>
        <v>-4406</v>
      </c>
      <c r="C103" s="7" t="str">
        <f t="shared" si="2"/>
        <v>216.58</v>
      </c>
      <c r="D103" s="7" t="str">
        <f t="shared" si="3"/>
        <v>7203.00</v>
      </c>
      <c r="E103" s="7" t="str">
        <f t="shared" si="4"/>
        <v>8.84</v>
      </c>
      <c r="F103" s="10" t="str">
        <f t="shared" si="5"/>
        <v>12</v>
      </c>
    </row>
    <row r="104">
      <c r="A104" s="7" t="str">
        <f t="shared" si="6"/>
        <v>134.39</v>
      </c>
      <c r="B104" s="8" t="str">
        <f t="shared" si="1"/>
        <v>-4702</v>
      </c>
      <c r="C104" s="7" t="str">
        <f t="shared" si="2"/>
        <v>218.79</v>
      </c>
      <c r="D104" s="7" t="str">
        <f t="shared" si="3"/>
        <v>7350.75</v>
      </c>
      <c r="E104" s="7" t="str">
        <f t="shared" si="4"/>
        <v>4.42</v>
      </c>
      <c r="F104" s="10" t="str">
        <f t="shared" si="5"/>
        <v>3</v>
      </c>
    </row>
    <row r="105">
      <c r="A105" s="7" t="str">
        <f t="shared" si="6"/>
        <v>135.75</v>
      </c>
      <c r="B105" s="8" t="str">
        <f t="shared" si="1"/>
        <v>-5000</v>
      </c>
      <c r="C105" s="7" t="str">
        <f t="shared" si="2"/>
        <v>221.00</v>
      </c>
      <c r="D105" s="7" t="str">
        <f t="shared" si="3"/>
        <v>7500.00</v>
      </c>
      <c r="E105" s="7" t="str">
        <f t="shared" si="4"/>
        <v>0.00</v>
      </c>
      <c r="F105" s="10" t="str">
        <f t="shared" si="5"/>
        <v>0</v>
      </c>
    </row>
  </sheetData>
  <drawing r:id="rId1"/>
</worksheet>
</file>