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2"/>
  <workbookPr codeName="EstaPasta_de_trabalho" defaultThemeVersion="124226"/>
  <mc:AlternateContent xmlns:mc="http://schemas.openxmlformats.org/markup-compatibility/2006">
    <mc:Choice Requires="x15">
      <x15ac:absPath xmlns:x15ac="http://schemas.microsoft.com/office/spreadsheetml/2010/11/ac" url="F:\Qualidade_Florestal\03- ADMINISTRATIVO\2023\06- COLABORADORES\Gabriel\"/>
    </mc:Choice>
  </mc:AlternateContent>
  <xr:revisionPtr revIDLastSave="0" documentId="8_{35D43446-DB83-4A0B-9DF8-B76EE2D95981}" xr6:coauthVersionLast="36" xr6:coauthVersionMax="36" xr10:uidLastSave="{00000000-0000-0000-0000-000000000000}"/>
  <bookViews>
    <workbookView xWindow="0" yWindow="0" windowWidth="28800" windowHeight="12225" xr2:uid="{00000000-000D-0000-FFFF-FFFF00000000}"/>
  </bookViews>
  <sheets>
    <sheet name="Formulário" sheetId="1" r:id="rId1"/>
    <sheet name="Resultado" sheetId="2" r:id="rId2"/>
    <sheet name="Apoio" sheetId="4" state="hidden" r:id="rId3"/>
  </sheets>
  <calcPr calcId="191029"/>
</workbook>
</file>

<file path=xl/calcChain.xml><?xml version="1.0" encoding="utf-8"?>
<calcChain xmlns="http://schemas.openxmlformats.org/spreadsheetml/2006/main">
  <c r="J9" i="2" l="1"/>
  <c r="I10" i="2"/>
  <c r="H10" i="2"/>
  <c r="G10" i="2"/>
  <c r="F10" i="2"/>
  <c r="E10" i="2"/>
  <c r="E11" i="2"/>
  <c r="D11" i="2"/>
  <c r="C11" i="2"/>
  <c r="B11" i="2"/>
  <c r="B9" i="2"/>
  <c r="B15" i="4"/>
  <c r="J12" i="2"/>
  <c r="I12" i="2"/>
  <c r="H12" i="2"/>
  <c r="G12" i="2"/>
  <c r="F12" i="2"/>
  <c r="E12" i="2"/>
  <c r="D12" i="2"/>
  <c r="C12" i="2"/>
  <c r="B12" i="2"/>
  <c r="J11" i="2"/>
  <c r="I11" i="2"/>
  <c r="H11" i="2"/>
  <c r="G11" i="2"/>
  <c r="F11" i="2"/>
  <c r="J10" i="2"/>
  <c r="D10" i="2"/>
  <c r="C10" i="2"/>
  <c r="B10" i="2"/>
  <c r="I9" i="2"/>
  <c r="H9" i="2"/>
  <c r="G9" i="2"/>
  <c r="F9" i="2"/>
  <c r="E9" i="2"/>
  <c r="D9" i="2"/>
  <c r="C9" i="2"/>
  <c r="J8" i="2"/>
  <c r="I8" i="2"/>
  <c r="H8" i="2"/>
  <c r="G8" i="2"/>
  <c r="F8" i="2"/>
  <c r="E8" i="2"/>
  <c r="D8" i="2"/>
  <c r="C8" i="2"/>
  <c r="B8" i="2"/>
  <c r="J7" i="2"/>
  <c r="I7" i="2"/>
  <c r="H7" i="2"/>
  <c r="G7" i="2"/>
  <c r="F7" i="2"/>
  <c r="E7" i="2"/>
  <c r="D7" i="2"/>
  <c r="C7" i="2"/>
  <c r="B7" i="2"/>
  <c r="J6" i="2"/>
  <c r="I6" i="2"/>
  <c r="H6" i="2"/>
  <c r="G6" i="2"/>
  <c r="F6" i="2"/>
  <c r="E6" i="2"/>
  <c r="D6" i="2"/>
  <c r="C6" i="2"/>
  <c r="B6" i="2"/>
  <c r="J5" i="2"/>
  <c r="I5" i="2"/>
  <c r="H5" i="2"/>
  <c r="G5" i="2"/>
  <c r="F5" i="2"/>
  <c r="E5" i="2"/>
  <c r="D5" i="2"/>
  <c r="C5" i="2"/>
  <c r="B5" i="2"/>
  <c r="J4" i="2"/>
  <c r="I4" i="2"/>
  <c r="H4" i="2"/>
  <c r="G4" i="2"/>
  <c r="F4" i="2"/>
  <c r="E4" i="2"/>
  <c r="D4" i="2"/>
  <c r="C4" i="2"/>
  <c r="B4" i="2"/>
  <c r="J3" i="2"/>
  <c r="I3" i="2"/>
  <c r="H3" i="2"/>
  <c r="G3" i="2"/>
  <c r="F3" i="2"/>
  <c r="E3" i="2"/>
  <c r="D3" i="2"/>
  <c r="C3" i="2"/>
  <c r="B3" i="2"/>
  <c r="E13" i="2" l="1"/>
  <c r="G13" i="2"/>
  <c r="J13" i="2"/>
  <c r="D13" i="2"/>
  <c r="H13" i="2"/>
  <c r="F13" i="2"/>
  <c r="C13" i="2"/>
  <c r="B13" i="2"/>
  <c r="I13" i="2"/>
  <c r="B2" i="4" l="1"/>
  <c r="B17" i="2" s="1"/>
  <c r="B25" i="2" l="1"/>
  <c r="B26" i="2"/>
  <c r="B24" i="2"/>
  <c r="B22" i="2"/>
  <c r="B27" i="2"/>
  <c r="B21" i="2"/>
  <c r="B23" i="2"/>
  <c r="B18" i="2"/>
  <c r="B19" i="2"/>
  <c r="B20" i="2"/>
</calcChain>
</file>

<file path=xl/sharedStrings.xml><?xml version="1.0" encoding="utf-8"?>
<sst xmlns="http://schemas.openxmlformats.org/spreadsheetml/2006/main" count="236" uniqueCount="225">
  <si>
    <t>MUNDO IDEAL</t>
  </si>
  <si>
    <t>TIPOLOGIA ENEAGRAMA</t>
  </si>
  <si>
    <t>Mundo ético, moral e de respeito às regras</t>
  </si>
  <si>
    <t>Mundo de solidariedade e apoio</t>
  </si>
  <si>
    <t>Mundo de desafios e oportunidades</t>
  </si>
  <si>
    <t>Mundo espiritualizado e criativo</t>
  </si>
  <si>
    <t>Mundo de respeito à privacidade e à individualidade</t>
  </si>
  <si>
    <t>Mundo seguro e ordeiro</t>
  </si>
  <si>
    <t>Mundo de liberdade e despreocupações</t>
  </si>
  <si>
    <t>Mundo de justiça e à prova de mediocridade</t>
  </si>
  <si>
    <t>Mundo estável e tranquilo</t>
  </si>
  <si>
    <t>RELACIONAMENTO PROFISSIONAL</t>
  </si>
  <si>
    <t>AUTO-IMAGEM</t>
  </si>
  <si>
    <t>PARTICIPAÇÃO E INFLUÊNCIA</t>
  </si>
  <si>
    <t>Fazer o que é certo e dentro das regras</t>
  </si>
  <si>
    <t>Proteger e ajudar a quem precisa</t>
  </si>
  <si>
    <t>Motivas as pessoas a "fazer acontecer"</t>
  </si>
  <si>
    <t>Apresentar propostas e alternativas que fujam da "mesmice"</t>
  </si>
  <si>
    <t>Evitar discussões e exposição excessiva</t>
  </si>
  <si>
    <t>Propor questionamentos que previnam futuros problemas</t>
  </si>
  <si>
    <t>Participar de forma agradável e intensa</t>
  </si>
  <si>
    <t>Vencer as dificuldades e injustiças</t>
  </si>
  <si>
    <t>Conviver em harmonia e paz</t>
  </si>
  <si>
    <t>Responsável Dedicado Auto-disciplinado Exigente</t>
  </si>
  <si>
    <t>Solidário Conselheiro Prestativo Estimulador</t>
  </si>
  <si>
    <t>Competente Entusiasmado Auto-confiante Realizador</t>
  </si>
  <si>
    <t>Espirituoso Criativo Empático Diferenciado</t>
  </si>
  <si>
    <t>Anaçítico Metódico Equilibrado Discreto</t>
  </si>
  <si>
    <t>Precavido Educado Questionador Busca segurança</t>
  </si>
  <si>
    <t>Persuasivo Descontraído Jovial Interesses variados</t>
  </si>
  <si>
    <t>Franco Entusiasmado Protetor Batalhador</t>
  </si>
  <si>
    <t>Sereno Descomplicado Resignado Mediador</t>
  </si>
  <si>
    <t>Pessoa correta e exigente consigo mesma</t>
  </si>
  <si>
    <t>Pessoa compreensiva e útil aos demais</t>
  </si>
  <si>
    <t>Pessoa sempre em busca de desafios e realizações</t>
  </si>
  <si>
    <t>Pessoa que pensa e age de forma diferenciada</t>
  </si>
  <si>
    <t>Pessoa discreta, capaz de controlar seus sentimentos</t>
  </si>
  <si>
    <t>Pessoa cumpridora do dever e controladora da situação</t>
  </si>
  <si>
    <t>Pessoa idealista, de bem com o mundo e consigo mesma</t>
  </si>
  <si>
    <t>Pessoa disposta a lutar por suas idéias e princípios</t>
  </si>
  <si>
    <t>Pessoa mediadora e tranquila</t>
  </si>
  <si>
    <t>GRUPOS</t>
  </si>
  <si>
    <t>Grupos de solidariedade e valorização da vida</t>
  </si>
  <si>
    <t>Grupos carismáticos. Partidos políticos. Associações de classe</t>
  </si>
  <si>
    <t>Grupos artísticos. Movimentos de vanguarda</t>
  </si>
  <si>
    <t>Grupos de estudo (Filosofia, Ciências, Auto-conhecimento, etc)</t>
  </si>
  <si>
    <t>Grupos com organização militar. Escoteiros. Defesa civil</t>
  </si>
  <si>
    <t>Grupos sociais e recreativos. Movimentos associativos</t>
  </si>
  <si>
    <t>Grupos de defesa dos direitos das pessoas. Trabalho voluntário</t>
  </si>
  <si>
    <t>Grupos pacifistas e ligados à natureza</t>
  </si>
  <si>
    <t>Grupos reformistas, éticos, em geral associados à grandes causas</t>
  </si>
  <si>
    <t>SENSIBILIDADE</t>
  </si>
  <si>
    <t>Anima os outros a fazerem o que é correto</t>
  </si>
  <si>
    <t>Ajuda as pessoas a acreditarem no seu próprio valor</t>
  </si>
  <si>
    <t>Cria atmosfera de "vamos conseguir"</t>
  </si>
  <si>
    <t>Incentiva a criatividade e a emoção</t>
  </si>
  <si>
    <t>Analisa metodicamente os fatos e as impressões</t>
  </si>
  <si>
    <t>Coloca todos os fatores sob controle</t>
  </si>
  <si>
    <t>Focaliza o lado bom da vida e da liberdade</t>
  </si>
  <si>
    <t>Reage às situações injustas ou escusas</t>
  </si>
  <si>
    <t>Aceita as pessoas sem preconceitos</t>
  </si>
  <si>
    <t>CONDUTA</t>
  </si>
  <si>
    <t>Servir de exemplo</t>
  </si>
  <si>
    <t>Ser solidário</t>
  </si>
  <si>
    <t>Causar boa impressão</t>
  </si>
  <si>
    <t>Valorizar o diferente</t>
  </si>
  <si>
    <t>Saber ouvir</t>
  </si>
  <si>
    <t>Tornar realidade</t>
  </si>
  <si>
    <t>Transmitir otimismo</t>
  </si>
  <si>
    <t>Ser autêntico e lutador</t>
  </si>
  <si>
    <t>Manter o equilíbrio</t>
  </si>
  <si>
    <t>SUCESSO PESSOAL</t>
  </si>
  <si>
    <t>Dedicar-se às causas nobres e às reformas</t>
  </si>
  <si>
    <t>Obter a aprovação e o apoio de todos</t>
  </si>
  <si>
    <t>Alcançar resultados e ser vencedor</t>
  </si>
  <si>
    <t>Ser valorizado pela sua criatividade</t>
  </si>
  <si>
    <t>Buscar saber sempre mais</t>
  </si>
  <si>
    <t>Cumprir o dever</t>
  </si>
  <si>
    <t>Ser feliz</t>
  </si>
  <si>
    <t>Liderar / controlar situações</t>
  </si>
  <si>
    <t>Mediar conflitos</t>
  </si>
  <si>
    <t>BUSCA PESSOAL</t>
  </si>
  <si>
    <t>Ficar do lado do bem e da razão</t>
  </si>
  <si>
    <t>Ajudar as demais pessoas</t>
  </si>
  <si>
    <t>Destacar-se dos demais</t>
  </si>
  <si>
    <t>Alcançar a diferenciação</t>
  </si>
  <si>
    <t>Aprender cada vez mais</t>
  </si>
  <si>
    <t>Prevenir problemas</t>
  </si>
  <si>
    <t>Manter o otimismo</t>
  </si>
  <si>
    <t>Defender aquilo em que acredite</t>
  </si>
  <si>
    <t>Ser reconhecido como mediador</t>
  </si>
  <si>
    <t>IMAGEM PÚBLICA</t>
  </si>
  <si>
    <t>Organizado. Responsável. Perfeccionista</t>
  </si>
  <si>
    <t>Colaborador. Compreensivo. Desprendido</t>
  </si>
  <si>
    <t>Eficiente. Determinado. Bem sucedido</t>
  </si>
  <si>
    <t>Original. Emotivo. Alguém especial</t>
  </si>
  <si>
    <t>Atencioso. Reservado. Estudioso</t>
  </si>
  <si>
    <t>Confiável. Ordeiro. Não-conformista</t>
  </si>
  <si>
    <t>Alegre. Otimista. Imaginativo</t>
  </si>
  <si>
    <t>Franco. Destemido. Justo</t>
  </si>
  <si>
    <t>Pacifista. Generoso. Fácil relacionamento</t>
  </si>
  <si>
    <t>FATORES</t>
  </si>
  <si>
    <t>TIPOS</t>
  </si>
  <si>
    <t>Mundo Ideal</t>
  </si>
  <si>
    <t>Relacionamento</t>
  </si>
  <si>
    <t>Auto-imagem</t>
  </si>
  <si>
    <t>Participação e Influência</t>
  </si>
  <si>
    <t>Grupos</t>
  </si>
  <si>
    <t>Sensibilidade</t>
  </si>
  <si>
    <t>Conduta</t>
  </si>
  <si>
    <t>Sucesso Pessoal</t>
  </si>
  <si>
    <t>Busca Pessoal</t>
  </si>
  <si>
    <t>Imagem Pública</t>
  </si>
  <si>
    <t>Nº. De Escolhas</t>
  </si>
  <si>
    <r>
      <t xml:space="preserve">(para cada grupo, escolha com </t>
    </r>
    <r>
      <rPr>
        <b/>
        <sz val="16"/>
        <color theme="1"/>
        <rFont val="Calibri"/>
        <family val="2"/>
        <scheme val="minor"/>
      </rPr>
      <t>X</t>
    </r>
    <r>
      <rPr>
        <sz val="11"/>
        <color theme="1"/>
        <rFont val="Calibri"/>
        <family val="2"/>
        <scheme val="minor"/>
      </rPr>
      <t xml:space="preserve"> as </t>
    </r>
    <r>
      <rPr>
        <b/>
        <sz val="11"/>
        <color theme="1"/>
        <rFont val="Calibri"/>
        <family val="2"/>
        <scheme val="minor"/>
      </rPr>
      <t>DUAS</t>
    </r>
    <r>
      <rPr>
        <sz val="11"/>
        <color theme="1"/>
        <rFont val="Calibri"/>
        <family val="2"/>
        <scheme val="minor"/>
      </rPr>
      <t xml:space="preserve"> afirmativas que mais tem a ver com o seu modo de pensar e agir)</t>
    </r>
  </si>
  <si>
    <t>Verifique as características do seu tipo !!!</t>
  </si>
  <si>
    <t>Disciplinador</t>
  </si>
  <si>
    <t>Conselheiro</t>
  </si>
  <si>
    <t>Competitivo</t>
  </si>
  <si>
    <t>Emotivo</t>
  </si>
  <si>
    <t>Analítico</t>
  </si>
  <si>
    <t>Responsável</t>
  </si>
  <si>
    <t>Animador</t>
  </si>
  <si>
    <t>Destemido</t>
  </si>
  <si>
    <t>Mediador</t>
  </si>
  <si>
    <t>Após escolher duas aternativas para cada grupo, verifique o resultado na planilha "Resultado"</t>
  </si>
  <si>
    <t>Média</t>
  </si>
  <si>
    <t>Tipo</t>
  </si>
  <si>
    <t>Crença</t>
  </si>
  <si>
    <t>Característica</t>
  </si>
  <si>
    <t>Eu tenho razão</t>
  </si>
  <si>
    <t>Eu ajudo</t>
  </si>
  <si>
    <t>Fixação a ser combatida</t>
  </si>
  <si>
    <t>Busca de todas as formas de aprovação dos outros, sendo solidário, prestativo, afetuoso, contributivo e empático. Voltado aos relacionamentos interpessoais, é também muito intuitivo. Orgulha-se de ser necessário e o centro da vida das pessoas, mesmo que tenha que reprimir seus próprios sentimentos. Acha fácil dar apoio aos outros mas, de forma contraditória, anseia por liberdade. Tem a sensação de possuir vários selfs, cada um voltado para determinada pessoa, o que o torna um tanto quanto manipulador para obter o que quer.</t>
  </si>
  <si>
    <t xml:space="preserve">Externa sua raiva na forma de ciúmes, inadaptabilidade (posições rígidas) e ansiedade sobre sua capacidade no futuro. É detalhista em excesso, não trabalha muito os relacionamentos, não delega e evita riscos a qualquer preço. Detesta atuar sem regra e/ou sem estrutura definida. </t>
  </si>
  <si>
    <t>Eu tenho êxito</t>
  </si>
  <si>
    <t>Externa o engano, buscando o prestígio nos relacionamentos sociais e o acúmulo de bens para sentir-se mais seguro. Em contrapartida, desconsidera detalhes, compete por papéis de liderança e poder, é intolerante com as críticas e não assume a responsabilidade em caso de fracasso. Detesta ocupar posições com futuro limitado.</t>
  </si>
  <si>
    <t>Eu sou diferente</t>
  </si>
  <si>
    <t>Externa sua inveja através da competição nos relacionamentos ("vou mostrar do que eu sou capaz"), sentimentos de baixa auto-estima e rejeição, bem como pela adoção de atitudes temerárias para desfrutar bens materiais. Detesta exercer atividades burocráticas e rotineiras.</t>
  </si>
  <si>
    <t>Eu percebo</t>
  </si>
  <si>
    <t>Externa sua avareza/cobiça ao não compartilhar idéias e sentimentos e ao preservar seu espaço vital. Conter sentimentos, separar ação da emoção, guardar segredos são meios que utiliza para preservar sua privacidade. Em contrapartida, exerce a liderança "de portas fechadas" e por telefone, uma pessoa de cada vez, não dialoga  e pode ter reações exageradas quando algo o incomoda ou é interrompido. Detesta interação humana em excesso.</t>
  </si>
  <si>
    <t>Eu cumpro meu dever</t>
  </si>
  <si>
    <t>Manifesta seu medo de vir a ser abandonado ou de que as pessoas não gostem mais dele, daí porque devota-se à causas sociais que envolvam grupos numerosos (ONGs, Igreja, etc). Em compensação, perde o interesse e torna-se lento quando prestes a atingir a meta, até porque sente-se ameaçado pelo sucesso já que acredita que ninguém gosta de autoridade. Detesta competir com outras pessoas e submeter-se à lideranças fracas.</t>
  </si>
  <si>
    <t>Eu sou feliz</t>
  </si>
  <si>
    <t>Otimista, espontâneo, de convívio agradável, está sempre na busca de estímulos e experiências de topo. Energia a mil, automotiva-se pela excitação da novidade e é capaz de aprender rápido. Criativo, apresenta idéias e projeta imagens, usando a sedução e a persuasão verbal para convencer as pessoas, porém não se dedica muito a sua implementação. Autoconfiante, tende a perseguir os próprios interesses, a supervalorizar suas próprias habilidades e a ficar irritado ao questionarem sua capacidade ou lhe imporem regras e limites. Apresenta especial talento para descobrir conexões e associações remotas, bem como para análises não-lineares. Sabe agir rápido sob pressão.</t>
  </si>
  <si>
    <t>Eu sou forte</t>
  </si>
  <si>
    <t xml:space="preserve">Autêntico, enérgico e comprometido com as causas que considera justas, está sempre na busca da verdade. Testa o nível de lealdade dos colegas e protege seu território cercando-se de informações, principalmente. Dobra as regras que não o favoreçam. Busca ter o domínio da situação, esquecendo-se até de consultar os demais interessados, o que pode lhe dar a fama de arrogante e "patrola". </t>
  </si>
  <si>
    <t>Estou satisfeito</t>
  </si>
  <si>
    <t xml:space="preserve">Diplomático, equilibrado e paciente, não sabe dizer não sem separar-se de pessoas e situações estáveis. Adia decisões com frequência. Prefere manter-se neutro, especialmente nas questões que envolvam decisões pessoais. Costuma repetir soluções que já lhe são familiares. Aprecia ver todos os lados da questão, desviando-se, às vezes, do foco principal. Porém, também é capaz de promover mudanças radicais, de forma inesperada e surpreendente. </t>
  </si>
  <si>
    <t>Profissionalmente</t>
  </si>
  <si>
    <t>Trabalha em prol da perfeição, dentro da idéia de que só há "um caminho certo". Pensa e age corretamente, admirando as virtudes do trabalho, economia, honestidade, ética, responsabilidade e esforço pessoal. Dirige por meio de exemplos e de padrões, padrões esses que podem ir se tornando inflexíveis e cair no "oito ao oitenta" em pouco tempo.</t>
  </si>
  <si>
    <t>No trabalho, respeita as regras, a hierarquia e se dedica arduamente à execução de uma tarefa; Exerce uma crítica feroz sobre si próprio, culpando-se se não corresponder ao seu nível de exigência e também aos outros (sempre haverá um culpado).</t>
  </si>
  <si>
    <t xml:space="preserve">Externa seu orgulho na forma de seduzir os outros, participar de grupos exclusivos e exercer o poder indiretamente, através de outras pessoas, exercendo uma influência de bastidores. Em compensação, é temperamental e exerce o controle das interações. Associa-se aos que tem poder e influência, evitando as demais. </t>
  </si>
  <si>
    <t>Detesta exercer a liderança explícita.</t>
  </si>
  <si>
    <t>No ambiente de trabalho, é eficiente, mobiliza-se para maximizar resultados e joga para o futuro sempre com otimismo. Postura de vencedor. Compete só quando a vitória está assegurada, caso contrário desiste antes, de modo a manter a imagem. É capaz de abandonar sentimentos autênticos em favor de um papel. Busca a felicidade através da imagem (proteção contra a rejeição), status e bens materiais que, inclusive, são seus indicadores de sucesso.</t>
  </si>
  <si>
    <t>É sempre atraído pelo que está faltando; o distante, o difícil de obter. Luta pelo inatingível, mas rejeita-o quando o tem a seu alcance. Sente-se diferente dos demais, o que o faz sentir-se único. Impaciente com a mediocridade. Sensível, intuitivo e original, tem um profundo senso estético e gosto pelas artes. Aprecia o luxo e o bom gosto como sustentáculos da sua auto-estima. Muito emotivo e temperamental, pode tornar-se melancólico e até depressivo ao longo de sua "montanha russa" particular.</t>
  </si>
  <si>
    <t xml:space="preserve">Prefere assumir projetos que exijam criatividade. Por outro lado, sua eficiência fica atrelada ao seu lado emocional e não aceita trabalhos que considere de segundo nível. </t>
  </si>
  <si>
    <t>Muito discreto e reservado, é perseverante e metódico no seu dia-a-dia. É atraído por grandes pensadores e explicações sobre o comportamento humano, embora prefira não se envolver com os outros, pois só ao ficar sozinho consigo mesmo consegue recarregar-se. Acredita que conhecimento é poder, encontrando prazer em estudar, descobrir, acumular informações, analisar detidamente as coisas. Poupador, tem hábitos frugais de vida, bastando-lhe dispor de um tempo e de um espaço próprio.</t>
  </si>
  <si>
    <t xml:space="preserve">No ambiente de trabalho, valoriza a autonomia, a previsibilidade, a capacidade de síntese e torna-se extremamente produtivo se as interações pessoais forem objetivas e com tempo limitado. </t>
  </si>
  <si>
    <t>Cumpridor do dever, é espirituoso e leal com aqueles em quem confia ou que o protegem. Exercita muito bem seu poder de análise e é capaz de dar o máximo de si quando enfrenta forças superiores, levando a uma reviravolta nos negócios. A dúvida sistemática lhe dá um maior discernimento e capacidade de antever problemas futuros. Sempre com dúvidas ("posso confiar ou não?"), sua ansiedade pode imobilizá-lo para a ação, impedindo que atinja seus objetivos. Ao recuperar a confiança nas pessoas, torna-se outro.</t>
  </si>
  <si>
    <t xml:space="preserve"> Aprecia trabalhar em equipe. Ambíguo em relação à autoridade: ou busca proteção e submete-se (fóbico) ou rebela-se contra ela (contra-fóbico) , agindo como um não-conformista, principalmente quando há injustiça.</t>
  </si>
  <si>
    <t>Externa sua gula pela busca de prazeres (e fuga da dor), pelas parcerias estimulantes mas em hierarquia e pelas múltiplas opções que lhe garantam liberdade de ação.</t>
  </si>
  <si>
    <t xml:space="preserve"> No ambiente de trabalho, conduz muito bem projetos fora da rotina e sem limites definidos. É popular. Entretanto, pode apresentar tendências narcisistas e ignorar as necessidades dos outros, desconsiderar a autoridade e abandonar projetos pela metade. Detesta a rotina e a previsibilidade, bem como mandar e ser mandado. </t>
  </si>
  <si>
    <r>
      <t xml:space="preserve">Externa sua volúpia através de uma atitude de posse sobre tudo e todos ao seu redor e na luta pelo controle da situação e da autopreservação. Não mede consequências dos seus excessos, nem sobre o que diz ou faz, especialmente quando é porta-voz de injustiças. Também não é sensível ao </t>
    </r>
    <r>
      <rPr>
        <i/>
        <sz val="11"/>
        <color theme="1"/>
        <rFont val="Calibri"/>
        <family val="2"/>
        <scheme val="minor"/>
      </rPr>
      <t>feedback</t>
    </r>
    <r>
      <rPr>
        <sz val="11"/>
        <color theme="1"/>
        <rFont val="Calibri"/>
        <family val="2"/>
        <scheme val="minor"/>
      </rPr>
      <t xml:space="preserve"> dos outros, negando as evidências. Embora aparentemente irritável e agressivo, é capaz de expor seus próprios sentimentos num círculo restrito e confiável. Sente-se derrotado se não puder dizer o que pensa. </t>
    </r>
  </si>
  <si>
    <t>No ambiente de trabalho, tenderá a assumir naturalmente a liderança de projetos pioneiros e arrojados, centralizando as informações. Valoriza quem é franco e leal, mesmo que lhe traga más notícias. Abraça as dificuldades  ao invés de ignorá-las, mas só se for envolvido. Por outro lado, não delega, é parcimonioso no elogio e pode ser visto como criador-de-caso quando, na verdade, está apenas servindo de porta-voz para reivindicações que considera justas. Detesta cargos subalternos.</t>
  </si>
  <si>
    <t xml:space="preserve">Externa sua inércia ao se adaptar com facilidade à vida das outras pessoas ou ao ingressar em grupos e causas que não lhe exijam muito compromisso. Demonstra raiva de forma passiva: diminui o ritmo, desliga, teima. </t>
  </si>
  <si>
    <t>No ambiente de trabalho, aprecia receber apoio, ter estruturas definidas e rotinas. Trabalha bem em equipe (desde que não haja conflitos), busca consenso e re-edita decisões que deram certo. Tende a ser impreciso e lento nas determinações e ordens e retrair-se diante das dificuldades. Detesta atuar em posições que lhe exijam constante tomada de decisão.</t>
  </si>
  <si>
    <t>Estilos de comunicação</t>
  </si>
  <si>
    <t>A busca da perfeição e da superioridade moral é transmitida por gestos comedidos, bem como um volume e ritmo de voz condizente com a autoridade com que fala sobre o que é correto. Preciso e detalhista, afirma o que é preciso fazer, tanto para si como para os outros. Uma escuta superficial pode dar a impressão de convicção absoluta, até mesmo de sentimento de superioridade, isso não passa de uma aparência, pois este Tipo tem permanentemente medo de enganar-se e, portanto, duvida de si mesmo.</t>
  </si>
  <si>
    <t>Demonstra interesse pelo outro: informa-se sobre ele, parabeniza-o, propõe ajudá-lo e dá opiniões. Fala muito calorosamente, com voz modulada, quase rápida. Sorri espontaneamente. Muitos deste Tipo, inclusive, tocam a pessoa com a qual estão em contato, criando proximidade com o interlocutor. Ressalta o próprio pensamento com gestos, bem como escuta com atenção.</t>
  </si>
  <si>
    <t>No seu processo de comunicação interpessoal, costuma fazer propaganda de si próprio, de seus produtos ou projetos, o que é quase a mesma coisa. Considera a pessoa com quem fala um "cliente", daí as técnicas de persuasão que emprega. Cria proximidade com o interlocutor, sorri e enfatza suas propostas gesticulando muito com as mãos. Conta os seus sucessos. Tem pressa para realizar algo e fala rápido.</t>
  </si>
  <si>
    <t>Em geral, manifesta a instabilidade de suas emoções através de seu discurso. Seu tom de voz pode, segundo o humor, ir da mais franca alegria à lamentação mas, em ambos os casos, dramatiza a expressão dessa emoção. Os outros indicadores não-verbais - mímicas, gestos, proximidade - também podem ir rapidamente de um extremo ao outro. Costuma pontilhar seu discurso de silêncios carregados de sentido, mas sabe escutar seu interlocutor com benevolência.</t>
  </si>
  <si>
    <t>Expõe idéias, hipóteses e teorias sob a forma de pequenos tratados. Nesse caso, costuma se exprimir longa e precisamente. Outras vezes, quer conservar sua informação e é bastante lacônico em suas intervenções. Utiliza termos abstratos e gerais. Não demosntra suas emoções. Sorri e gesticula pouco. Guarda uma distância entre ele e o interlocutor.</t>
  </si>
  <si>
    <t>Fonte de Estresse</t>
  </si>
  <si>
    <t>Motivações</t>
  </si>
  <si>
    <t>Desenvolvimento dos Próximos</t>
  </si>
  <si>
    <t>Seu discurso é analítico, com poucos gestos. Caloroso e muito apegado às pessoas do seu grupo, trata as demais com reserva (ou desconfiança?) e prudência. Quando tem um projeto e o expõe, mantém-se dentro dos limites que lhe permitem geri-lo e conter os respectivos riscos. Evita as reflexões que possam provocar rejeição no grupo e evita, em geral, ir muito longe.</t>
  </si>
  <si>
    <t>Fala de assuntos agradáveis e evita todo tema que possa causar conflitos ou discordância de opiniões. Costuma relatar mais coisas sobre outras pessoas do que sobre si mesmo. Sua voz é cauma e relativamente pouco modulada. Tem tendência a falar por muito tempo sobre coisas sem importância, a dar demaslados detalhes ou, por vezes, a mudar, sem razão aparente, de assunto. Gesticula pouco. Sabe escutar.</t>
  </si>
  <si>
    <t>Em geral, se expressa forte, com autoridade e autoconfiança. Direto nas mensagens, gosta de dar ordens. Aprecia também dizer o que acha justo, o que é bom para todos e o que não é. Ao ficar com raiva, levanta o tom de voz, gesticula e fala mais rápido, bem como passa a adotar uma linguagem enérgica. Mantém certa distância de seu interlocutor. Como está convencido de que tem razão, procura demonstrar sua superioridade derrubando as propostas dos outros através da argumentação.</t>
  </si>
  <si>
    <t>Gosta de falar de coisas agradáveis e adora contar histórias e metáforas. Aprecia, igualmente, bater papos bem humorados desde que não enverede para o lado das emoções. Faz muitas perguntas, emite hipóteses e expõe uma ideia assim que ela lhe vem a cabeça, tentando encantar o interlocutor. É sorridente e gesticula muito. Apega-se muito as pessoas.</t>
  </si>
  <si>
    <t>O melhor meio de provocar a ira do disciplinador é não ser sério. Para ele, isso significa não fazer o trabalho ou não fazê-lo com o nível suficiente de qualidade. Tampouco gosta que as regras e os procedimentos não sejam respeitados. Suporta mal as críticas e ainda menos as que ele julga injustificadas. Geralmente, qualquer tipo de injustiça o revolta.</t>
  </si>
  <si>
    <t>Fica desmotivado quando sua ajuda e gentileza não lhe valem o reconhecimento e a estima a que ele julga a ter direito. Mas pode ser pior ainda: quando se sente ignorado ou quando o acusam de egoísmo, o estresse se torna forte demais e a raiva, imediata. Fica indignado com todo projeto, todas as pessoas ou toda empresa que não leva em conta o lado humano.</t>
  </si>
  <si>
    <t>Fica exasperado com as pessoas ineficientes, preguiçosas ou derrotistas  que o freiam e que comprometem o seu sucesso. A preocupação com aprópia imagem faz com que deteste as pessoas que o ignorem - a ele e aos seus sucessos - ou aqueles que tomam uma atitude de superioridade em sua frente, atitude essa que o impedi de se valorizar. Fica igualmente pouco a vontade diante de alguém que lhe pede demaslada intimidade.</t>
  </si>
  <si>
    <t>Se sente mal quando a sua especificidade e as suas emoções não são respeitadas. As convenções, as regras e os procedimentos o entendiam muito. Falta de elegância e de comprometimento com o que é belo lhe causa repugnância. Fica desmotivado quando a sensibilidade humana não é levada em conta num projeto. Perturba-se com as críticas.</t>
  </si>
  <si>
    <t>A irritação do analítico é provocada por proposições superficiais ou convencionais. Não suporta as explanações confusas, os argumentos infundados e os raciocínios ilógicos. Fica indignado quando seu saber é contestado. Fica perturbado quando as emoções interferem no plano mental , na comunicação, na tomada de decisões. Fica estressado quando mudanças imprevistas tomam o seu tempo.</t>
  </si>
  <si>
    <t>O responsável se desestabiliza quando é criticado, principalmente por uma pessoa investida de um poder hierárquico. Fica paralisado com uma definição imprecisa das tarefas e das responsabilidades. Reage com raiva quando, as regras, os procedimentos, as convenções e os rituais próprios do grupo não são seguidos. O autoritarismo, a falta de lealdade e o não-reconhecimento de sua fidelidade e de seu envolvimento o tranformam num oponente.</t>
  </si>
  <si>
    <t>De forma frequente, o animador chafurda no torpor frente à rotina, às normas, às regras estritas e às convenções. As críticas - ou simplismente a ausência de entusiasmo ou de comentários positivos sobre seu trabalho, ideias e planos - desencadeiam sua raiva, principalmente quando essa atitude é pública. Não quer envolver-se emocionalmente e a proposições pessimistas, em geral, o fazem desitir.</t>
  </si>
  <si>
    <t>A raiva do destemido surge frente às pessoas indecisas, ineficientes ou que ele julga fracas. Altera-se também quando autoridade não é admitida ou respeitada, quando tentam controlá-lo, impor-lhe obrigações, fazer-lhe seguir procedimentos escritos. A falta de fraqueza, a injustiça, os compromissos e as proposições demoradas o exasperam. Tende a rejeitar as tentativas de envolvimento emocional.</t>
  </si>
  <si>
    <t>o mediador se retrai quando tentam forçá-lo a tomar uma dicisão ou a fazer uma escolha para a qual ele não se sente preparado. Regra geral, as pressões, o autoritarismo e os conflitos o paralisam. Suporta mal as críticas, principalmente quando são expressas de forma agressiva. Evita as situações de competição, nenhum pouco das mudanças e das novidades inesperadas.</t>
  </si>
  <si>
    <t>Trabalha de bom grado quando a tarefa que lhe é conferida está claramente definida, está conectada a valores fortes e, mais especialmente, quando possibilita mais justiça na empresa ou fora dela. Motiva-se com tudo o que permite melhorar a qualidade do trabalho fornecido. E fica mais motivado ainda quando julga ter a oportunidade de melhorar sua competência profissional.</t>
  </si>
  <si>
    <t>Só consegue sentir-se bem quando a sua obra traz alguma coisa de positivo para os outros. No mais das vezes ele prefere conhecer e poder encontrar a pessoa que vai beneficiar-se de seu trabalho: é mais eficaz quando a tarefa é útil a um colega do que quando se trata de prestar serviço ao cliente, uma entidade demasiado abstrata e longíqua  no seu universo.</t>
  </si>
  <si>
    <t>É atraído por todo trabalho cujo sucesso permita-lhe melhorar sua auto-imagem e a da empresa. Fica à vontade quando lhe pedem para ser eficaz e rápido num meio competitivo. Aprecia que o êxido da tarefa contribua para o desenvolvimento de sua carreira ou que, pelo menos, lhe valha sinais de reconhecimento que possam ser mostrados dentro e fora da empresa. É muito sensível as formas tradicionais de motivação ao trabalho (seminérios, concurso, viagens...).</t>
  </si>
  <si>
    <t>Dá o melhor de si quando te de proporcionar uma contribuição pessoal original. Gosta que seu trabalho envolva sensibilidade e que tenha algo de profundo. Faz de tudo para que a sua atividades e os resultados respeitem os seres humanos, naquilo que eles tem de particular e de fraco.</t>
  </si>
  <si>
    <t>Sempre é motivado por tarefas que lhe dêem oportunidade de aprender e de utilizar sua inteligência e capacidade de análise. Ele pode também apreciar uma determinada forma de competição intelectual. Gosta de ter tempo para trabalhar em seu ritmo, indo ao fundo das coisas. Aprecia as atividades autônomas, que possa realizar sozinho.</t>
  </si>
  <si>
    <t xml:space="preserve">É eficaz quando trabalha por uma causa num grupo constituido de pessoas que ele julga leais e nas quais confia. Esse sentimento de dependência que o motiva é recrudescido por uma definição clara, tanto da estrutura quanto das responsabilidades. Também é motivado pela existência de tradições, nas quais vê uma fonte de segurança. Gosta de utilizar suas competências em matéria de análise. </t>
  </si>
  <si>
    <t xml:space="preserve">Fica satisfeito quando tem oportunidade de planejar, de inovar, e de criar um futuro positivo num ambiente alegre e entusiasta. Aprecia tocar, com autonomia, projetos múltiplos. Supera-se quando pode ser um gerador de ideias, um treinador, um consultor, que deixa aos outros a realização. </t>
  </si>
  <si>
    <t>Torna-se ainda melhor quando é responsável pelo trabalho a fazer, pelos métodos a utilizar e resultados a obter. Aprecia a ação, as cituações de risco e de combate, em que tem de tranformar o mundo, em vez de seguir a corrente. Fica ainda mais motivado quando a sua energia é empregada a seviço de justiça e da proteção dos fracos.</t>
  </si>
  <si>
    <t>Tem necessidade de uma atmosfera de paz para trabalhar eficazmente. Fica dopado com o entusiasmo, com o envolvimento, com a motivação e com a coesão alheia. Gosta de um meio estável, em que as funções e as responsabilidades sejam claramente definidas. Fica mais à vontade quando as decisões são tomadas coletivamente.</t>
  </si>
  <si>
    <t>Como gerir o desenvolvimento pessoal e profissional</t>
  </si>
  <si>
    <t>Ser menos perfeccionista, ter metas mais realistas, assumir o risco de errar, aceitar que prazo é mais importante que perfeição. Dar mais atenção ao que acontece de positivo e não aos erros. Levantar a lista das qualidades e competências de colegas de trabalho, sendo menos exigente com eles, cumprimentando seus acertos, ajudando-os com propostas e soluções. Relaxar mais, ser mais bem-humorado, trocar ideias sobre assuntos que não sejam de trabalho.</t>
  </si>
  <si>
    <r>
      <t xml:space="preserve">Definir melhor quem precisa de ajuda, se está dentro da alçada e se ela não teria condiçoes de seguir sozinha. Procurar descobrir as qualidades dos colegas que considerar pouco humanos. Equilibrar o interesse pelas pessoas e o interesse pelo trabalho, estabelecendo prioridades na lista de tarefas a cumprir. Ficar atento à própria condição física; nível de energia, cansaço. Apresentar argumentos também ligado à área mais racional, melhorando a tomada de decisão. Policiar a comunicação não-verbal pois a expressão excessiva das emoções pode incomodar algumas pessoas e prejudicar a carreira. Aceita </t>
    </r>
    <r>
      <rPr>
        <i/>
        <sz val="11"/>
        <color theme="1"/>
        <rFont val="Calibri"/>
        <family val="2"/>
        <scheme val="minor"/>
      </rPr>
      <t>feedback</t>
    </r>
    <r>
      <rPr>
        <sz val="11"/>
        <color theme="1"/>
        <rFont val="Calibri"/>
        <family val="2"/>
        <scheme val="minor"/>
      </rPr>
      <t xml:space="preserve">, procurando causas objetivas para os menos favoráveis. </t>
    </r>
  </si>
  <si>
    <t>Redefinir prioridades, moderar o ritmo de trabalho, inclusive dos outros, evitando o estresse. Investir em projetos mais no longo prazo e não só naqueles que trarão sucesso imediato. Analisar as causas/consequências de fracassos e sucessos, determinar as tarefas onde deve privilegiar qualidade e não quantidade. Ajudar e reconhecer publicamento o esforço dos outros, em vez de considera-los sistematicamente concorrentes. Integrar os interesses pessoais com os da equipe, da empresa,  da sociedade.</t>
  </si>
  <si>
    <t>Moderar o efeito e a influência das emoções, levando em conta critérios mais objetivos, tais como, metas, prazos, qualidade e outros. Listar as tarefas que devem ser realizadas, nível de desempenho exigido, etc, inclusive as que considerar banais e tediosas, sempre festejando os sucessos. Apresentar uma cominicação não-verbal mais neutra já que instabilidades emocionais podem perturbar algumas pessoas. Aceitar feedbacks negativos, procurando as razões objetivas que os provocaram. Aprender a apresentar um projeto, uma ideia, exprimindo apenas os fatos, bem como investindo nele até sua conclusão.</t>
  </si>
  <si>
    <t>Desenvolver relacionamentos, cumprimentando os outros, dedicando-lhes mais tempo e informando-os quando estará livre para conversar. Criar ou passar a fazer parte de grupos e redes (que não seja informática!). Tornar-se mais pró-ativo, tomando a palavra nas reuniões, partipando mais das ações, oferecendo-se para resolver pendências. Praticar regularmente exercícios de relaxamento, ficando atento aos sentimentos e emoções que surgirem. Compartilhar mais o conhecimento, oferecendo-se para ensinar. Responder amigavelmente, justificar ordens e instruções, tirar dúvidas.</t>
  </si>
  <si>
    <t>Propor soluções sempre que descobrir erros ou dificuldades potenciais nos projetos dos outros, relacionando primeiro os pontos positivos. Manter o equilíbrio entre dependência e independência, autoritarismo e falta de participação, cobrança excessiva e delegação sem controle. Exprimir precisamente as expectativas, tornando menos instável a tomada de decisões e o tom acusatório. Fazer lista dos sucessos, qualidades e competências profissionais, valorizando-a sempre. Aceitar feedback e a responsabilidade pelos erros, bem como descobrir suas causas. Tomar consciência dos medos, mas não deixar de ir até o fim de seus atos.</t>
  </si>
  <si>
    <t xml:space="preserve">Eficiência, resultados, desafios, sucesso; quer reconhecimento pelo talento e pelo desempenho (mas não pela pessoa). </t>
  </si>
  <si>
    <t>Ser mais responsável e realista, estabelecendo prioridades nos projetos, pontos positivos e pontos negativos, recursos necessários, feedbacks oportunos. Equilibrar distribuição do tempo entre interesses pessoais e profissionais. Enfrentar os obstáculos e concluir os projetos, sem procurar escapatórias. Investir em atividades cujo retorno seja mais a longo prazo, preferindo-os aos prazeres imediatos. Controlar mais a despreocupação, o senso de humor corrosivo, a risada solta. Dar-se conta de integrar nos projetos e na comunicação o impacto que exerce sobre as emoções alheias. Moderar as reações anti-autoritárias.</t>
  </si>
  <si>
    <t>Conhecer melhor os limites de saúde, nível de energia, definindo as causas que merecem maiores exforços. Reservar tempo para pensar e refletir antes de agir. Canalizar energia e poder pessoal para ajudar os demais. Ficar atento às emoções, definindo-as melhor e reconhecendo-as. Recorrer à experiência de colegas e colaboradores em vez de querer fazer e cotrolar tudo. Levar em conta a opinião dos outros antes  de tomar uma decisão, trabalhar mais em equipe, ser mais paciente, dar mais apoio emocional às pessoas. Resistir à necessidade de ser o líder do grupo, mesmo que os seus membros o pressionem afetuosamente. Aprender a comunicar-se de maneira verbal e, principalmente, de maneira não verbal, de forma menos autoritária.</t>
  </si>
  <si>
    <t>Fazer lista de tarefas, responsabilidades e decisões que o cargo implica, fracionando os projetos longos numa série de etapas curtas, pré-definindo prazos, resultados, etc. Estabelecer prioridades e cumpri-las, acrescentado-lhes novas ideias. Detectar os momentos de indecisão, a tendência a ficar imobilizado ou a se proteger através de regras. Aprender a exprimir o descontentamento e a raiva, dizendo "não!". Dar instruções mais detalhadas e sequenciais, acompanhadas de feedbacks precisos sobre os resultados e nível de desempenho alcançado. Estimular os debates, mas sem pressionar por um consenso. Enfatizar mais os resultados, suprimindo todas as fontes de lentidão ou de ineficiência.</t>
  </si>
  <si>
    <t>Característica Profissional</t>
  </si>
  <si>
    <t>"Crença"</t>
  </si>
  <si>
    <t>Característica a trabalhar</t>
  </si>
  <si>
    <t>Como se comunica</t>
  </si>
  <si>
    <r>
      <t xml:space="preserve">Fonte de estresse               </t>
    </r>
    <r>
      <rPr>
        <b/>
        <sz val="10"/>
        <color theme="1"/>
        <rFont val="Calibri"/>
        <family val="2"/>
        <scheme val="minor"/>
      </rPr>
      <t>(deve se atentar e buscar o controle desta fonte)</t>
    </r>
  </si>
  <si>
    <t>Se integrar ao animador: Mais flexível, passa a se apreciar mais, menor rigor nas exigências de si e dos outros.</t>
  </si>
  <si>
    <t>Se integrar ao emotivo: passa a satisfazer a si próprio, estabelece relações mais autênticas; mais criatividade.</t>
  </si>
  <si>
    <t>Se integrar ao responsável: Agrega o senso do bem comum; passa a confiar nos outros e ser leal; aceita-se mais.</t>
  </si>
  <si>
    <t>Se integrar ao perfeccionista: Age no presenta e com objetividade; vive suas emoções e realidades; sem exageros.</t>
  </si>
  <si>
    <t>Se integrar ao destemido: Exprime mais o que sente; transforma o saber em ação; descobre seu poder pessoal.</t>
  </si>
  <si>
    <t>Se integrar ao mediador: Passa a confiar nos outros; seguro de si; relaxa mais; torna-se independente dos outros.</t>
  </si>
  <si>
    <t xml:space="preserve">Se integrar ao analítico: Torna-se mais objetivo; reflete antes de agir; suporta os reveses e a solidão. </t>
  </si>
  <si>
    <t>Se integrar ao Conselheiro: Dá mais ajuda e inspiração aos outros; torna-se sensível e emotivo; não julga mais.</t>
  </si>
  <si>
    <t>Se integrar ao competitivo: Aceita o sucesso, o próprio valor; sabe o que quer e como fazer.</t>
  </si>
  <si>
    <r>
      <t xml:space="preserve">Como gerir seu desenvolvimento? </t>
    </r>
    <r>
      <rPr>
        <b/>
        <sz val="10"/>
        <color theme="1"/>
        <rFont val="Calibri"/>
        <family val="2"/>
        <scheme val="minor"/>
      </rPr>
      <t>Autoconhecimento e desenvolvimento de características de outros tipos</t>
    </r>
  </si>
  <si>
    <t>Fonte: Apostila "Liderança e Motivação", publicada pela Mestre Maria Elizabeth Pupe Johann, curso MBA Gestão de Pessoas com ênfase em estratégias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</si>
</sst>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i/>
      <sz val="11"/>
      <color theme="1"/>
      <name val="Calibri"/>
      <family val="2"/>
      <scheme val="minor"/>
    </font>
    <font>
      <b/>
      <sz val="14"/>
      <color theme="3" tint="0.39997558519241921"/>
      <name val="Calibri"/>
      <family val="2"/>
      <scheme val="minor"/>
    </font>
    <font>
      <sz val="12"/>
      <color theme="3" tint="0.39997558519241921"/>
      <name val="Calibri"/>
      <family val="2"/>
      <scheme val="minor"/>
    </font>
    <font>
      <b/>
      <sz val="12"/>
      <color theme="3" tint="0.39997558519241921"/>
      <name val="Calibri"/>
      <family val="2"/>
      <scheme val="minor"/>
    </font>
    <font>
      <b/>
      <sz val="16"/>
      <color theme="3" tint="0.39997558519241921"/>
      <name val="Calibri"/>
      <family val="2"/>
      <scheme val="minor"/>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indent="1"/>
    </xf>
    <xf numFmtId="0" fontId="0" fillId="0" borderId="0" xfId="0"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0"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2" borderId="1"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6" fillId="0" borderId="0" xfId="0" applyFont="1" applyAlignment="1" applyProtection="1">
      <alignment vertical="center"/>
    </xf>
    <xf numFmtId="0" fontId="6" fillId="0" borderId="0" xfId="0" applyFont="1" applyAlignment="1">
      <alignment horizontal="center" vertical="center"/>
    </xf>
    <xf numFmtId="49" fontId="0" fillId="0" borderId="3" xfId="0" applyNumberFormat="1" applyBorder="1" applyAlignment="1">
      <alignment horizontal="center" vertical="center" wrapText="1"/>
    </xf>
    <xf numFmtId="0" fontId="6" fillId="0" borderId="11" xfId="0" applyFont="1" applyBorder="1" applyAlignment="1">
      <alignment horizontal="center" vertical="center"/>
    </xf>
    <xf numFmtId="0" fontId="6" fillId="0" borderId="0" xfId="0" applyFont="1" applyBorder="1" applyAlignment="1">
      <alignment horizontal="center" vertical="center"/>
    </xf>
    <xf numFmtId="0" fontId="6" fillId="0" borderId="12" xfId="0" applyFont="1" applyBorder="1" applyAlignment="1">
      <alignment horizontal="center" vertical="center"/>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4" xfId="0" applyFont="1" applyBorder="1" applyAlignment="1">
      <alignment horizontal="center" vertical="center" wrapText="1"/>
    </xf>
    <xf numFmtId="0" fontId="9" fillId="0" borderId="0" xfId="0" applyFont="1" applyAlignment="1" applyProtection="1">
      <alignment horizontal="center" vertical="center"/>
    </xf>
    <xf numFmtId="0" fontId="3" fillId="0" borderId="0" xfId="0" applyFont="1" applyAlignment="1" applyProtection="1">
      <alignment horizontal="left" vertical="center"/>
    </xf>
    <xf numFmtId="0" fontId="7" fillId="0" borderId="0" xfId="0" applyFont="1" applyAlignment="1" applyProtection="1">
      <alignment horizontal="center" vertical="center"/>
    </xf>
    <xf numFmtId="0" fontId="0" fillId="0" borderId="0" xfId="0" applyAlignment="1" applyProtection="1">
      <alignment horizontal="center" vertical="center"/>
    </xf>
    <xf numFmtId="0" fontId="0" fillId="0" borderId="0" xfId="0" applyFont="1" applyAlignment="1" applyProtection="1">
      <alignment horizontal="center" vertical="center"/>
    </xf>
    <xf numFmtId="0" fontId="14" fillId="0" borderId="0" xfId="0" applyFont="1" applyAlignment="1">
      <alignment horizontal="left" vertical="center" wrapText="1"/>
    </xf>
    <xf numFmtId="0" fontId="10" fillId="0" borderId="2" xfId="0" applyFont="1" applyBorder="1" applyAlignment="1">
      <alignment horizontal="justify" vertical="center" wrapText="1"/>
    </xf>
    <xf numFmtId="0" fontId="10" fillId="0" borderId="19" xfId="0" applyFont="1" applyBorder="1" applyAlignment="1">
      <alignment horizontal="justify" vertical="center" wrapText="1"/>
    </xf>
    <xf numFmtId="0" fontId="10" fillId="0" borderId="1" xfId="0" applyFont="1" applyBorder="1" applyAlignment="1">
      <alignment horizontal="justify" vertical="center" wrapText="1"/>
    </xf>
    <xf numFmtId="0" fontId="10" fillId="0" borderId="13" xfId="0" applyFont="1" applyBorder="1" applyAlignment="1">
      <alignment horizontal="justify"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9" xfId="0" applyFont="1" applyBorder="1" applyAlignment="1">
      <alignment horizontal="center" vertical="center" wrapText="1"/>
    </xf>
    <xf numFmtId="0" fontId="10" fillId="4" borderId="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10" fillId="0" borderId="15" xfId="0" applyFont="1" applyBorder="1" applyAlignment="1">
      <alignment horizontal="justify" vertical="center" wrapText="1"/>
    </xf>
    <xf numFmtId="0" fontId="10" fillId="0" borderId="16" xfId="0" applyFont="1" applyBorder="1" applyAlignment="1">
      <alignment horizontal="justify" vertical="center" wrapText="1"/>
    </xf>
    <xf numFmtId="0" fontId="11" fillId="4" borderId="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cellXfs>
  <cellStyles count="1">
    <cellStyle name="Normal" xfId="0" builtinId="0"/>
  </cellStyles>
  <dxfs count="1">
    <dxf>
      <font>
        <b/>
        <i val="0"/>
        <color theme="0"/>
      </font>
      <fill>
        <patternFill>
          <bgColor theme="3"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B1:F58"/>
  <sheetViews>
    <sheetView showGridLines="0" tabSelected="1" zoomScale="130" zoomScaleNormal="130" workbookViewId="0">
      <selection activeCell="F8" sqref="F8"/>
    </sheetView>
  </sheetViews>
  <sheetFormatPr defaultRowHeight="15" x14ac:dyDescent="0.25"/>
  <cols>
    <col min="1" max="1" width="6.85546875" style="1" customWidth="1"/>
    <col min="2" max="2" width="4.140625" style="1" customWidth="1"/>
    <col min="3" max="3" width="53.85546875" style="1" customWidth="1"/>
    <col min="4" max="4" width="4.42578125" style="1" customWidth="1"/>
    <col min="5" max="5" width="4.140625" style="1" customWidth="1"/>
    <col min="6" max="6" width="53.85546875" style="1" customWidth="1"/>
    <col min="7" max="16384" width="9.140625" style="1"/>
  </cols>
  <sheetData>
    <row r="1" spans="2:6" ht="23.25" x14ac:dyDescent="0.25">
      <c r="B1" s="22" t="s">
        <v>1</v>
      </c>
      <c r="C1" s="22"/>
      <c r="D1" s="22"/>
      <c r="E1" s="22"/>
      <c r="F1" s="22"/>
    </row>
    <row r="2" spans="2:6" ht="39.75" customHeight="1" x14ac:dyDescent="0.25">
      <c r="B2" s="23" t="s">
        <v>114</v>
      </c>
      <c r="C2" s="24"/>
      <c r="D2" s="24"/>
      <c r="E2" s="24"/>
      <c r="F2" s="24"/>
    </row>
    <row r="3" spans="2:6" ht="15.75" x14ac:dyDescent="0.25">
      <c r="B3" s="21" t="s">
        <v>0</v>
      </c>
      <c r="C3" s="21"/>
      <c r="D3" s="11"/>
      <c r="E3" s="21" t="s">
        <v>11</v>
      </c>
      <c r="F3" s="21"/>
    </row>
    <row r="4" spans="2:6" ht="18.75" x14ac:dyDescent="0.25">
      <c r="B4" s="9"/>
      <c r="C4" s="3" t="s">
        <v>2</v>
      </c>
      <c r="D4" s="2"/>
      <c r="E4" s="9"/>
      <c r="F4" s="3" t="s">
        <v>23</v>
      </c>
    </row>
    <row r="5" spans="2:6" ht="18.75" x14ac:dyDescent="0.25">
      <c r="B5" s="10"/>
      <c r="C5" s="3" t="s">
        <v>3</v>
      </c>
      <c r="D5" s="2"/>
      <c r="E5" s="10"/>
      <c r="F5" s="3" t="s">
        <v>24</v>
      </c>
    </row>
    <row r="6" spans="2:6" ht="18.75" x14ac:dyDescent="0.25">
      <c r="B6" s="10"/>
      <c r="C6" s="3" t="s">
        <v>4</v>
      </c>
      <c r="D6" s="2"/>
      <c r="E6" s="10"/>
      <c r="F6" s="3" t="s">
        <v>25</v>
      </c>
    </row>
    <row r="7" spans="2:6" ht="18.75" x14ac:dyDescent="0.25">
      <c r="B7" s="10"/>
      <c r="C7" s="3" t="s">
        <v>5</v>
      </c>
      <c r="D7" s="2"/>
      <c r="E7" s="10"/>
      <c r="F7" s="3" t="s">
        <v>26</v>
      </c>
    </row>
    <row r="8" spans="2:6" ht="18.75" x14ac:dyDescent="0.25">
      <c r="B8" s="10"/>
      <c r="C8" s="3" t="s">
        <v>6</v>
      </c>
      <c r="D8" s="2"/>
      <c r="E8" s="10"/>
      <c r="F8" s="3" t="s">
        <v>27</v>
      </c>
    </row>
    <row r="9" spans="2:6" ht="18.75" x14ac:dyDescent="0.25">
      <c r="B9" s="10"/>
      <c r="C9" s="3" t="s">
        <v>7</v>
      </c>
      <c r="D9" s="2"/>
      <c r="E9" s="10"/>
      <c r="F9" s="3" t="s">
        <v>28</v>
      </c>
    </row>
    <row r="10" spans="2:6" ht="18.75" x14ac:dyDescent="0.25">
      <c r="B10" s="10"/>
      <c r="C10" s="3" t="s">
        <v>8</v>
      </c>
      <c r="D10" s="2"/>
      <c r="E10" s="10"/>
      <c r="F10" s="3" t="s">
        <v>29</v>
      </c>
    </row>
    <row r="11" spans="2:6" ht="18.75" x14ac:dyDescent="0.25">
      <c r="B11" s="10"/>
      <c r="C11" s="3" t="s">
        <v>9</v>
      </c>
      <c r="D11" s="2"/>
      <c r="E11" s="10"/>
      <c r="F11" s="3" t="s">
        <v>30</v>
      </c>
    </row>
    <row r="12" spans="2:6" ht="18.75" x14ac:dyDescent="0.25">
      <c r="B12" s="10"/>
      <c r="C12" s="3" t="s">
        <v>10</v>
      </c>
      <c r="D12" s="2"/>
      <c r="E12" s="10"/>
      <c r="F12" s="3" t="s">
        <v>31</v>
      </c>
    </row>
    <row r="13" spans="2:6" x14ac:dyDescent="0.25">
      <c r="B13" s="2"/>
      <c r="C13" s="2"/>
      <c r="D13" s="2"/>
      <c r="E13" s="2"/>
      <c r="F13" s="2"/>
    </row>
    <row r="14" spans="2:6" ht="15.75" x14ac:dyDescent="0.25">
      <c r="B14" s="21" t="s">
        <v>12</v>
      </c>
      <c r="C14" s="21"/>
      <c r="D14" s="11"/>
      <c r="E14" s="21" t="s">
        <v>13</v>
      </c>
      <c r="F14" s="21"/>
    </row>
    <row r="15" spans="2:6" ht="18.75" x14ac:dyDescent="0.25">
      <c r="B15" s="9"/>
      <c r="C15" s="3" t="s">
        <v>32</v>
      </c>
      <c r="D15" s="2"/>
      <c r="E15" s="9"/>
      <c r="F15" s="3" t="s">
        <v>14</v>
      </c>
    </row>
    <row r="16" spans="2:6" ht="18.75" x14ac:dyDescent="0.25">
      <c r="B16" s="9"/>
      <c r="C16" s="3" t="s">
        <v>33</v>
      </c>
      <c r="D16" s="2"/>
      <c r="E16" s="10"/>
      <c r="F16" s="3" t="s">
        <v>15</v>
      </c>
    </row>
    <row r="17" spans="2:6" ht="18.75" x14ac:dyDescent="0.25">
      <c r="B17" s="9"/>
      <c r="C17" s="3" t="s">
        <v>34</v>
      </c>
      <c r="D17" s="2"/>
      <c r="E17" s="10"/>
      <c r="F17" s="3" t="s">
        <v>16</v>
      </c>
    </row>
    <row r="18" spans="2:6" ht="18.75" x14ac:dyDescent="0.25">
      <c r="B18" s="9"/>
      <c r="C18" s="3" t="s">
        <v>35</v>
      </c>
      <c r="D18" s="2"/>
      <c r="E18" s="10"/>
      <c r="F18" s="3" t="s">
        <v>17</v>
      </c>
    </row>
    <row r="19" spans="2:6" ht="18.75" x14ac:dyDescent="0.25">
      <c r="B19" s="9"/>
      <c r="C19" s="3" t="s">
        <v>36</v>
      </c>
      <c r="D19" s="2"/>
      <c r="E19" s="10"/>
      <c r="F19" s="3" t="s">
        <v>18</v>
      </c>
    </row>
    <row r="20" spans="2:6" ht="18.75" x14ac:dyDescent="0.25">
      <c r="B20" s="9"/>
      <c r="C20" s="3" t="s">
        <v>37</v>
      </c>
      <c r="D20" s="2"/>
      <c r="E20" s="10"/>
      <c r="F20" s="3" t="s">
        <v>19</v>
      </c>
    </row>
    <row r="21" spans="2:6" ht="18.75" x14ac:dyDescent="0.25">
      <c r="B21" s="9"/>
      <c r="C21" s="3" t="s">
        <v>38</v>
      </c>
      <c r="D21" s="2"/>
      <c r="E21" s="10"/>
      <c r="F21" s="3" t="s">
        <v>20</v>
      </c>
    </row>
    <row r="22" spans="2:6" ht="18.75" x14ac:dyDescent="0.25">
      <c r="B22" s="10"/>
      <c r="C22" s="3" t="s">
        <v>39</v>
      </c>
      <c r="D22" s="2"/>
      <c r="E22" s="10"/>
      <c r="F22" s="3" t="s">
        <v>21</v>
      </c>
    </row>
    <row r="23" spans="2:6" ht="18.75" x14ac:dyDescent="0.25">
      <c r="B23" s="10"/>
      <c r="C23" s="3" t="s">
        <v>40</v>
      </c>
      <c r="D23" s="2"/>
      <c r="E23" s="10"/>
      <c r="F23" s="3" t="s">
        <v>22</v>
      </c>
    </row>
    <row r="24" spans="2:6" x14ac:dyDescent="0.25">
      <c r="B24" s="2"/>
      <c r="C24" s="2"/>
      <c r="D24" s="2"/>
      <c r="E24" s="2"/>
      <c r="F24" s="2"/>
    </row>
    <row r="25" spans="2:6" ht="15.75" x14ac:dyDescent="0.25">
      <c r="B25" s="21" t="s">
        <v>41</v>
      </c>
      <c r="C25" s="21"/>
      <c r="D25" s="11"/>
      <c r="E25" s="21" t="s">
        <v>51</v>
      </c>
      <c r="F25" s="21"/>
    </row>
    <row r="26" spans="2:6" ht="18.75" x14ac:dyDescent="0.25">
      <c r="B26" s="9"/>
      <c r="C26" s="3" t="s">
        <v>50</v>
      </c>
      <c r="D26" s="2"/>
      <c r="E26" s="9"/>
      <c r="F26" s="3" t="s">
        <v>52</v>
      </c>
    </row>
    <row r="27" spans="2:6" ht="18.75" x14ac:dyDescent="0.25">
      <c r="B27" s="10"/>
      <c r="C27" s="3" t="s">
        <v>42</v>
      </c>
      <c r="D27" s="2"/>
      <c r="E27" s="10"/>
      <c r="F27" s="3" t="s">
        <v>53</v>
      </c>
    </row>
    <row r="28" spans="2:6" ht="18.75" x14ac:dyDescent="0.25">
      <c r="B28" s="10"/>
      <c r="C28" s="3" t="s">
        <v>43</v>
      </c>
      <c r="D28" s="2"/>
      <c r="E28" s="10"/>
      <c r="F28" s="3" t="s">
        <v>54</v>
      </c>
    </row>
    <row r="29" spans="2:6" ht="18.75" x14ac:dyDescent="0.25">
      <c r="B29" s="10"/>
      <c r="C29" s="3" t="s">
        <v>44</v>
      </c>
      <c r="D29" s="2"/>
      <c r="E29" s="10"/>
      <c r="F29" s="3" t="s">
        <v>55</v>
      </c>
    </row>
    <row r="30" spans="2:6" ht="18.75" x14ac:dyDescent="0.25">
      <c r="B30" s="10"/>
      <c r="C30" s="3" t="s">
        <v>45</v>
      </c>
      <c r="D30" s="2"/>
      <c r="E30" s="10"/>
      <c r="F30" s="3" t="s">
        <v>56</v>
      </c>
    </row>
    <row r="31" spans="2:6" ht="18.75" x14ac:dyDescent="0.25">
      <c r="B31" s="10"/>
      <c r="C31" s="3" t="s">
        <v>46</v>
      </c>
      <c r="D31" s="2"/>
      <c r="E31" s="10"/>
      <c r="F31" s="3" t="s">
        <v>57</v>
      </c>
    </row>
    <row r="32" spans="2:6" ht="18.75" x14ac:dyDescent="0.25">
      <c r="B32" s="10"/>
      <c r="C32" s="3" t="s">
        <v>47</v>
      </c>
      <c r="D32" s="2"/>
      <c r="E32" s="10"/>
      <c r="F32" s="3" t="s">
        <v>58</v>
      </c>
    </row>
    <row r="33" spans="2:6" ht="18.75" x14ac:dyDescent="0.25">
      <c r="B33" s="10"/>
      <c r="C33" s="3" t="s">
        <v>48</v>
      </c>
      <c r="D33" s="2"/>
      <c r="E33" s="10"/>
      <c r="F33" s="3" t="s">
        <v>59</v>
      </c>
    </row>
    <row r="34" spans="2:6" ht="18.75" x14ac:dyDescent="0.25">
      <c r="B34" s="10"/>
      <c r="C34" s="3" t="s">
        <v>49</v>
      </c>
      <c r="D34" s="2"/>
      <c r="E34" s="10"/>
      <c r="F34" s="3" t="s">
        <v>60</v>
      </c>
    </row>
    <row r="35" spans="2:6" x14ac:dyDescent="0.25">
      <c r="B35" s="2"/>
      <c r="C35" s="2"/>
      <c r="D35" s="2"/>
      <c r="E35" s="2"/>
      <c r="F35" s="2"/>
    </row>
    <row r="36" spans="2:6" ht="15.75" x14ac:dyDescent="0.25">
      <c r="B36" s="21" t="s">
        <v>61</v>
      </c>
      <c r="C36" s="21"/>
      <c r="D36" s="11"/>
      <c r="E36" s="21" t="s">
        <v>71</v>
      </c>
      <c r="F36" s="21"/>
    </row>
    <row r="37" spans="2:6" ht="18.75" x14ac:dyDescent="0.25">
      <c r="B37" s="9"/>
      <c r="C37" s="3" t="s">
        <v>62</v>
      </c>
      <c r="D37" s="2"/>
      <c r="E37" s="9"/>
      <c r="F37" s="3" t="s">
        <v>72</v>
      </c>
    </row>
    <row r="38" spans="2:6" ht="18.75" x14ac:dyDescent="0.25">
      <c r="B38" s="10"/>
      <c r="C38" s="3" t="s">
        <v>63</v>
      </c>
      <c r="D38" s="2"/>
      <c r="E38" s="10"/>
      <c r="F38" s="3" t="s">
        <v>73</v>
      </c>
    </row>
    <row r="39" spans="2:6" ht="18.75" x14ac:dyDescent="0.25">
      <c r="B39" s="10"/>
      <c r="C39" s="3" t="s">
        <v>64</v>
      </c>
      <c r="D39" s="2"/>
      <c r="E39" s="10"/>
      <c r="F39" s="3" t="s">
        <v>74</v>
      </c>
    </row>
    <row r="40" spans="2:6" ht="18.75" x14ac:dyDescent="0.25">
      <c r="B40" s="10"/>
      <c r="C40" s="3" t="s">
        <v>65</v>
      </c>
      <c r="D40" s="2"/>
      <c r="E40" s="10"/>
      <c r="F40" s="3" t="s">
        <v>75</v>
      </c>
    </row>
    <row r="41" spans="2:6" ht="18.75" x14ac:dyDescent="0.25">
      <c r="B41" s="10"/>
      <c r="C41" s="3" t="s">
        <v>66</v>
      </c>
      <c r="D41" s="2"/>
      <c r="E41" s="10"/>
      <c r="F41" s="3" t="s">
        <v>76</v>
      </c>
    </row>
    <row r="42" spans="2:6" ht="18.75" x14ac:dyDescent="0.25">
      <c r="B42" s="10"/>
      <c r="C42" s="3" t="s">
        <v>67</v>
      </c>
      <c r="D42" s="2"/>
      <c r="E42" s="10"/>
      <c r="F42" s="3" t="s">
        <v>77</v>
      </c>
    </row>
    <row r="43" spans="2:6" ht="18.75" x14ac:dyDescent="0.25">
      <c r="B43" s="10"/>
      <c r="C43" s="3" t="s">
        <v>68</v>
      </c>
      <c r="D43" s="2"/>
      <c r="E43" s="10"/>
      <c r="F43" s="3" t="s">
        <v>78</v>
      </c>
    </row>
    <row r="44" spans="2:6" ht="18.75" x14ac:dyDescent="0.25">
      <c r="B44" s="10"/>
      <c r="C44" s="3" t="s">
        <v>69</v>
      </c>
      <c r="D44" s="2"/>
      <c r="E44" s="10"/>
      <c r="F44" s="3" t="s">
        <v>79</v>
      </c>
    </row>
    <row r="45" spans="2:6" ht="18.75" x14ac:dyDescent="0.25">
      <c r="B45" s="10"/>
      <c r="C45" s="3" t="s">
        <v>70</v>
      </c>
      <c r="D45" s="2"/>
      <c r="E45" s="10"/>
      <c r="F45" s="3" t="s">
        <v>80</v>
      </c>
    </row>
    <row r="46" spans="2:6" x14ac:dyDescent="0.25">
      <c r="B46" s="2"/>
      <c r="C46" s="2"/>
      <c r="D46" s="2"/>
      <c r="E46" s="2"/>
      <c r="F46" s="2"/>
    </row>
    <row r="47" spans="2:6" ht="15.75" x14ac:dyDescent="0.25">
      <c r="B47" s="21" t="s">
        <v>81</v>
      </c>
      <c r="C47" s="21"/>
      <c r="D47" s="11"/>
      <c r="E47" s="21" t="s">
        <v>91</v>
      </c>
      <c r="F47" s="21"/>
    </row>
    <row r="48" spans="2:6" ht="18.75" x14ac:dyDescent="0.25">
      <c r="B48" s="9"/>
      <c r="C48" s="3" t="s">
        <v>82</v>
      </c>
      <c r="D48" s="2"/>
      <c r="E48" s="9"/>
      <c r="F48" s="3" t="s">
        <v>92</v>
      </c>
    </row>
    <row r="49" spans="2:6" ht="18.75" x14ac:dyDescent="0.25">
      <c r="B49" s="10"/>
      <c r="C49" s="3" t="s">
        <v>83</v>
      </c>
      <c r="D49" s="2"/>
      <c r="E49" s="10"/>
      <c r="F49" s="3" t="s">
        <v>93</v>
      </c>
    </row>
    <row r="50" spans="2:6" ht="18.75" x14ac:dyDescent="0.25">
      <c r="B50" s="10"/>
      <c r="C50" s="3" t="s">
        <v>84</v>
      </c>
      <c r="D50" s="2"/>
      <c r="E50" s="10"/>
      <c r="F50" s="3" t="s">
        <v>94</v>
      </c>
    </row>
    <row r="51" spans="2:6" ht="18.75" x14ac:dyDescent="0.25">
      <c r="B51" s="10"/>
      <c r="C51" s="3" t="s">
        <v>85</v>
      </c>
      <c r="D51" s="2"/>
      <c r="E51" s="10"/>
      <c r="F51" s="3" t="s">
        <v>95</v>
      </c>
    </row>
    <row r="52" spans="2:6" ht="18.75" x14ac:dyDescent="0.25">
      <c r="B52" s="10"/>
      <c r="C52" s="3" t="s">
        <v>86</v>
      </c>
      <c r="D52" s="2"/>
      <c r="E52" s="10"/>
      <c r="F52" s="3" t="s">
        <v>96</v>
      </c>
    </row>
    <row r="53" spans="2:6" ht="18.75" x14ac:dyDescent="0.25">
      <c r="B53" s="10"/>
      <c r="C53" s="3" t="s">
        <v>87</v>
      </c>
      <c r="D53" s="2"/>
      <c r="E53" s="10"/>
      <c r="F53" s="3" t="s">
        <v>97</v>
      </c>
    </row>
    <row r="54" spans="2:6" ht="18.75" x14ac:dyDescent="0.25">
      <c r="B54" s="10"/>
      <c r="C54" s="3" t="s">
        <v>88</v>
      </c>
      <c r="D54" s="2"/>
      <c r="E54" s="10"/>
      <c r="F54" s="3" t="s">
        <v>98</v>
      </c>
    </row>
    <row r="55" spans="2:6" ht="18.75" x14ac:dyDescent="0.25">
      <c r="B55" s="10"/>
      <c r="C55" s="3" t="s">
        <v>89</v>
      </c>
      <c r="D55" s="2"/>
      <c r="E55" s="10"/>
      <c r="F55" s="3" t="s">
        <v>99</v>
      </c>
    </row>
    <row r="56" spans="2:6" ht="18.75" x14ac:dyDescent="0.25">
      <c r="B56" s="10"/>
      <c r="C56" s="3" t="s">
        <v>90</v>
      </c>
      <c r="D56" s="2"/>
      <c r="E56" s="10"/>
      <c r="F56" s="3" t="s">
        <v>100</v>
      </c>
    </row>
    <row r="58" spans="2:6" ht="64.5" customHeight="1" x14ac:dyDescent="0.25">
      <c r="B58" s="20" t="s">
        <v>125</v>
      </c>
      <c r="C58" s="20"/>
      <c r="D58" s="20"/>
      <c r="E58" s="20"/>
      <c r="F58" s="20"/>
    </row>
  </sheetData>
  <sheetProtection password="97E3" sheet="1" objects="1" scenarios="1"/>
  <mergeCells count="13">
    <mergeCell ref="B1:F1"/>
    <mergeCell ref="E14:F14"/>
    <mergeCell ref="B2:F2"/>
    <mergeCell ref="B25:C25"/>
    <mergeCell ref="E25:F25"/>
    <mergeCell ref="B58:F58"/>
    <mergeCell ref="B3:C3"/>
    <mergeCell ref="E3:F3"/>
    <mergeCell ref="B14:C14"/>
    <mergeCell ref="B36:C36"/>
    <mergeCell ref="E36:F36"/>
    <mergeCell ref="B47:C47"/>
    <mergeCell ref="E47:F47"/>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J29"/>
  <sheetViews>
    <sheetView showGridLines="0" zoomScale="80" zoomScaleNormal="80" zoomScalePageLayoutView="60" workbookViewId="0">
      <selection activeCell="B17" sqref="B17:J17"/>
    </sheetView>
  </sheetViews>
  <sheetFormatPr defaultRowHeight="15" x14ac:dyDescent="0.25"/>
  <cols>
    <col min="1" max="1" width="25" style="4" customWidth="1"/>
    <col min="2" max="2" width="12.5703125" style="4" bestFit="1" customWidth="1"/>
    <col min="3" max="3" width="11.7109375" style="4" bestFit="1" customWidth="1"/>
    <col min="4" max="4" width="12" style="4" bestFit="1" customWidth="1"/>
    <col min="5" max="5" width="8.28515625" style="4" bestFit="1" customWidth="1"/>
    <col min="6" max="6" width="8.85546875" style="4" bestFit="1" customWidth="1"/>
    <col min="7" max="7" width="12.140625" style="4" bestFit="1" customWidth="1"/>
    <col min="8" max="8" width="9.7109375" style="4" bestFit="1" customWidth="1"/>
    <col min="9" max="9" width="10.7109375" style="4" bestFit="1" customWidth="1"/>
    <col min="10" max="10" width="9.7109375" style="4" bestFit="1" customWidth="1"/>
    <col min="11" max="16384" width="9.140625" style="4"/>
  </cols>
  <sheetData>
    <row r="1" spans="1:10" x14ac:dyDescent="0.25">
      <c r="A1" s="30" t="s">
        <v>101</v>
      </c>
      <c r="B1" s="32" t="s">
        <v>102</v>
      </c>
      <c r="C1" s="33"/>
      <c r="D1" s="33"/>
      <c r="E1" s="33"/>
      <c r="F1" s="33"/>
      <c r="G1" s="33"/>
      <c r="H1" s="33"/>
      <c r="I1" s="33"/>
      <c r="J1" s="34"/>
    </row>
    <row r="2" spans="1:10" x14ac:dyDescent="0.25">
      <c r="A2" s="31"/>
      <c r="B2" s="8" t="s">
        <v>116</v>
      </c>
      <c r="C2" s="8" t="s">
        <v>117</v>
      </c>
      <c r="D2" s="8" t="s">
        <v>118</v>
      </c>
      <c r="E2" s="8" t="s">
        <v>119</v>
      </c>
      <c r="F2" s="8" t="s">
        <v>120</v>
      </c>
      <c r="G2" s="8" t="s">
        <v>121</v>
      </c>
      <c r="H2" s="8" t="s">
        <v>122</v>
      </c>
      <c r="I2" s="8" t="s">
        <v>123</v>
      </c>
      <c r="J2" s="8" t="s">
        <v>124</v>
      </c>
    </row>
    <row r="3" spans="1:10" x14ac:dyDescent="0.25">
      <c r="A3" s="6" t="s">
        <v>103</v>
      </c>
      <c r="B3" s="5" t="str">
        <f>IF(Formulário!B4="X",1,"")</f>
        <v/>
      </c>
      <c r="C3" s="5" t="str">
        <f>IF(Formulário!B5="X",1,"")</f>
        <v/>
      </c>
      <c r="D3" s="5" t="str">
        <f>IF(Formulário!B6="X",1,"")</f>
        <v/>
      </c>
      <c r="E3" s="5" t="str">
        <f>IF(Formulário!B7="X",1,"")</f>
        <v/>
      </c>
      <c r="F3" s="5" t="str">
        <f>IF(Formulário!B8="X",1,"")</f>
        <v/>
      </c>
      <c r="G3" s="5" t="str">
        <f>IF(Formulário!B9="X",1,"")</f>
        <v/>
      </c>
      <c r="H3" s="5" t="str">
        <f>IF(Formulário!B10="X",1,"")</f>
        <v/>
      </c>
      <c r="I3" s="5" t="str">
        <f>IF(Formulário!B11="X",1,"")</f>
        <v/>
      </c>
      <c r="J3" s="5" t="str">
        <f>IF(Formulário!B12="X",1,"")</f>
        <v/>
      </c>
    </row>
    <row r="4" spans="1:10" x14ac:dyDescent="0.25">
      <c r="A4" s="6" t="s">
        <v>104</v>
      </c>
      <c r="B4" s="5" t="str">
        <f>IF(Formulário!E4="X",1,"")</f>
        <v/>
      </c>
      <c r="C4" s="5" t="str">
        <f>IF(Formulário!E5="X",1,"")</f>
        <v/>
      </c>
      <c r="D4" s="5" t="str">
        <f>IF(Formulário!E6="X",1,"")</f>
        <v/>
      </c>
      <c r="E4" s="5" t="str">
        <f>IF(Formulário!E7="X",1,"")</f>
        <v/>
      </c>
      <c r="F4" s="5" t="str">
        <f>IF(Formulário!E8="X",1,"")</f>
        <v/>
      </c>
      <c r="G4" s="5" t="str">
        <f>IF(Formulário!E9="X",1,"")</f>
        <v/>
      </c>
      <c r="H4" s="5" t="str">
        <f>IF(Formulário!E10="X",1,"")</f>
        <v/>
      </c>
      <c r="I4" s="5" t="str">
        <f>IF(Formulário!E11="X",1,"")</f>
        <v/>
      </c>
      <c r="J4" s="5" t="str">
        <f>IF(Formulário!E12="X",1,"")</f>
        <v/>
      </c>
    </row>
    <row r="5" spans="1:10" x14ac:dyDescent="0.25">
      <c r="A5" s="6" t="s">
        <v>105</v>
      </c>
      <c r="B5" s="5" t="str">
        <f>IF(Formulário!B15="X",1,"")</f>
        <v/>
      </c>
      <c r="C5" s="5" t="str">
        <f>IF(Formulário!B16="X",1,"")</f>
        <v/>
      </c>
      <c r="D5" s="5" t="str">
        <f>IF(Formulário!B17="X",1,"")</f>
        <v/>
      </c>
      <c r="E5" s="5" t="str">
        <f>IF(Formulário!B18="X",1,"")</f>
        <v/>
      </c>
      <c r="F5" s="5" t="str">
        <f>IF(Formulário!B19="X",1,"")</f>
        <v/>
      </c>
      <c r="G5" s="5" t="str">
        <f>IF(Formulário!B20="X",1,"")</f>
        <v/>
      </c>
      <c r="H5" s="5" t="str">
        <f>IF(Formulário!B21="X",1,"")</f>
        <v/>
      </c>
      <c r="I5" s="5" t="str">
        <f>IF(Formulário!B22="X",1,"")</f>
        <v/>
      </c>
      <c r="J5" s="5" t="str">
        <f>IF(Formulário!B23="X",1,"")</f>
        <v/>
      </c>
    </row>
    <row r="6" spans="1:10" x14ac:dyDescent="0.25">
      <c r="A6" s="6" t="s">
        <v>106</v>
      </c>
      <c r="B6" s="5" t="str">
        <f>IF(Formulário!E15="X",1,"")</f>
        <v/>
      </c>
      <c r="C6" s="5" t="str">
        <f>IF(Formulário!E16="X",1,"")</f>
        <v/>
      </c>
      <c r="D6" s="5" t="str">
        <f>IF(Formulário!E17="X",1,"")</f>
        <v/>
      </c>
      <c r="E6" s="5" t="str">
        <f>IF(Formulário!E18="X",1,"")</f>
        <v/>
      </c>
      <c r="F6" s="5" t="str">
        <f>IF(Formulário!E19="X",1,"")</f>
        <v/>
      </c>
      <c r="G6" s="5" t="str">
        <f>IF(Formulário!E20="X",1,"")</f>
        <v/>
      </c>
      <c r="H6" s="5" t="str">
        <f>IF(Formulário!E21="X",1,"")</f>
        <v/>
      </c>
      <c r="I6" s="5" t="str">
        <f>IF(Formulário!E22="X",1,"")</f>
        <v/>
      </c>
      <c r="J6" s="5" t="str">
        <f>IF(Formulário!E23="X",1,"")</f>
        <v/>
      </c>
    </row>
    <row r="7" spans="1:10" x14ac:dyDescent="0.25">
      <c r="A7" s="6" t="s">
        <v>107</v>
      </c>
      <c r="B7" s="5" t="str">
        <f>IF(Formulário!B26="X",1,"")</f>
        <v/>
      </c>
      <c r="C7" s="5" t="str">
        <f>IF(Formulário!B27="X",1,"")</f>
        <v/>
      </c>
      <c r="D7" s="5" t="str">
        <f>IF(Formulário!B28="X",1,"")</f>
        <v/>
      </c>
      <c r="E7" s="5" t="str">
        <f>IF(Formulário!B29="X",1,"")</f>
        <v/>
      </c>
      <c r="F7" s="5" t="str">
        <f>IF(Formulário!B30="X",1,"")</f>
        <v/>
      </c>
      <c r="G7" s="5" t="str">
        <f>IF(Formulário!B31="X",1,"")</f>
        <v/>
      </c>
      <c r="H7" s="5" t="str">
        <f>IF(Formulário!B32="X",1,"")</f>
        <v/>
      </c>
      <c r="I7" s="5" t="str">
        <f>IF(Formulário!B33="X",1,"")</f>
        <v/>
      </c>
      <c r="J7" s="5" t="str">
        <f>IF(Formulário!B34="X",1,"")</f>
        <v/>
      </c>
    </row>
    <row r="8" spans="1:10" x14ac:dyDescent="0.25">
      <c r="A8" s="6" t="s">
        <v>108</v>
      </c>
      <c r="B8" s="5" t="str">
        <f>IF(Formulário!E26="X",1,"")</f>
        <v/>
      </c>
      <c r="C8" s="5" t="str">
        <f>IF(Formulário!E27="X",1,"")</f>
        <v/>
      </c>
      <c r="D8" s="5" t="str">
        <f>IF(Formulário!E28="X",1,"")</f>
        <v/>
      </c>
      <c r="E8" s="5" t="str">
        <f>IF(Formulário!E29="X",1,"")</f>
        <v/>
      </c>
      <c r="F8" s="5" t="str">
        <f>IF(Formulário!E30="X",1,"")</f>
        <v/>
      </c>
      <c r="G8" s="5" t="str">
        <f>IF(Formulário!E31="X",1,"")</f>
        <v/>
      </c>
      <c r="H8" s="5" t="str">
        <f>IF(Formulário!E32="X",1,"")</f>
        <v/>
      </c>
      <c r="I8" s="5" t="str">
        <f>IF(Formulário!E33="X",1,"")</f>
        <v/>
      </c>
      <c r="J8" s="5" t="str">
        <f>IF(Formulário!E34="X",1,"")</f>
        <v/>
      </c>
    </row>
    <row r="9" spans="1:10" x14ac:dyDescent="0.25">
      <c r="A9" s="6" t="s">
        <v>109</v>
      </c>
      <c r="B9" s="5" t="str">
        <f>IF(Formulário!B37="X",1,"")</f>
        <v/>
      </c>
      <c r="C9" s="5" t="str">
        <f>IF(Formulário!B38="X",1,"")</f>
        <v/>
      </c>
      <c r="D9" s="5" t="str">
        <f>IF(Formulário!B39="X",1,"")</f>
        <v/>
      </c>
      <c r="E9" s="5" t="str">
        <f>IF(Formulário!B40="X",1,"")</f>
        <v/>
      </c>
      <c r="F9" s="5" t="str">
        <f>IF(Formulário!B41="X",1,"")</f>
        <v/>
      </c>
      <c r="G9" s="5" t="str">
        <f>IF(Formulário!B42="X",1,"")</f>
        <v/>
      </c>
      <c r="H9" s="5" t="str">
        <f>IF(Formulário!B43="X",1,"")</f>
        <v/>
      </c>
      <c r="I9" s="5" t="str">
        <f>IF(Formulário!B44="X",1,"")</f>
        <v/>
      </c>
      <c r="J9" s="5" t="str">
        <f>IF(Formulário!B45="X",1,"")</f>
        <v/>
      </c>
    </row>
    <row r="10" spans="1:10" x14ac:dyDescent="0.25">
      <c r="A10" s="6" t="s">
        <v>110</v>
      </c>
      <c r="B10" s="5" t="str">
        <f>IF(Formulário!E37="X",1,"")</f>
        <v/>
      </c>
      <c r="C10" s="5" t="str">
        <f>IF(Formulário!E38="X",1,"")</f>
        <v/>
      </c>
      <c r="D10" s="5" t="str">
        <f>IF(Formulário!E39="X",1,"")</f>
        <v/>
      </c>
      <c r="E10" s="5" t="str">
        <f>IF(Formulário!E40="X",1,"")</f>
        <v/>
      </c>
      <c r="F10" s="5" t="str">
        <f>IF(Formulário!E41="X",1,"")</f>
        <v/>
      </c>
      <c r="G10" s="5" t="str">
        <f>IF(Formulário!E42="X",1,"")</f>
        <v/>
      </c>
      <c r="H10" s="5" t="str">
        <f>IF(Formulário!E43="X",1,"")</f>
        <v/>
      </c>
      <c r="I10" s="5" t="str">
        <f>IF(Formulário!E44="X",1,"")</f>
        <v/>
      </c>
      <c r="J10" s="5" t="str">
        <f>IF(Formulário!E45="X",1,"")</f>
        <v/>
      </c>
    </row>
    <row r="11" spans="1:10" x14ac:dyDescent="0.25">
      <c r="A11" s="6" t="s">
        <v>111</v>
      </c>
      <c r="B11" s="5" t="str">
        <f>IF(Formulário!B48="X",1,"")</f>
        <v/>
      </c>
      <c r="C11" s="5" t="str">
        <f>IF(Formulário!B49="X",1,"")</f>
        <v/>
      </c>
      <c r="D11" s="5" t="str">
        <f>IF(Formulário!B50="X",1,"")</f>
        <v/>
      </c>
      <c r="E11" s="5" t="str">
        <f>IF(Formulário!B51="X",1,"")</f>
        <v/>
      </c>
      <c r="F11" s="5" t="str">
        <f>IF(Formulário!B52="X",1,"")</f>
        <v/>
      </c>
      <c r="G11" s="5" t="str">
        <f>IF(Formulário!B53="X",1,"")</f>
        <v/>
      </c>
      <c r="H11" s="5" t="str">
        <f>IF(Formulário!B54="X",1,"")</f>
        <v/>
      </c>
      <c r="I11" s="5" t="str">
        <f>IF(Formulário!B55="X",1,"")</f>
        <v/>
      </c>
      <c r="J11" s="5" t="str">
        <f>IF(Formulário!B56="X",1,"")</f>
        <v/>
      </c>
    </row>
    <row r="12" spans="1:10" x14ac:dyDescent="0.25">
      <c r="A12" s="6" t="s">
        <v>112</v>
      </c>
      <c r="B12" s="5" t="str">
        <f>IF(Formulário!E48="X",1,"")</f>
        <v/>
      </c>
      <c r="C12" s="5" t="str">
        <f>IF(Formulário!E49="X",1,"")</f>
        <v/>
      </c>
      <c r="D12" s="5" t="str">
        <f>IF(Formulário!E50="X",1,"")</f>
        <v/>
      </c>
      <c r="E12" s="5" t="str">
        <f>IF(Formulário!E51="X",1,"")</f>
        <v/>
      </c>
      <c r="F12" s="5" t="str">
        <f>IF(Formulário!E52="X",1,"")</f>
        <v/>
      </c>
      <c r="G12" s="5" t="str">
        <f>IF(Formulário!E53="X",1,"")</f>
        <v/>
      </c>
      <c r="H12" s="5" t="str">
        <f>IF(Formulário!E54="X",1,"")</f>
        <v/>
      </c>
      <c r="I12" s="5" t="str">
        <f>IF(Formulário!E55="X",1,"")</f>
        <v/>
      </c>
      <c r="J12" s="5" t="str">
        <f>IF(Formulário!E56="X",1,"")</f>
        <v/>
      </c>
    </row>
    <row r="13" spans="1:10" x14ac:dyDescent="0.25">
      <c r="A13" s="7" t="s">
        <v>113</v>
      </c>
      <c r="B13" s="7">
        <f>SUM(B3:B12)</f>
        <v>0</v>
      </c>
      <c r="C13" s="7">
        <f t="shared" ref="C13:J13" si="0">SUM(C3:C12)</f>
        <v>0</v>
      </c>
      <c r="D13" s="7">
        <f t="shared" si="0"/>
        <v>0</v>
      </c>
      <c r="E13" s="7">
        <f t="shared" si="0"/>
        <v>0</v>
      </c>
      <c r="F13" s="7">
        <f t="shared" si="0"/>
        <v>0</v>
      </c>
      <c r="G13" s="7">
        <f t="shared" si="0"/>
        <v>0</v>
      </c>
      <c r="H13" s="7">
        <f t="shared" si="0"/>
        <v>0</v>
      </c>
      <c r="I13" s="7">
        <f t="shared" si="0"/>
        <v>0</v>
      </c>
      <c r="J13" s="7">
        <f t="shared" si="0"/>
        <v>0</v>
      </c>
    </row>
    <row r="14" spans="1:10" ht="15.75" thickBot="1" x14ac:dyDescent="0.3"/>
    <row r="15" spans="1:10" s="12" customFormat="1" ht="21" x14ac:dyDescent="0.25">
      <c r="A15" s="35" t="s">
        <v>115</v>
      </c>
      <c r="B15" s="36"/>
      <c r="C15" s="36"/>
      <c r="D15" s="36"/>
      <c r="E15" s="36"/>
      <c r="F15" s="36"/>
      <c r="G15" s="36"/>
      <c r="H15" s="36"/>
      <c r="I15" s="36"/>
      <c r="J15" s="37"/>
    </row>
    <row r="16" spans="1:10" s="12" customFormat="1" ht="15.75" x14ac:dyDescent="0.25">
      <c r="A16" s="14"/>
      <c r="B16" s="15"/>
      <c r="C16" s="15"/>
      <c r="D16" s="15"/>
      <c r="E16" s="15"/>
      <c r="F16" s="15"/>
      <c r="G16" s="15"/>
      <c r="H16" s="15"/>
      <c r="I16" s="15"/>
      <c r="J16" s="16"/>
    </row>
    <row r="17" spans="1:10" s="12" customFormat="1" ht="15.75" x14ac:dyDescent="0.25">
      <c r="A17" s="17" t="s">
        <v>127</v>
      </c>
      <c r="B17" s="38" t="str">
        <f>IF(B13=Apoio!B2,B2,IF(C13=Apoio!B2,C2,IF(D13=Apoio!B2,D2,IF(E13=Apoio!B2,E2,IF(F13=Apoio!B2,F2,IF(G13=Apoio!B2,G2,IF(H13=Apoio!B2,H2,IF(I13=Apoio!B2,I2,IF(J13=Apoio!B2,J2,"")))))))))</f>
        <v>Disciplinador</v>
      </c>
      <c r="C17" s="38"/>
      <c r="D17" s="38"/>
      <c r="E17" s="38"/>
      <c r="F17" s="38"/>
      <c r="G17" s="38"/>
      <c r="H17" s="38"/>
      <c r="I17" s="38"/>
      <c r="J17" s="39"/>
    </row>
    <row r="18" spans="1:10" s="12" customFormat="1" ht="15.75" x14ac:dyDescent="0.25">
      <c r="A18" s="18" t="s">
        <v>210</v>
      </c>
      <c r="B18" s="40" t="str">
        <f>IF($B$17=Apoio!$B$5,Apoio!B6,IF($B$17=Apoio!$C$5,Apoio!C6,IF($B$17=Apoio!$D$5,Apoio!D6,IF($B$17=Apoio!$E$5,Apoio!E6,IF($B$17=Apoio!$F$5,Apoio!F6,IF($B$17=Apoio!$G$5,Apoio!G6,IF($B$17=Apoio!$H$5,Apoio!H6,IF($B$17=Apoio!$I$5,Apoio!I6,IF($B$17=Apoio!$J$5,Apoio!J6,"")))))))))</f>
        <v>Eu tenho razão</v>
      </c>
      <c r="C18" s="40"/>
      <c r="D18" s="40"/>
      <c r="E18" s="40"/>
      <c r="F18" s="40"/>
      <c r="G18" s="40"/>
      <c r="H18" s="40"/>
      <c r="I18" s="40"/>
      <c r="J18" s="41"/>
    </row>
    <row r="19" spans="1:10" s="12" customFormat="1" ht="140.25" customHeight="1" x14ac:dyDescent="0.25">
      <c r="A19" s="18" t="s">
        <v>209</v>
      </c>
      <c r="B19" s="26" t="str">
        <f>IF($B$17=Apoio!$B$5,Apoio!B7,IF($B$17=Apoio!$C$5,Apoio!C7,IF($B$17=Apoio!$D$5,Apoio!D7,IF($B$17=Apoio!$E$5,Apoio!E7,IF($B$17=Apoio!$F$5,Apoio!F7,IF($B$17=Apoio!$G$5,Apoio!G7,IF($B$17=Apoio!$H$5,Apoio!H7,IF($B$17=Apoio!$I$5,Apoio!I7,IF($B$17=Apoio!$J$5,Apoio!J7,"")))))))))</f>
        <v>Trabalha em prol da perfeição, dentro da idéia de que só há "um caminho certo". Pensa e age corretamente, admirando as virtudes do trabalho, economia, honestidade, ética, responsabilidade e esforço pessoal. Dirige por meio de exemplos e de padrões, padrões esses que podem ir se tornando inflexíveis e cair no "oito ao oitenta" em pouco tempo.</v>
      </c>
      <c r="C19" s="26"/>
      <c r="D19" s="26"/>
      <c r="E19" s="26"/>
      <c r="F19" s="26"/>
      <c r="G19" s="26"/>
      <c r="H19" s="26"/>
      <c r="I19" s="26"/>
      <c r="J19" s="27"/>
    </row>
    <row r="20" spans="1:10" s="12" customFormat="1" ht="67.5" customHeight="1" x14ac:dyDescent="0.25">
      <c r="A20" s="17" t="s">
        <v>211</v>
      </c>
      <c r="B20" s="28" t="str">
        <f>IF($B$17=Apoio!$B$5,Apoio!B8,IF($B$17=Apoio!$C$5,Apoio!C8,IF($B$17=Apoio!$D$5,Apoio!D8,IF($B$17=Apoio!$E$5,Apoio!E8,IF($B$17=Apoio!$F$5,Apoio!F8,IF($B$17=Apoio!$G$5,Apoio!G8,IF($B$17=Apoio!$H$5,Apoio!H8,IF($B$17=Apoio!$I$5,Apoio!I8,IF($B$17=Apoio!$J$5,Apoio!J8,"")))))))))</f>
        <v>No trabalho, respeita as regras, a hierarquia e se dedica arduamente à execução de uma tarefa; Exerce uma crítica feroz sobre si próprio, culpando-se se não corresponder ao seu nível de exigência e também aos outros (sempre haverá um culpado).</v>
      </c>
      <c r="C20" s="28"/>
      <c r="D20" s="28"/>
      <c r="E20" s="28"/>
      <c r="F20" s="28"/>
      <c r="G20" s="28"/>
      <c r="H20" s="28"/>
      <c r="I20" s="28"/>
      <c r="J20" s="29"/>
    </row>
    <row r="21" spans="1:10" s="12" customFormat="1" ht="102.75" customHeight="1" x14ac:dyDescent="0.25">
      <c r="A21" s="17" t="s">
        <v>212</v>
      </c>
      <c r="B21" s="28" t="str">
        <f>IF($B$17=Apoio!$B$5,Apoio!B10,IF($B$17=Apoio!$C$5,Apoio!C10,IF($B$17=Apoio!$D$5,Apoio!D10,IF($B$17=Apoio!$E$5,Apoio!E10,IF($B$17=Apoio!$F$5,Apoio!F10,IF($B$17=Apoio!$G$5,Apoio!G10,IF($B$17=Apoio!$H$5,Apoio!H10,IF($B$17=Apoio!$I$5,Apoio!I10,IF($B$17=Apoio!$J$5,Apoio!J10,"")))))))))</f>
        <v>A busca da perfeição e da superioridade moral é transmitida por gestos comedidos, bem como um volume e ritmo de voz condizente com a autoridade com que fala sobre o que é correto. Preciso e detalhista, afirma o que é preciso fazer, tanto para si como para os outros. Uma escuta superficial pode dar a impressão de convicção absoluta, até mesmo de sentimento de superioridade, isso não passa de uma aparência, pois este Tipo tem permanentemente medo de enganar-se e, portanto, duvida de si mesmo.</v>
      </c>
      <c r="C21" s="28"/>
      <c r="D21" s="28"/>
      <c r="E21" s="28"/>
      <c r="F21" s="28"/>
      <c r="G21" s="28"/>
      <c r="H21" s="28"/>
      <c r="I21" s="28"/>
      <c r="J21" s="29"/>
    </row>
    <row r="22" spans="1:10" ht="88.5" customHeight="1" x14ac:dyDescent="0.25">
      <c r="A22" s="17" t="s">
        <v>213</v>
      </c>
      <c r="B22" s="28" t="str">
        <f>IF($B$17=Apoio!$B$5,Apoio!B11,IF($B$17=Apoio!$C$5,Apoio!C11,IF($B$17=Apoio!$D$5,Apoio!D11,IF($B$17=Apoio!$E$5,Apoio!E11,IF($B$17=Apoio!$F$5,Apoio!F11,IF($B$17=Apoio!$G$5,Apoio!G11,IF($B$17=Apoio!$H$5,Apoio!H11,IF($B$17=Apoio!$I$5,Apoio!I11,IF($B$17=Apoio!$J$5,Apoio!J11,"")))))))))</f>
        <v>O melhor meio de provocar a ira do disciplinador é não ser sério. Para ele, isso significa não fazer o trabalho ou não fazê-lo com o nível suficiente de qualidade. Tampouco gosta que as regras e os procedimentos não sejam respeitados. Suporta mal as críticas e ainda menos as que ele julga injustificadas. Geralmente, qualquer tipo de injustiça o revolta.</v>
      </c>
      <c r="C22" s="28"/>
      <c r="D22" s="28"/>
      <c r="E22" s="28"/>
      <c r="F22" s="28"/>
      <c r="G22" s="28"/>
      <c r="H22" s="28"/>
      <c r="I22" s="28"/>
      <c r="J22" s="29"/>
    </row>
    <row r="23" spans="1:10" ht="79.5" customHeight="1" thickBot="1" x14ac:dyDescent="0.3">
      <c r="A23" s="19" t="s">
        <v>174</v>
      </c>
      <c r="B23" s="47" t="str">
        <f>IF($B$17=Apoio!$B$5,Apoio!B12,IF($B$17=Apoio!$C$5,Apoio!C12,IF($B$17=Apoio!$D$5,Apoio!D12,IF($B$17=Apoio!$E$5,Apoio!E12,IF($B$17=Apoio!$F$5,Apoio!F12,IF($B$17=Apoio!$G$5,Apoio!G12,IF($B$17=Apoio!$H$5,Apoio!H12,IF($B$17=Apoio!$I$5,Apoio!I12,IF($B$17=Apoio!$J$5,Apoio!J12,"")))))))))</f>
        <v>Trabalha de bom grado quando a tarefa que lhe é conferida está claramente definida, está conectada a valores fortes e, mais especialmente, quando possibilita mais justiça na empresa ou fora dela. Motiva-se com tudo o que permite melhorar a qualidade do trabalho fornecido. E fica mais motivado ainda quando julga ter a oportunidade de melhorar sua competência profissional.</v>
      </c>
      <c r="C23" s="47"/>
      <c r="D23" s="47"/>
      <c r="E23" s="47"/>
      <c r="F23" s="47"/>
      <c r="G23" s="47"/>
      <c r="H23" s="47"/>
      <c r="I23" s="47"/>
      <c r="J23" s="48"/>
    </row>
    <row r="24" spans="1:10" ht="54" customHeight="1" x14ac:dyDescent="0.25">
      <c r="A24" s="44" t="s">
        <v>223</v>
      </c>
      <c r="B24" s="53" t="str">
        <f>IF($B$17=Apoio!$B$5,Apoio!B13,IF($B$17=Apoio!$C$5,Apoio!C13,IF($B$17=Apoio!$D$5,Apoio!D13,IF($B$17=Apoio!$E$5,Apoio!E13,IF($B$17=Apoio!$F$5,Apoio!F13,IF($B$17=Apoio!$G$5,Apoio!G13,IF($B$17=Apoio!$H$5,Apoio!H13,IF($B$17=Apoio!$I$5,Apoio!I13,IF($B$17=Apoio!$J$5,Apoio!J13,"")))))))))</f>
        <v>Se integrar ao animador: Mais flexível, passa a se apreciar mais, menor rigor nas exigências de si e dos outros.</v>
      </c>
      <c r="C24" s="53"/>
      <c r="D24" s="53"/>
      <c r="E24" s="53"/>
      <c r="F24" s="53"/>
      <c r="G24" s="53"/>
      <c r="H24" s="53"/>
      <c r="I24" s="53"/>
      <c r="J24" s="54"/>
    </row>
    <row r="25" spans="1:10" ht="21.75" customHeight="1" x14ac:dyDescent="0.25">
      <c r="A25" s="45"/>
      <c r="B25" s="49" t="str">
        <f>IF($B$17=Apoio!$B$5,"Aprimorar tipo Mediador e Conselheiro:",IF($B$17=Apoio!$C$5,"Aprimorar tipo Disciplinador e Competitivo:",IF($B$17=Apoio!$D$5,"Aprimorar tipo Conselheiro e Emotivo:",IF($B$17=Apoio!$E$5,"Aprimorar tipo Competitivo e Analítico:",IF($B$17=Apoio!$F$5,"Aprimorar tipo Emotivo e Responsável:",IF($B$17=Apoio!$G$5,"Aprimorar tipo Analítico e Animador:",IF($B$17=Apoio!$H$5,"Aprimorar tipo Responsável e Destemido:",IF($B$17=Apoio!$I$5,"Aprimorar tipo Animador e Mediador:",IF($B$17=Apoio!$J$5,"Aprimorar tipo Destemido e Disciplinador:","")))))))))</f>
        <v>Aprimorar tipo Mediador e Conselheiro:</v>
      </c>
      <c r="C25" s="49"/>
      <c r="D25" s="49"/>
      <c r="E25" s="49"/>
      <c r="F25" s="49"/>
      <c r="G25" s="49"/>
      <c r="H25" s="49"/>
      <c r="I25" s="49"/>
      <c r="J25" s="50"/>
    </row>
    <row r="26" spans="1:10" ht="228.75" customHeight="1" x14ac:dyDescent="0.25">
      <c r="A26" s="45"/>
      <c r="B26" s="42" t="str">
        <f>IF($B$17=Apoio!$B$5,CONCATENATE(Apoio!J7,Apoio!C7),IF($B$17=Apoio!$C$5,CONCATENATE(Apoio!B7,Apoio!D7),IF($B$17=Apoio!$D$5,CONCATENATE(Apoio!C7,Apoio!E7),IF($B$17=Apoio!$E$5,CONCATENATE(Apoio!D7,Apoio!F7),IF($B$17=Apoio!$F$5,CONCATENATE(Apoio!E7,Apoio!G7),IF($B$17=Apoio!$G$5,CONCATENATE(Apoio!F7,Apoio!H7),IF($B$17=Apoio!$H$5,CONCATENATE(Apoio!G7,Apoio!I7),IF($B$17=Apoio!$I$5,CONCATENATE(Apoio!H7,Apoio!J7),IF($B$17=Apoio!$J$5,CONCATENATE(Apoio!I7,Apoio!B7),"")))))))))</f>
        <v>Diplomático, equilibrado e paciente, não sabe dizer não sem separar-se de pessoas e situações estáveis. Adia decisões com frequência. Prefere manter-se neutro, especialmente nas questões que envolvam decisões pessoais. Costuma repetir soluções que já lhe são familiares. Aprecia ver todos os lados da questão, desviando-se, às vezes, do foco principal. Porém, também é capaz de promover mudanças radicais, de forma inesperada e surpreendente. Busca de todas as formas de aprovação dos outros, sendo solidário, prestativo, afetuoso, contributivo e empático. Voltado aos relacionamentos interpessoais, é também muito intuitivo. Orgulha-se de ser necessário e o centro da vida das pessoas, mesmo que tenha que reprimir seus próprios sentimentos. Acha fácil dar apoio aos outros mas, de forma contraditória, anseia por liberdade. Tem a sensação de possuir vários selfs, cada um voltado para determinada pessoa, o que o torna um tanto quanto manipulador para obter o que quer.</v>
      </c>
      <c r="C26" s="42"/>
      <c r="D26" s="42"/>
      <c r="E26" s="42"/>
      <c r="F26" s="42"/>
      <c r="G26" s="42"/>
      <c r="H26" s="42"/>
      <c r="I26" s="42"/>
      <c r="J26" s="43"/>
    </row>
    <row r="27" spans="1:10" ht="144.75" customHeight="1" thickBot="1" x14ac:dyDescent="0.3">
      <c r="A27" s="46"/>
      <c r="B27" s="51" t="str">
        <f>IF($B$17=Apoio!$B$5,Apoio!B14,IF($B$17=Apoio!$C$5,Apoio!C14,IF($B$17=Apoio!$D$5,Apoio!D14,IF($B$17=Apoio!$E$5,Apoio!E14,IF($B$17=Apoio!$F$5,Apoio!F14,IF($B$17=Apoio!$G$5,Apoio!G14,IF($B$17=Apoio!$H$5,Apoio!H14,IF($B$17=Apoio!$I$5,Apoio!I14,IF($B$17=Apoio!$J$5,Apoio!J14,"")))))))))</f>
        <v>Ser menos perfeccionista, ter metas mais realistas, assumir o risco de errar, aceitar que prazo é mais importante que perfeição. Dar mais atenção ao que acontece de positivo e não aos erros. Levantar a lista das qualidades e competências de colegas de trabalho, sendo menos exigente com eles, cumprimentando seus acertos, ajudando-os com propostas e soluções. Relaxar mais, ser mais bem-humorado, trocar ideias sobre assuntos que não sejam de trabalho.</v>
      </c>
      <c r="C27" s="51"/>
      <c r="D27" s="51"/>
      <c r="E27" s="51"/>
      <c r="F27" s="51"/>
      <c r="G27" s="51"/>
      <c r="H27" s="51"/>
      <c r="I27" s="51"/>
      <c r="J27" s="52"/>
    </row>
    <row r="29" spans="1:10" ht="36" customHeight="1" x14ac:dyDescent="0.25">
      <c r="A29" s="25" t="s">
        <v>224</v>
      </c>
      <c r="B29" s="25"/>
      <c r="C29" s="25"/>
      <c r="D29" s="25"/>
      <c r="E29" s="25"/>
      <c r="F29" s="25"/>
      <c r="G29" s="25"/>
      <c r="H29" s="25"/>
      <c r="I29" s="25"/>
      <c r="J29" s="25"/>
    </row>
  </sheetData>
  <sheetProtection password="97E3" sheet="1" objects="1" scenarios="1"/>
  <mergeCells count="16">
    <mergeCell ref="A29:J29"/>
    <mergeCell ref="B19:J19"/>
    <mergeCell ref="B20:J20"/>
    <mergeCell ref="A1:A2"/>
    <mergeCell ref="B1:J1"/>
    <mergeCell ref="A15:J15"/>
    <mergeCell ref="B17:J17"/>
    <mergeCell ref="B18:J18"/>
    <mergeCell ref="B26:J26"/>
    <mergeCell ref="A24:A27"/>
    <mergeCell ref="B21:J21"/>
    <mergeCell ref="B22:J22"/>
    <mergeCell ref="B23:J23"/>
    <mergeCell ref="B25:J25"/>
    <mergeCell ref="B27:J27"/>
    <mergeCell ref="B24:J24"/>
  </mergeCells>
  <conditionalFormatting sqref="B13:J13">
    <cfRule type="top10" dxfId="0" priority="1" rank="1"/>
  </conditionalFormatting>
  <pageMargins left="0.25" right="0.25" top="0.75" bottom="0.75" header="0.3" footer="0.3"/>
  <pageSetup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2:J16"/>
  <sheetViews>
    <sheetView zoomScale="90" zoomScaleNormal="90" workbookViewId="0">
      <selection activeCell="C8" sqref="C8"/>
    </sheetView>
  </sheetViews>
  <sheetFormatPr defaultColWidth="19.5703125" defaultRowHeight="15" x14ac:dyDescent="0.25"/>
  <cols>
    <col min="1" max="16384" width="19.5703125" style="4"/>
  </cols>
  <sheetData>
    <row r="2" spans="1:10" x14ac:dyDescent="0.25">
      <c r="A2" s="4" t="s">
        <v>126</v>
      </c>
      <c r="B2" s="4">
        <f>LARGE(Resultado!B13:J13,1)</f>
        <v>0</v>
      </c>
    </row>
    <row r="4" spans="1:10" x14ac:dyDescent="0.25">
      <c r="A4" s="30"/>
      <c r="B4" s="32" t="s">
        <v>102</v>
      </c>
      <c r="C4" s="33"/>
      <c r="D4" s="33"/>
      <c r="E4" s="33"/>
      <c r="F4" s="33"/>
      <c r="G4" s="33"/>
      <c r="H4" s="33"/>
      <c r="I4" s="33"/>
      <c r="J4" s="34"/>
    </row>
    <row r="5" spans="1:10" x14ac:dyDescent="0.25">
      <c r="A5" s="31"/>
      <c r="B5" s="8" t="s">
        <v>116</v>
      </c>
      <c r="C5" s="8" t="s">
        <v>117</v>
      </c>
      <c r="D5" s="8" t="s">
        <v>118</v>
      </c>
      <c r="E5" s="8" t="s">
        <v>119</v>
      </c>
      <c r="F5" s="8" t="s">
        <v>120</v>
      </c>
      <c r="G5" s="8" t="s">
        <v>121</v>
      </c>
      <c r="H5" s="8" t="s">
        <v>122</v>
      </c>
      <c r="I5" s="8" t="s">
        <v>123</v>
      </c>
      <c r="J5" s="8" t="s">
        <v>124</v>
      </c>
    </row>
    <row r="6" spans="1:10" ht="15.75" customHeight="1" x14ac:dyDescent="0.25">
      <c r="A6" s="6" t="s">
        <v>128</v>
      </c>
      <c r="B6" s="13" t="s">
        <v>130</v>
      </c>
      <c r="C6" s="13" t="s">
        <v>131</v>
      </c>
      <c r="D6" s="13" t="s">
        <v>135</v>
      </c>
      <c r="E6" s="13" t="s">
        <v>137</v>
      </c>
      <c r="F6" s="13" t="s">
        <v>139</v>
      </c>
      <c r="G6" s="13" t="s">
        <v>141</v>
      </c>
      <c r="H6" s="13" t="s">
        <v>143</v>
      </c>
      <c r="I6" s="13" t="s">
        <v>145</v>
      </c>
      <c r="J6" s="13" t="s">
        <v>147</v>
      </c>
    </row>
    <row r="7" spans="1:10" ht="409.5" x14ac:dyDescent="0.25">
      <c r="A7" s="6" t="s">
        <v>129</v>
      </c>
      <c r="B7" s="13" t="s">
        <v>150</v>
      </c>
      <c r="C7" s="13" t="s">
        <v>133</v>
      </c>
      <c r="D7" s="13" t="s">
        <v>205</v>
      </c>
      <c r="E7" s="13" t="s">
        <v>155</v>
      </c>
      <c r="F7" s="13" t="s">
        <v>157</v>
      </c>
      <c r="G7" s="13" t="s">
        <v>159</v>
      </c>
      <c r="H7" s="13" t="s">
        <v>144</v>
      </c>
      <c r="I7" s="13" t="s">
        <v>146</v>
      </c>
      <c r="J7" s="13" t="s">
        <v>148</v>
      </c>
    </row>
    <row r="8" spans="1:10" ht="409.5" x14ac:dyDescent="0.25">
      <c r="A8" s="6" t="s">
        <v>149</v>
      </c>
      <c r="B8" s="13" t="s">
        <v>151</v>
      </c>
      <c r="C8" s="13" t="s">
        <v>153</v>
      </c>
      <c r="D8" s="13" t="s">
        <v>154</v>
      </c>
      <c r="E8" s="13" t="s">
        <v>156</v>
      </c>
      <c r="F8" s="13" t="s">
        <v>158</v>
      </c>
      <c r="G8" s="13" t="s">
        <v>160</v>
      </c>
      <c r="H8" s="13" t="s">
        <v>162</v>
      </c>
      <c r="I8" s="13" t="s">
        <v>164</v>
      </c>
      <c r="J8" s="13" t="s">
        <v>166</v>
      </c>
    </row>
    <row r="9" spans="1:10" ht="409.5" x14ac:dyDescent="0.25">
      <c r="A9" s="6" t="s">
        <v>132</v>
      </c>
      <c r="B9" s="13" t="s">
        <v>134</v>
      </c>
      <c r="C9" s="13" t="s">
        <v>152</v>
      </c>
      <c r="D9" s="13" t="s">
        <v>136</v>
      </c>
      <c r="E9" s="13" t="s">
        <v>138</v>
      </c>
      <c r="F9" s="13" t="s">
        <v>140</v>
      </c>
      <c r="G9" s="13" t="s">
        <v>142</v>
      </c>
      <c r="H9" s="13" t="s">
        <v>161</v>
      </c>
      <c r="I9" s="13" t="s">
        <v>163</v>
      </c>
      <c r="J9" s="13" t="s">
        <v>165</v>
      </c>
    </row>
    <row r="10" spans="1:10" ht="409.5" x14ac:dyDescent="0.25">
      <c r="A10" s="6" t="s">
        <v>167</v>
      </c>
      <c r="B10" s="13" t="s">
        <v>168</v>
      </c>
      <c r="C10" s="13" t="s">
        <v>169</v>
      </c>
      <c r="D10" s="13" t="s">
        <v>170</v>
      </c>
      <c r="E10" s="13" t="s">
        <v>171</v>
      </c>
      <c r="F10" s="13" t="s">
        <v>172</v>
      </c>
      <c r="G10" s="13" t="s">
        <v>176</v>
      </c>
      <c r="H10" s="13" t="s">
        <v>179</v>
      </c>
      <c r="I10" s="13" t="s">
        <v>178</v>
      </c>
      <c r="J10" s="13" t="s">
        <v>177</v>
      </c>
    </row>
    <row r="11" spans="1:10" ht="405" x14ac:dyDescent="0.25">
      <c r="A11" s="6" t="s">
        <v>173</v>
      </c>
      <c r="B11" s="13" t="s">
        <v>180</v>
      </c>
      <c r="C11" s="13" t="s">
        <v>181</v>
      </c>
      <c r="D11" s="13" t="s">
        <v>182</v>
      </c>
      <c r="E11" s="13" t="s">
        <v>183</v>
      </c>
      <c r="F11" s="13" t="s">
        <v>184</v>
      </c>
      <c r="G11" s="13" t="s">
        <v>185</v>
      </c>
      <c r="H11" s="13" t="s">
        <v>186</v>
      </c>
      <c r="I11" s="13" t="s">
        <v>187</v>
      </c>
      <c r="J11" s="13" t="s">
        <v>188</v>
      </c>
    </row>
    <row r="12" spans="1:10" ht="409.5" x14ac:dyDescent="0.25">
      <c r="A12" s="6" t="s">
        <v>174</v>
      </c>
      <c r="B12" s="13" t="s">
        <v>189</v>
      </c>
      <c r="C12" s="13" t="s">
        <v>190</v>
      </c>
      <c r="D12" s="13" t="s">
        <v>191</v>
      </c>
      <c r="E12" s="13" t="s">
        <v>192</v>
      </c>
      <c r="F12" s="13" t="s">
        <v>193</v>
      </c>
      <c r="G12" s="13" t="s">
        <v>194</v>
      </c>
      <c r="H12" s="13" t="s">
        <v>195</v>
      </c>
      <c r="I12" s="13" t="s">
        <v>196</v>
      </c>
      <c r="J12" s="13" t="s">
        <v>197</v>
      </c>
    </row>
    <row r="13" spans="1:10" ht="105" x14ac:dyDescent="0.25">
      <c r="A13" s="6" t="s">
        <v>175</v>
      </c>
      <c r="B13" s="13" t="s">
        <v>214</v>
      </c>
      <c r="C13" s="13" t="s">
        <v>215</v>
      </c>
      <c r="D13" s="13" t="s">
        <v>216</v>
      </c>
      <c r="E13" s="13" t="s">
        <v>217</v>
      </c>
      <c r="F13" s="13" t="s">
        <v>218</v>
      </c>
      <c r="G13" s="13" t="s">
        <v>219</v>
      </c>
      <c r="H13" s="13" t="s">
        <v>220</v>
      </c>
      <c r="I13" s="13" t="s">
        <v>221</v>
      </c>
      <c r="J13" s="13" t="s">
        <v>222</v>
      </c>
    </row>
    <row r="14" spans="1:10" ht="409.5" x14ac:dyDescent="0.25">
      <c r="A14" s="6" t="s">
        <v>198</v>
      </c>
      <c r="B14" s="13" t="s">
        <v>199</v>
      </c>
      <c r="C14" s="13" t="s">
        <v>200</v>
      </c>
      <c r="D14" s="13" t="s">
        <v>201</v>
      </c>
      <c r="E14" s="13" t="s">
        <v>202</v>
      </c>
      <c r="F14" s="13" t="s">
        <v>203</v>
      </c>
      <c r="G14" s="13" t="s">
        <v>204</v>
      </c>
      <c r="H14" s="13" t="s">
        <v>206</v>
      </c>
      <c r="I14" s="13" t="s">
        <v>207</v>
      </c>
      <c r="J14" s="13" t="s">
        <v>208</v>
      </c>
    </row>
    <row r="15" spans="1:10" x14ac:dyDescent="0.25">
      <c r="A15" s="6"/>
      <c r="B15" s="13" t="str">
        <f>IF(Formulário!E51="X",1,"")</f>
        <v/>
      </c>
      <c r="C15" s="13"/>
      <c r="D15" s="13"/>
      <c r="E15" s="13"/>
      <c r="F15" s="13"/>
      <c r="G15" s="13"/>
      <c r="H15" s="13"/>
      <c r="I15" s="13"/>
      <c r="J15" s="13"/>
    </row>
    <row r="16" spans="1:10" x14ac:dyDescent="0.25">
      <c r="A16" s="7"/>
      <c r="B16" s="7"/>
      <c r="C16" s="7"/>
      <c r="D16" s="7"/>
      <c r="E16" s="7"/>
      <c r="F16" s="7"/>
      <c r="G16" s="7"/>
      <c r="H16" s="7"/>
      <c r="I16" s="7"/>
      <c r="J16" s="7"/>
    </row>
  </sheetData>
  <sheetProtection password="97E3" sheet="1" objects="1" scenarios="1"/>
  <mergeCells count="2">
    <mergeCell ref="A4:A5"/>
    <mergeCell ref="B4:J4"/>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Formulário</vt:lpstr>
      <vt:lpstr>Resultado</vt:lpstr>
      <vt:lpstr>Apoio</vt:lpstr>
    </vt:vector>
  </TitlesOfParts>
  <Company>Duke Energy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VdAmaral</dc:creator>
  <cp:lastModifiedBy>Gabriel Aragao Martins de Moura</cp:lastModifiedBy>
  <cp:lastPrinted>2021-05-10T18:18:57Z</cp:lastPrinted>
  <dcterms:created xsi:type="dcterms:W3CDTF">2012-07-31T11:24:54Z</dcterms:created>
  <dcterms:modified xsi:type="dcterms:W3CDTF">2024-08-01T18:15:28Z</dcterms:modified>
</cp:coreProperties>
</file>