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44" i="1" l="1"/>
  <c r="B41" i="1"/>
  <c r="B33" i="1"/>
  <c r="B31" i="1"/>
  <c r="B29" i="1"/>
  <c r="C26" i="1"/>
  <c r="C24" i="1" l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<sst xmlns="http://schemas.openxmlformats.org/spreadsheetml/2006/main" count="21" uniqueCount="21">
  <si>
    <t>x</t>
  </si>
  <si>
    <t>f(x)=х^4+0,5^3-4x^2</t>
  </si>
  <si>
    <t>f(x)=3x+0,5</t>
  </si>
  <si>
    <t>Срок</t>
  </si>
  <si>
    <t>Ставка</t>
  </si>
  <si>
    <t>Выплаты</t>
  </si>
  <si>
    <t>Сумма на счете</t>
  </si>
  <si>
    <t>Задание 3</t>
  </si>
  <si>
    <t>лет понадобится</t>
  </si>
  <si>
    <t>Задание 4</t>
  </si>
  <si>
    <t>сумма выплаты</t>
  </si>
  <si>
    <t>Задание 5</t>
  </si>
  <si>
    <t>Ежегодные выплаты (поступления)</t>
  </si>
  <si>
    <t>1 год</t>
  </si>
  <si>
    <t>2 год</t>
  </si>
  <si>
    <t>3 год</t>
  </si>
  <si>
    <t>Процентная ставка</t>
  </si>
  <si>
    <t>Общие выплаты через 3 года</t>
  </si>
  <si>
    <t>Первоначальная выплата</t>
  </si>
  <si>
    <t>Задание 6</t>
  </si>
  <si>
    <t>Ответ не получается никак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</si>
</sst>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₽&quot;;[Red]\-#,##0.00\ &quot;₽&quot;"/>
    <numFmt numFmtId="43" formatCode="_-* #,##0.00\ _₽_-;\-* #,##0.00\ _₽_-;_-* &quot;-&quot;??\ _₽_-;_-@_-"/>
    <numFmt numFmtId="165" formatCode="_-* #,##0.000_р_._-;\-* #,##0.000_р_._-;_-* &quot;-&quot;??_р_._-;_-@_-"/>
    <numFmt numFmtId="166" formatCode="#,##0.00\ &quot;₽&quot;"/>
    <numFmt numFmtId="167" formatCode="#,##0\ &quot;₽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1" xfId="0" applyBorder="1"/>
    <xf numFmtId="165" fontId="1" fillId="0" borderId="1" xfId="1" applyNumberFormat="1" applyFont="1" applyBorder="1"/>
    <xf numFmtId="0" fontId="3" fillId="0" borderId="1" xfId="0" applyFont="1" applyBorder="1"/>
    <xf numFmtId="9" fontId="0" fillId="0" borderId="1" xfId="0" applyNumberFormat="1" applyBorder="1"/>
    <xf numFmtId="166" fontId="0" fillId="0" borderId="1" xfId="0" applyNumberFormat="1" applyBorder="1"/>
    <xf numFmtId="8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right" vertical="center"/>
    </xf>
    <xf numFmtId="8" fontId="0" fillId="0" borderId="1" xfId="0" applyNumberForma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10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Решение нелинейного уравнения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[1]Лист1!$B$1</c:f>
              <c:strCache>
                <c:ptCount val="1"/>
                <c:pt idx="0">
                  <c:v>f(x)=х^4+0,5^3-4x^2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[1]Лист1!$B$2:$B$24</c:f>
              <c:numCache>
                <c:formatCode>_-* #\ ##0.000_р_._-;\-* #\ ##0.000_р_._-;_-* "-"??_р_._-;_-@_-</c:formatCode>
                <c:ptCount val="23"/>
                <c:pt idx="0">
                  <c:v>9.3896000000000051</c:v>
                </c:pt>
                <c:pt idx="1">
                  <c:v>4</c:v>
                </c:pt>
                <c:pt idx="2">
                  <c:v>0.45360000000000156</c:v>
                </c:pt>
                <c:pt idx="3">
                  <c:v>-1.638399999999999</c:v>
                </c:pt>
                <c:pt idx="4">
                  <c:v>-2.6264000000000003</c:v>
                </c:pt>
                <c:pt idx="5">
                  <c:v>-2.8224</c:v>
                </c:pt>
                <c:pt idx="6">
                  <c:v>-2.5</c:v>
                </c:pt>
                <c:pt idx="7">
                  <c:v>-1.8944000000000003</c:v>
                </c:pt>
                <c:pt idx="8">
                  <c:v>-1.2023999999999999</c:v>
                </c:pt>
                <c:pt idx="9">
                  <c:v>-0.58240000000000014</c:v>
                </c:pt>
                <c:pt idx="10">
                  <c:v>-0.15440000000000004</c:v>
                </c:pt>
                <c:pt idx="11">
                  <c:v>0</c:v>
                </c:pt>
                <c:pt idx="12">
                  <c:v>-0.16240000000000004</c:v>
                </c:pt>
                <c:pt idx="13">
                  <c:v>-0.64640000000000009</c:v>
                </c:pt>
                <c:pt idx="14">
                  <c:v>-1.4183999999999999</c:v>
                </c:pt>
                <c:pt idx="15">
                  <c:v>-2.4064000000000005</c:v>
                </c:pt>
                <c:pt idx="16">
                  <c:v>-3.5</c:v>
                </c:pt>
                <c:pt idx="17">
                  <c:v>-4.5503999999999998</c:v>
                </c:pt>
                <c:pt idx="18">
                  <c:v>-5.3703999999999681</c:v>
                </c:pt>
                <c:pt idx="19">
                  <c:v>-5.7343999999999973</c:v>
                </c:pt>
                <c:pt idx="20">
                  <c:v>-5.3784000000000409</c:v>
                </c:pt>
                <c:pt idx="21">
                  <c:v>-4.0000000000000995</c:v>
                </c:pt>
                <c:pt idx="22">
                  <c:v>-1.2584000000001794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54-4659-9D9C-A35443D267AD}"/>
            </c:ext>
          </c:extLst>
        </c:ser>
        <c:ser>
          <c:idx val="1"/>
          <c:order val="1"/>
          <c:tx>
            <c:strRef>
              <c:f>[1]Лист1!$C$1</c:f>
              <c:strCache>
                <c:ptCount val="1"/>
                <c:pt idx="0">
                  <c:v>f(x)=3x+0,5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[1]Лист1!$C$2:$C$24</c:f>
              <c:numCache>
                <c:formatCode>_-* #\ ##0.000_р_._-;\-* #\ ##0.000_р_._-;_-* "-"??_р_._-;_-@_-</c:formatCode>
                <c:ptCount val="23"/>
                <c:pt idx="0">
                  <c:v>7.1000000000000005</c:v>
                </c:pt>
                <c:pt idx="1">
                  <c:v>6.5</c:v>
                </c:pt>
                <c:pt idx="2">
                  <c:v>5.9</c:v>
                </c:pt>
                <c:pt idx="3">
                  <c:v>5.3000000000000007</c:v>
                </c:pt>
                <c:pt idx="4">
                  <c:v>4.6999999999999993</c:v>
                </c:pt>
                <c:pt idx="5">
                  <c:v>4.0999999999999996</c:v>
                </c:pt>
                <c:pt idx="6">
                  <c:v>3.5</c:v>
                </c:pt>
                <c:pt idx="7">
                  <c:v>2.9000000000000004</c:v>
                </c:pt>
                <c:pt idx="8">
                  <c:v>2.2999999999999998</c:v>
                </c:pt>
                <c:pt idx="9">
                  <c:v>1.7000000000000002</c:v>
                </c:pt>
                <c:pt idx="10">
                  <c:v>1.1000000000000001</c:v>
                </c:pt>
                <c:pt idx="11">
                  <c:v>0.5</c:v>
                </c:pt>
                <c:pt idx="12">
                  <c:v>-0.10000000000000009</c:v>
                </c:pt>
                <c:pt idx="13">
                  <c:v>-0.70000000000000018</c:v>
                </c:pt>
                <c:pt idx="14">
                  <c:v>-1.2999999999999998</c:v>
                </c:pt>
                <c:pt idx="15">
                  <c:v>-1.9000000000000004</c:v>
                </c:pt>
                <c:pt idx="16">
                  <c:v>-2.5</c:v>
                </c:pt>
                <c:pt idx="17">
                  <c:v>-3.0999999999999996</c:v>
                </c:pt>
                <c:pt idx="18">
                  <c:v>-3.69999999999997</c:v>
                </c:pt>
                <c:pt idx="19">
                  <c:v>-4.2999999999999705</c:v>
                </c:pt>
                <c:pt idx="20">
                  <c:v>-4.8999999999999702</c:v>
                </c:pt>
                <c:pt idx="21">
                  <c:v>-5.4999999999999698</c:v>
                </c:pt>
                <c:pt idx="22">
                  <c:v>-6.0999999999999694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54-4659-9D9C-A35443D2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66928"/>
        <c:axId val="415972416"/>
      </c:lineChart>
      <c:catAx>
        <c:axId val="41596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972416"/>
        <c:crosses val="autoZero"/>
        <c:auto val="1"/>
        <c:lblAlgn val="ctr"/>
        <c:lblOffset val="100"/>
        <c:noMultiLvlLbl val="0"/>
      </c:catAx>
      <c:valAx>
        <c:axId val="415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.000_р_._-;\-* #\ ##0.00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9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80751041065265"/>
          <c:y val="0.44906677804539441"/>
          <c:w val="0.21771199036937855"/>
          <c:h val="0.14099854612500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9525</xdr:colOff>
      <xdr:row>23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992384E1-132C-4814-A211-698C6EF3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elegram%20Desktop\11_&#1048;&#1074;&#1072;&#1085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f(x)=х^4+0,5^3-4x^2</v>
          </cell>
          <cell r="C1" t="str">
            <v>f(x)=3x+0,5</v>
          </cell>
        </row>
        <row r="2">
          <cell r="B2">
            <v>9.3896000000000051</v>
          </cell>
          <cell r="C2">
            <v>7.1000000000000005</v>
          </cell>
        </row>
        <row r="3">
          <cell r="B3">
            <v>4</v>
          </cell>
          <cell r="C3">
            <v>6.5</v>
          </cell>
        </row>
        <row r="4">
          <cell r="B4">
            <v>0.45360000000000156</v>
          </cell>
          <cell r="C4">
            <v>5.9</v>
          </cell>
        </row>
        <row r="5">
          <cell r="B5">
            <v>-1.638399999999999</v>
          </cell>
          <cell r="C5">
            <v>5.3000000000000007</v>
          </cell>
        </row>
        <row r="6">
          <cell r="B6">
            <v>-2.6264000000000003</v>
          </cell>
          <cell r="C6">
            <v>4.6999999999999993</v>
          </cell>
        </row>
        <row r="7">
          <cell r="B7">
            <v>-2.8224</v>
          </cell>
          <cell r="C7">
            <v>4.0999999999999996</v>
          </cell>
        </row>
        <row r="8">
          <cell r="B8">
            <v>-2.5</v>
          </cell>
          <cell r="C8">
            <v>3.5</v>
          </cell>
        </row>
        <row r="9">
          <cell r="B9">
            <v>-1.8944000000000003</v>
          </cell>
          <cell r="C9">
            <v>2.9000000000000004</v>
          </cell>
        </row>
        <row r="10">
          <cell r="B10">
            <v>-1.2023999999999999</v>
          </cell>
          <cell r="C10">
            <v>2.2999999999999998</v>
          </cell>
        </row>
        <row r="11">
          <cell r="B11">
            <v>-0.58240000000000014</v>
          </cell>
          <cell r="C11">
            <v>1.7000000000000002</v>
          </cell>
        </row>
        <row r="12">
          <cell r="B12">
            <v>-0.15440000000000004</v>
          </cell>
          <cell r="C12">
            <v>1.1000000000000001</v>
          </cell>
        </row>
        <row r="13">
          <cell r="B13">
            <v>0</v>
          </cell>
          <cell r="C13">
            <v>0.5</v>
          </cell>
        </row>
        <row r="14">
          <cell r="B14">
            <v>-0.16240000000000004</v>
          </cell>
          <cell r="C14">
            <v>-0.10000000000000009</v>
          </cell>
        </row>
        <row r="15">
          <cell r="B15">
            <v>-0.64640000000000009</v>
          </cell>
          <cell r="C15">
            <v>-0.70000000000000018</v>
          </cell>
        </row>
        <row r="16">
          <cell r="B16">
            <v>-1.4183999999999999</v>
          </cell>
          <cell r="C16">
            <v>-1.2999999999999998</v>
          </cell>
        </row>
        <row r="17">
          <cell r="B17">
            <v>-2.4064000000000005</v>
          </cell>
          <cell r="C17">
            <v>-1.9000000000000004</v>
          </cell>
        </row>
        <row r="18">
          <cell r="B18">
            <v>-3.5</v>
          </cell>
          <cell r="C18">
            <v>-2.5</v>
          </cell>
        </row>
        <row r="19">
          <cell r="B19">
            <v>-4.5503999999999998</v>
          </cell>
          <cell r="C19">
            <v>-3.0999999999999996</v>
          </cell>
        </row>
        <row r="20">
          <cell r="B20">
            <v>-5.3703999999999681</v>
          </cell>
          <cell r="C20">
            <v>-3.69999999999997</v>
          </cell>
        </row>
        <row r="21">
          <cell r="B21">
            <v>-5.7343999999999973</v>
          </cell>
          <cell r="C21">
            <v>-4.2999999999999705</v>
          </cell>
        </row>
        <row r="22">
          <cell r="B22">
            <v>-5.3784000000000409</v>
          </cell>
          <cell r="C22">
            <v>-4.8999999999999702</v>
          </cell>
        </row>
        <row r="23">
          <cell r="B23">
            <v>-4.0000000000000995</v>
          </cell>
          <cell r="C23">
            <v>-5.4999999999999698</v>
          </cell>
        </row>
        <row r="24">
          <cell r="B24">
            <v>-1.2584000000001794</v>
          </cell>
          <cell r="C24">
            <v>-6.0999999999999694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41" workbookViewId="0">
      <selection activeCell="C37" sqref="C37"/>
    </sheetView>
  </sheetViews>
  <sheetFormatPr defaultRowHeight="15" x14ac:dyDescent="0.25"/>
  <cols>
    <col min="1" max="1" width="17.140625" customWidth="1"/>
    <col min="2" max="2" width="21" customWidth="1"/>
    <col min="3" max="3" width="18.425781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2.2000000000000002</v>
      </c>
      <c r="B2" s="4">
        <f t="shared" ref="B2:B24" si="0">POWER(A2,4)+0.5*POWER(A2,3)-4*POWER(A2,2)</f>
        <v>9.3896000000000051</v>
      </c>
      <c r="C2" s="4">
        <f t="shared" ref="C2:C24" si="1">3*A2+0.5</f>
        <v>7.1000000000000005</v>
      </c>
    </row>
    <row r="3" spans="1:3" x14ac:dyDescent="0.25">
      <c r="A3" s="3">
        <v>2</v>
      </c>
      <c r="B3" s="4">
        <f t="shared" si="0"/>
        <v>4</v>
      </c>
      <c r="C3" s="4">
        <f t="shared" si="1"/>
        <v>6.5</v>
      </c>
    </row>
    <row r="4" spans="1:3" x14ac:dyDescent="0.25">
      <c r="A4" s="3">
        <v>1.8</v>
      </c>
      <c r="B4" s="4">
        <f t="shared" si="0"/>
        <v>0.45360000000000156</v>
      </c>
      <c r="C4" s="4">
        <f t="shared" si="1"/>
        <v>5.9</v>
      </c>
    </row>
    <row r="5" spans="1:3" x14ac:dyDescent="0.25">
      <c r="A5" s="3">
        <v>1.6</v>
      </c>
      <c r="B5" s="4">
        <f t="shared" si="0"/>
        <v>-1.638399999999999</v>
      </c>
      <c r="C5" s="4">
        <f t="shared" si="1"/>
        <v>5.3000000000000007</v>
      </c>
    </row>
    <row r="6" spans="1:3" x14ac:dyDescent="0.25">
      <c r="A6" s="3">
        <v>1.4</v>
      </c>
      <c r="B6" s="4">
        <f t="shared" si="0"/>
        <v>-2.6264000000000003</v>
      </c>
      <c r="C6" s="4">
        <f t="shared" si="1"/>
        <v>4.6999999999999993</v>
      </c>
    </row>
    <row r="7" spans="1:3" x14ac:dyDescent="0.25">
      <c r="A7" s="3">
        <v>1.2</v>
      </c>
      <c r="B7" s="4">
        <f t="shared" si="0"/>
        <v>-2.8224</v>
      </c>
      <c r="C7" s="4">
        <f t="shared" si="1"/>
        <v>4.0999999999999996</v>
      </c>
    </row>
    <row r="8" spans="1:3" x14ac:dyDescent="0.25">
      <c r="A8" s="3">
        <v>1</v>
      </c>
      <c r="B8" s="4">
        <f t="shared" si="0"/>
        <v>-2.5</v>
      </c>
      <c r="C8" s="4">
        <f t="shared" si="1"/>
        <v>3.5</v>
      </c>
    </row>
    <row r="9" spans="1:3" x14ac:dyDescent="0.25">
      <c r="A9" s="3">
        <v>0.8</v>
      </c>
      <c r="B9" s="4">
        <f t="shared" si="0"/>
        <v>-1.8944000000000003</v>
      </c>
      <c r="C9" s="4">
        <f t="shared" si="1"/>
        <v>2.9000000000000004</v>
      </c>
    </row>
    <row r="10" spans="1:3" x14ac:dyDescent="0.25">
      <c r="A10" s="3">
        <v>0.6</v>
      </c>
      <c r="B10" s="4">
        <f t="shared" si="0"/>
        <v>-1.2023999999999999</v>
      </c>
      <c r="C10" s="4">
        <f t="shared" si="1"/>
        <v>2.2999999999999998</v>
      </c>
    </row>
    <row r="11" spans="1:3" x14ac:dyDescent="0.25">
      <c r="A11" s="3">
        <v>0.4</v>
      </c>
      <c r="B11" s="4">
        <f t="shared" si="0"/>
        <v>-0.58240000000000014</v>
      </c>
      <c r="C11" s="4">
        <v>1.7000000000000002</v>
      </c>
    </row>
    <row r="12" spans="1:3" x14ac:dyDescent="0.25">
      <c r="A12" s="3">
        <v>0.2</v>
      </c>
      <c r="B12" s="4">
        <f t="shared" si="0"/>
        <v>-0.15440000000000004</v>
      </c>
      <c r="C12" s="4">
        <f t="shared" si="1"/>
        <v>1.1000000000000001</v>
      </c>
    </row>
    <row r="13" spans="1:3" x14ac:dyDescent="0.25">
      <c r="A13" s="3">
        <v>0</v>
      </c>
      <c r="B13" s="4">
        <f>POWER(A13,4)+0.5*POWER(A13,3)-4*POWER(A13,2)</f>
        <v>0</v>
      </c>
      <c r="C13" s="4">
        <f t="shared" si="1"/>
        <v>0.5</v>
      </c>
    </row>
    <row r="14" spans="1:3" x14ac:dyDescent="0.25">
      <c r="A14" s="3">
        <v>-0.2</v>
      </c>
      <c r="B14" s="4">
        <f t="shared" si="0"/>
        <v>-0.16240000000000004</v>
      </c>
      <c r="C14" s="4">
        <f t="shared" si="1"/>
        <v>-0.10000000000000009</v>
      </c>
    </row>
    <row r="15" spans="1:3" x14ac:dyDescent="0.25">
      <c r="A15" s="3">
        <v>-0.4</v>
      </c>
      <c r="B15" s="4">
        <f t="shared" si="0"/>
        <v>-0.64640000000000009</v>
      </c>
      <c r="C15" s="4">
        <f t="shared" si="1"/>
        <v>-0.70000000000000018</v>
      </c>
    </row>
    <row r="16" spans="1:3" x14ac:dyDescent="0.25">
      <c r="A16" s="3">
        <v>-0.6</v>
      </c>
      <c r="B16" s="4">
        <f t="shared" si="0"/>
        <v>-1.4183999999999999</v>
      </c>
      <c r="C16" s="4">
        <f t="shared" si="1"/>
        <v>-1.2999999999999998</v>
      </c>
    </row>
    <row r="17" spans="1:3" x14ac:dyDescent="0.25">
      <c r="A17" s="3">
        <v>-0.8</v>
      </c>
      <c r="B17" s="4">
        <f t="shared" si="0"/>
        <v>-2.4064000000000005</v>
      </c>
      <c r="C17" s="4">
        <f t="shared" si="1"/>
        <v>-1.9000000000000004</v>
      </c>
    </row>
    <row r="18" spans="1:3" x14ac:dyDescent="0.25">
      <c r="A18" s="3">
        <v>-1</v>
      </c>
      <c r="B18" s="4">
        <f t="shared" si="0"/>
        <v>-3.5</v>
      </c>
      <c r="C18" s="4">
        <f t="shared" si="1"/>
        <v>-2.5</v>
      </c>
    </row>
    <row r="19" spans="1:3" x14ac:dyDescent="0.25">
      <c r="A19" s="3">
        <v>-1.2</v>
      </c>
      <c r="B19" s="4">
        <f t="shared" si="0"/>
        <v>-4.5503999999999998</v>
      </c>
      <c r="C19" s="4">
        <f t="shared" si="1"/>
        <v>-3.0999999999999996</v>
      </c>
    </row>
    <row r="20" spans="1:3" x14ac:dyDescent="0.25">
      <c r="A20" s="3">
        <v>-1.3999999999999899</v>
      </c>
      <c r="B20" s="4">
        <f t="shared" si="0"/>
        <v>-5.3703999999999681</v>
      </c>
      <c r="C20" s="4">
        <f t="shared" si="1"/>
        <v>-3.69999999999997</v>
      </c>
    </row>
    <row r="21" spans="1:3" x14ac:dyDescent="0.25">
      <c r="A21" s="3">
        <v>-1.5999999999999901</v>
      </c>
      <c r="B21" s="4">
        <f t="shared" si="0"/>
        <v>-5.7343999999999973</v>
      </c>
      <c r="C21" s="4">
        <f t="shared" si="1"/>
        <v>-4.2999999999999705</v>
      </c>
    </row>
    <row r="22" spans="1:3" x14ac:dyDescent="0.25">
      <c r="A22" s="3">
        <v>-1.7999999999999901</v>
      </c>
      <c r="B22" s="4">
        <f t="shared" si="0"/>
        <v>-5.3784000000000409</v>
      </c>
      <c r="C22" s="4">
        <f t="shared" si="1"/>
        <v>-4.8999999999999702</v>
      </c>
    </row>
    <row r="23" spans="1:3" x14ac:dyDescent="0.25">
      <c r="A23" s="3">
        <v>-1.99999999999999</v>
      </c>
      <c r="B23" s="4">
        <f t="shared" si="0"/>
        <v>-4.0000000000000995</v>
      </c>
      <c r="C23" s="4">
        <f t="shared" si="1"/>
        <v>-5.4999999999999698</v>
      </c>
    </row>
    <row r="24" spans="1:3" x14ac:dyDescent="0.25">
      <c r="A24" s="3">
        <v>-2.19999999999999</v>
      </c>
      <c r="B24" s="4">
        <f t="shared" si="0"/>
        <v>-1.2584000000001794</v>
      </c>
      <c r="C24" s="4">
        <f t="shared" si="1"/>
        <v>-6.0999999999999694</v>
      </c>
    </row>
    <row r="26" spans="1:3" x14ac:dyDescent="0.25">
      <c r="A26" s="5" t="s">
        <v>3</v>
      </c>
      <c r="B26" s="3">
        <v>8</v>
      </c>
      <c r="C26" s="3" t="str">
        <f>IF(B26=1,"год", IF(B26&lt;=4,"года","лет"))</f>
        <v>лет</v>
      </c>
    </row>
    <row r="27" spans="1:3" x14ac:dyDescent="0.25">
      <c r="A27" s="5" t="s">
        <v>4</v>
      </c>
      <c r="B27" s="6">
        <v>0.03</v>
      </c>
      <c r="C27" s="3"/>
    </row>
    <row r="28" spans="1:3" x14ac:dyDescent="0.25">
      <c r="A28" s="5" t="s">
        <v>5</v>
      </c>
      <c r="B28" s="7">
        <v>2430</v>
      </c>
      <c r="C28" s="3"/>
    </row>
    <row r="29" spans="1:3" x14ac:dyDescent="0.25">
      <c r="A29" s="5" t="s">
        <v>6</v>
      </c>
      <c r="B29" s="8">
        <f>PV(-B27, B26, -B28)</f>
        <v>22350.157962568519</v>
      </c>
      <c r="C29" s="3"/>
    </row>
    <row r="31" spans="1:3" ht="30" customHeight="1" x14ac:dyDescent="0.25">
      <c r="A31" s="9" t="s">
        <v>7</v>
      </c>
      <c r="B31" s="10">
        <f>(B29-70000)/-B28</f>
        <v>19.608988492770155</v>
      </c>
      <c r="C31" s="11" t="s">
        <v>8</v>
      </c>
    </row>
    <row r="33" spans="1:4" ht="30.75" customHeight="1" x14ac:dyDescent="0.25">
      <c r="A33" s="12" t="s">
        <v>9</v>
      </c>
      <c r="B33" s="13">
        <f>PMT(-B27,B26,-70000)</f>
        <v>7610.6844651782458</v>
      </c>
      <c r="C33" s="1" t="s">
        <v>10</v>
      </c>
    </row>
    <row r="35" spans="1:4" x14ac:dyDescent="0.25">
      <c r="A35" s="5" t="s">
        <v>11</v>
      </c>
    </row>
    <row r="36" spans="1:4" x14ac:dyDescent="0.25">
      <c r="A36" s="14" t="s">
        <v>12</v>
      </c>
      <c r="B36" s="14"/>
    </row>
    <row r="37" spans="1:4" x14ac:dyDescent="0.25">
      <c r="A37" s="15" t="s">
        <v>13</v>
      </c>
      <c r="B37" s="16">
        <v>40000</v>
      </c>
    </row>
    <row r="38" spans="1:4" x14ac:dyDescent="0.25">
      <c r="A38" s="15" t="s">
        <v>14</v>
      </c>
      <c r="B38" s="16">
        <v>80000</v>
      </c>
    </row>
    <row r="39" spans="1:4" x14ac:dyDescent="0.25">
      <c r="A39" s="15" t="s">
        <v>15</v>
      </c>
      <c r="B39" s="16">
        <v>120000</v>
      </c>
    </row>
    <row r="40" spans="1:4" ht="26.25" customHeight="1" x14ac:dyDescent="0.25">
      <c r="A40" s="17" t="s">
        <v>16</v>
      </c>
      <c r="B40" s="18">
        <v>0.05</v>
      </c>
    </row>
    <row r="41" spans="1:4" ht="34.5" customHeight="1" x14ac:dyDescent="0.25">
      <c r="A41" s="17" t="s">
        <v>17</v>
      </c>
      <c r="B41" s="19">
        <f>NPV(B40,B37:B39)</f>
        <v>214318.10819565918</v>
      </c>
    </row>
    <row r="42" spans="1:4" ht="31.5" customHeight="1" x14ac:dyDescent="0.25">
      <c r="A42" s="17" t="s">
        <v>18</v>
      </c>
      <c r="B42" s="16">
        <v>205000</v>
      </c>
    </row>
    <row r="44" spans="1:4" x14ac:dyDescent="0.25">
      <c r="A44" s="20" t="s">
        <v>19</v>
      </c>
      <c r="B44" s="21">
        <f>(((B37+B38+B39)/B42)^(1/3))-1</f>
        <v>5.3947861260881913E-2</v>
      </c>
      <c r="C44" s="22" t="s">
        <v>20</v>
      </c>
      <c r="D44" s="22"/>
    </row>
    <row r="46" spans="1:4" x14ac:dyDescent="0.25">
      <c r="C46" s="3"/>
    </row>
  </sheetData>
  <mergeCells count="2">
    <mergeCell ref="A36:B36"/>
    <mergeCell ref="C44:D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2024-04-30T10:44:14Z</dcterms:modified>
</cp:coreProperties>
</file>