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  <extLst>
    <ext uri="GoogleSheetsCustomDataVersion1">
      <go:sheetsCustomData xmlns:go="http://customooxmlschemas.google.com/" r:id="rId5" roundtripDataSignature="AMtx7mhpVZGq7w6VEBKuIsbBGcY7PwHotw=="/>
    </ext>
  </extLst>
</workbook>
</file>

<file path=xl/sharedStrings.xml><?xml version="1.0" encoding="utf-8"?>
<sst xmlns="http://schemas.openxmlformats.org/spreadsheetml/2006/main" count="29" uniqueCount="15">
  <si>
    <t>n</t>
  </si>
  <si>
    <t>ALTERAR -------------------------------------------------&gt;</t>
  </si>
  <si>
    <t>∑</t>
  </si>
  <si>
    <t>MTX_A</t>
  </si>
  <si>
    <t>MTX_B</t>
  </si>
  <si>
    <t>INV_A</t>
  </si>
  <si>
    <t>COEF</t>
  </si>
  <si>
    <t>RESULT</t>
  </si>
  <si>
    <t>{(−1;6,9),(−0,5;2,3),(0;10),(0,5;7,1),(1;8,2)}</t>
  </si>
  <si>
    <t>SEN</t>
  </si>
  <si>
    <t>COS</t>
  </si>
  <si>
    <t>ERRO(OU RESIDUAL) ESTÁ ERRADO</t>
  </si>
  <si>
    <t>ERRO (correto)</t>
  </si>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</sst>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"/>
    <numFmt numFmtId="165" formatCode="0.0000"/>
  </numFmts>
  <fonts count="8">
    <font>
      <sz val="11.0"/>
      <color theme="1"/>
      <name val="Arial"/>
      <scheme val="minor"/>
    </font>
    <font>
      <sz val="16.0"/>
      <color theme="1"/>
      <name val="Calibri"/>
    </font>
    <font>
      <b/>
      <sz val="16.0"/>
      <color theme="1"/>
      <name val="Calibri"/>
    </font>
    <font>
      <b/>
      <sz val="16.0"/>
      <color rgb="FF000000"/>
      <name val="Calibri"/>
    </font>
    <font/>
    <font>
      <b/>
      <sz val="17.0"/>
      <color rgb="FF000000"/>
      <name val="Calibri"/>
    </font>
    <font>
      <sz val="11.0"/>
      <color rgb="FF001A1E"/>
      <name val="Poppins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5D9F1"/>
        <bgColor rgb="FFC5D9F1"/>
      </patternFill>
    </fill>
    <fill>
      <patternFill patternType="solid">
        <fgColor rgb="FFC6D9F0"/>
        <bgColor rgb="FFC6D9F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rgb="FFE7F3F5"/>
        <bgColor rgb="FFE7F3F5"/>
      </patternFill>
    </fill>
    <fill>
      <patternFill patternType="solid">
        <fgColor rgb="FF00FF00"/>
        <bgColor rgb="FF00FF00"/>
      </patternFill>
    </fill>
  </fills>
  <borders count="8">
    <border/>
    <border>
      <left/>
      <right/>
      <top/>
      <bottom/>
    </border>
    <border>
      <left/>
      <top/>
      <bottom/>
    </border>
    <border>
      <top/>
      <bottom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0" fillId="3" fontId="3" numFmtId="0" xfId="0" applyAlignment="1" applyFill="1" applyFont="1">
      <alignment horizontal="center" shrinkToFit="0" wrapText="0"/>
    </xf>
    <xf borderId="2" fillId="4" fontId="2" numFmtId="0" xfId="0" applyAlignment="1" applyBorder="1" applyFill="1" applyFont="1">
      <alignment horizontal="center" vertical="center"/>
    </xf>
    <xf borderId="3" fillId="0" fontId="4" numFmtId="0" xfId="0" applyBorder="1" applyFont="1"/>
    <xf borderId="1" fillId="5" fontId="2" numFmtId="0" xfId="0" applyAlignment="1" applyBorder="1" applyFill="1" applyFont="1">
      <alignment horizontal="center" vertical="center"/>
    </xf>
    <xf borderId="1" fillId="5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2" fillId="5" fontId="2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6" fontId="2" numFmtId="0" xfId="0" applyAlignment="1" applyBorder="1" applyFill="1" applyFont="1">
      <alignment horizontal="center" vertical="center"/>
    </xf>
    <xf borderId="0" fillId="3" fontId="5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/>
    </xf>
    <xf borderId="0" fillId="7" fontId="6" numFmtId="0" xfId="0" applyAlignment="1" applyFill="1" applyFont="1">
      <alignment horizontal="left" readingOrder="0" shrinkToFit="0" vertical="bottom" wrapText="0"/>
    </xf>
    <xf borderId="1" fillId="8" fontId="1" numFmtId="164" xfId="0" applyAlignment="1" applyBorder="1" applyFill="1" applyFont="1" applyNumberFormat="1">
      <alignment horizontal="center" vertical="center"/>
    </xf>
    <xf borderId="0" fillId="0" fontId="1" numFmtId="0" xfId="0" applyAlignment="1" applyFont="1">
      <alignment horizontal="center" readingOrder="0" vertical="center"/>
    </xf>
    <xf borderId="1" fillId="2" fontId="1" numFmtId="2" xfId="0" applyAlignment="1" applyBorder="1" applyFont="1" applyNumberFormat="1">
      <alignment horizontal="center" vertical="center"/>
    </xf>
    <xf borderId="1" fillId="4" fontId="1" numFmtId="0" xfId="0" applyAlignment="1" applyBorder="1" applyFont="1">
      <alignment horizontal="center" vertical="center"/>
    </xf>
    <xf borderId="1" fillId="5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2" fillId="5" fontId="2" numFmtId="0" xfId="0" applyAlignment="1" applyBorder="1" applyFont="1">
      <alignment horizontal="center"/>
    </xf>
    <xf borderId="0" fillId="0" fontId="1" numFmtId="0" xfId="0" applyFont="1"/>
    <xf borderId="1" fillId="2" fontId="1" numFmtId="0" xfId="0" applyAlignment="1" applyBorder="1" applyFont="1">
      <alignment horizontal="center"/>
    </xf>
    <xf borderId="0" fillId="0" fontId="7" numFmtId="165" xfId="0" applyAlignment="1" applyFont="1" applyNumberFormat="1">
      <alignment horizontal="center"/>
    </xf>
    <xf borderId="7" fillId="0" fontId="7" numFmtId="165" xfId="0" applyAlignment="1" applyBorder="1" applyFont="1" applyNumberFormat="1">
      <alignment horizontal="center"/>
    </xf>
    <xf borderId="1" fillId="5" fontId="1" numFmtId="165" xfId="0" applyAlignment="1" applyBorder="1" applyFont="1" applyNumberFormat="1">
      <alignment horizontal="center" vertical="center"/>
    </xf>
    <xf borderId="0" fillId="0" fontId="1" numFmtId="165" xfId="0" applyAlignment="1" applyFont="1" applyNumberFormat="1">
      <alignment horizontal="center" vertical="center"/>
    </xf>
    <xf borderId="6" fillId="0" fontId="1" numFmtId="165" xfId="0" applyAlignment="1" applyBorder="1" applyFont="1" applyNumberFormat="1">
      <alignment horizontal="center" vertical="center"/>
    </xf>
    <xf borderId="4" fillId="0" fontId="1" numFmtId="165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5.png"/><Relationship Id="rId3" Type="http://schemas.openxmlformats.org/officeDocument/2006/relationships/image" Target="../media/image4.png"/><Relationship Id="rId4" Type="http://schemas.openxmlformats.org/officeDocument/2006/relationships/image" Target="../media/image1.png"/><Relationship Id="rId9" Type="http://schemas.openxmlformats.org/officeDocument/2006/relationships/image" Target="../media/image9.png"/><Relationship Id="rId5" Type="http://schemas.openxmlformats.org/officeDocument/2006/relationships/image" Target="../media/image2.png"/><Relationship Id="rId6" Type="http://schemas.openxmlformats.org/officeDocument/2006/relationships/image" Target="../media/image6.png"/><Relationship Id="rId7" Type="http://schemas.openxmlformats.org/officeDocument/2006/relationships/image" Target="../media/image8.png"/><Relationship Id="rId8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104775</xdr:colOff>
      <xdr:row>27</xdr:row>
      <xdr:rowOff>152400</xdr:rowOff>
    </xdr:from>
    <xdr:ext cx="971550" cy="390525"/>
    <xdr:sp>
      <xdr:nvSpPr>
        <xdr:cNvPr id="3" name="Shape 3"/>
        <xdr:cNvSpPr txBox="1"/>
      </xdr:nvSpPr>
      <xdr:spPr>
        <a:xfrm>
          <a:off x="4864988" y="3589500"/>
          <a:ext cx="962025" cy="3810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600"/>
            <a:buFont typeface="Arial"/>
            <a:buNone/>
          </a:pPr>
          <a:r>
            <a:t/>
          </a:r>
          <a:endParaRPr b="1" sz="1600"/>
        </a:p>
      </xdr:txBody>
    </xdr:sp>
    <xdr:clientData fLocksWithSheet="0"/>
  </xdr:oneCellAnchor>
  <xdr:oneCellAnchor>
    <xdr:from>
      <xdr:col>8</xdr:col>
      <xdr:colOff>0</xdr:colOff>
      <xdr:row>27</xdr:row>
      <xdr:rowOff>152400</xdr:rowOff>
    </xdr:from>
    <xdr:ext cx="1371600" cy="390525"/>
    <xdr:sp>
      <xdr:nvSpPr>
        <xdr:cNvPr id="4" name="Shape 4"/>
        <xdr:cNvSpPr txBox="1"/>
      </xdr:nvSpPr>
      <xdr:spPr>
        <a:xfrm>
          <a:off x="4664963" y="3589500"/>
          <a:ext cx="1362075" cy="3810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600"/>
            <a:buFont typeface="Arial"/>
            <a:buNone/>
          </a:pPr>
          <a:r>
            <a:t/>
          </a:r>
          <a:endParaRPr b="1" sz="1600"/>
        </a:p>
      </xdr:txBody>
    </xdr:sp>
    <xdr:clientData fLocksWithSheet="0"/>
  </xdr:oneCellAnchor>
  <xdr:oneCellAnchor>
    <xdr:from>
      <xdr:col>9</xdr:col>
      <xdr:colOff>1714500</xdr:colOff>
      <xdr:row>27</xdr:row>
      <xdr:rowOff>161925</xdr:rowOff>
    </xdr:from>
    <xdr:ext cx="1333500" cy="390525"/>
    <xdr:sp>
      <xdr:nvSpPr>
        <xdr:cNvPr id="5" name="Shape 5"/>
        <xdr:cNvSpPr txBox="1"/>
      </xdr:nvSpPr>
      <xdr:spPr>
        <a:xfrm>
          <a:off x="4684013" y="3589500"/>
          <a:ext cx="1323975" cy="3810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600"/>
            <a:buFont typeface="Arial"/>
            <a:buNone/>
          </a:pPr>
          <a:r>
            <a:t/>
          </a:r>
          <a:endParaRPr b="1" sz="1600"/>
        </a:p>
      </xdr:txBody>
    </xdr:sp>
    <xdr:clientData fLocksWithSheet="0"/>
  </xdr:oneCellAnchor>
  <xdr:oneCellAnchor>
    <xdr:from>
      <xdr:col>11</xdr:col>
      <xdr:colOff>1333500</xdr:colOff>
      <xdr:row>27</xdr:row>
      <xdr:rowOff>161925</xdr:rowOff>
    </xdr:from>
    <xdr:ext cx="971550" cy="571500"/>
    <xdr:sp>
      <xdr:nvSpPr>
        <xdr:cNvPr id="6" name="Shape 6"/>
        <xdr:cNvSpPr txBox="1"/>
      </xdr:nvSpPr>
      <xdr:spPr>
        <a:xfrm>
          <a:off x="4864988" y="3499013"/>
          <a:ext cx="962025" cy="5619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600"/>
            <a:buFont typeface="Arial"/>
            <a:buNone/>
          </a:pPr>
          <a:r>
            <a:t/>
          </a:r>
          <a:endParaRPr b="1" i="1" sz="1600">
            <a:latin typeface="Cambria Math"/>
            <a:ea typeface="Cambria Math"/>
            <a:cs typeface="Cambria Math"/>
            <a:sym typeface="Cambria Math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b="1" sz="1100"/>
        </a:p>
      </xdr:txBody>
    </xdr:sp>
    <xdr:clientData fLocksWithSheet="0"/>
  </xdr:oneCellAnchor>
  <xdr:oneCellAnchor>
    <xdr:from>
      <xdr:col>7</xdr:col>
      <xdr:colOff>76200</xdr:colOff>
      <xdr:row>9</xdr:row>
      <xdr:rowOff>171450</xdr:rowOff>
    </xdr:from>
    <xdr:ext cx="971550" cy="428625"/>
    <xdr:sp>
      <xdr:nvSpPr>
        <xdr:cNvPr id="7" name="Shape 7"/>
        <xdr:cNvSpPr txBox="1"/>
      </xdr:nvSpPr>
      <xdr:spPr>
        <a:xfrm>
          <a:off x="4864988" y="3570450"/>
          <a:ext cx="962025" cy="4191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600"/>
            <a:buFont typeface="Arial"/>
            <a:buNone/>
          </a:pPr>
          <a:r>
            <a:t/>
          </a:r>
          <a:endParaRPr b="1" sz="1600"/>
        </a:p>
      </xdr:txBody>
    </xdr:sp>
    <xdr:clientData fLocksWithSheet="0"/>
  </xdr:oneCellAnchor>
  <xdr:oneCellAnchor>
    <xdr:from>
      <xdr:col>8</xdr:col>
      <xdr:colOff>228600</xdr:colOff>
      <xdr:row>9</xdr:row>
      <xdr:rowOff>123825</xdr:rowOff>
    </xdr:from>
    <xdr:ext cx="971550" cy="428625"/>
    <xdr:sp>
      <xdr:nvSpPr>
        <xdr:cNvPr id="7" name="Shape 7"/>
        <xdr:cNvSpPr txBox="1"/>
      </xdr:nvSpPr>
      <xdr:spPr>
        <a:xfrm>
          <a:off x="4864988" y="3570450"/>
          <a:ext cx="962025" cy="4191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600"/>
            <a:buFont typeface="Arial"/>
            <a:buNone/>
          </a:pPr>
          <a:r>
            <a:t/>
          </a:r>
          <a:endParaRPr b="1" sz="1600"/>
        </a:p>
      </xdr:txBody>
    </xdr:sp>
    <xdr:clientData fLocksWithSheet="0"/>
  </xdr:oneCellAnchor>
  <xdr:oneCellAnchor>
    <xdr:from>
      <xdr:col>9</xdr:col>
      <xdr:colOff>200025</xdr:colOff>
      <xdr:row>9</xdr:row>
      <xdr:rowOff>200025</xdr:rowOff>
    </xdr:from>
    <xdr:ext cx="971550" cy="428625"/>
    <xdr:sp>
      <xdr:nvSpPr>
        <xdr:cNvPr id="7" name="Shape 7"/>
        <xdr:cNvSpPr txBox="1"/>
      </xdr:nvSpPr>
      <xdr:spPr>
        <a:xfrm>
          <a:off x="4864988" y="3570450"/>
          <a:ext cx="962025" cy="4191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600"/>
            <a:buFont typeface="Arial"/>
            <a:buNone/>
          </a:pPr>
          <a:r>
            <a:t/>
          </a:r>
          <a:endParaRPr b="1" sz="1600"/>
        </a:p>
      </xdr:txBody>
    </xdr:sp>
    <xdr:clientData fLocksWithSheet="0"/>
  </xdr:oneCellAnchor>
  <xdr:oneCellAnchor>
    <xdr:from>
      <xdr:col>10</xdr:col>
      <xdr:colOff>152400</xdr:colOff>
      <xdr:row>9</xdr:row>
      <xdr:rowOff>180975</xdr:rowOff>
    </xdr:from>
    <xdr:ext cx="971550" cy="428625"/>
    <xdr:sp>
      <xdr:nvSpPr>
        <xdr:cNvPr id="8" name="Shape 8"/>
        <xdr:cNvSpPr txBox="1"/>
      </xdr:nvSpPr>
      <xdr:spPr>
        <a:xfrm>
          <a:off x="4864988" y="3570450"/>
          <a:ext cx="962025" cy="4191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600"/>
            <a:buFont typeface="Arial"/>
            <a:buNone/>
          </a:pPr>
          <a:r>
            <a:t/>
          </a:r>
          <a:endParaRPr b="1" i="1" sz="1600">
            <a:latin typeface="Cambria Math"/>
            <a:ea typeface="Cambria Math"/>
            <a:cs typeface="Cambria Math"/>
            <a:sym typeface="Cambria Math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600"/>
            <a:buFont typeface="Arial"/>
            <a:buNone/>
          </a:pPr>
          <a:r>
            <a:t/>
          </a:r>
          <a:endParaRPr b="1" sz="1600"/>
        </a:p>
      </xdr:txBody>
    </xdr:sp>
    <xdr:clientData fLocksWithSheet="0"/>
  </xdr:oneCellAnchor>
  <xdr:oneCellAnchor>
    <xdr:from>
      <xdr:col>11</xdr:col>
      <xdr:colOff>342900</xdr:colOff>
      <xdr:row>9</xdr:row>
      <xdr:rowOff>190500</xdr:rowOff>
    </xdr:from>
    <xdr:ext cx="971550" cy="428625"/>
    <xdr:sp>
      <xdr:nvSpPr>
        <xdr:cNvPr id="7" name="Shape 7"/>
        <xdr:cNvSpPr txBox="1"/>
      </xdr:nvSpPr>
      <xdr:spPr>
        <a:xfrm>
          <a:off x="4864988" y="3570450"/>
          <a:ext cx="962025" cy="4191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600"/>
            <a:buFont typeface="Arial"/>
            <a:buNone/>
          </a:pPr>
          <a:r>
            <a:t/>
          </a:r>
          <a:endParaRPr b="1" sz="1600"/>
        </a:p>
      </xdr:txBody>
    </xdr:sp>
    <xdr:clientData fLocksWithSheet="0"/>
  </xdr:oneCellAnchor>
  <xdr:oneCellAnchor>
    <xdr:from>
      <xdr:col>12</xdr:col>
      <xdr:colOff>19050</xdr:colOff>
      <xdr:row>9</xdr:row>
      <xdr:rowOff>180975</xdr:rowOff>
    </xdr:from>
    <xdr:ext cx="971550" cy="428625"/>
    <xdr:sp>
      <xdr:nvSpPr>
        <xdr:cNvPr id="7" name="Shape 7"/>
        <xdr:cNvSpPr txBox="1"/>
      </xdr:nvSpPr>
      <xdr:spPr>
        <a:xfrm>
          <a:off x="4864988" y="3570450"/>
          <a:ext cx="962025" cy="4191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600"/>
            <a:buFont typeface="Arial"/>
            <a:buNone/>
          </a:pPr>
          <a:r>
            <a:t/>
          </a:r>
          <a:endParaRPr b="1" sz="1600"/>
        </a:p>
      </xdr:txBody>
    </xdr:sp>
    <xdr:clientData fLocksWithSheet="0"/>
  </xdr:oneCellAnchor>
  <xdr:oneCellAnchor>
    <xdr:from>
      <xdr:col>13</xdr:col>
      <xdr:colOff>19050</xdr:colOff>
      <xdr:row>9</xdr:row>
      <xdr:rowOff>171450</xdr:rowOff>
    </xdr:from>
    <xdr:ext cx="971550" cy="428625"/>
    <xdr:sp>
      <xdr:nvSpPr>
        <xdr:cNvPr id="7" name="Shape 7"/>
        <xdr:cNvSpPr txBox="1"/>
      </xdr:nvSpPr>
      <xdr:spPr>
        <a:xfrm>
          <a:off x="4864988" y="3570450"/>
          <a:ext cx="962025" cy="4191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600"/>
            <a:buFont typeface="Arial"/>
            <a:buNone/>
          </a:pPr>
          <a:r>
            <a:t/>
          </a:r>
          <a:endParaRPr b="1" sz="1600"/>
        </a:p>
      </xdr:txBody>
    </xdr:sp>
    <xdr:clientData fLocksWithSheet="0"/>
  </xdr:oneCellAnchor>
  <xdr:oneCellAnchor>
    <xdr:from>
      <xdr:col>7</xdr:col>
      <xdr:colOff>76200</xdr:colOff>
      <xdr:row>38</xdr:row>
      <xdr:rowOff>171450</xdr:rowOff>
    </xdr:from>
    <xdr:ext cx="971550" cy="428625"/>
    <xdr:sp>
      <xdr:nvSpPr>
        <xdr:cNvPr id="7" name="Shape 7"/>
        <xdr:cNvSpPr txBox="1"/>
      </xdr:nvSpPr>
      <xdr:spPr>
        <a:xfrm>
          <a:off x="4864988" y="3570450"/>
          <a:ext cx="962025" cy="4191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600"/>
            <a:buFont typeface="Arial"/>
            <a:buNone/>
          </a:pPr>
          <a:r>
            <a:t/>
          </a:r>
          <a:endParaRPr b="1" sz="1600"/>
        </a:p>
      </xdr:txBody>
    </xdr:sp>
    <xdr:clientData fLocksWithSheet="0"/>
  </xdr:oneCellAnchor>
  <xdr:oneCellAnchor>
    <xdr:from>
      <xdr:col>8</xdr:col>
      <xdr:colOff>228600</xdr:colOff>
      <xdr:row>38</xdr:row>
      <xdr:rowOff>123825</xdr:rowOff>
    </xdr:from>
    <xdr:ext cx="971550" cy="428625"/>
    <xdr:sp>
      <xdr:nvSpPr>
        <xdr:cNvPr id="7" name="Shape 7"/>
        <xdr:cNvSpPr txBox="1"/>
      </xdr:nvSpPr>
      <xdr:spPr>
        <a:xfrm>
          <a:off x="4864988" y="3570450"/>
          <a:ext cx="962025" cy="4191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600"/>
            <a:buFont typeface="Arial"/>
            <a:buNone/>
          </a:pPr>
          <a:r>
            <a:t/>
          </a:r>
          <a:endParaRPr b="1" sz="1600"/>
        </a:p>
      </xdr:txBody>
    </xdr:sp>
    <xdr:clientData fLocksWithSheet="0"/>
  </xdr:oneCellAnchor>
  <xdr:oneCellAnchor>
    <xdr:from>
      <xdr:col>9</xdr:col>
      <xdr:colOff>285750</xdr:colOff>
      <xdr:row>39</xdr:row>
      <xdr:rowOff>190500</xdr:rowOff>
    </xdr:from>
    <xdr:ext cx="1266825" cy="390525"/>
    <xdr:sp>
      <xdr:nvSpPr>
        <xdr:cNvPr id="9" name="Shape 9"/>
        <xdr:cNvSpPr txBox="1"/>
      </xdr:nvSpPr>
      <xdr:spPr>
        <a:xfrm>
          <a:off x="4717350" y="3589500"/>
          <a:ext cx="1257300" cy="3810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600"/>
            <a:buFont typeface="Arial"/>
            <a:buNone/>
          </a:pPr>
          <a:r>
            <a:t/>
          </a:r>
          <a:endParaRPr b="1" sz="1600"/>
        </a:p>
      </xdr:txBody>
    </xdr:sp>
    <xdr:clientData fLocksWithSheet="0"/>
  </xdr:oneCellAnchor>
  <xdr:oneCellAnchor>
    <xdr:from>
      <xdr:col>8</xdr:col>
      <xdr:colOff>1095375</xdr:colOff>
      <xdr:row>40</xdr:row>
      <xdr:rowOff>180975</xdr:rowOff>
    </xdr:from>
    <xdr:ext cx="1819275" cy="409575"/>
    <xdr:sp>
      <xdr:nvSpPr>
        <xdr:cNvPr id="10" name="Shape 10"/>
        <xdr:cNvSpPr txBox="1"/>
      </xdr:nvSpPr>
      <xdr:spPr>
        <a:xfrm>
          <a:off x="4441125" y="3579975"/>
          <a:ext cx="1809750" cy="4000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600"/>
            <a:buFont typeface="Arial"/>
            <a:buNone/>
          </a:pPr>
          <a:r>
            <a:t/>
          </a:r>
          <a:endParaRPr b="1" sz="16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600"/>
            <a:buFont typeface="Arial"/>
            <a:buNone/>
          </a:pPr>
          <a:r>
            <a:t/>
          </a:r>
          <a:endParaRPr b="1" sz="1600"/>
        </a:p>
      </xdr:txBody>
    </xdr:sp>
    <xdr:clientData fLocksWithSheet="0"/>
  </xdr:oneCellAnchor>
  <xdr:oneCellAnchor>
    <xdr:from>
      <xdr:col>8</xdr:col>
      <xdr:colOff>1028700</xdr:colOff>
      <xdr:row>41</xdr:row>
      <xdr:rowOff>152400</xdr:rowOff>
    </xdr:from>
    <xdr:ext cx="2438400" cy="381000"/>
    <xdr:sp>
      <xdr:nvSpPr>
        <xdr:cNvPr id="11" name="Shape 11"/>
        <xdr:cNvSpPr txBox="1"/>
      </xdr:nvSpPr>
      <xdr:spPr>
        <a:xfrm>
          <a:off x="4131563" y="3594263"/>
          <a:ext cx="2428875" cy="3714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600"/>
            <a:buFont typeface="Calibri"/>
            <a:buNone/>
          </a:pPr>
          <a:r>
            <a:rPr b="1" lang="en-US" sz="1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600"/>
            <a:buFont typeface="Arial"/>
            <a:buNone/>
          </a:pPr>
          <a:r>
            <a:t/>
          </a:r>
          <a:endParaRPr b="1" sz="1600"/>
        </a:p>
      </xdr:txBody>
    </xdr:sp>
    <xdr:clientData fLocksWithSheet="0"/>
  </xdr:oneCellAnchor>
  <xdr:oneCellAnchor>
    <xdr:from>
      <xdr:col>15</xdr:col>
      <xdr:colOff>0</xdr:colOff>
      <xdr:row>49</xdr:row>
      <xdr:rowOff>142875</xdr:rowOff>
    </xdr:from>
    <xdr:ext cx="1819275" cy="409575"/>
    <xdr:sp>
      <xdr:nvSpPr>
        <xdr:cNvPr id="12" name="Shape 12"/>
        <xdr:cNvSpPr txBox="1"/>
      </xdr:nvSpPr>
      <xdr:spPr>
        <a:xfrm>
          <a:off x="4441125" y="3579975"/>
          <a:ext cx="1809750" cy="4000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600"/>
            <a:buFont typeface="Arial"/>
            <a:buNone/>
          </a:pPr>
          <a:r>
            <a:t/>
          </a:r>
          <a:endParaRPr b="1" sz="16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600"/>
            <a:buFont typeface="Arial"/>
            <a:buNone/>
          </a:pPr>
          <a:r>
            <a:t/>
          </a:r>
          <a:endParaRPr b="1" sz="1600"/>
        </a:p>
      </xdr:txBody>
    </xdr:sp>
    <xdr:clientData fLocksWithSheet="0"/>
  </xdr:oneCellAnchor>
  <xdr:oneCellAnchor>
    <xdr:from>
      <xdr:col>15</xdr:col>
      <xdr:colOff>0</xdr:colOff>
      <xdr:row>50</xdr:row>
      <xdr:rowOff>161925</xdr:rowOff>
    </xdr:from>
    <xdr:ext cx="2438400" cy="381000"/>
    <xdr:sp>
      <xdr:nvSpPr>
        <xdr:cNvPr id="13" name="Shape 13"/>
        <xdr:cNvSpPr txBox="1"/>
      </xdr:nvSpPr>
      <xdr:spPr>
        <a:xfrm>
          <a:off x="4131563" y="3594263"/>
          <a:ext cx="2428875" cy="3714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600"/>
            <a:buFont typeface="Calibri"/>
            <a:buNone/>
          </a:pPr>
          <a:r>
            <a:rPr b="1" lang="en-US" sz="1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600"/>
            <a:buFont typeface="Arial"/>
            <a:buNone/>
          </a:pPr>
          <a:r>
            <a:t/>
          </a:r>
          <a:endParaRPr b="1" sz="1600"/>
        </a:p>
      </xdr:txBody>
    </xdr:sp>
    <xdr:clientData fLocksWithSheet="0"/>
  </xdr:oneCellAnchor>
  <xdr:oneCellAnchor>
    <xdr:from>
      <xdr:col>14</xdr:col>
      <xdr:colOff>1543050</xdr:colOff>
      <xdr:row>48</xdr:row>
      <xdr:rowOff>161925</xdr:rowOff>
    </xdr:from>
    <xdr:ext cx="1266825" cy="390525"/>
    <xdr:sp>
      <xdr:nvSpPr>
        <xdr:cNvPr id="9" name="Shape 9"/>
        <xdr:cNvSpPr txBox="1"/>
      </xdr:nvSpPr>
      <xdr:spPr>
        <a:xfrm>
          <a:off x="4717350" y="3589500"/>
          <a:ext cx="1257300" cy="3810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600"/>
            <a:buFont typeface="Arial"/>
            <a:buNone/>
          </a:pPr>
          <a:r>
            <a:t/>
          </a:r>
          <a:endParaRPr b="1" sz="1600"/>
        </a:p>
      </xdr:txBody>
    </xdr:sp>
    <xdr:clientData fLocksWithSheet="0"/>
  </xdr:oneCellAnchor>
  <xdr:oneCellAnchor>
    <xdr:from>
      <xdr:col>15</xdr:col>
      <xdr:colOff>0</xdr:colOff>
      <xdr:row>27</xdr:row>
      <xdr:rowOff>161925</xdr:rowOff>
    </xdr:from>
    <xdr:ext cx="1371600" cy="390525"/>
    <xdr:sp>
      <xdr:nvSpPr>
        <xdr:cNvPr id="4" name="Shape 4"/>
        <xdr:cNvSpPr txBox="1"/>
      </xdr:nvSpPr>
      <xdr:spPr>
        <a:xfrm>
          <a:off x="4664963" y="3589500"/>
          <a:ext cx="1362075" cy="3810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600"/>
            <a:buFont typeface="Arial"/>
            <a:buNone/>
          </a:pPr>
          <a:r>
            <a:t/>
          </a:r>
          <a:endParaRPr b="1" sz="1600"/>
        </a:p>
      </xdr:txBody>
    </xdr:sp>
    <xdr:clientData fLocksWithSheet="0"/>
  </xdr:oneCellAnchor>
  <xdr:oneCellAnchor>
    <xdr:from>
      <xdr:col>15</xdr:col>
      <xdr:colOff>9525</xdr:colOff>
      <xdr:row>28</xdr:row>
      <xdr:rowOff>161925</xdr:rowOff>
    </xdr:from>
    <xdr:ext cx="1333500" cy="390525"/>
    <xdr:sp>
      <xdr:nvSpPr>
        <xdr:cNvPr id="5" name="Shape 5"/>
        <xdr:cNvSpPr txBox="1"/>
      </xdr:nvSpPr>
      <xdr:spPr>
        <a:xfrm>
          <a:off x="4684013" y="3589500"/>
          <a:ext cx="1323975" cy="3810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600"/>
            <a:buFont typeface="Arial"/>
            <a:buNone/>
          </a:pPr>
          <a:r>
            <a:t/>
          </a:r>
          <a:endParaRPr b="1" sz="1600"/>
        </a:p>
      </xdr:txBody>
    </xdr:sp>
    <xdr:clientData fLocksWithSheet="0"/>
  </xdr:oneCellAnchor>
  <xdr:oneCellAnchor>
    <xdr:from>
      <xdr:col>15</xdr:col>
      <xdr:colOff>95250</xdr:colOff>
      <xdr:row>29</xdr:row>
      <xdr:rowOff>161925</xdr:rowOff>
    </xdr:from>
    <xdr:ext cx="971550" cy="571500"/>
    <xdr:sp>
      <xdr:nvSpPr>
        <xdr:cNvPr id="14" name="Shape 14"/>
        <xdr:cNvSpPr txBox="1"/>
      </xdr:nvSpPr>
      <xdr:spPr>
        <a:xfrm>
          <a:off x="4864988" y="3499013"/>
          <a:ext cx="962025" cy="5619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600"/>
            <a:buFont typeface="Arial"/>
            <a:buNone/>
          </a:pPr>
          <a:r>
            <a:t/>
          </a:r>
          <a:endParaRPr b="1" i="1" sz="1600">
            <a:latin typeface="Cambria Math"/>
            <a:ea typeface="Cambria Math"/>
            <a:cs typeface="Cambria Math"/>
            <a:sym typeface="Cambria Math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b="1" sz="1100"/>
        </a:p>
      </xdr:txBody>
    </xdr:sp>
    <xdr:clientData fLocksWithSheet="0"/>
  </xdr:oneCellAnchor>
  <xdr:oneCellAnchor>
    <xdr:from>
      <xdr:col>10</xdr:col>
      <xdr:colOff>200025</xdr:colOff>
      <xdr:row>123</xdr:row>
      <xdr:rowOff>161925</xdr:rowOff>
    </xdr:from>
    <xdr:ext cx="971550" cy="428625"/>
    <xdr:sp>
      <xdr:nvSpPr>
        <xdr:cNvPr id="7" name="Shape 7"/>
        <xdr:cNvSpPr txBox="1"/>
      </xdr:nvSpPr>
      <xdr:spPr>
        <a:xfrm>
          <a:off x="4864988" y="3570450"/>
          <a:ext cx="962025" cy="4191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600"/>
            <a:buFont typeface="Arial"/>
            <a:buNone/>
          </a:pPr>
          <a:r>
            <a:t/>
          </a:r>
          <a:endParaRPr b="1" sz="1600"/>
        </a:p>
      </xdr:txBody>
    </xdr:sp>
    <xdr:clientData fLocksWithSheet="0"/>
  </xdr:oneCellAnchor>
  <xdr:oneCellAnchor>
    <xdr:from>
      <xdr:col>11</xdr:col>
      <xdr:colOff>333375</xdr:colOff>
      <xdr:row>123</xdr:row>
      <xdr:rowOff>171450</xdr:rowOff>
    </xdr:from>
    <xdr:ext cx="971550" cy="428625"/>
    <xdr:sp>
      <xdr:nvSpPr>
        <xdr:cNvPr id="7" name="Shape 7"/>
        <xdr:cNvSpPr txBox="1"/>
      </xdr:nvSpPr>
      <xdr:spPr>
        <a:xfrm>
          <a:off x="4864988" y="3570450"/>
          <a:ext cx="962025" cy="4191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600"/>
            <a:buFont typeface="Arial"/>
            <a:buNone/>
          </a:pPr>
          <a:r>
            <a:t/>
          </a:r>
          <a:endParaRPr b="1" sz="1600"/>
        </a:p>
      </xdr:txBody>
    </xdr:sp>
    <xdr:clientData fLocksWithSheet="0"/>
  </xdr:oneCellAnchor>
  <xdr:oneCellAnchor>
    <xdr:from>
      <xdr:col>12</xdr:col>
      <xdr:colOff>304800</xdr:colOff>
      <xdr:row>123</xdr:row>
      <xdr:rowOff>161925</xdr:rowOff>
    </xdr:from>
    <xdr:ext cx="971550" cy="428625"/>
    <xdr:sp>
      <xdr:nvSpPr>
        <xdr:cNvPr id="7" name="Shape 7"/>
        <xdr:cNvSpPr txBox="1"/>
      </xdr:nvSpPr>
      <xdr:spPr>
        <a:xfrm>
          <a:off x="4864988" y="3570450"/>
          <a:ext cx="962025" cy="4191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600"/>
            <a:buFont typeface="Arial"/>
            <a:buNone/>
          </a:pPr>
          <a:r>
            <a:t/>
          </a:r>
          <a:endParaRPr b="1" sz="1600"/>
        </a:p>
      </xdr:txBody>
    </xdr:sp>
    <xdr:clientData fLocksWithSheet="0"/>
  </xdr:oneCellAnchor>
  <xdr:oneCellAnchor>
    <xdr:from>
      <xdr:col>13</xdr:col>
      <xdr:colOff>257175</xdr:colOff>
      <xdr:row>123</xdr:row>
      <xdr:rowOff>152400</xdr:rowOff>
    </xdr:from>
    <xdr:ext cx="971550" cy="428625"/>
    <xdr:sp>
      <xdr:nvSpPr>
        <xdr:cNvPr id="7" name="Shape 7"/>
        <xdr:cNvSpPr txBox="1"/>
      </xdr:nvSpPr>
      <xdr:spPr>
        <a:xfrm>
          <a:off x="4864988" y="3570450"/>
          <a:ext cx="962025" cy="4191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600"/>
            <a:buFont typeface="Arial"/>
            <a:buNone/>
          </a:pPr>
          <a:r>
            <a:t/>
          </a:r>
          <a:endParaRPr b="1" sz="1600"/>
        </a:p>
      </xdr:txBody>
    </xdr:sp>
    <xdr:clientData fLocksWithSheet="0"/>
  </xdr:oneCellAnchor>
  <xdr:oneCellAnchor>
    <xdr:from>
      <xdr:col>14</xdr:col>
      <xdr:colOff>504825</xdr:colOff>
      <xdr:row>123</xdr:row>
      <xdr:rowOff>133350</xdr:rowOff>
    </xdr:from>
    <xdr:ext cx="971550" cy="428625"/>
    <xdr:sp>
      <xdr:nvSpPr>
        <xdr:cNvPr id="7" name="Shape 7"/>
        <xdr:cNvSpPr txBox="1"/>
      </xdr:nvSpPr>
      <xdr:spPr>
        <a:xfrm>
          <a:off x="4864988" y="3570450"/>
          <a:ext cx="962025" cy="4191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600"/>
            <a:buFont typeface="Arial"/>
            <a:buNone/>
          </a:pPr>
          <a:r>
            <a:t/>
          </a:r>
          <a:endParaRPr b="1" sz="1600"/>
        </a:p>
      </xdr:txBody>
    </xdr:sp>
    <xdr:clientData fLocksWithSheet="0"/>
  </xdr:oneCellAnchor>
  <xdr:oneCellAnchor>
    <xdr:from>
      <xdr:col>13</xdr:col>
      <xdr:colOff>76200</xdr:colOff>
      <xdr:row>77</xdr:row>
      <xdr:rowOff>171450</xdr:rowOff>
    </xdr:from>
    <xdr:ext cx="971550" cy="428625"/>
    <xdr:sp>
      <xdr:nvSpPr>
        <xdr:cNvPr id="7" name="Shape 7"/>
        <xdr:cNvSpPr txBox="1"/>
      </xdr:nvSpPr>
      <xdr:spPr>
        <a:xfrm>
          <a:off x="4864988" y="3570450"/>
          <a:ext cx="962025" cy="4191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600"/>
            <a:buFont typeface="Arial"/>
            <a:buNone/>
          </a:pPr>
          <a:r>
            <a:t/>
          </a:r>
          <a:endParaRPr b="1" sz="1600"/>
        </a:p>
      </xdr:txBody>
    </xdr:sp>
    <xdr:clientData fLocksWithSheet="0"/>
  </xdr:oneCellAnchor>
  <xdr:oneCellAnchor>
    <xdr:from>
      <xdr:col>14</xdr:col>
      <xdr:colOff>495300</xdr:colOff>
      <xdr:row>77</xdr:row>
      <xdr:rowOff>152400</xdr:rowOff>
    </xdr:from>
    <xdr:ext cx="971550" cy="428625"/>
    <xdr:sp>
      <xdr:nvSpPr>
        <xdr:cNvPr id="7" name="Shape 7"/>
        <xdr:cNvSpPr txBox="1"/>
      </xdr:nvSpPr>
      <xdr:spPr>
        <a:xfrm>
          <a:off x="4864988" y="3570450"/>
          <a:ext cx="962025" cy="4191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600"/>
            <a:buFont typeface="Arial"/>
            <a:buNone/>
          </a:pPr>
          <a:r>
            <a:t/>
          </a:r>
          <a:endParaRPr b="1" sz="1600"/>
        </a:p>
      </xdr:txBody>
    </xdr:sp>
    <xdr:clientData fLocksWithSheet="0"/>
  </xdr:oneCellAnchor>
  <xdr:oneCellAnchor>
    <xdr:from>
      <xdr:col>16</xdr:col>
      <xdr:colOff>228600</xdr:colOff>
      <xdr:row>77</xdr:row>
      <xdr:rowOff>123825</xdr:rowOff>
    </xdr:from>
    <xdr:ext cx="971550" cy="428625"/>
    <xdr:sp>
      <xdr:nvSpPr>
        <xdr:cNvPr id="7" name="Shape 7"/>
        <xdr:cNvSpPr txBox="1"/>
      </xdr:nvSpPr>
      <xdr:spPr>
        <a:xfrm>
          <a:off x="4864988" y="3570450"/>
          <a:ext cx="962025" cy="4191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600"/>
            <a:buFont typeface="Arial"/>
            <a:buNone/>
          </a:pPr>
          <a:r>
            <a:t/>
          </a:r>
          <a:endParaRPr b="1" sz="1600"/>
        </a:p>
      </xdr:txBody>
    </xdr:sp>
    <xdr:clientData fLocksWithSheet="0"/>
  </xdr:oneCellAnchor>
  <xdr:oneCellAnchor>
    <xdr:from>
      <xdr:col>15</xdr:col>
      <xdr:colOff>552450</xdr:colOff>
      <xdr:row>77</xdr:row>
      <xdr:rowOff>171450</xdr:rowOff>
    </xdr:from>
    <xdr:ext cx="971550" cy="419100"/>
    <xdr:sp>
      <xdr:nvSpPr>
        <xdr:cNvPr id="15" name="Shape 15"/>
        <xdr:cNvSpPr txBox="1"/>
      </xdr:nvSpPr>
      <xdr:spPr>
        <a:xfrm>
          <a:off x="4864988" y="3575213"/>
          <a:ext cx="962025" cy="4095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600"/>
            <a:buFont typeface="Arial"/>
            <a:buNone/>
          </a:pPr>
          <a:r>
            <a:t/>
          </a:r>
          <a:endParaRPr b="1" sz="1600"/>
        </a:p>
      </xdr:txBody>
    </xdr:sp>
    <xdr:clientData fLocksWithSheet="0"/>
  </xdr:oneCellAnchor>
  <xdr:oneCellAnchor>
    <xdr:from>
      <xdr:col>16</xdr:col>
      <xdr:colOff>704850</xdr:colOff>
      <xdr:row>77</xdr:row>
      <xdr:rowOff>180975</xdr:rowOff>
    </xdr:from>
    <xdr:ext cx="971550" cy="419100"/>
    <xdr:sp>
      <xdr:nvSpPr>
        <xdr:cNvPr id="15" name="Shape 15"/>
        <xdr:cNvSpPr txBox="1"/>
      </xdr:nvSpPr>
      <xdr:spPr>
        <a:xfrm>
          <a:off x="4864988" y="3575213"/>
          <a:ext cx="962025" cy="4095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600"/>
            <a:buFont typeface="Arial"/>
            <a:buNone/>
          </a:pPr>
          <a:r>
            <a:t/>
          </a:r>
          <a:endParaRPr b="1" sz="1600"/>
        </a:p>
      </xdr:txBody>
    </xdr:sp>
    <xdr:clientData fLocksWithSheet="0"/>
  </xdr:oneCellAnchor>
  <xdr:oneCellAnchor>
    <xdr:from>
      <xdr:col>17</xdr:col>
      <xdr:colOff>76200</xdr:colOff>
      <xdr:row>77</xdr:row>
      <xdr:rowOff>161925</xdr:rowOff>
    </xdr:from>
    <xdr:ext cx="971550" cy="419100"/>
    <xdr:sp>
      <xdr:nvSpPr>
        <xdr:cNvPr id="15" name="Shape 15"/>
        <xdr:cNvSpPr txBox="1"/>
      </xdr:nvSpPr>
      <xdr:spPr>
        <a:xfrm>
          <a:off x="4864988" y="3575213"/>
          <a:ext cx="962025" cy="4095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600"/>
            <a:buFont typeface="Arial"/>
            <a:buNone/>
          </a:pPr>
          <a:r>
            <a:t/>
          </a:r>
          <a:endParaRPr b="1" sz="1600"/>
        </a:p>
      </xdr:txBody>
    </xdr:sp>
    <xdr:clientData fLocksWithSheet="0"/>
  </xdr:oneCellAnchor>
  <xdr:oneCellAnchor>
    <xdr:from>
      <xdr:col>18</xdr:col>
      <xdr:colOff>66675</xdr:colOff>
      <xdr:row>77</xdr:row>
      <xdr:rowOff>161925</xdr:rowOff>
    </xdr:from>
    <xdr:ext cx="971550" cy="419100"/>
    <xdr:sp>
      <xdr:nvSpPr>
        <xdr:cNvPr id="15" name="Shape 15"/>
        <xdr:cNvSpPr txBox="1"/>
      </xdr:nvSpPr>
      <xdr:spPr>
        <a:xfrm>
          <a:off x="4864988" y="3575213"/>
          <a:ext cx="962025" cy="4095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600"/>
            <a:buFont typeface="Arial"/>
            <a:buNone/>
          </a:pPr>
          <a:r>
            <a:t/>
          </a:r>
          <a:endParaRPr b="1" sz="1600"/>
        </a:p>
      </xdr:txBody>
    </xdr:sp>
    <xdr:clientData fLocksWithSheet="0"/>
  </xdr:oneCellAnchor>
  <xdr:oneCellAnchor>
    <xdr:from>
      <xdr:col>19</xdr:col>
      <xdr:colOff>19050</xdr:colOff>
      <xdr:row>77</xdr:row>
      <xdr:rowOff>161925</xdr:rowOff>
    </xdr:from>
    <xdr:ext cx="971550" cy="419100"/>
    <xdr:sp>
      <xdr:nvSpPr>
        <xdr:cNvPr id="15" name="Shape 15"/>
        <xdr:cNvSpPr txBox="1"/>
      </xdr:nvSpPr>
      <xdr:spPr>
        <a:xfrm>
          <a:off x="4864988" y="3575213"/>
          <a:ext cx="962025" cy="4095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600"/>
            <a:buFont typeface="Arial"/>
            <a:buNone/>
          </a:pPr>
          <a:r>
            <a:t/>
          </a:r>
          <a:endParaRPr b="1" sz="1600"/>
        </a:p>
      </xdr:txBody>
    </xdr:sp>
    <xdr:clientData fLocksWithSheet="0"/>
  </xdr:oneCellAnchor>
  <xdr:oneCellAnchor>
    <xdr:from>
      <xdr:col>20</xdr:col>
      <xdr:colOff>95250</xdr:colOff>
      <xdr:row>77</xdr:row>
      <xdr:rowOff>171450</xdr:rowOff>
    </xdr:from>
    <xdr:ext cx="971550" cy="419100"/>
    <xdr:sp>
      <xdr:nvSpPr>
        <xdr:cNvPr id="15" name="Shape 15"/>
        <xdr:cNvSpPr txBox="1"/>
      </xdr:nvSpPr>
      <xdr:spPr>
        <a:xfrm>
          <a:off x="4864988" y="3575213"/>
          <a:ext cx="962025" cy="4095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600"/>
            <a:buFont typeface="Arial"/>
            <a:buNone/>
          </a:pPr>
          <a:r>
            <a:t/>
          </a:r>
          <a:endParaRPr b="1" sz="1600"/>
        </a:p>
      </xdr:txBody>
    </xdr:sp>
    <xdr:clientData fLocksWithSheet="0"/>
  </xdr:oneCellAnchor>
  <xdr:oneCellAnchor>
    <xdr:from>
      <xdr:col>21</xdr:col>
      <xdr:colOff>47625</xdr:colOff>
      <xdr:row>77</xdr:row>
      <xdr:rowOff>171450</xdr:rowOff>
    </xdr:from>
    <xdr:ext cx="971550" cy="419100"/>
    <xdr:sp>
      <xdr:nvSpPr>
        <xdr:cNvPr id="15" name="Shape 15"/>
        <xdr:cNvSpPr txBox="1"/>
      </xdr:nvSpPr>
      <xdr:spPr>
        <a:xfrm>
          <a:off x="4864988" y="3575213"/>
          <a:ext cx="962025" cy="4095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600"/>
            <a:buFont typeface="Arial"/>
            <a:buNone/>
          </a:pPr>
          <a:r>
            <a:t/>
          </a:r>
          <a:endParaRPr b="1" sz="1600"/>
        </a:p>
      </xdr:txBody>
    </xdr:sp>
    <xdr:clientData fLocksWithSheet="0"/>
  </xdr:oneCellAnchor>
  <xdr:oneCellAnchor>
    <xdr:from>
      <xdr:col>22</xdr:col>
      <xdr:colOff>76200</xdr:colOff>
      <xdr:row>77</xdr:row>
      <xdr:rowOff>190500</xdr:rowOff>
    </xdr:from>
    <xdr:ext cx="971550" cy="419100"/>
    <xdr:sp>
      <xdr:nvSpPr>
        <xdr:cNvPr id="15" name="Shape 15"/>
        <xdr:cNvSpPr txBox="1"/>
      </xdr:nvSpPr>
      <xdr:spPr>
        <a:xfrm>
          <a:off x="4864988" y="3575213"/>
          <a:ext cx="962025" cy="4095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600"/>
            <a:buFont typeface="Arial"/>
            <a:buNone/>
          </a:pPr>
          <a:r>
            <a:t/>
          </a:r>
          <a:endParaRPr b="1" sz="1600"/>
        </a:p>
      </xdr:txBody>
    </xdr:sp>
    <xdr:clientData fLocksWithSheet="0"/>
  </xdr:oneCellAnchor>
  <xdr:oneCellAnchor>
    <xdr:from>
      <xdr:col>11</xdr:col>
      <xdr:colOff>0</xdr:colOff>
      <xdr:row>105</xdr:row>
      <xdr:rowOff>-38100</xdr:rowOff>
    </xdr:from>
    <xdr:ext cx="5372100" cy="800100"/>
    <xdr:sp>
      <xdr:nvSpPr>
        <xdr:cNvPr id="16" name="Shape 16"/>
        <xdr:cNvSpPr/>
      </xdr:nvSpPr>
      <xdr:spPr>
        <a:xfrm>
          <a:off x="2669475" y="3389475"/>
          <a:ext cx="5353050" cy="781050"/>
        </a:xfrm>
        <a:prstGeom prst="ellipse">
          <a:avLst/>
        </a:prstGeom>
        <a:noFill/>
        <a:ln cap="flat" cmpd="sng" w="25400">
          <a:solidFill>
            <a:srgbClr val="FF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11</xdr:col>
      <xdr:colOff>361950</xdr:colOff>
      <xdr:row>107</xdr:row>
      <xdr:rowOff>0</xdr:rowOff>
    </xdr:from>
    <xdr:ext cx="85725" cy="1247775"/>
    <xdr:grpSp>
      <xdr:nvGrpSpPr>
        <xdr:cNvPr id="2" name="Shape 2"/>
        <xdr:cNvGrpSpPr/>
      </xdr:nvGrpSpPr>
      <xdr:grpSpPr>
        <a:xfrm>
          <a:off x="5303138" y="3156113"/>
          <a:ext cx="85725" cy="1247775"/>
          <a:chOff x="5303138" y="3156113"/>
          <a:chExt cx="85725" cy="1247775"/>
        </a:xfrm>
      </xdr:grpSpPr>
      <xdr:grpSp>
        <xdr:nvGrpSpPr>
          <xdr:cNvPr id="17" name="Shape 17"/>
          <xdr:cNvGrpSpPr/>
        </xdr:nvGrpSpPr>
        <xdr:grpSpPr>
          <a:xfrm>
            <a:off x="5303138" y="3156113"/>
            <a:ext cx="85725" cy="1247775"/>
            <a:chOff x="5303138" y="3156113"/>
            <a:chExt cx="85725" cy="1247775"/>
          </a:xfrm>
        </xdr:grpSpPr>
        <xdr:sp>
          <xdr:nvSpPr>
            <xdr:cNvPr id="18" name="Shape 18"/>
            <xdr:cNvSpPr/>
          </xdr:nvSpPr>
          <xdr:spPr>
            <a:xfrm>
              <a:off x="5303138" y="3156113"/>
              <a:ext cx="85725" cy="12477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19" name="Shape 19"/>
            <xdr:cNvGrpSpPr/>
          </xdr:nvGrpSpPr>
          <xdr:grpSpPr>
            <a:xfrm>
              <a:off x="5303138" y="3156113"/>
              <a:ext cx="85725" cy="1247775"/>
              <a:chOff x="5303138" y="3156113"/>
              <a:chExt cx="85725" cy="1247775"/>
            </a:xfrm>
          </xdr:grpSpPr>
          <xdr:sp>
            <xdr:nvSpPr>
              <xdr:cNvPr id="20" name="Shape 20"/>
              <xdr:cNvSpPr/>
            </xdr:nvSpPr>
            <xdr:spPr>
              <a:xfrm>
                <a:off x="5303138" y="3156113"/>
                <a:ext cx="85725" cy="12477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grpSp>
            <xdr:nvGrpSpPr>
              <xdr:cNvPr id="21" name="Shape 21"/>
              <xdr:cNvGrpSpPr/>
            </xdr:nvGrpSpPr>
            <xdr:grpSpPr>
              <a:xfrm>
                <a:off x="5303138" y="3156113"/>
                <a:ext cx="85725" cy="1247775"/>
                <a:chOff x="5303138" y="3156113"/>
                <a:chExt cx="85725" cy="1247775"/>
              </a:xfrm>
            </xdr:grpSpPr>
            <xdr:sp>
              <xdr:nvSpPr>
                <xdr:cNvPr id="22" name="Shape 22"/>
                <xdr:cNvSpPr/>
              </xdr:nvSpPr>
              <xdr:spPr>
                <a:xfrm>
                  <a:off x="5303138" y="3156113"/>
                  <a:ext cx="85725" cy="1247775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1400"/>
                    <a:buFont typeface="Arial"/>
                    <a:buNone/>
                  </a:pPr>
                  <a:r>
                    <a:t/>
                  </a:r>
                  <a:endParaRPr sz="1400"/>
                </a:p>
              </xdr:txBody>
            </xdr:sp>
            <xdr:grpSp>
              <xdr:nvGrpSpPr>
                <xdr:cNvPr id="23" name="Shape 23"/>
                <xdr:cNvGrpSpPr/>
              </xdr:nvGrpSpPr>
              <xdr:grpSpPr>
                <a:xfrm>
                  <a:off x="5303138" y="3156113"/>
                  <a:ext cx="85725" cy="1247775"/>
                  <a:chOff x="5303138" y="3156113"/>
                  <a:chExt cx="85725" cy="1247775"/>
                </a:xfrm>
              </xdr:grpSpPr>
              <xdr:sp>
                <xdr:nvSpPr>
                  <xdr:cNvPr id="24" name="Shape 24"/>
                  <xdr:cNvSpPr/>
                </xdr:nvSpPr>
                <xdr:spPr>
                  <a:xfrm>
                    <a:off x="5303138" y="3156113"/>
                    <a:ext cx="85725" cy="1247775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txBody>
                  <a:bodyPr anchorCtr="0" anchor="ctr" bIns="91425" lIns="91425" spcFirstLastPara="1" rIns="91425" wrap="square" tIns="91425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SzPts val="1400"/>
                      <a:buFont typeface="Arial"/>
                      <a:buNone/>
                    </a:pPr>
                    <a:r>
                      <a:t/>
                    </a:r>
                    <a:endParaRPr sz="1400"/>
                  </a:p>
                </xdr:txBody>
              </xdr:sp>
              <xdr:grpSp>
                <xdr:nvGrpSpPr>
                  <xdr:cNvPr id="25" name="Shape 25"/>
                  <xdr:cNvGrpSpPr/>
                </xdr:nvGrpSpPr>
                <xdr:grpSpPr>
                  <a:xfrm>
                    <a:off x="5303138" y="3156113"/>
                    <a:ext cx="85725" cy="1247775"/>
                    <a:chOff x="5307900" y="3160875"/>
                    <a:chExt cx="76200" cy="1238250"/>
                  </a:xfrm>
                </xdr:grpSpPr>
                <xdr:sp>
                  <xdr:nvSpPr>
                    <xdr:cNvPr id="26" name="Shape 26"/>
                    <xdr:cNvSpPr/>
                  </xdr:nvSpPr>
                  <xdr:spPr>
                    <a:xfrm>
                      <a:off x="5307900" y="3160875"/>
                      <a:ext cx="76200" cy="1238250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</xdr:spPr>
                  <xdr:txBody>
                    <a:bodyPr anchorCtr="0" anchor="ctr" bIns="91425" lIns="91425" spcFirstLastPara="1" rIns="91425" wrap="square" tIns="91425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SzPts val="1400"/>
                        <a:buFont typeface="Arial"/>
                        <a:buNone/>
                      </a:pPr>
                      <a:r>
                        <a:t/>
                      </a:r>
                      <a:endParaRPr sz="1400"/>
                    </a:p>
                  </xdr:txBody>
                </xdr:sp>
                <xdr:cxnSp>
                  <xdr:nvCxnSpPr>
                    <xdr:cNvPr id="27" name="Shape 27"/>
                    <xdr:cNvCxnSpPr/>
                  </xdr:nvCxnSpPr>
                  <xdr:spPr>
                    <a:xfrm flipH="1" rot="10800000">
                      <a:off x="5307900" y="3160875"/>
                      <a:ext cx="76200" cy="1238250"/>
                    </a:xfrm>
                    <a:prstGeom prst="straightConnector1">
                      <a:avLst/>
                    </a:prstGeom>
                    <a:noFill/>
                    <a:ln cap="flat" cmpd="sng" w="9525">
                      <a:solidFill>
                        <a:srgbClr val="FF0000"/>
                      </a:solidFill>
                      <a:prstDash val="solid"/>
                      <a:round/>
                      <a:headEnd len="sm" w="sm" type="none"/>
                      <a:tailEnd len="med" w="med" type="stealth"/>
                    </a:ln>
                  </xdr:spPr>
                </xdr:cxnSp>
              </xdr:grpSp>
            </xdr:grpSp>
          </xdr:grpSp>
        </xdr:grpSp>
      </xdr:grpSp>
    </xdr:grpSp>
    <xdr:clientData fLocksWithSheet="0"/>
  </xdr:oneCellAnchor>
  <xdr:oneCellAnchor>
    <xdr:from>
      <xdr:col>22</xdr:col>
      <xdr:colOff>0</xdr:colOff>
      <xdr:row>95</xdr:row>
      <xdr:rowOff>161925</xdr:rowOff>
    </xdr:from>
    <xdr:ext cx="1371600" cy="390525"/>
    <xdr:sp>
      <xdr:nvSpPr>
        <xdr:cNvPr id="4" name="Shape 4"/>
        <xdr:cNvSpPr txBox="1"/>
      </xdr:nvSpPr>
      <xdr:spPr>
        <a:xfrm>
          <a:off x="4664963" y="3589500"/>
          <a:ext cx="1362075" cy="3810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600"/>
            <a:buFont typeface="Arial"/>
            <a:buNone/>
          </a:pPr>
          <a:r>
            <a:t/>
          </a:r>
          <a:endParaRPr b="1" sz="1600"/>
        </a:p>
      </xdr:txBody>
    </xdr:sp>
    <xdr:clientData fLocksWithSheet="0"/>
  </xdr:oneCellAnchor>
  <xdr:oneCellAnchor>
    <xdr:from>
      <xdr:col>22</xdr:col>
      <xdr:colOff>0</xdr:colOff>
      <xdr:row>96</xdr:row>
      <xdr:rowOff>171450</xdr:rowOff>
    </xdr:from>
    <xdr:ext cx="1371600" cy="390525"/>
    <xdr:sp>
      <xdr:nvSpPr>
        <xdr:cNvPr id="4" name="Shape 4"/>
        <xdr:cNvSpPr txBox="1"/>
      </xdr:nvSpPr>
      <xdr:spPr>
        <a:xfrm>
          <a:off x="4664963" y="3589500"/>
          <a:ext cx="1362075" cy="3810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600"/>
            <a:buFont typeface="Arial"/>
            <a:buNone/>
          </a:pPr>
          <a:r>
            <a:t/>
          </a:r>
          <a:endParaRPr b="1" sz="1600"/>
        </a:p>
      </xdr:txBody>
    </xdr:sp>
    <xdr:clientData fLocksWithSheet="0"/>
  </xdr:oneCellAnchor>
  <xdr:oneCellAnchor>
    <xdr:from>
      <xdr:col>22</xdr:col>
      <xdr:colOff>0</xdr:colOff>
      <xdr:row>97</xdr:row>
      <xdr:rowOff>180975</xdr:rowOff>
    </xdr:from>
    <xdr:ext cx="1371600" cy="390525"/>
    <xdr:sp>
      <xdr:nvSpPr>
        <xdr:cNvPr id="4" name="Shape 4"/>
        <xdr:cNvSpPr txBox="1"/>
      </xdr:nvSpPr>
      <xdr:spPr>
        <a:xfrm>
          <a:off x="4664963" y="3589500"/>
          <a:ext cx="1362075" cy="3810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600"/>
            <a:buFont typeface="Arial"/>
            <a:buNone/>
          </a:pPr>
          <a:r>
            <a:t/>
          </a:r>
          <a:endParaRPr b="1" sz="1600"/>
        </a:p>
      </xdr:txBody>
    </xdr:sp>
    <xdr:clientData fLocksWithSheet="0"/>
  </xdr:oneCellAnchor>
  <xdr:oneCellAnchor>
    <xdr:from>
      <xdr:col>22</xdr:col>
      <xdr:colOff>0</xdr:colOff>
      <xdr:row>98</xdr:row>
      <xdr:rowOff>180975</xdr:rowOff>
    </xdr:from>
    <xdr:ext cx="1371600" cy="390525"/>
    <xdr:sp>
      <xdr:nvSpPr>
        <xdr:cNvPr id="4" name="Shape 4"/>
        <xdr:cNvSpPr txBox="1"/>
      </xdr:nvSpPr>
      <xdr:spPr>
        <a:xfrm>
          <a:off x="4664963" y="3589500"/>
          <a:ext cx="1362075" cy="3810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600"/>
            <a:buFont typeface="Arial"/>
            <a:buNone/>
          </a:pPr>
          <a:r>
            <a:t/>
          </a:r>
          <a:endParaRPr b="1" sz="1600"/>
        </a:p>
      </xdr:txBody>
    </xdr:sp>
    <xdr:clientData fLocksWithSheet="0"/>
  </xdr:oneCellAnchor>
  <xdr:oneCellAnchor>
    <xdr:from>
      <xdr:col>11</xdr:col>
      <xdr:colOff>285750</xdr:colOff>
      <xdr:row>60</xdr:row>
      <xdr:rowOff>57150</xdr:rowOff>
    </xdr:from>
    <xdr:ext cx="1076325" cy="38100"/>
    <xdr:grpSp>
      <xdr:nvGrpSpPr>
        <xdr:cNvPr id="2" name="Shape 2"/>
        <xdr:cNvGrpSpPr/>
      </xdr:nvGrpSpPr>
      <xdr:grpSpPr>
        <a:xfrm>
          <a:off x="4807838" y="3760950"/>
          <a:ext cx="1076325" cy="38100"/>
          <a:chOff x="4807838" y="3760950"/>
          <a:chExt cx="1076325" cy="38100"/>
        </a:xfrm>
      </xdr:grpSpPr>
      <xdr:grpSp>
        <xdr:nvGrpSpPr>
          <xdr:cNvPr id="28" name="Shape 28"/>
          <xdr:cNvGrpSpPr/>
        </xdr:nvGrpSpPr>
        <xdr:grpSpPr>
          <a:xfrm>
            <a:off x="4807838" y="3760950"/>
            <a:ext cx="1076325" cy="38100"/>
            <a:chOff x="4807838" y="3760950"/>
            <a:chExt cx="1076325" cy="38100"/>
          </a:xfrm>
        </xdr:grpSpPr>
        <xdr:sp>
          <xdr:nvSpPr>
            <xdr:cNvPr id="18" name="Shape 18"/>
            <xdr:cNvSpPr/>
          </xdr:nvSpPr>
          <xdr:spPr>
            <a:xfrm>
              <a:off x="4807838" y="3760950"/>
              <a:ext cx="1076325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29" name="Shape 29"/>
            <xdr:cNvGrpSpPr/>
          </xdr:nvGrpSpPr>
          <xdr:grpSpPr>
            <a:xfrm>
              <a:off x="4807838" y="3760950"/>
              <a:ext cx="1076325" cy="38100"/>
              <a:chOff x="4807838" y="3760950"/>
              <a:chExt cx="1076325" cy="38101"/>
            </a:xfrm>
          </xdr:grpSpPr>
          <xdr:sp>
            <xdr:nvSpPr>
              <xdr:cNvPr id="30" name="Shape 30"/>
              <xdr:cNvSpPr/>
            </xdr:nvSpPr>
            <xdr:spPr>
              <a:xfrm>
                <a:off x="4807838" y="3760950"/>
                <a:ext cx="1076325" cy="381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grpSp>
            <xdr:nvGrpSpPr>
              <xdr:cNvPr id="31" name="Shape 31"/>
              <xdr:cNvGrpSpPr/>
            </xdr:nvGrpSpPr>
            <xdr:grpSpPr>
              <a:xfrm>
                <a:off x="4807838" y="3760950"/>
                <a:ext cx="1076325" cy="38101"/>
                <a:chOff x="4807838" y="3760949"/>
                <a:chExt cx="1076325" cy="38101"/>
              </a:xfrm>
            </xdr:grpSpPr>
            <xdr:sp>
              <xdr:nvSpPr>
                <xdr:cNvPr id="32" name="Shape 32"/>
                <xdr:cNvSpPr/>
              </xdr:nvSpPr>
              <xdr:spPr>
                <a:xfrm>
                  <a:off x="4807838" y="3760949"/>
                  <a:ext cx="1076325" cy="3810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1400"/>
                    <a:buFont typeface="Arial"/>
                    <a:buNone/>
                  </a:pPr>
                  <a:r>
                    <a:t/>
                  </a:r>
                  <a:endParaRPr sz="1400"/>
                </a:p>
              </xdr:txBody>
            </xdr:sp>
            <xdr:grpSp>
              <xdr:nvGrpSpPr>
                <xdr:cNvPr id="33" name="Shape 33"/>
                <xdr:cNvGrpSpPr/>
              </xdr:nvGrpSpPr>
              <xdr:grpSpPr>
                <a:xfrm>
                  <a:off x="4807838" y="3760949"/>
                  <a:ext cx="1076325" cy="38101"/>
                  <a:chOff x="4807838" y="3760948"/>
                  <a:chExt cx="1076325" cy="38101"/>
                </a:xfrm>
              </xdr:grpSpPr>
              <xdr:sp>
                <xdr:nvSpPr>
                  <xdr:cNvPr id="34" name="Shape 34"/>
                  <xdr:cNvSpPr/>
                </xdr:nvSpPr>
                <xdr:spPr>
                  <a:xfrm>
                    <a:off x="4807838" y="3760949"/>
                    <a:ext cx="1076325" cy="38100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txBody>
                  <a:bodyPr anchorCtr="0" anchor="ctr" bIns="91425" lIns="91425" spcFirstLastPara="1" rIns="91425" wrap="square" tIns="91425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SzPts val="1400"/>
                      <a:buFont typeface="Arial"/>
                      <a:buNone/>
                    </a:pPr>
                    <a:r>
                      <a:t/>
                    </a:r>
                    <a:endParaRPr sz="1400"/>
                  </a:p>
                </xdr:txBody>
              </xdr:sp>
              <xdr:grpSp>
                <xdr:nvGrpSpPr>
                  <xdr:cNvPr id="35" name="Shape 35"/>
                  <xdr:cNvGrpSpPr/>
                </xdr:nvGrpSpPr>
                <xdr:grpSpPr>
                  <a:xfrm>
                    <a:off x="4807838" y="3760948"/>
                    <a:ext cx="1076325" cy="38100"/>
                    <a:chOff x="4807838" y="3775238"/>
                    <a:chExt cx="1076325" cy="9525"/>
                  </a:xfrm>
                </xdr:grpSpPr>
                <xdr:sp>
                  <xdr:nvSpPr>
                    <xdr:cNvPr id="36" name="Shape 36"/>
                    <xdr:cNvSpPr/>
                  </xdr:nvSpPr>
                  <xdr:spPr>
                    <a:xfrm>
                      <a:off x="4807838" y="3775238"/>
                      <a:ext cx="1076325" cy="9525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</xdr:spPr>
                  <xdr:txBody>
                    <a:bodyPr anchorCtr="0" anchor="ctr" bIns="91425" lIns="91425" spcFirstLastPara="1" rIns="91425" wrap="square" tIns="91425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SzPts val="1400"/>
                        <a:buFont typeface="Arial"/>
                        <a:buNone/>
                      </a:pPr>
                      <a:r>
                        <a:t/>
                      </a:r>
                      <a:endParaRPr sz="1400"/>
                    </a:p>
                  </xdr:txBody>
                </xdr:sp>
                <xdr:cxnSp>
                  <xdr:nvCxnSpPr>
                    <xdr:cNvPr id="37" name="Shape 37"/>
                    <xdr:cNvCxnSpPr/>
                  </xdr:nvCxnSpPr>
                  <xdr:spPr>
                    <a:xfrm>
                      <a:off x="4807838" y="3775238"/>
                      <a:ext cx="1076325" cy="9525"/>
                    </a:xfrm>
                    <a:prstGeom prst="straightConnector1">
                      <a:avLst/>
                    </a:prstGeom>
                    <a:noFill/>
                    <a:ln cap="flat" cmpd="sng" w="19050">
                      <a:solidFill>
                        <a:srgbClr val="FF0000"/>
                      </a:solidFill>
                      <a:prstDash val="solid"/>
                      <a:round/>
                      <a:headEnd len="sm" w="sm" type="none"/>
                      <a:tailEnd len="sm" w="sm" type="none"/>
                    </a:ln>
                  </xdr:spPr>
                </xdr:cxnSp>
              </xdr:grpSp>
            </xdr:grpSp>
          </xdr:grpSp>
        </xdr:grpSp>
      </xdr:grpSp>
    </xdr:grpSp>
    <xdr:clientData fLocksWithSheet="0"/>
  </xdr:oneCellAnchor>
  <xdr:oneCellAnchor>
    <xdr:from>
      <xdr:col>16</xdr:col>
      <xdr:colOff>647700</xdr:colOff>
      <xdr:row>123</xdr:row>
      <xdr:rowOff>152400</xdr:rowOff>
    </xdr:from>
    <xdr:ext cx="971550" cy="428625"/>
    <xdr:sp>
      <xdr:nvSpPr>
        <xdr:cNvPr id="7" name="Shape 7"/>
        <xdr:cNvSpPr txBox="1"/>
      </xdr:nvSpPr>
      <xdr:spPr>
        <a:xfrm>
          <a:off x="4864988" y="3570450"/>
          <a:ext cx="962025" cy="4191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600"/>
            <a:buFont typeface="Arial"/>
            <a:buNone/>
          </a:pPr>
          <a:r>
            <a:t/>
          </a:r>
          <a:endParaRPr b="1" sz="1600"/>
        </a:p>
      </xdr:txBody>
    </xdr:sp>
    <xdr:clientData fLocksWithSheet="0"/>
  </xdr:oneCellAnchor>
  <xdr:oneCellAnchor>
    <xdr:from>
      <xdr:col>15</xdr:col>
      <xdr:colOff>609600</xdr:colOff>
      <xdr:row>123</xdr:row>
      <xdr:rowOff>171450</xdr:rowOff>
    </xdr:from>
    <xdr:ext cx="971550" cy="428625"/>
    <xdr:sp>
      <xdr:nvSpPr>
        <xdr:cNvPr id="7" name="Shape 7"/>
        <xdr:cNvSpPr txBox="1"/>
      </xdr:nvSpPr>
      <xdr:spPr>
        <a:xfrm>
          <a:off x="4864988" y="3570450"/>
          <a:ext cx="962025" cy="4191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600"/>
            <a:buFont typeface="Arial"/>
            <a:buNone/>
          </a:pPr>
          <a:r>
            <a:t/>
          </a:r>
          <a:endParaRPr b="1" sz="1600"/>
        </a:p>
      </xdr:txBody>
    </xdr:sp>
    <xdr:clientData fLocksWithSheet="0"/>
  </xdr:oneCellAnchor>
  <xdr:oneCellAnchor>
    <xdr:from>
      <xdr:col>17</xdr:col>
      <xdr:colOff>104775</xdr:colOff>
      <xdr:row>123</xdr:row>
      <xdr:rowOff>152400</xdr:rowOff>
    </xdr:from>
    <xdr:ext cx="971550" cy="428625"/>
    <xdr:sp>
      <xdr:nvSpPr>
        <xdr:cNvPr id="7" name="Shape 7"/>
        <xdr:cNvSpPr txBox="1"/>
      </xdr:nvSpPr>
      <xdr:spPr>
        <a:xfrm>
          <a:off x="4864988" y="3570450"/>
          <a:ext cx="962025" cy="4191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600"/>
            <a:buFont typeface="Arial"/>
            <a:buNone/>
          </a:pPr>
          <a:r>
            <a:t/>
          </a:r>
          <a:endParaRPr b="1" sz="1600"/>
        </a:p>
      </xdr:txBody>
    </xdr:sp>
    <xdr:clientData fLocksWithSheet="0"/>
  </xdr:oneCellAnchor>
  <xdr:oneCellAnchor>
    <xdr:from>
      <xdr:col>2</xdr:col>
      <xdr:colOff>38100</xdr:colOff>
      <xdr:row>46</xdr:row>
      <xdr:rowOff>228600</xdr:rowOff>
    </xdr:from>
    <xdr:ext cx="8410575" cy="1819275"/>
    <xdr:pic>
      <xdr:nvPicPr>
        <xdr:cNvPr id="0" name="image3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10325100</xdr:colOff>
      <xdr:row>89</xdr:row>
      <xdr:rowOff>142875</xdr:rowOff>
    </xdr:from>
    <xdr:ext cx="8696325" cy="5286375"/>
    <xdr:pic>
      <xdr:nvPicPr>
        <xdr:cNvPr id="0" name="image5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1123950</xdr:colOff>
      <xdr:row>58</xdr:row>
      <xdr:rowOff>133350</xdr:rowOff>
    </xdr:from>
    <xdr:ext cx="8305800" cy="2143125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1143000</xdr:colOff>
      <xdr:row>296</xdr:row>
      <xdr:rowOff>142875</xdr:rowOff>
    </xdr:from>
    <xdr:ext cx="7105650" cy="2305050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306</xdr:row>
      <xdr:rowOff>0</xdr:rowOff>
    </xdr:from>
    <xdr:ext cx="7048500" cy="3829050"/>
    <xdr:pic>
      <xdr:nvPicPr>
        <xdr:cNvPr id="0" name="image2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257175</xdr:colOff>
      <xdr:row>305</xdr:row>
      <xdr:rowOff>190500</xdr:rowOff>
    </xdr:from>
    <xdr:ext cx="8077200" cy="4038600"/>
    <xdr:pic>
      <xdr:nvPicPr>
        <xdr:cNvPr id="0" name="image6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0763250" cy="447675"/>
    <xdr:pic>
      <xdr:nvPicPr>
        <xdr:cNvPr id="0" name="image8.png" title="Imagem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790575</xdr:colOff>
      <xdr:row>55</xdr:row>
      <xdr:rowOff>76200</xdr:rowOff>
    </xdr:from>
    <xdr:ext cx="10715625" cy="523875"/>
    <xdr:pic>
      <xdr:nvPicPr>
        <xdr:cNvPr id="0" name="image7.png" title="Imagem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190500</xdr:colOff>
      <xdr:row>37</xdr:row>
      <xdr:rowOff>142875</xdr:rowOff>
    </xdr:from>
    <xdr:ext cx="10115550" cy="581025"/>
    <xdr:pic>
      <xdr:nvPicPr>
        <xdr:cNvPr id="0" name="image9.png" title="Imagem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8.0"/>
    <col customWidth="1" min="5" max="5" width="16.0"/>
    <col customWidth="1" min="6" max="6" width="14.5"/>
    <col customWidth="1" min="7" max="7" width="16.63"/>
    <col customWidth="1" min="8" max="8" width="17.0"/>
    <col customWidth="1" min="9" max="9" width="15.38"/>
    <col customWidth="1" min="10" max="10" width="24.75"/>
    <col customWidth="1" min="11" max="11" width="17.63"/>
    <col customWidth="1" min="12" max="12" width="39.88"/>
    <col customWidth="1" min="13" max="13" width="19.38"/>
    <col customWidth="1" min="14" max="14" width="17.13"/>
    <col customWidth="1" min="15" max="15" width="23.25"/>
    <col customWidth="1" min="16" max="16" width="24.63"/>
    <col customWidth="1" min="17" max="17" width="28.5"/>
    <col customWidth="1" min="18" max="18" width="16.0"/>
    <col customWidth="1" min="19" max="19" width="20.0"/>
    <col customWidth="1" min="20" max="20" width="14.63"/>
    <col customWidth="1" min="21" max="21" width="14.25"/>
    <col customWidth="1" min="22" max="22" width="23.75"/>
    <col customWidth="1" min="23" max="23" width="18.0"/>
    <col customWidth="1" min="24" max="27" width="8.0"/>
  </cols>
  <sheetData>
    <row r="1" ht="21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21.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21.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21.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21.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21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21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21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21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21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21.0" customHeight="1">
      <c r="A11" s="1"/>
      <c r="B11" s="1"/>
      <c r="C11" s="1"/>
      <c r="D11" s="1"/>
      <c r="E11" s="1"/>
      <c r="F11" s="2" t="s">
        <v>0</v>
      </c>
      <c r="G11" s="2">
        <v>5.0</v>
      </c>
      <c r="H11" s="2"/>
      <c r="I11" s="2"/>
      <c r="J11" s="2"/>
      <c r="K11" s="2"/>
      <c r="L11" s="2"/>
      <c r="M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21.0" customHeight="1">
      <c r="A12" s="1"/>
      <c r="B12" s="1"/>
      <c r="C12" s="1"/>
      <c r="D12" s="1"/>
      <c r="E12" s="1"/>
      <c r="F12" s="1"/>
      <c r="G12" s="1"/>
      <c r="H12" s="3">
        <v>1.0</v>
      </c>
      <c r="I12" s="3">
        <v>7.3</v>
      </c>
      <c r="J12" s="1">
        <f t="shared" ref="J12:J16" si="1">H12*H12</f>
        <v>1</v>
      </c>
      <c r="K12" s="1">
        <f t="shared" ref="K12:K16" si="2">J12*H12</f>
        <v>1</v>
      </c>
      <c r="L12" s="1">
        <f t="shared" ref="L12:L16" si="3">K12*H12</f>
        <v>1</v>
      </c>
      <c r="M12" s="1">
        <f t="shared" ref="M12:M16" si="4">J12*I12</f>
        <v>7.3</v>
      </c>
      <c r="N12" s="1">
        <f t="shared" ref="N12:N16" si="5">H12*I12</f>
        <v>7.3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21.0" customHeight="1">
      <c r="A13" s="1"/>
      <c r="B13" s="1"/>
      <c r="C13" s="1"/>
      <c r="D13" s="1"/>
      <c r="E13" s="1"/>
      <c r="F13" s="1"/>
      <c r="G13" s="1"/>
      <c r="H13" s="3">
        <v>3.5</v>
      </c>
      <c r="I13" s="3">
        <v>8.1</v>
      </c>
      <c r="J13" s="1">
        <f t="shared" si="1"/>
        <v>12.25</v>
      </c>
      <c r="K13" s="1">
        <f t="shared" si="2"/>
        <v>42.875</v>
      </c>
      <c r="L13" s="1">
        <f t="shared" si="3"/>
        <v>150.0625</v>
      </c>
      <c r="M13" s="1">
        <f t="shared" si="4"/>
        <v>99.225</v>
      </c>
      <c r="N13" s="1">
        <f t="shared" si="5"/>
        <v>28.35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21.0" customHeight="1">
      <c r="A14" s="4" t="s">
        <v>1</v>
      </c>
      <c r="B14" s="5"/>
      <c r="C14" s="5"/>
      <c r="D14" s="5"/>
      <c r="E14" s="5"/>
      <c r="F14" s="5"/>
      <c r="G14" s="5"/>
      <c r="H14" s="3">
        <v>0.0</v>
      </c>
      <c r="I14" s="3">
        <v>5.9</v>
      </c>
      <c r="J14" s="1">
        <f t="shared" si="1"/>
        <v>0</v>
      </c>
      <c r="K14" s="1">
        <f t="shared" si="2"/>
        <v>0</v>
      </c>
      <c r="L14" s="1">
        <f t="shared" si="3"/>
        <v>0</v>
      </c>
      <c r="M14" s="1">
        <f t="shared" si="4"/>
        <v>0</v>
      </c>
      <c r="N14" s="1">
        <f t="shared" si="5"/>
        <v>0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21.0" customHeight="1">
      <c r="A15" s="1"/>
      <c r="B15" s="1"/>
      <c r="C15" s="1"/>
      <c r="D15" s="1"/>
      <c r="E15" s="1"/>
      <c r="F15" s="1"/>
      <c r="G15" s="1"/>
      <c r="H15" s="3">
        <v>-3.5</v>
      </c>
      <c r="I15" s="3">
        <v>8.1</v>
      </c>
      <c r="J15" s="1">
        <f t="shared" si="1"/>
        <v>12.25</v>
      </c>
      <c r="K15" s="1">
        <f t="shared" si="2"/>
        <v>-42.875</v>
      </c>
      <c r="L15" s="1">
        <f t="shared" si="3"/>
        <v>150.0625</v>
      </c>
      <c r="M15" s="1">
        <f t="shared" si="4"/>
        <v>99.225</v>
      </c>
      <c r="N15" s="1">
        <f t="shared" si="5"/>
        <v>-28.35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21.0" customHeight="1">
      <c r="A16" s="1"/>
      <c r="B16" s="1"/>
      <c r="C16" s="1"/>
      <c r="D16" s="1"/>
      <c r="E16" s="1"/>
      <c r="F16" s="1"/>
      <c r="G16" s="1"/>
      <c r="H16" s="3">
        <v>-1.0</v>
      </c>
      <c r="I16" s="3">
        <v>7.3</v>
      </c>
      <c r="J16" s="1">
        <f t="shared" si="1"/>
        <v>1</v>
      </c>
      <c r="K16" s="1">
        <f t="shared" si="2"/>
        <v>-1</v>
      </c>
      <c r="L16" s="1">
        <f t="shared" si="3"/>
        <v>1</v>
      </c>
      <c r="M16" s="1">
        <f t="shared" si="4"/>
        <v>7.3</v>
      </c>
      <c r="N16" s="1">
        <f t="shared" si="5"/>
        <v>-7.3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21.0" customHeight="1">
      <c r="A17" s="1"/>
      <c r="B17" s="1"/>
      <c r="C17" s="1"/>
      <c r="D17" s="1"/>
      <c r="E17" s="1"/>
      <c r="F17" s="6" t="s">
        <v>2</v>
      </c>
      <c r="G17" s="7"/>
      <c r="H17" s="7">
        <f t="shared" ref="H17:N17" si="6">SUM(H12:H16)</f>
        <v>0</v>
      </c>
      <c r="I17" s="7">
        <f t="shared" si="6"/>
        <v>36.7</v>
      </c>
      <c r="J17" s="7">
        <f t="shared" si="6"/>
        <v>26.5</v>
      </c>
      <c r="K17" s="7">
        <f t="shared" si="6"/>
        <v>0</v>
      </c>
      <c r="L17" s="7">
        <f t="shared" si="6"/>
        <v>302.125</v>
      </c>
      <c r="M17" s="7">
        <f t="shared" si="6"/>
        <v>213.05</v>
      </c>
      <c r="N17" s="7">
        <f t="shared" si="6"/>
        <v>0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21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21.0" customHeight="1">
      <c r="A19" s="1"/>
      <c r="B19" s="1"/>
      <c r="C19" s="1"/>
      <c r="D19" s="1"/>
      <c r="E19" s="1"/>
      <c r="F19" s="8">
        <f>G11</f>
        <v>5</v>
      </c>
      <c r="G19" s="1">
        <f>H17</f>
        <v>0</v>
      </c>
      <c r="H19" s="9">
        <f>J17</f>
        <v>26.5</v>
      </c>
      <c r="I19" s="1"/>
      <c r="J19" s="10">
        <f>I17</f>
        <v>36.7</v>
      </c>
      <c r="K19" s="1"/>
      <c r="L19" s="8">
        <f t="array" ref="L19:N21">MINVERSE(F19:H21)</f>
        <v>0.3737436215</v>
      </c>
      <c r="M19" s="1">
        <v>0.0</v>
      </c>
      <c r="N19" s="9">
        <v>-0.032781815370341735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21.0" customHeight="1">
      <c r="A20" s="1"/>
      <c r="B20" s="1"/>
      <c r="C20" s="1"/>
      <c r="D20" s="1"/>
      <c r="E20" s="1"/>
      <c r="F20" s="8">
        <f>H17</f>
        <v>0</v>
      </c>
      <c r="G20" s="1">
        <f t="shared" ref="G20:H20" si="7">J17</f>
        <v>26.5</v>
      </c>
      <c r="H20" s="9">
        <f t="shared" si="7"/>
        <v>0</v>
      </c>
      <c r="I20" s="1"/>
      <c r="J20" s="10">
        <f>N17</f>
        <v>0</v>
      </c>
      <c r="K20" s="1"/>
      <c r="L20" s="8">
        <v>0.0</v>
      </c>
      <c r="M20" s="1">
        <v>0.03773584905660377</v>
      </c>
      <c r="N20" s="9">
        <v>0.0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21.0" customHeight="1">
      <c r="A21" s="1"/>
      <c r="B21" s="1"/>
      <c r="C21" s="1"/>
      <c r="D21" s="1"/>
      <c r="E21" s="1"/>
      <c r="F21" s="8">
        <f t="shared" ref="F21:H21" si="8">J17</f>
        <v>26.5</v>
      </c>
      <c r="G21" s="1">
        <f t="shared" si="8"/>
        <v>0</v>
      </c>
      <c r="H21" s="9">
        <f t="shared" si="8"/>
        <v>302.125</v>
      </c>
      <c r="I21" s="1"/>
      <c r="J21" s="10">
        <f>M17</f>
        <v>213.05</v>
      </c>
      <c r="K21" s="1"/>
      <c r="L21" s="8">
        <v>-0.032781815370341735</v>
      </c>
      <c r="M21" s="1">
        <v>0.0</v>
      </c>
      <c r="N21" s="9">
        <v>0.006185248183083346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21.0" customHeight="1">
      <c r="A22" s="1"/>
      <c r="B22" s="1"/>
      <c r="C22" s="1"/>
      <c r="D22" s="1"/>
      <c r="E22" s="1"/>
      <c r="F22" s="11" t="s">
        <v>3</v>
      </c>
      <c r="G22" s="5"/>
      <c r="H22" s="5"/>
      <c r="I22" s="1"/>
      <c r="J22" s="6" t="s">
        <v>4</v>
      </c>
      <c r="K22" s="1"/>
      <c r="L22" s="11" t="s">
        <v>5</v>
      </c>
      <c r="M22" s="5"/>
      <c r="N22" s="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21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21.0" customHeight="1">
      <c r="A24" s="1"/>
      <c r="B24" s="1"/>
      <c r="C24" s="1"/>
      <c r="D24" s="1"/>
      <c r="E24" s="1"/>
      <c r="F24" s="1"/>
      <c r="G24" s="1"/>
      <c r="H24" s="1"/>
      <c r="I24" s="1"/>
      <c r="J24" s="10">
        <f t="array" ref="J24:J26">MMULT(L19:N21,J19:J21)</f>
        <v>6.732225143</v>
      </c>
      <c r="K24" s="1">
        <f>J24*J24</f>
        <v>45.32285538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21.0" customHeight="1">
      <c r="A25" s="1"/>
      <c r="B25" s="1"/>
      <c r="C25" s="1"/>
      <c r="D25" s="1"/>
      <c r="E25" s="1"/>
      <c r="F25" s="1"/>
      <c r="G25" s="1"/>
      <c r="H25" s="1"/>
      <c r="I25" s="1"/>
      <c r="J25" s="10">
        <v>3.35161667811368E-17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21.0" customHeight="1">
      <c r="A26" s="1"/>
      <c r="B26" s="1"/>
      <c r="C26" s="1"/>
      <c r="D26" s="1"/>
      <c r="E26" s="1"/>
      <c r="F26" s="1"/>
      <c r="G26" s="1"/>
      <c r="H26" s="1"/>
      <c r="I26" s="1"/>
      <c r="J26" s="10">
        <v>0.1146745013143653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21.0" customHeight="1">
      <c r="A27" s="1"/>
      <c r="B27" s="1"/>
      <c r="C27" s="1"/>
      <c r="D27" s="1"/>
      <c r="E27" s="1"/>
      <c r="F27" s="1"/>
      <c r="G27" s="1"/>
      <c r="H27" s="1"/>
      <c r="I27" s="1"/>
      <c r="J27" s="6" t="s">
        <v>6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21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21.0" customHeight="1">
      <c r="A29" s="1"/>
      <c r="B29" s="1"/>
      <c r="C29" s="1"/>
      <c r="D29" s="1"/>
      <c r="E29" s="1"/>
      <c r="F29" s="1"/>
      <c r="G29" s="1"/>
      <c r="H29" s="7">
        <f>J24</f>
        <v>6.732225143</v>
      </c>
      <c r="I29" s="1"/>
      <c r="J29" s="7">
        <f>J25</f>
        <v>0</v>
      </c>
      <c r="K29" s="1"/>
      <c r="L29" s="7">
        <f>J26</f>
        <v>0.1146745013</v>
      </c>
      <c r="M29" s="1"/>
      <c r="N29" s="1"/>
      <c r="O29" s="12">
        <f>H29</f>
        <v>6.732225143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21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2">
        <f>J29</f>
        <v>0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21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2">
        <f>L29</f>
        <v>0.1146745013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21.0" customHeight="1">
      <c r="A32" s="1"/>
      <c r="B32" s="1"/>
      <c r="C32" s="1"/>
      <c r="D32" s="1"/>
      <c r="E32" s="1"/>
      <c r="F32" s="13"/>
      <c r="G32" s="13"/>
      <c r="H32" s="13"/>
      <c r="I32" s="13"/>
      <c r="J32" s="13"/>
      <c r="K32" s="13"/>
      <c r="L32" s="13"/>
      <c r="M32" s="13"/>
      <c r="N32" s="13"/>
      <c r="O32" s="14" t="s">
        <v>7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21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21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21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21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21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21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21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21.0" customHeight="1">
      <c r="A40" s="1"/>
      <c r="B40" s="1"/>
      <c r="C40" s="1"/>
      <c r="D40" s="1"/>
      <c r="E40" s="1"/>
      <c r="F40" s="1"/>
      <c r="G40" s="1"/>
      <c r="H40" s="2"/>
      <c r="I40" s="2"/>
      <c r="J40" s="13"/>
      <c r="K40" s="13"/>
      <c r="L40" s="13"/>
      <c r="M40" s="13"/>
      <c r="N40" s="13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21.0" customHeight="1">
      <c r="A41" s="1"/>
      <c r="B41" s="1"/>
      <c r="C41" s="1"/>
      <c r="D41" s="1"/>
      <c r="E41" s="1"/>
      <c r="F41" s="1"/>
      <c r="G41" s="1"/>
      <c r="H41" s="3">
        <v>-1.0</v>
      </c>
      <c r="I41" s="15">
        <v>2.1</v>
      </c>
      <c r="J41" s="12"/>
      <c r="K41" s="1">
        <v>1.0</v>
      </c>
      <c r="L41" s="1">
        <v>1.0</v>
      </c>
      <c r="M41" s="1">
        <v>1.0</v>
      </c>
      <c r="N41" s="1">
        <v>1.0</v>
      </c>
      <c r="O41" s="1">
        <v>1.0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21.0" customHeight="1">
      <c r="A42" s="4" t="s">
        <v>1</v>
      </c>
      <c r="B42" s="5"/>
      <c r="C42" s="5"/>
      <c r="D42" s="5"/>
      <c r="E42" s="5"/>
      <c r="F42" s="5"/>
      <c r="G42" s="5"/>
      <c r="H42" s="3">
        <v>-0.5</v>
      </c>
      <c r="I42" s="15">
        <v>5.5</v>
      </c>
      <c r="J42" s="12"/>
      <c r="K42" s="1">
        <f>SIN(H46*H41)</f>
        <v>0</v>
      </c>
      <c r="L42" s="16">
        <f>SIN(H46*H42)</f>
        <v>-1</v>
      </c>
      <c r="M42" s="16">
        <f>SIN(H46*H43)</f>
        <v>0</v>
      </c>
      <c r="N42" s="16">
        <f>SIN(H46*H44)</f>
        <v>1</v>
      </c>
      <c r="O42" s="16">
        <f>SIN(H46*H45)</f>
        <v>0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21.0" customHeight="1">
      <c r="A43" s="1"/>
      <c r="B43" s="1"/>
      <c r="C43" s="1"/>
      <c r="D43" s="1"/>
      <c r="E43" s="1"/>
      <c r="F43" s="16"/>
      <c r="G43" s="16"/>
      <c r="H43" s="3">
        <v>0.0</v>
      </c>
      <c r="I43" s="15">
        <v>5.4</v>
      </c>
      <c r="J43" s="12"/>
      <c r="K43" s="1">
        <f>COS(H46*H41)*H41</f>
        <v>1</v>
      </c>
      <c r="L43" s="1">
        <f>COS(H46*H42)*H42</f>
        <v>0</v>
      </c>
      <c r="M43" s="1">
        <f>COS(H46*H43)*H43</f>
        <v>0</v>
      </c>
      <c r="N43" s="1">
        <f>COS(H46*H44)*H44</f>
        <v>0</v>
      </c>
      <c r="O43" s="1">
        <f>COS(H46*H45)*H45</f>
        <v>-1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21.0" customHeight="1">
      <c r="A44" s="1"/>
      <c r="B44" s="1"/>
      <c r="C44" s="1"/>
      <c r="D44" s="1"/>
      <c r="E44" s="1"/>
      <c r="F44" s="1"/>
      <c r="G44" s="1"/>
      <c r="H44" s="3">
        <v>0.5</v>
      </c>
      <c r="I44" s="15">
        <v>4.6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21.0" customHeight="1">
      <c r="A45" s="1"/>
      <c r="B45" s="1"/>
      <c r="C45" s="17" t="s">
        <v>8</v>
      </c>
      <c r="D45" s="1"/>
      <c r="E45" s="1"/>
      <c r="F45" s="1"/>
      <c r="G45" s="1"/>
      <c r="H45" s="3">
        <v>1.0</v>
      </c>
      <c r="I45" s="15">
        <v>2.2</v>
      </c>
      <c r="J45" s="1"/>
      <c r="K45" s="8">
        <f>SUM(K41:O41)</f>
        <v>5</v>
      </c>
      <c r="L45" s="1">
        <f>SUM(K41*K42+L41*L42+M41*M42+N41*N42+O41*O42)</f>
        <v>0</v>
      </c>
      <c r="M45" s="9">
        <f>SUM(K41*K43+L41*L43+M41*M43+N41*N43+O41*O43)</f>
        <v>0</v>
      </c>
      <c r="N45" s="1"/>
      <c r="O45" s="10">
        <f>SUM(K41*I41+L41*I42+M41*I43+N41*I44+O41*I45)</f>
        <v>19.8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21.0" customHeight="1">
      <c r="A46" s="1"/>
      <c r="B46" s="1"/>
      <c r="C46" s="1"/>
      <c r="D46" s="1"/>
      <c r="E46" s="1"/>
      <c r="F46" s="1"/>
      <c r="G46" s="1"/>
      <c r="H46" s="1">
        <f>PI()</f>
        <v>3.141592654</v>
      </c>
      <c r="I46" s="1"/>
      <c r="J46" s="1"/>
      <c r="K46" s="8">
        <f>SUM(K41*K42+L41*L42+M41*M42+N41*N42+O41*O42)</f>
        <v>0</v>
      </c>
      <c r="L46" s="1">
        <f>SUM(K42*K42+L42*L42+M42*M42+N42*N42+O42*O42)</f>
        <v>2</v>
      </c>
      <c r="M46" s="9">
        <f>SUM(K42*K43+L42*L43+M42*M43+N42*N43+O42*O43)</f>
        <v>0</v>
      </c>
      <c r="N46" s="1"/>
      <c r="O46" s="10">
        <f>SUM(K42*I41+L42*I42+M42*I43+N42*I44+O42*I45)</f>
        <v>-0.9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21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8">
        <f>SUM(K41*K43+L41*L43+M41*M43+N41*N43+O41*O43)</f>
        <v>0</v>
      </c>
      <c r="L47" s="1">
        <f>SUM(K42*K43+L42*L43+M42*M43+N42*N43+O42*O43)</f>
        <v>0</v>
      </c>
      <c r="M47" s="9">
        <f>SUM(K42*K42+L42*L42+M42*M42+N42*N42+O42*O42)</f>
        <v>2</v>
      </c>
      <c r="N47" s="1"/>
      <c r="O47" s="10">
        <f>SUM(K43*I41+L43*I42+M43*I43+N43*I44+O43*I45)</f>
        <v>-0.1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21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1" t="s">
        <v>3</v>
      </c>
      <c r="L48" s="5"/>
      <c r="M48" s="5"/>
      <c r="N48" s="1"/>
      <c r="O48" s="6" t="s">
        <v>4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21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21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>
        <f t="array" ref="K50:M52">MINVERSE(K45:M47)</f>
        <v>0.2</v>
      </c>
      <c r="L50" s="1">
        <v>9.9579925010296E-18</v>
      </c>
      <c r="M50" s="1">
        <v>9.146267731739433E-34</v>
      </c>
      <c r="N50" s="1"/>
      <c r="O50" s="18">
        <f t="array" ref="O50:O52">MMULT(K50:M52,O45:O47)</f>
        <v>3.96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21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>
        <v>9.9579925010296E-18</v>
      </c>
      <c r="L51" s="1">
        <v>0.5</v>
      </c>
      <c r="M51" s="1">
        <v>4.592425496802574E-17</v>
      </c>
      <c r="N51" s="19" t="s">
        <v>9</v>
      </c>
      <c r="O51" s="12">
        <v>-0.44999999999999984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21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>
        <v>9.146267731739433E-34</v>
      </c>
      <c r="L52" s="1">
        <v>4.592425496802574E-17</v>
      </c>
      <c r="M52" s="1">
        <v>0.5</v>
      </c>
      <c r="N52" s="19" t="s">
        <v>10</v>
      </c>
      <c r="O52" s="20">
        <v>-0.050000000000000086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21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1" t="s">
        <v>5</v>
      </c>
      <c r="L53" s="5"/>
      <c r="M53" s="5"/>
      <c r="N53" s="1"/>
      <c r="O53" s="14" t="s">
        <v>7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21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21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21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21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21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21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21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21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21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21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21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21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21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21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21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21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21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21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21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21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21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21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21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21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21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21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2"/>
      <c r="O79" s="2"/>
      <c r="P79" s="16"/>
      <c r="Q79" s="16"/>
      <c r="R79" s="16"/>
      <c r="S79" s="16"/>
      <c r="T79" s="16"/>
      <c r="U79" s="16"/>
      <c r="V79" s="1"/>
      <c r="W79" s="1"/>
      <c r="X79" s="1"/>
      <c r="Y79" s="1"/>
      <c r="Z79" s="1"/>
      <c r="AA79" s="1"/>
    </row>
    <row r="80" ht="21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21">
        <v>-0.43924</v>
      </c>
      <c r="O80" s="21">
        <v>-0.401992</v>
      </c>
      <c r="P80" s="16">
        <f t="shared" ref="P80:P88" si="9">N80*N80</f>
        <v>0.1929317776</v>
      </c>
      <c r="Q80" s="16">
        <f t="shared" ref="Q80:Q88" si="10">P80*N80</f>
        <v>-0.08474335399</v>
      </c>
      <c r="R80" s="16">
        <f t="shared" ref="R80:R88" si="11">Q80*N80</f>
        <v>0.03722267081</v>
      </c>
      <c r="S80" s="16">
        <f t="shared" ref="S80:S88" si="12">R80*N80</f>
        <v>-0.01634968593</v>
      </c>
      <c r="T80" s="16">
        <f t="shared" ref="T80:T88" si="13">S80*N80</f>
        <v>0.007181436046</v>
      </c>
      <c r="U80" s="16">
        <f t="shared" ref="U80:U88" si="14">N80*O80</f>
        <v>0.1765709661</v>
      </c>
      <c r="V80" s="1">
        <f t="shared" ref="V80:V88" si="15">P80*O80</f>
        <v>-0.07755703114</v>
      </c>
      <c r="W80" s="1">
        <f t="shared" ref="W80:W88" si="16">Q80*O80</f>
        <v>0.03406615036</v>
      </c>
      <c r="X80" s="1"/>
      <c r="Y80" s="1"/>
      <c r="Z80" s="1"/>
      <c r="AA80" s="1"/>
    </row>
    <row r="81" ht="21.0" customHeight="1">
      <c r="A81" s="1"/>
      <c r="B81" s="1"/>
      <c r="C81" s="1"/>
      <c r="D81" s="1"/>
      <c r="E81" s="1"/>
      <c r="F81" s="1"/>
      <c r="G81" s="4" t="s">
        <v>1</v>
      </c>
      <c r="H81" s="5"/>
      <c r="I81" s="5"/>
      <c r="J81" s="5"/>
      <c r="K81" s="5"/>
      <c r="L81" s="5"/>
      <c r="M81" s="5"/>
      <c r="N81" s="21">
        <v>-0.266027</v>
      </c>
      <c r="O81" s="21">
        <v>-0.121502</v>
      </c>
      <c r="P81" s="16">
        <f t="shared" si="9"/>
        <v>0.07077036473</v>
      </c>
      <c r="Q81" s="16">
        <f t="shared" si="10"/>
        <v>-0.01882682782</v>
      </c>
      <c r="R81" s="16">
        <f t="shared" si="11"/>
        <v>0.005008444524</v>
      </c>
      <c r="S81" s="16">
        <f t="shared" si="12"/>
        <v>-0.001332381471</v>
      </c>
      <c r="T81" s="16">
        <f t="shared" si="13"/>
        <v>0.0003544494457</v>
      </c>
      <c r="U81" s="16">
        <f t="shared" si="14"/>
        <v>0.03232281255</v>
      </c>
      <c r="V81" s="1">
        <f t="shared" si="15"/>
        <v>-0.008598740855</v>
      </c>
      <c r="W81" s="1">
        <f t="shared" si="16"/>
        <v>0.002287497234</v>
      </c>
      <c r="X81" s="1"/>
      <c r="Y81" s="1"/>
      <c r="Z81" s="1"/>
      <c r="AA81" s="1"/>
    </row>
    <row r="82" ht="21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6"/>
      <c r="M82" s="16"/>
      <c r="N82" s="21">
        <v>-0.113748</v>
      </c>
      <c r="O82" s="21">
        <v>-0.12329</v>
      </c>
      <c r="P82" s="16">
        <f t="shared" si="9"/>
        <v>0.0129386075</v>
      </c>
      <c r="Q82" s="16">
        <f t="shared" si="10"/>
        <v>-0.001471740726</v>
      </c>
      <c r="R82" s="16">
        <f t="shared" si="11"/>
        <v>0.0001674075641</v>
      </c>
      <c r="S82" s="16">
        <f t="shared" si="12"/>
        <v>-0.00001904227561</v>
      </c>
      <c r="T82" s="16">
        <f t="shared" si="13"/>
        <v>0.000002166020766</v>
      </c>
      <c r="U82" s="16">
        <f t="shared" si="14"/>
        <v>0.01402399092</v>
      </c>
      <c r="V82" s="1">
        <f t="shared" si="15"/>
        <v>-0.001595200919</v>
      </c>
      <c r="W82" s="1">
        <f t="shared" si="16"/>
        <v>0.0001814509142</v>
      </c>
      <c r="X82" s="1"/>
      <c r="Y82" s="1"/>
      <c r="Z82" s="1"/>
      <c r="AA82" s="1"/>
    </row>
    <row r="83" ht="21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21">
        <v>-0.110145</v>
      </c>
      <c r="O83" s="21">
        <v>-0.069855</v>
      </c>
      <c r="P83" s="16">
        <f t="shared" si="9"/>
        <v>0.01213192103</v>
      </c>
      <c r="Q83" s="16">
        <f t="shared" si="10"/>
        <v>-0.001336270441</v>
      </c>
      <c r="R83" s="16">
        <f t="shared" si="11"/>
        <v>0.0001471835078</v>
      </c>
      <c r="S83" s="16">
        <f t="shared" si="12"/>
        <v>-0.00001621152746</v>
      </c>
      <c r="T83" s="16">
        <f t="shared" si="13"/>
        <v>0.000001785618692</v>
      </c>
      <c r="U83" s="16">
        <f t="shared" si="14"/>
        <v>0.007694178975</v>
      </c>
      <c r="V83" s="1">
        <f t="shared" si="15"/>
        <v>-0.0008474753432</v>
      </c>
      <c r="W83" s="1">
        <f t="shared" si="16"/>
        <v>0.00009334517168</v>
      </c>
      <c r="X83" s="1"/>
      <c r="Y83" s="1"/>
      <c r="Z83" s="1"/>
      <c r="AA83" s="1"/>
    </row>
    <row r="84" ht="21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21">
        <v>0.099612</v>
      </c>
      <c r="O84" s="21">
        <v>0.090904</v>
      </c>
      <c r="P84" s="16">
        <f t="shared" si="9"/>
        <v>0.009922550544</v>
      </c>
      <c r="Q84" s="16">
        <f t="shared" si="10"/>
        <v>0.0009884051048</v>
      </c>
      <c r="R84" s="16">
        <f t="shared" si="11"/>
        <v>0.0000984570093</v>
      </c>
      <c r="S84" s="16">
        <f t="shared" si="12"/>
        <v>0.00000980749961</v>
      </c>
      <c r="T84" s="16">
        <f t="shared" si="13"/>
        <v>0.0000009769446512</v>
      </c>
      <c r="U84" s="16">
        <f t="shared" si="14"/>
        <v>0.009055129248</v>
      </c>
      <c r="V84" s="1">
        <f t="shared" si="15"/>
        <v>0.0009019995347</v>
      </c>
      <c r="W84" s="1">
        <f t="shared" si="16"/>
        <v>0.00008984997765</v>
      </c>
      <c r="X84" s="1"/>
      <c r="Y84" s="1"/>
      <c r="Z84" s="1"/>
      <c r="AA84" s="1"/>
    </row>
    <row r="85" ht="21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21">
        <v>0.142559</v>
      </c>
      <c r="O85" s="21">
        <v>0.243664</v>
      </c>
      <c r="P85" s="16">
        <f t="shared" si="9"/>
        <v>0.02032306848</v>
      </c>
      <c r="Q85" s="16">
        <f t="shared" si="10"/>
        <v>0.00289723632</v>
      </c>
      <c r="R85" s="16">
        <f t="shared" si="11"/>
        <v>0.0004130271125</v>
      </c>
      <c r="S85" s="16">
        <f t="shared" si="12"/>
        <v>0.00005888073213</v>
      </c>
      <c r="T85" s="16">
        <f t="shared" si="13"/>
        <v>0.000008393978292</v>
      </c>
      <c r="U85" s="16">
        <f t="shared" si="14"/>
        <v>0.03473649618</v>
      </c>
      <c r="V85" s="1">
        <f t="shared" si="15"/>
        <v>0.004952000158</v>
      </c>
      <c r="W85" s="1">
        <f t="shared" si="16"/>
        <v>0.0007059521906</v>
      </c>
      <c r="X85" s="1"/>
      <c r="Y85" s="1"/>
      <c r="Z85" s="1"/>
      <c r="AA85" s="1"/>
    </row>
    <row r="86" ht="21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21">
        <v>0.287139</v>
      </c>
      <c r="O86" s="21">
        <v>0.379061</v>
      </c>
      <c r="P86" s="16">
        <f t="shared" si="9"/>
        <v>0.08244880532</v>
      </c>
      <c r="Q86" s="16">
        <f t="shared" si="10"/>
        <v>0.02367426751</v>
      </c>
      <c r="R86" s="16">
        <f t="shared" si="11"/>
        <v>0.006797805499</v>
      </c>
      <c r="S86" s="16">
        <f t="shared" si="12"/>
        <v>0.001951915073</v>
      </c>
      <c r="T86" s="16">
        <f t="shared" si="13"/>
        <v>0.0005604709422</v>
      </c>
      <c r="U86" s="16">
        <f t="shared" si="14"/>
        <v>0.1088431965</v>
      </c>
      <c r="V86" s="1">
        <f t="shared" si="15"/>
        <v>0.03125312659</v>
      </c>
      <c r="W86" s="1">
        <f t="shared" si="16"/>
        <v>0.008973991517</v>
      </c>
      <c r="X86" s="1"/>
      <c r="Y86" s="1"/>
      <c r="Z86" s="1"/>
      <c r="AA86" s="1"/>
    </row>
    <row r="87" ht="21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21">
        <v>0.46999</v>
      </c>
      <c r="O87" s="21">
        <v>0.500645</v>
      </c>
      <c r="P87" s="16">
        <f t="shared" si="9"/>
        <v>0.2208906001</v>
      </c>
      <c r="Q87" s="16">
        <f t="shared" si="10"/>
        <v>0.1038163731</v>
      </c>
      <c r="R87" s="16">
        <f t="shared" si="11"/>
        <v>0.04879265721</v>
      </c>
      <c r="S87" s="16">
        <f t="shared" si="12"/>
        <v>0.02293206096</v>
      </c>
      <c r="T87" s="16">
        <f t="shared" si="13"/>
        <v>0.01077783933</v>
      </c>
      <c r="U87" s="16">
        <f t="shared" si="14"/>
        <v>0.2352981436</v>
      </c>
      <c r="V87" s="1">
        <f t="shared" si="15"/>
        <v>0.1105877745</v>
      </c>
      <c r="W87" s="1">
        <f t="shared" si="16"/>
        <v>0.05197514813</v>
      </c>
      <c r="X87" s="1"/>
      <c r="Y87" s="1"/>
      <c r="Z87" s="1"/>
      <c r="AA87" s="1"/>
    </row>
    <row r="88" ht="21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21">
        <v>0.48006</v>
      </c>
      <c r="O88" s="21">
        <v>0.516124</v>
      </c>
      <c r="P88" s="16">
        <f t="shared" si="9"/>
        <v>0.2304576036</v>
      </c>
      <c r="Q88" s="16">
        <f t="shared" si="10"/>
        <v>0.1106334772</v>
      </c>
      <c r="R88" s="16">
        <f t="shared" si="11"/>
        <v>0.05311070706</v>
      </c>
      <c r="S88" s="16">
        <f t="shared" si="12"/>
        <v>0.02549632603</v>
      </c>
      <c r="T88" s="16">
        <f t="shared" si="13"/>
        <v>0.01223976627</v>
      </c>
      <c r="U88" s="16">
        <f t="shared" si="14"/>
        <v>0.2477704874</v>
      </c>
      <c r="V88" s="1">
        <f t="shared" si="15"/>
        <v>0.1189447002</v>
      </c>
      <c r="W88" s="1">
        <f t="shared" si="16"/>
        <v>0.05710059278</v>
      </c>
      <c r="X88" s="1"/>
      <c r="Y88" s="1"/>
      <c r="Z88" s="1"/>
      <c r="AA88" s="1"/>
    </row>
    <row r="89" ht="21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22">
        <f t="shared" ref="N89:W89" si="17">SUM(N80:N88)</f>
        <v>0.5502</v>
      </c>
      <c r="O89" s="22">
        <f t="shared" si="17"/>
        <v>1.013759</v>
      </c>
      <c r="P89" s="22">
        <f t="shared" si="17"/>
        <v>0.8528152989</v>
      </c>
      <c r="Q89" s="22">
        <f t="shared" si="17"/>
        <v>0.1356315663</v>
      </c>
      <c r="R89" s="22">
        <f t="shared" si="17"/>
        <v>0.1517583603</v>
      </c>
      <c r="S89" s="22">
        <f t="shared" si="17"/>
        <v>0.0327316691</v>
      </c>
      <c r="T89" s="22">
        <f t="shared" si="17"/>
        <v>0.0311272846</v>
      </c>
      <c r="U89" s="22">
        <f t="shared" si="17"/>
        <v>0.8663154014</v>
      </c>
      <c r="V89" s="7">
        <f t="shared" si="17"/>
        <v>0.1780411527</v>
      </c>
      <c r="W89" s="7">
        <f t="shared" si="17"/>
        <v>0.1554739783</v>
      </c>
      <c r="X89" s="1"/>
      <c r="Y89" s="1"/>
      <c r="Z89" s="1"/>
      <c r="AA89" s="1"/>
    </row>
    <row r="90" ht="21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6"/>
      <c r="O90" s="16"/>
      <c r="P90" s="16"/>
      <c r="Q90" s="16"/>
      <c r="R90" s="16"/>
      <c r="S90" s="16"/>
      <c r="T90" s="16"/>
      <c r="U90" s="16"/>
      <c r="V90" s="1"/>
      <c r="W90" s="1"/>
      <c r="X90" s="1"/>
      <c r="Y90" s="1"/>
      <c r="Z90" s="1"/>
      <c r="AA90" s="1"/>
    </row>
    <row r="91" ht="21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6"/>
      <c r="O91" s="16"/>
      <c r="P91" s="16"/>
      <c r="Q91" s="23">
        <f>9</f>
        <v>9</v>
      </c>
      <c r="R91" s="16">
        <f>N89</f>
        <v>0.5502</v>
      </c>
      <c r="S91" s="16">
        <f t="shared" ref="S91:T91" si="18">P89</f>
        <v>0.8528152989</v>
      </c>
      <c r="T91" s="9">
        <f t="shared" si="18"/>
        <v>0.1356315663</v>
      </c>
      <c r="U91" s="1"/>
      <c r="V91" s="10">
        <f>O89</f>
        <v>1.013759</v>
      </c>
      <c r="W91" s="1"/>
      <c r="X91" s="1"/>
      <c r="Y91" s="1"/>
      <c r="Z91" s="1"/>
      <c r="AA91" s="1"/>
    </row>
    <row r="92" ht="21.0" customHeight="1">
      <c r="A92" s="1"/>
      <c r="B92" s="1"/>
      <c r="C92" s="1"/>
      <c r="D92" s="1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23">
        <f>N89</f>
        <v>0.5502</v>
      </c>
      <c r="R92" s="16">
        <f t="shared" ref="R92:T92" si="19">P89</f>
        <v>0.8528152989</v>
      </c>
      <c r="S92" s="16">
        <f t="shared" si="19"/>
        <v>0.1356315663</v>
      </c>
      <c r="T92" s="9">
        <f t="shared" si="19"/>
        <v>0.1517583603</v>
      </c>
      <c r="U92" s="1"/>
      <c r="V92" s="10">
        <f>U89</f>
        <v>0.8663154014</v>
      </c>
      <c r="W92" s="1"/>
      <c r="X92" s="1"/>
      <c r="Y92" s="1"/>
      <c r="Z92" s="1"/>
      <c r="AA92" s="1"/>
    </row>
    <row r="93" ht="21.0" customHeight="1">
      <c r="A93" s="1"/>
      <c r="B93" s="1"/>
      <c r="C93" s="1"/>
      <c r="D93" s="1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23">
        <f t="shared" ref="Q93:T93" si="20">P89</f>
        <v>0.8528152989</v>
      </c>
      <c r="R93" s="16">
        <f t="shared" si="20"/>
        <v>0.1356315663</v>
      </c>
      <c r="S93" s="16">
        <f t="shared" si="20"/>
        <v>0.1517583603</v>
      </c>
      <c r="T93" s="9">
        <f t="shared" si="20"/>
        <v>0.0327316691</v>
      </c>
      <c r="U93" s="1"/>
      <c r="V93" s="10">
        <f>V89</f>
        <v>0.1780411527</v>
      </c>
      <c r="W93" s="1"/>
      <c r="X93" s="1"/>
      <c r="Y93" s="1"/>
      <c r="Z93" s="1"/>
      <c r="AA93" s="1"/>
    </row>
    <row r="94" ht="21.0" customHeight="1">
      <c r="A94" s="1"/>
      <c r="B94" s="1"/>
      <c r="C94" s="1"/>
      <c r="D94" s="1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23">
        <f t="shared" ref="Q94:T94" si="21">Q89</f>
        <v>0.1356315663</v>
      </c>
      <c r="R94" s="16">
        <f t="shared" si="21"/>
        <v>0.1517583603</v>
      </c>
      <c r="S94" s="16">
        <f t="shared" si="21"/>
        <v>0.0327316691</v>
      </c>
      <c r="T94" s="9">
        <f t="shared" si="21"/>
        <v>0.0311272846</v>
      </c>
      <c r="U94" s="1"/>
      <c r="V94" s="10">
        <f>W89</f>
        <v>0.1554739783</v>
      </c>
      <c r="W94" s="1"/>
      <c r="X94" s="1"/>
      <c r="Y94" s="1"/>
      <c r="Z94" s="1"/>
      <c r="AA94" s="1"/>
    </row>
    <row r="95" ht="21.0" customHeight="1">
      <c r="A95" s="1"/>
      <c r="B95" s="1"/>
      <c r="C95" s="1"/>
      <c r="D95" s="1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24" t="s">
        <v>3</v>
      </c>
      <c r="R95" s="5"/>
      <c r="S95" s="5"/>
      <c r="T95" s="5"/>
      <c r="U95" s="1"/>
      <c r="V95" s="6" t="s">
        <v>4</v>
      </c>
      <c r="W95" s="1"/>
      <c r="X95" s="1"/>
      <c r="Y95" s="1"/>
      <c r="Z95" s="1"/>
      <c r="AA95" s="1"/>
    </row>
    <row r="96" ht="21.0" customHeight="1">
      <c r="A96" s="1"/>
      <c r="B96" s="1"/>
      <c r="C96" s="1"/>
      <c r="D96" s="1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"/>
      <c r="U96" s="1"/>
      <c r="V96" s="1"/>
      <c r="W96" s="1"/>
      <c r="X96" s="1"/>
      <c r="Y96" s="1"/>
      <c r="Z96" s="1"/>
      <c r="AA96" s="1"/>
    </row>
    <row r="97" ht="21.0" customHeight="1">
      <c r="A97" s="1"/>
      <c r="B97" s="1"/>
      <c r="C97" s="1"/>
      <c r="D97" s="1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"/>
      <c r="Q97" s="8">
        <f t="array" ref="Q97:T100">MINVERSE(Q91:T94)</f>
        <v>0.2439043446</v>
      </c>
      <c r="R97" s="1">
        <v>-0.07650463178958095</v>
      </c>
      <c r="S97" s="1">
        <v>-1.4918349421964265</v>
      </c>
      <c r="T97" s="9">
        <v>0.878950323450681</v>
      </c>
      <c r="U97" s="1"/>
      <c r="V97" s="12">
        <f t="array" ref="V97:V100">MMULT(Q97:T100,V91:V94)</f>
        <v>0.05202897441</v>
      </c>
      <c r="W97" s="1"/>
      <c r="X97" s="1"/>
      <c r="Y97" s="1"/>
      <c r="Z97" s="1"/>
      <c r="AA97" s="1"/>
    </row>
    <row r="98" ht="21.0" customHeight="1">
      <c r="A98" s="1"/>
      <c r="B98" s="1"/>
      <c r="C98" s="1"/>
      <c r="D98" s="1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"/>
      <c r="Q98" s="8">
        <v>-0.07650463178958067</v>
      </c>
      <c r="R98" s="1">
        <v>9.279593802838649</v>
      </c>
      <c r="S98" s="1">
        <v>2.356991490119321</v>
      </c>
      <c r="T98" s="9">
        <v>-47.38697194577178</v>
      </c>
      <c r="U98" s="1"/>
      <c r="V98" s="12">
        <v>1.0136982064736806</v>
      </c>
      <c r="W98" s="1"/>
      <c r="X98" s="1"/>
      <c r="Y98" s="1"/>
      <c r="Z98" s="1"/>
      <c r="AA98" s="1"/>
    </row>
    <row r="99" ht="21.0" customHeight="1">
      <c r="A99" s="1"/>
      <c r="B99" s="1"/>
      <c r="C99" s="1"/>
      <c r="D99" s="1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"/>
      <c r="Q99" s="8">
        <v>-1.4918349421964263</v>
      </c>
      <c r="R99" s="1">
        <v>2.3569914901193227</v>
      </c>
      <c r="S99" s="1">
        <v>18.03259575166709</v>
      </c>
      <c r="T99" s="9">
        <v>-23.952947408342727</v>
      </c>
      <c r="U99" s="1"/>
      <c r="V99" s="12">
        <v>0.016021038903732077</v>
      </c>
      <c r="W99" s="1"/>
      <c r="X99" s="1"/>
      <c r="Y99" s="1"/>
      <c r="Z99" s="1"/>
      <c r="AA99" s="1"/>
    </row>
    <row r="100" ht="21.0" customHeight="1">
      <c r="A100" s="1"/>
      <c r="B100" s="1"/>
      <c r="C100" s="1"/>
      <c r="D100" s="1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"/>
      <c r="Q100" s="8">
        <v>0.8789503234506798</v>
      </c>
      <c r="R100" s="1">
        <v>-47.386971945771776</v>
      </c>
      <c r="S100" s="1">
        <v>-23.95294740834271</v>
      </c>
      <c r="T100" s="9">
        <v>284.5148818593883</v>
      </c>
      <c r="U100" s="1"/>
      <c r="V100" s="12">
        <v>-0.1909696295772747</v>
      </c>
      <c r="W100" s="1"/>
      <c r="X100" s="1"/>
      <c r="Y100" s="1"/>
      <c r="Z100" s="1"/>
      <c r="AA100" s="1"/>
    </row>
    <row r="101" ht="21.0" customHeight="1">
      <c r="A101" s="1"/>
      <c r="B101" s="1"/>
      <c r="C101" s="1"/>
      <c r="D101" s="1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"/>
      <c r="Q101" s="11" t="s">
        <v>5</v>
      </c>
      <c r="R101" s="5"/>
      <c r="S101" s="5"/>
      <c r="T101" s="5"/>
      <c r="U101" s="1"/>
      <c r="V101" s="14" t="s">
        <v>7</v>
      </c>
      <c r="W101" s="1"/>
      <c r="X101" s="1"/>
      <c r="Y101" s="1"/>
      <c r="Z101" s="1"/>
      <c r="AA101" s="1"/>
    </row>
    <row r="102" ht="21.0" customHeight="1">
      <c r="A102" s="1"/>
      <c r="B102" s="1"/>
      <c r="C102" s="1"/>
      <c r="D102" s="1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21.0" customHeight="1">
      <c r="A103" s="1"/>
      <c r="B103" s="1"/>
      <c r="C103" s="1"/>
      <c r="D103" s="1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</row>
    <row r="104" ht="21.0" customHeight="1">
      <c r="A104" s="1"/>
      <c r="B104" s="1"/>
      <c r="C104" s="1"/>
      <c r="D104" s="1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</row>
    <row r="105" ht="21.0" customHeight="1">
      <c r="A105" s="1"/>
      <c r="B105" s="1"/>
      <c r="C105" s="1"/>
      <c r="D105" s="1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</row>
    <row r="106" ht="21.0" customHeight="1">
      <c r="A106" s="1"/>
      <c r="B106" s="1"/>
      <c r="C106" s="1"/>
      <c r="D106" s="1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</row>
    <row r="107" ht="21.0" customHeight="1">
      <c r="A107" s="1"/>
      <c r="B107" s="1"/>
      <c r="C107" s="1"/>
      <c r="D107" s="1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</row>
    <row r="108" ht="21.0" customHeight="1">
      <c r="A108" s="1"/>
      <c r="B108" s="1"/>
      <c r="C108" s="1"/>
      <c r="D108" s="1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</row>
    <row r="109" ht="21.0" customHeight="1">
      <c r="A109" s="1"/>
      <c r="B109" s="1"/>
      <c r="C109" s="1"/>
      <c r="D109" s="1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</row>
    <row r="110" ht="21.0" customHeight="1">
      <c r="A110" s="1"/>
      <c r="B110" s="1"/>
      <c r="C110" s="1"/>
      <c r="D110" s="1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</row>
    <row r="111" ht="21.0" customHeight="1">
      <c r="A111" s="1"/>
      <c r="B111" s="1"/>
      <c r="C111" s="1"/>
      <c r="D111" s="1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</row>
    <row r="112" ht="21.0" customHeight="1">
      <c r="A112" s="1"/>
      <c r="B112" s="1"/>
      <c r="C112" s="1"/>
      <c r="D112" s="1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</row>
    <row r="113" ht="21.0" customHeight="1">
      <c r="A113" s="1"/>
      <c r="B113" s="1"/>
      <c r="C113" s="1"/>
      <c r="D113" s="1"/>
      <c r="E113" s="16"/>
      <c r="F113" s="16"/>
      <c r="G113" s="16"/>
      <c r="H113" s="16"/>
      <c r="I113" s="16"/>
      <c r="J113" s="16"/>
      <c r="K113" s="16"/>
      <c r="L113" s="16" t="s">
        <v>11</v>
      </c>
      <c r="M113" s="16"/>
      <c r="N113" s="16"/>
      <c r="O113" s="16"/>
      <c r="P113" s="1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</row>
    <row r="114" ht="21.0" customHeight="1">
      <c r="A114" s="1"/>
      <c r="B114" s="1"/>
      <c r="C114" s="1"/>
      <c r="D114" s="1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</row>
    <row r="115" ht="21.0" customHeight="1">
      <c r="A115" s="1"/>
      <c r="B115" s="1"/>
      <c r="C115" s="1"/>
      <c r="D115" s="1"/>
      <c r="E115" s="16"/>
      <c r="F115" s="16"/>
      <c r="G115" s="16"/>
      <c r="H115" s="16"/>
      <c r="I115" s="16"/>
      <c r="J115" s="16"/>
      <c r="K115" s="16" t="s">
        <v>12</v>
      </c>
      <c r="L115" s="16">
        <v>1.030581818E-4</v>
      </c>
      <c r="M115" s="16"/>
      <c r="N115" s="16"/>
      <c r="O115" s="16"/>
      <c r="P115" s="1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</row>
    <row r="116" ht="21.0" customHeight="1">
      <c r="A116" s="1"/>
      <c r="B116" s="1"/>
      <c r="C116" s="1"/>
      <c r="D116" s="1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</row>
    <row r="117" ht="21.0" customHeight="1">
      <c r="A117" s="1"/>
      <c r="B117" s="1"/>
      <c r="C117" s="1"/>
      <c r="D117" s="1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</row>
    <row r="118" ht="21.0" customHeight="1">
      <c r="A118" s="1"/>
      <c r="B118" s="1"/>
      <c r="C118" s="1"/>
      <c r="D118" s="1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</row>
    <row r="119" ht="21.0" customHeight="1">
      <c r="A119" s="1"/>
      <c r="B119" s="1"/>
      <c r="C119" s="1"/>
      <c r="D119" s="1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</row>
    <row r="120" ht="21.0" customHeight="1">
      <c r="A120" s="1"/>
      <c r="B120" s="1"/>
      <c r="C120" s="1"/>
      <c r="D120" s="1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</row>
    <row r="121" ht="21.0" customHeight="1">
      <c r="A121" s="1"/>
      <c r="B121" s="1"/>
      <c r="C121" s="1"/>
      <c r="D121" s="1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</row>
    <row r="122" ht="21.0" customHeight="1">
      <c r="A122" s="1"/>
      <c r="B122" s="1"/>
      <c r="C122" s="1"/>
      <c r="D122" s="1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</row>
    <row r="123" ht="21.0" customHeight="1">
      <c r="A123" s="1"/>
      <c r="B123" s="1"/>
      <c r="C123" s="1"/>
      <c r="D123" s="1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21.0" customHeight="1">
      <c r="A124" s="1"/>
      <c r="B124" s="1"/>
      <c r="C124" s="1"/>
      <c r="D124" s="1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21.0" customHeight="1">
      <c r="A125" s="1"/>
      <c r="B125" s="1"/>
      <c r="C125" s="1"/>
      <c r="D125" s="1"/>
      <c r="E125" s="16"/>
      <c r="F125" s="16"/>
      <c r="G125" s="16"/>
      <c r="H125" s="2" t="s">
        <v>13</v>
      </c>
      <c r="I125" s="2" t="s">
        <v>14</v>
      </c>
      <c r="J125" s="16"/>
      <c r="K125" s="26"/>
      <c r="L125" s="26"/>
      <c r="M125" s="26"/>
      <c r="N125" s="26"/>
      <c r="O125" s="26"/>
      <c r="P125" s="12"/>
      <c r="Q125" s="12"/>
      <c r="R125" s="12"/>
      <c r="S125" s="1"/>
      <c r="T125" s="1"/>
      <c r="U125" s="1"/>
      <c r="V125" s="1"/>
      <c r="W125" s="1"/>
      <c r="X125" s="1"/>
      <c r="Y125" s="1"/>
      <c r="Z125" s="1"/>
      <c r="AA125" s="1"/>
    </row>
    <row r="126" ht="21.0" customHeight="1">
      <c r="A126" s="1"/>
      <c r="B126" s="1"/>
      <c r="C126" s="1"/>
      <c r="D126" s="1"/>
      <c r="E126" s="16"/>
      <c r="F126" s="16"/>
      <c r="G126" s="16"/>
      <c r="H126" s="27">
        <v>-1.9715347897415092</v>
      </c>
      <c r="I126" s="28">
        <v>9.502982387789519</v>
      </c>
      <c r="J126" s="16"/>
      <c r="K126" s="16">
        <f t="shared" ref="K126:K275" si="22">H126*H126</f>
        <v>3.886949427</v>
      </c>
      <c r="L126" s="16">
        <f t="shared" ref="L126:L275" si="23">K126*H126</f>
        <v>-7.663256022</v>
      </c>
      <c r="M126" s="16">
        <f t="shared" ref="M126:M275" si="24">K126*K126</f>
        <v>15.10837585</v>
      </c>
      <c r="N126" s="16">
        <f t="shared" ref="N126:N275" si="25">M126*H126</f>
        <v>-29.7866886</v>
      </c>
      <c r="O126" s="16">
        <f t="shared" ref="O126:O275" si="26">SUM(N126*H126)</f>
        <v>58.72549285</v>
      </c>
      <c r="P126" s="1">
        <f t="shared" ref="P126:P275" si="27">H126*I126</f>
        <v>-18.73546038</v>
      </c>
      <c r="Q126" s="1">
        <f t="shared" ref="Q126:Q275" si="28">K126*I126</f>
        <v>36.93761195</v>
      </c>
      <c r="R126" s="1">
        <f t="shared" ref="R126:R275" si="29">L126*I126</f>
        <v>-72.82378701</v>
      </c>
      <c r="S126" s="1"/>
      <c r="T126" s="1"/>
      <c r="U126" s="1"/>
      <c r="V126" s="1"/>
      <c r="W126" s="1"/>
      <c r="X126" s="1"/>
      <c r="Y126" s="1"/>
      <c r="Z126" s="1"/>
      <c r="AA126" s="1"/>
    </row>
    <row r="127" ht="21.0" customHeight="1">
      <c r="A127" s="1"/>
      <c r="B127" s="1"/>
      <c r="C127" s="1"/>
      <c r="D127" s="1"/>
      <c r="E127" s="16"/>
      <c r="F127" s="16"/>
      <c r="G127" s="16"/>
      <c r="H127" s="28">
        <v>-1.9344952163185347</v>
      </c>
      <c r="I127" s="28">
        <v>9.415920918832617</v>
      </c>
      <c r="J127" s="16"/>
      <c r="K127" s="16">
        <f t="shared" si="22"/>
        <v>3.742271742</v>
      </c>
      <c r="L127" s="16">
        <f t="shared" si="23"/>
        <v>-7.239406783</v>
      </c>
      <c r="M127" s="16">
        <f t="shared" si="24"/>
        <v>14.00459779</v>
      </c>
      <c r="N127" s="16">
        <f t="shared" si="25"/>
        <v>-27.09182743</v>
      </c>
      <c r="O127" s="16">
        <f t="shared" si="26"/>
        <v>52.40901057</v>
      </c>
      <c r="P127" s="1">
        <f t="shared" si="27"/>
        <v>-18.21505397</v>
      </c>
      <c r="Q127" s="1">
        <f t="shared" si="28"/>
        <v>35.23693478</v>
      </c>
      <c r="R127" s="1">
        <f t="shared" si="29"/>
        <v>-68.16568177</v>
      </c>
      <c r="S127" s="1"/>
      <c r="T127" s="1"/>
      <c r="U127" s="1"/>
      <c r="V127" s="1"/>
      <c r="W127" s="1"/>
      <c r="X127" s="1"/>
      <c r="Y127" s="1"/>
      <c r="Z127" s="1"/>
      <c r="AA127" s="1"/>
    </row>
    <row r="128" ht="21.0" customHeight="1">
      <c r="A128" s="1"/>
      <c r="B128" s="1"/>
      <c r="C128" s="1"/>
      <c r="D128" s="1"/>
      <c r="E128" s="16"/>
      <c r="F128" s="16"/>
      <c r="G128" s="16"/>
      <c r="H128" s="28">
        <v>-1.9189136098230182</v>
      </c>
      <c r="I128" s="28">
        <v>8.403943319283808</v>
      </c>
      <c r="J128" s="16"/>
      <c r="K128" s="16">
        <f t="shared" si="22"/>
        <v>3.682229442</v>
      </c>
      <c r="L128" s="16">
        <f t="shared" si="23"/>
        <v>-7.065880191</v>
      </c>
      <c r="M128" s="16">
        <f t="shared" si="24"/>
        <v>13.55881366</v>
      </c>
      <c r="N128" s="16">
        <f t="shared" si="25"/>
        <v>-26.01819207</v>
      </c>
      <c r="O128" s="16">
        <f t="shared" si="26"/>
        <v>49.92666287</v>
      </c>
      <c r="P128" s="1">
        <f t="shared" si="27"/>
        <v>-16.12644121</v>
      </c>
      <c r="Q128" s="1">
        <f t="shared" si="28"/>
        <v>30.94524752</v>
      </c>
      <c r="R128" s="1">
        <f t="shared" si="29"/>
        <v>-59.38125662</v>
      </c>
      <c r="S128" s="1"/>
      <c r="T128" s="1"/>
      <c r="U128" s="1"/>
      <c r="V128" s="1"/>
      <c r="W128" s="1"/>
      <c r="X128" s="1"/>
      <c r="Y128" s="1"/>
      <c r="Z128" s="1"/>
      <c r="AA128" s="1"/>
    </row>
    <row r="129" ht="21.0" customHeight="1">
      <c r="A129" s="1"/>
      <c r="B129" s="1"/>
      <c r="C129" s="1"/>
      <c r="D129" s="1"/>
      <c r="E129" s="16"/>
      <c r="F129" s="16"/>
      <c r="G129" s="16"/>
      <c r="H129" s="28">
        <v>-1.8614900797937426</v>
      </c>
      <c r="I129" s="28">
        <v>8.090506790461154</v>
      </c>
      <c r="J129" s="16"/>
      <c r="K129" s="16">
        <f t="shared" si="22"/>
        <v>3.465145317</v>
      </c>
      <c r="L129" s="16">
        <f t="shared" si="23"/>
        <v>-6.450333633</v>
      </c>
      <c r="M129" s="16">
        <f t="shared" si="24"/>
        <v>12.00723207</v>
      </c>
      <c r="N129" s="16">
        <f t="shared" si="25"/>
        <v>-22.35134338</v>
      </c>
      <c r="O129" s="16">
        <f t="shared" si="26"/>
        <v>41.60680398</v>
      </c>
      <c r="P129" s="1">
        <f t="shared" si="27"/>
        <v>-15.06039813</v>
      </c>
      <c r="Q129" s="1">
        <f t="shared" si="28"/>
        <v>28.03478172</v>
      </c>
      <c r="R129" s="1">
        <f t="shared" si="29"/>
        <v>-52.18646806</v>
      </c>
      <c r="S129" s="1"/>
      <c r="T129" s="1"/>
      <c r="U129" s="1"/>
      <c r="V129" s="1"/>
      <c r="W129" s="1"/>
      <c r="X129" s="1"/>
      <c r="Y129" s="1"/>
      <c r="Z129" s="1"/>
      <c r="AA129" s="1"/>
    </row>
    <row r="130" ht="21.0" customHeight="1">
      <c r="A130" s="1"/>
      <c r="B130" s="1"/>
      <c r="C130" s="1"/>
      <c r="D130" s="1"/>
      <c r="E130" s="16"/>
      <c r="F130" s="16"/>
      <c r="G130" s="16"/>
      <c r="H130" s="28">
        <v>-1.8267304583381843</v>
      </c>
      <c r="I130" s="28">
        <v>8.032339466993134</v>
      </c>
      <c r="J130" s="16"/>
      <c r="K130" s="16">
        <f t="shared" si="22"/>
        <v>3.336944167</v>
      </c>
      <c r="L130" s="16">
        <f t="shared" si="23"/>
        <v>-6.095697548</v>
      </c>
      <c r="M130" s="16">
        <f t="shared" si="24"/>
        <v>11.13519638</v>
      </c>
      <c r="N130" s="16">
        <f t="shared" si="25"/>
        <v>-20.34100238</v>
      </c>
      <c r="O130" s="16">
        <f t="shared" si="26"/>
        <v>37.1575286</v>
      </c>
      <c r="P130" s="1">
        <f t="shared" si="27"/>
        <v>-14.67291916</v>
      </c>
      <c r="Q130" s="1">
        <f t="shared" si="28"/>
        <v>26.80346834</v>
      </c>
      <c r="R130" s="1">
        <f t="shared" si="29"/>
        <v>-48.962712</v>
      </c>
      <c r="S130" s="1"/>
      <c r="T130" s="1"/>
      <c r="U130" s="1"/>
      <c r="V130" s="1"/>
      <c r="W130" s="1"/>
      <c r="X130" s="1"/>
      <c r="Y130" s="1"/>
      <c r="Z130" s="1"/>
      <c r="AA130" s="1"/>
    </row>
    <row r="131" ht="21.0" customHeight="1">
      <c r="A131" s="1"/>
      <c r="B131" s="1"/>
      <c r="C131" s="1"/>
      <c r="D131" s="1"/>
      <c r="E131" s="16"/>
      <c r="F131" s="16"/>
      <c r="G131" s="16"/>
      <c r="H131" s="28">
        <v>-1.8143061798358513</v>
      </c>
      <c r="I131" s="28">
        <v>7.643132469195498</v>
      </c>
      <c r="J131" s="16"/>
      <c r="K131" s="16">
        <f t="shared" si="22"/>
        <v>3.291706914</v>
      </c>
      <c r="L131" s="16">
        <f t="shared" si="23"/>
        <v>-5.972164197</v>
      </c>
      <c r="M131" s="16">
        <f t="shared" si="24"/>
        <v>10.83533441</v>
      </c>
      <c r="N131" s="16">
        <f t="shared" si="25"/>
        <v>-19.65861418</v>
      </c>
      <c r="O131" s="16">
        <f t="shared" si="26"/>
        <v>35.66674519</v>
      </c>
      <c r="P131" s="1">
        <f t="shared" si="27"/>
        <v>-13.86698247</v>
      </c>
      <c r="Q131" s="1">
        <f t="shared" si="28"/>
        <v>25.15895199</v>
      </c>
      <c r="R131" s="1">
        <f t="shared" si="29"/>
        <v>-45.64604208</v>
      </c>
      <c r="S131" s="1"/>
      <c r="T131" s="1"/>
      <c r="U131" s="1"/>
      <c r="V131" s="1"/>
      <c r="W131" s="1"/>
      <c r="X131" s="1"/>
      <c r="Y131" s="1"/>
      <c r="Z131" s="1"/>
      <c r="AA131" s="1"/>
    </row>
    <row r="132" ht="21.0" customHeight="1">
      <c r="A132" s="1"/>
      <c r="B132" s="1"/>
      <c r="C132" s="1"/>
      <c r="D132" s="1"/>
      <c r="E132" s="16"/>
      <c r="F132" s="16"/>
      <c r="G132" s="16"/>
      <c r="H132" s="28">
        <v>-1.7785975555421625</v>
      </c>
      <c r="I132" s="28">
        <v>7.578459445013947</v>
      </c>
      <c r="J132" s="16"/>
      <c r="K132" s="16">
        <f t="shared" si="22"/>
        <v>3.163409265</v>
      </c>
      <c r="L132" s="16">
        <f t="shared" si="23"/>
        <v>-5.626431985</v>
      </c>
      <c r="M132" s="16">
        <f t="shared" si="24"/>
        <v>10.00715818</v>
      </c>
      <c r="N132" s="16">
        <f t="shared" si="25"/>
        <v>-17.79870707</v>
      </c>
      <c r="O132" s="16">
        <f t="shared" si="26"/>
        <v>31.65673688</v>
      </c>
      <c r="P132" s="1">
        <f t="shared" si="27"/>
        <v>-13.47902944</v>
      </c>
      <c r="Q132" s="1">
        <f t="shared" si="28"/>
        <v>23.97376882</v>
      </c>
      <c r="R132" s="1">
        <f t="shared" si="29"/>
        <v>-42.63968662</v>
      </c>
      <c r="S132" s="1"/>
      <c r="T132" s="1"/>
      <c r="U132" s="1"/>
      <c r="V132" s="1"/>
      <c r="W132" s="1"/>
      <c r="X132" s="1"/>
      <c r="Y132" s="1"/>
      <c r="Z132" s="1"/>
      <c r="AA132" s="1"/>
    </row>
    <row r="133" ht="21.0" customHeight="1">
      <c r="A133" s="1"/>
      <c r="B133" s="1"/>
      <c r="C133" s="1"/>
      <c r="D133" s="1"/>
      <c r="E133" s="16"/>
      <c r="F133" s="16"/>
      <c r="G133" s="16"/>
      <c r="H133" s="28">
        <v>-1.7693258017667244</v>
      </c>
      <c r="I133" s="28">
        <v>6.666458193727744</v>
      </c>
      <c r="J133" s="16"/>
      <c r="K133" s="16">
        <f t="shared" si="22"/>
        <v>3.130513793</v>
      </c>
      <c r="L133" s="16">
        <f t="shared" si="23"/>
        <v>-5.538898826</v>
      </c>
      <c r="M133" s="16">
        <f t="shared" si="24"/>
        <v>9.800116607</v>
      </c>
      <c r="N133" s="16">
        <f t="shared" si="25"/>
        <v>-17.33959917</v>
      </c>
      <c r="O133" s="16">
        <f t="shared" si="26"/>
        <v>30.67940021</v>
      </c>
      <c r="P133" s="1">
        <f t="shared" si="27"/>
        <v>-11.79513649</v>
      </c>
      <c r="Q133" s="1">
        <f t="shared" si="28"/>
        <v>20.86943932</v>
      </c>
      <c r="R133" s="1">
        <f t="shared" si="29"/>
        <v>-36.92483747</v>
      </c>
      <c r="S133" s="1"/>
      <c r="T133" s="1"/>
      <c r="U133" s="1"/>
      <c r="V133" s="1"/>
      <c r="W133" s="1"/>
      <c r="X133" s="1"/>
      <c r="Y133" s="1"/>
      <c r="Z133" s="1"/>
      <c r="AA133" s="1"/>
    </row>
    <row r="134" ht="21.0" customHeight="1">
      <c r="A134" s="1"/>
      <c r="B134" s="1"/>
      <c r="C134" s="1"/>
      <c r="D134" s="1"/>
      <c r="E134" s="16"/>
      <c r="F134" s="16"/>
      <c r="G134" s="16"/>
      <c r="H134" s="28">
        <v>-1.7567617991173163</v>
      </c>
      <c r="I134" s="28">
        <v>7.217248145243021</v>
      </c>
      <c r="J134" s="16"/>
      <c r="K134" s="16">
        <f t="shared" si="22"/>
        <v>3.086212019</v>
      </c>
      <c r="L134" s="16">
        <f t="shared" si="23"/>
        <v>-5.421739379</v>
      </c>
      <c r="M134" s="16">
        <f t="shared" si="24"/>
        <v>9.524704625</v>
      </c>
      <c r="N134" s="16">
        <f t="shared" si="25"/>
        <v>-16.73263723</v>
      </c>
      <c r="O134" s="16">
        <f t="shared" si="26"/>
        <v>29.39525789</v>
      </c>
      <c r="P134" s="1">
        <f t="shared" si="27"/>
        <v>-12.67898584</v>
      </c>
      <c r="Q134" s="1">
        <f t="shared" si="28"/>
        <v>22.27395797</v>
      </c>
      <c r="R134" s="1">
        <f t="shared" si="29"/>
        <v>-39.13003847</v>
      </c>
      <c r="S134" s="1"/>
      <c r="T134" s="1"/>
      <c r="U134" s="1"/>
      <c r="V134" s="1"/>
      <c r="W134" s="1"/>
      <c r="X134" s="1"/>
      <c r="Y134" s="1"/>
      <c r="Z134" s="1"/>
      <c r="AA134" s="1"/>
    </row>
    <row r="135" ht="21.0" customHeight="1">
      <c r="A135" s="1"/>
      <c r="B135" s="1"/>
      <c r="C135" s="1"/>
      <c r="D135" s="1"/>
      <c r="E135" s="16"/>
      <c r="F135" s="16"/>
      <c r="G135" s="16"/>
      <c r="H135" s="28">
        <v>-1.7139386217120194</v>
      </c>
      <c r="I135" s="28">
        <v>7.064755848230236</v>
      </c>
      <c r="J135" s="16"/>
      <c r="K135" s="16">
        <f t="shared" si="22"/>
        <v>2.937585599</v>
      </c>
      <c r="L135" s="16">
        <f t="shared" si="23"/>
        <v>-5.034841413</v>
      </c>
      <c r="M135" s="16">
        <f t="shared" si="24"/>
        <v>8.629409151</v>
      </c>
      <c r="N135" s="16">
        <f t="shared" si="25"/>
        <v>-14.79027763</v>
      </c>
      <c r="O135" s="16">
        <f t="shared" si="26"/>
        <v>25.34962805</v>
      </c>
      <c r="P135" s="1">
        <f t="shared" si="27"/>
        <v>-12.1085579</v>
      </c>
      <c r="Q135" s="1">
        <f t="shared" si="28"/>
        <v>20.75332504</v>
      </c>
      <c r="R135" s="1">
        <f t="shared" si="29"/>
        <v>-35.56992532</v>
      </c>
      <c r="S135" s="1"/>
      <c r="T135" s="1"/>
      <c r="U135" s="1"/>
      <c r="V135" s="1"/>
      <c r="W135" s="1"/>
      <c r="X135" s="1"/>
      <c r="Y135" s="1"/>
      <c r="Z135" s="1"/>
      <c r="AA135" s="1"/>
    </row>
    <row r="136" ht="21.0" customHeight="1">
      <c r="A136" s="1"/>
      <c r="B136" s="1"/>
      <c r="C136" s="1"/>
      <c r="D136" s="1"/>
      <c r="E136" s="16"/>
      <c r="F136" s="16"/>
      <c r="G136" s="16"/>
      <c r="H136" s="28">
        <v>-1.6299156091400007</v>
      </c>
      <c r="I136" s="28">
        <v>5.8962472203445255</v>
      </c>
      <c r="J136" s="16"/>
      <c r="K136" s="16">
        <f t="shared" si="22"/>
        <v>2.656624893</v>
      </c>
      <c r="L136" s="16">
        <f t="shared" si="23"/>
        <v>-4.330074381</v>
      </c>
      <c r="M136" s="16">
        <f t="shared" si="24"/>
        <v>7.057655822</v>
      </c>
      <c r="N136" s="16">
        <f t="shared" si="25"/>
        <v>-11.50338339</v>
      </c>
      <c r="O136" s="16">
        <f t="shared" si="26"/>
        <v>18.74954414</v>
      </c>
      <c r="P136" s="1">
        <f t="shared" si="27"/>
        <v>-9.61038538</v>
      </c>
      <c r="Q136" s="1">
        <f t="shared" si="28"/>
        <v>15.66411714</v>
      </c>
      <c r="R136" s="1">
        <f t="shared" si="29"/>
        <v>-25.53118903</v>
      </c>
      <c r="S136" s="1"/>
      <c r="T136" s="1"/>
      <c r="U136" s="1"/>
      <c r="V136" s="1"/>
      <c r="W136" s="1"/>
      <c r="X136" s="1"/>
      <c r="Y136" s="1"/>
      <c r="Z136" s="1"/>
      <c r="AA136" s="1"/>
    </row>
    <row r="137" ht="21.0" customHeight="1">
      <c r="A137" s="1"/>
      <c r="B137" s="1"/>
      <c r="C137" s="1"/>
      <c r="D137" s="1"/>
      <c r="E137" s="16"/>
      <c r="F137" s="16"/>
      <c r="G137" s="16"/>
      <c r="H137" s="28">
        <v>-1.5822579828865218</v>
      </c>
      <c r="I137" s="28">
        <v>5.122110609131316</v>
      </c>
      <c r="J137" s="16"/>
      <c r="K137" s="16">
        <f t="shared" si="22"/>
        <v>2.503540324</v>
      </c>
      <c r="L137" s="16">
        <f t="shared" si="23"/>
        <v>-3.961246664</v>
      </c>
      <c r="M137" s="16">
        <f t="shared" si="24"/>
        <v>6.267714156</v>
      </c>
      <c r="N137" s="16">
        <f t="shared" si="25"/>
        <v>-9.917140758</v>
      </c>
      <c r="O137" s="16">
        <f t="shared" si="26"/>
        <v>15.69147513</v>
      </c>
      <c r="P137" s="1">
        <f t="shared" si="27"/>
        <v>-8.104500401</v>
      </c>
      <c r="Q137" s="1">
        <f t="shared" si="28"/>
        <v>12.82341046</v>
      </c>
      <c r="R137" s="1">
        <f t="shared" si="29"/>
        <v>-20.28994356</v>
      </c>
      <c r="S137" s="1"/>
      <c r="T137" s="1"/>
      <c r="U137" s="1"/>
      <c r="V137" s="1"/>
      <c r="W137" s="1"/>
      <c r="X137" s="1"/>
      <c r="Y137" s="1"/>
      <c r="Z137" s="1"/>
      <c r="AA137" s="1"/>
    </row>
    <row r="138" ht="21.0" customHeight="1">
      <c r="A138" s="1"/>
      <c r="B138" s="1"/>
      <c r="C138" s="1"/>
      <c r="D138" s="1"/>
      <c r="E138" s="16"/>
      <c r="F138" s="16"/>
      <c r="G138" s="16"/>
      <c r="H138" s="28">
        <v>-1.578517681614923</v>
      </c>
      <c r="I138" s="28">
        <v>5.012070079199234</v>
      </c>
      <c r="J138" s="16"/>
      <c r="K138" s="16">
        <f t="shared" si="22"/>
        <v>2.491718071</v>
      </c>
      <c r="L138" s="16">
        <f t="shared" si="23"/>
        <v>-3.933221033</v>
      </c>
      <c r="M138" s="16">
        <f t="shared" si="24"/>
        <v>6.208658946</v>
      </c>
      <c r="N138" s="16">
        <f t="shared" si="25"/>
        <v>-9.800477926</v>
      </c>
      <c r="O138" s="16">
        <f t="shared" si="26"/>
        <v>15.47022769</v>
      </c>
      <c r="P138" s="1">
        <f t="shared" si="27"/>
        <v>-7.911641242</v>
      </c>
      <c r="Q138" s="1">
        <f t="shared" si="28"/>
        <v>12.48866559</v>
      </c>
      <c r="R138" s="1">
        <f t="shared" si="29"/>
        <v>-19.71357945</v>
      </c>
      <c r="S138" s="1"/>
      <c r="T138" s="1"/>
      <c r="U138" s="1"/>
      <c r="V138" s="1"/>
      <c r="W138" s="1"/>
      <c r="X138" s="1"/>
      <c r="Y138" s="1"/>
      <c r="Z138" s="1"/>
      <c r="AA138" s="1"/>
    </row>
    <row r="139" ht="21.0" customHeight="1">
      <c r="A139" s="1"/>
      <c r="B139" s="1"/>
      <c r="C139" s="1"/>
      <c r="D139" s="1"/>
      <c r="E139" s="16"/>
      <c r="F139" s="16"/>
      <c r="G139" s="16"/>
      <c r="H139" s="28">
        <v>-1.5463614613641874</v>
      </c>
      <c r="I139" s="28">
        <v>5.032924163570608</v>
      </c>
      <c r="J139" s="16"/>
      <c r="K139" s="16">
        <f t="shared" si="22"/>
        <v>2.391233769</v>
      </c>
      <c r="L139" s="16">
        <f t="shared" si="23"/>
        <v>-3.697711746</v>
      </c>
      <c r="M139" s="16">
        <f t="shared" si="24"/>
        <v>5.717998939</v>
      </c>
      <c r="N139" s="16">
        <f t="shared" si="25"/>
        <v>-8.842093195</v>
      </c>
      <c r="O139" s="16">
        <f t="shared" si="26"/>
        <v>13.67307215</v>
      </c>
      <c r="P139" s="1">
        <f t="shared" si="27"/>
        <v>-7.782719965</v>
      </c>
      <c r="Q139" s="1">
        <f t="shared" si="28"/>
        <v>12.03489822</v>
      </c>
      <c r="R139" s="1">
        <f t="shared" si="29"/>
        <v>-18.6103028</v>
      </c>
      <c r="S139" s="1"/>
      <c r="T139" s="1"/>
      <c r="U139" s="1"/>
      <c r="V139" s="1"/>
      <c r="W139" s="1"/>
      <c r="X139" s="1"/>
      <c r="Y139" s="1"/>
      <c r="Z139" s="1"/>
      <c r="AA139" s="1"/>
    </row>
    <row r="140" ht="21.0" customHeight="1">
      <c r="A140" s="1"/>
      <c r="B140" s="1"/>
      <c r="C140" s="1"/>
      <c r="D140" s="1"/>
      <c r="E140" s="16"/>
      <c r="F140" s="16"/>
      <c r="G140" s="16"/>
      <c r="H140" s="28">
        <v>-1.498088864957111</v>
      </c>
      <c r="I140" s="28">
        <v>4.623106707061886</v>
      </c>
      <c r="J140" s="16"/>
      <c r="K140" s="16">
        <f t="shared" si="22"/>
        <v>2.244270247</v>
      </c>
      <c r="L140" s="16">
        <f t="shared" si="23"/>
        <v>-3.362116267</v>
      </c>
      <c r="M140" s="16">
        <f t="shared" si="24"/>
        <v>5.036748943</v>
      </c>
      <c r="N140" s="16">
        <f t="shared" si="25"/>
        <v>-7.545497507</v>
      </c>
      <c r="O140" s="16">
        <f t="shared" si="26"/>
        <v>11.3038258</v>
      </c>
      <c r="P140" s="1">
        <f t="shared" si="27"/>
        <v>-6.925824679</v>
      </c>
      <c r="Q140" s="1">
        <f t="shared" si="28"/>
        <v>10.37550083</v>
      </c>
      <c r="R140" s="1">
        <f t="shared" si="29"/>
        <v>-15.54342227</v>
      </c>
      <c r="S140" s="1"/>
      <c r="T140" s="1"/>
      <c r="U140" s="1"/>
      <c r="V140" s="1"/>
      <c r="W140" s="1"/>
      <c r="X140" s="1"/>
      <c r="Y140" s="1"/>
      <c r="Z140" s="1"/>
      <c r="AA140" s="1"/>
    </row>
    <row r="141" ht="21.0" customHeight="1">
      <c r="A141" s="1"/>
      <c r="B141" s="1"/>
      <c r="C141" s="1"/>
      <c r="D141" s="1"/>
      <c r="E141" s="16"/>
      <c r="F141" s="16"/>
      <c r="G141" s="16"/>
      <c r="H141" s="28">
        <v>-1.4838926147594305</v>
      </c>
      <c r="I141" s="28">
        <v>4.639220257217954</v>
      </c>
      <c r="J141" s="16"/>
      <c r="K141" s="16">
        <f t="shared" si="22"/>
        <v>2.201937292</v>
      </c>
      <c r="L141" s="16">
        <f t="shared" si="23"/>
        <v>-3.267438486</v>
      </c>
      <c r="M141" s="16">
        <f t="shared" si="24"/>
        <v>4.848527839</v>
      </c>
      <c r="N141" s="16">
        <f t="shared" si="25"/>
        <v>-7.194694652</v>
      </c>
      <c r="O141" s="16">
        <f t="shared" si="26"/>
        <v>10.67615426</v>
      </c>
      <c r="P141" s="1">
        <f t="shared" si="27"/>
        <v>-6.884104678</v>
      </c>
      <c r="Q141" s="1">
        <f t="shared" si="28"/>
        <v>10.21527209</v>
      </c>
      <c r="R141" s="1">
        <f t="shared" si="29"/>
        <v>-15.15836681</v>
      </c>
      <c r="S141" s="1"/>
      <c r="T141" s="1"/>
      <c r="U141" s="1"/>
      <c r="V141" s="1"/>
      <c r="W141" s="1"/>
      <c r="X141" s="1"/>
      <c r="Y141" s="1"/>
      <c r="Z141" s="1"/>
      <c r="AA141" s="1"/>
    </row>
    <row r="142" ht="21.0" customHeight="1">
      <c r="A142" s="1"/>
      <c r="B142" s="1"/>
      <c r="C142" s="1"/>
      <c r="D142" s="1"/>
      <c r="E142" s="16"/>
      <c r="F142" s="16"/>
      <c r="G142" s="16"/>
      <c r="H142" s="28">
        <v>-1.46937635905299</v>
      </c>
      <c r="I142" s="28">
        <v>4.693003384594737</v>
      </c>
      <c r="J142" s="16"/>
      <c r="K142" s="16">
        <f t="shared" si="22"/>
        <v>2.159066885</v>
      </c>
      <c r="L142" s="16">
        <f t="shared" si="23"/>
        <v>-3.172481838</v>
      </c>
      <c r="M142" s="16">
        <f t="shared" si="24"/>
        <v>4.661569812</v>
      </c>
      <c r="N142" s="16">
        <f t="shared" si="25"/>
        <v>-6.849600478</v>
      </c>
      <c r="O142" s="16">
        <f t="shared" si="26"/>
        <v>10.06464101</v>
      </c>
      <c r="P142" s="1">
        <f t="shared" si="27"/>
        <v>-6.895788226</v>
      </c>
      <c r="Q142" s="1">
        <f t="shared" si="28"/>
        <v>10.1325082</v>
      </c>
      <c r="R142" s="1">
        <f t="shared" si="29"/>
        <v>-14.888468</v>
      </c>
      <c r="S142" s="1"/>
      <c r="T142" s="1"/>
      <c r="U142" s="1"/>
      <c r="V142" s="1"/>
      <c r="W142" s="1"/>
      <c r="X142" s="1"/>
      <c r="Y142" s="1"/>
      <c r="Z142" s="1"/>
      <c r="AA142" s="1"/>
    </row>
    <row r="143" ht="21.0" customHeight="1">
      <c r="A143" s="1"/>
      <c r="B143" s="1"/>
      <c r="C143" s="1"/>
      <c r="D143" s="1"/>
      <c r="E143" s="16"/>
      <c r="F143" s="16"/>
      <c r="G143" s="16"/>
      <c r="H143" s="28">
        <v>-1.4655853717833365</v>
      </c>
      <c r="I143" s="28">
        <v>4.73361974667087</v>
      </c>
      <c r="J143" s="16"/>
      <c r="K143" s="16">
        <f t="shared" si="22"/>
        <v>2.147940482</v>
      </c>
      <c r="L143" s="16">
        <f t="shared" si="23"/>
        <v>-3.14799015</v>
      </c>
      <c r="M143" s="16">
        <f t="shared" si="24"/>
        <v>4.613648314</v>
      </c>
      <c r="N143" s="16">
        <f t="shared" si="25"/>
        <v>-6.76169548</v>
      </c>
      <c r="O143" s="16">
        <f t="shared" si="26"/>
        <v>9.909841984</v>
      </c>
      <c r="P143" s="1">
        <f t="shared" si="27"/>
        <v>-6.937523856</v>
      </c>
      <c r="Q143" s="1">
        <f t="shared" si="28"/>
        <v>10.16753348</v>
      </c>
      <c r="R143" s="1">
        <f t="shared" si="29"/>
        <v>-14.90138834</v>
      </c>
      <c r="S143" s="1"/>
      <c r="T143" s="1"/>
      <c r="U143" s="1"/>
      <c r="V143" s="1"/>
      <c r="W143" s="1"/>
      <c r="X143" s="1"/>
      <c r="Y143" s="1"/>
      <c r="Z143" s="1"/>
      <c r="AA143" s="1"/>
    </row>
    <row r="144" ht="21.0" customHeight="1">
      <c r="A144" s="1"/>
      <c r="B144" s="1"/>
      <c r="C144" s="1"/>
      <c r="D144" s="1"/>
      <c r="E144" s="16"/>
      <c r="F144" s="16"/>
      <c r="G144" s="16"/>
      <c r="H144" s="28">
        <v>-1.463279227789322</v>
      </c>
      <c r="I144" s="28">
        <v>4.653841539972675</v>
      </c>
      <c r="J144" s="16"/>
      <c r="K144" s="16">
        <f t="shared" si="22"/>
        <v>2.141186098</v>
      </c>
      <c r="L144" s="16">
        <f t="shared" si="23"/>
        <v>-3.133153141</v>
      </c>
      <c r="M144" s="16">
        <f t="shared" si="24"/>
        <v>4.584677908</v>
      </c>
      <c r="N144" s="16">
        <f t="shared" si="25"/>
        <v>-6.708663949</v>
      </c>
      <c r="O144" s="16">
        <f t="shared" si="26"/>
        <v>9.816648603</v>
      </c>
      <c r="P144" s="1">
        <f t="shared" si="27"/>
        <v>-6.809869655</v>
      </c>
      <c r="Q144" s="1">
        <f t="shared" si="28"/>
        <v>9.96474081</v>
      </c>
      <c r="R144" s="1">
        <f t="shared" si="29"/>
        <v>-14.58119824</v>
      </c>
      <c r="S144" s="1"/>
      <c r="T144" s="1"/>
      <c r="U144" s="1"/>
      <c r="V144" s="1"/>
      <c r="W144" s="1"/>
      <c r="X144" s="1"/>
      <c r="Y144" s="1"/>
      <c r="Z144" s="1"/>
      <c r="AA144" s="1"/>
    </row>
    <row r="145" ht="21.0" customHeight="1">
      <c r="A145" s="1"/>
      <c r="B145" s="1"/>
      <c r="C145" s="1"/>
      <c r="D145" s="1"/>
      <c r="E145" s="16"/>
      <c r="F145" s="16"/>
      <c r="G145" s="16"/>
      <c r="H145" s="28">
        <v>-1.4147597738077384</v>
      </c>
      <c r="I145" s="28">
        <v>4.509097173556846</v>
      </c>
      <c r="J145" s="16"/>
      <c r="K145" s="16">
        <f t="shared" si="22"/>
        <v>2.001545218</v>
      </c>
      <c r="L145" s="16">
        <f t="shared" si="23"/>
        <v>-2.831705659</v>
      </c>
      <c r="M145" s="16">
        <f t="shared" si="24"/>
        <v>4.006183258</v>
      </c>
      <c r="N145" s="16">
        <f t="shared" si="25"/>
        <v>-5.66778692</v>
      </c>
      <c r="O145" s="16">
        <f t="shared" si="26"/>
        <v>8.018556941</v>
      </c>
      <c r="P145" s="1">
        <f t="shared" si="27"/>
        <v>-6.379289297</v>
      </c>
      <c r="Q145" s="1">
        <f t="shared" si="28"/>
        <v>9.025161883</v>
      </c>
      <c r="R145" s="1">
        <f t="shared" si="29"/>
        <v>-12.76843598</v>
      </c>
      <c r="S145" s="1"/>
      <c r="T145" s="1"/>
      <c r="U145" s="1"/>
      <c r="V145" s="1"/>
      <c r="W145" s="1"/>
      <c r="X145" s="1"/>
      <c r="Y145" s="1"/>
      <c r="Z145" s="1"/>
      <c r="AA145" s="1"/>
    </row>
    <row r="146" ht="21.0" customHeight="1">
      <c r="A146" s="1"/>
      <c r="B146" s="1"/>
      <c r="C146" s="1"/>
      <c r="D146" s="1"/>
      <c r="E146" s="16"/>
      <c r="F146" s="16"/>
      <c r="G146" s="16"/>
      <c r="H146" s="28">
        <v>-1.3942119303099787</v>
      </c>
      <c r="I146" s="28">
        <v>4.114441322332552</v>
      </c>
      <c r="J146" s="16"/>
      <c r="K146" s="16">
        <f t="shared" si="22"/>
        <v>1.943826907</v>
      </c>
      <c r="L146" s="16">
        <f t="shared" si="23"/>
        <v>-2.710106664</v>
      </c>
      <c r="M146" s="16">
        <f t="shared" si="24"/>
        <v>3.778463043</v>
      </c>
      <c r="N146" s="16">
        <f t="shared" si="25"/>
        <v>-5.267978253</v>
      </c>
      <c r="O146" s="16">
        <f t="shared" si="26"/>
        <v>7.344678128</v>
      </c>
      <c r="P146" s="1">
        <f t="shared" si="27"/>
        <v>-5.736403178</v>
      </c>
      <c r="Q146" s="1">
        <f t="shared" si="28"/>
        <v>7.997761748</v>
      </c>
      <c r="R146" s="1">
        <f t="shared" si="29"/>
        <v>-11.15057484</v>
      </c>
      <c r="S146" s="1"/>
      <c r="T146" s="1"/>
      <c r="U146" s="1"/>
      <c r="V146" s="1"/>
      <c r="W146" s="1"/>
      <c r="X146" s="1"/>
      <c r="Y146" s="1"/>
      <c r="Z146" s="1"/>
      <c r="AA146" s="1"/>
    </row>
    <row r="147" ht="21.0" customHeight="1">
      <c r="A147" s="1"/>
      <c r="B147" s="1"/>
      <c r="C147" s="1"/>
      <c r="D147" s="1"/>
      <c r="E147" s="16"/>
      <c r="F147" s="16"/>
      <c r="G147" s="16"/>
      <c r="H147" s="28">
        <v>-1.3820069483796087</v>
      </c>
      <c r="I147" s="28">
        <v>4.364865374812472</v>
      </c>
      <c r="J147" s="16"/>
      <c r="K147" s="16">
        <f t="shared" si="22"/>
        <v>1.909943205</v>
      </c>
      <c r="L147" s="16">
        <f t="shared" si="23"/>
        <v>-2.639554781</v>
      </c>
      <c r="M147" s="16">
        <f t="shared" si="24"/>
        <v>3.647883048</v>
      </c>
      <c r="N147" s="16">
        <f t="shared" si="25"/>
        <v>-5.041399719</v>
      </c>
      <c r="O147" s="16">
        <f t="shared" si="26"/>
        <v>6.967249441</v>
      </c>
      <c r="P147" s="1">
        <f t="shared" si="27"/>
        <v>-6.032274277</v>
      </c>
      <c r="Q147" s="1">
        <f t="shared" si="28"/>
        <v>8.336644965</v>
      </c>
      <c r="R147" s="1">
        <f t="shared" si="29"/>
        <v>-11.52130127</v>
      </c>
      <c r="S147" s="1"/>
      <c r="T147" s="1"/>
      <c r="U147" s="1"/>
      <c r="V147" s="1"/>
      <c r="W147" s="1"/>
      <c r="X147" s="1"/>
      <c r="Y147" s="1"/>
      <c r="Z147" s="1"/>
      <c r="AA147" s="1"/>
    </row>
    <row r="148" ht="21.0" customHeight="1">
      <c r="A148" s="1"/>
      <c r="B148" s="1"/>
      <c r="C148" s="1"/>
      <c r="D148" s="1"/>
      <c r="E148" s="16"/>
      <c r="F148" s="16"/>
      <c r="G148" s="16"/>
      <c r="H148" s="28">
        <v>-1.3407812053905581</v>
      </c>
      <c r="I148" s="28">
        <v>3.9218078645026977</v>
      </c>
      <c r="J148" s="16"/>
      <c r="K148" s="16">
        <f t="shared" si="22"/>
        <v>1.797694241</v>
      </c>
      <c r="L148" s="16">
        <f t="shared" si="23"/>
        <v>-2.410314651</v>
      </c>
      <c r="M148" s="16">
        <f t="shared" si="24"/>
        <v>3.231704583</v>
      </c>
      <c r="N148" s="16">
        <f t="shared" si="25"/>
        <v>-4.333008766</v>
      </c>
      <c r="O148" s="16">
        <f t="shared" si="26"/>
        <v>5.809616717</v>
      </c>
      <c r="P148" s="1">
        <f t="shared" si="27"/>
        <v>-5.258286276</v>
      </c>
      <c r="Q148" s="1">
        <f t="shared" si="28"/>
        <v>7.050211411</v>
      </c>
      <c r="R148" s="1">
        <f t="shared" si="29"/>
        <v>-9.452790954</v>
      </c>
      <c r="S148" s="1"/>
      <c r="T148" s="1"/>
      <c r="U148" s="1"/>
      <c r="V148" s="1"/>
      <c r="W148" s="1"/>
      <c r="X148" s="1"/>
      <c r="Y148" s="1"/>
      <c r="Z148" s="1"/>
      <c r="AA148" s="1"/>
    </row>
    <row r="149" ht="21.0" customHeight="1">
      <c r="A149" s="1"/>
      <c r="B149" s="1"/>
      <c r="C149" s="1"/>
      <c r="D149" s="1"/>
      <c r="E149" s="16"/>
      <c r="F149" s="16"/>
      <c r="G149" s="16"/>
      <c r="H149" s="28">
        <v>-1.329034322647014</v>
      </c>
      <c r="I149" s="28">
        <v>4.006037232547857</v>
      </c>
      <c r="J149" s="16"/>
      <c r="K149" s="16">
        <f t="shared" si="22"/>
        <v>1.766332231</v>
      </c>
      <c r="L149" s="16">
        <f t="shared" si="23"/>
        <v>-2.34751616</v>
      </c>
      <c r="M149" s="16">
        <f t="shared" si="24"/>
        <v>3.119929549</v>
      </c>
      <c r="N149" s="16">
        <f t="shared" si="25"/>
        <v>-4.146493455</v>
      </c>
      <c r="O149" s="16">
        <f t="shared" si="26"/>
        <v>5.510832121</v>
      </c>
      <c r="P149" s="1">
        <f t="shared" si="27"/>
        <v>-5.32416098</v>
      </c>
      <c r="Q149" s="1">
        <f t="shared" si="28"/>
        <v>7.075992682</v>
      </c>
      <c r="R149" s="1">
        <f t="shared" si="29"/>
        <v>-9.404237141</v>
      </c>
      <c r="S149" s="1"/>
      <c r="T149" s="1"/>
      <c r="U149" s="1"/>
      <c r="V149" s="1"/>
      <c r="W149" s="1"/>
      <c r="X149" s="1"/>
      <c r="Y149" s="1"/>
      <c r="Z149" s="1"/>
      <c r="AA149" s="1"/>
    </row>
    <row r="150" ht="21.0" customHeight="1">
      <c r="A150" s="1"/>
      <c r="B150" s="1"/>
      <c r="C150" s="1"/>
      <c r="D150" s="1"/>
      <c r="E150" s="16"/>
      <c r="F150" s="16"/>
      <c r="G150" s="16"/>
      <c r="H150" s="28">
        <v>-1.3129487834662013</v>
      </c>
      <c r="I150" s="28">
        <v>3.8936166127424645</v>
      </c>
      <c r="J150" s="16"/>
      <c r="K150" s="16">
        <f t="shared" si="22"/>
        <v>1.723834508</v>
      </c>
      <c r="L150" s="16">
        <f t="shared" si="23"/>
        <v>-2.26330642</v>
      </c>
      <c r="M150" s="16">
        <f t="shared" si="24"/>
        <v>2.971605411</v>
      </c>
      <c r="N150" s="16">
        <f t="shared" si="25"/>
        <v>-3.901565709</v>
      </c>
      <c r="O150" s="16">
        <f t="shared" si="26"/>
        <v>5.122555952</v>
      </c>
      <c r="P150" s="1">
        <f t="shared" si="27"/>
        <v>-5.112119195</v>
      </c>
      <c r="Q150" s="1">
        <f t="shared" si="28"/>
        <v>6.711950678</v>
      </c>
      <c r="R150" s="1">
        <f t="shared" si="29"/>
        <v>-8.812447477</v>
      </c>
      <c r="S150" s="1"/>
      <c r="T150" s="1"/>
      <c r="U150" s="1"/>
      <c r="V150" s="1"/>
      <c r="W150" s="1"/>
      <c r="X150" s="1"/>
      <c r="Y150" s="1"/>
      <c r="Z150" s="1"/>
      <c r="AA150" s="1"/>
    </row>
    <row r="151" ht="21.0" customHeight="1">
      <c r="A151" s="1"/>
      <c r="B151" s="1"/>
      <c r="C151" s="1"/>
      <c r="D151" s="1"/>
      <c r="E151" s="16"/>
      <c r="F151" s="16"/>
      <c r="G151" s="16"/>
      <c r="H151" s="28">
        <v>-1.3004033605905732</v>
      </c>
      <c r="I151" s="28">
        <v>3.3637281281083595</v>
      </c>
      <c r="J151" s="16"/>
      <c r="K151" s="16">
        <f t="shared" si="22"/>
        <v>1.6910489</v>
      </c>
      <c r="L151" s="16">
        <f t="shared" si="23"/>
        <v>-2.199045673</v>
      </c>
      <c r="M151" s="16">
        <f t="shared" si="24"/>
        <v>2.859646383</v>
      </c>
      <c r="N151" s="16">
        <f t="shared" si="25"/>
        <v>-3.718693767</v>
      </c>
      <c r="O151" s="16">
        <f t="shared" si="26"/>
        <v>4.835801871</v>
      </c>
      <c r="P151" s="1">
        <f t="shared" si="27"/>
        <v>-4.374203362</v>
      </c>
      <c r="Q151" s="1">
        <f t="shared" si="28"/>
        <v>5.688228752</v>
      </c>
      <c r="R151" s="1">
        <f t="shared" si="29"/>
        <v>-7.396991785</v>
      </c>
      <c r="S151" s="1"/>
      <c r="T151" s="1"/>
      <c r="U151" s="1"/>
      <c r="V151" s="1"/>
      <c r="W151" s="1"/>
      <c r="X151" s="1"/>
      <c r="Y151" s="1"/>
      <c r="Z151" s="1"/>
      <c r="AA151" s="1"/>
    </row>
    <row r="152" ht="21.0" customHeight="1">
      <c r="A152" s="1"/>
      <c r="B152" s="1"/>
      <c r="C152" s="1"/>
      <c r="D152" s="1"/>
      <c r="E152" s="16"/>
      <c r="F152" s="16"/>
      <c r="G152" s="16"/>
      <c r="H152" s="28">
        <v>-1.2621247734480323</v>
      </c>
      <c r="I152" s="28">
        <v>3.398270129760532</v>
      </c>
      <c r="J152" s="16"/>
      <c r="K152" s="16">
        <f t="shared" si="22"/>
        <v>1.592958944</v>
      </c>
      <c r="L152" s="16">
        <f t="shared" si="23"/>
        <v>-2.010512946</v>
      </c>
      <c r="M152" s="16">
        <f t="shared" si="24"/>
        <v>2.537518196</v>
      </c>
      <c r="N152" s="16">
        <f t="shared" si="25"/>
        <v>-3.202664579</v>
      </c>
      <c r="O152" s="16">
        <f t="shared" si="26"/>
        <v>4.042162306</v>
      </c>
      <c r="P152" s="1">
        <f t="shared" si="27"/>
        <v>-4.289040918</v>
      </c>
      <c r="Q152" s="1">
        <f t="shared" si="28"/>
        <v>5.413304796</v>
      </c>
      <c r="R152" s="1">
        <f t="shared" si="29"/>
        <v>-6.83226609</v>
      </c>
      <c r="S152" s="1"/>
      <c r="T152" s="1"/>
      <c r="U152" s="1"/>
      <c r="V152" s="1"/>
      <c r="W152" s="1"/>
      <c r="X152" s="1"/>
      <c r="Y152" s="1"/>
      <c r="Z152" s="1"/>
      <c r="AA152" s="1"/>
    </row>
    <row r="153" ht="21.0" customHeight="1">
      <c r="A153" s="1"/>
      <c r="B153" s="1"/>
      <c r="C153" s="1"/>
      <c r="D153" s="1"/>
      <c r="E153" s="16"/>
      <c r="F153" s="16"/>
      <c r="G153" s="16"/>
      <c r="H153" s="28">
        <v>-1.1504557656366985</v>
      </c>
      <c r="I153" s="28">
        <v>2.710103673898185</v>
      </c>
      <c r="J153" s="16"/>
      <c r="K153" s="16">
        <f t="shared" si="22"/>
        <v>1.323548469</v>
      </c>
      <c r="L153" s="16">
        <f t="shared" si="23"/>
        <v>-1.522683967</v>
      </c>
      <c r="M153" s="16">
        <f t="shared" si="24"/>
        <v>1.751780549</v>
      </c>
      <c r="N153" s="16">
        <f t="shared" si="25"/>
        <v>-2.015346033</v>
      </c>
      <c r="O153" s="16">
        <f t="shared" si="26"/>
        <v>2.318566463</v>
      </c>
      <c r="P153" s="1">
        <f t="shared" si="27"/>
        <v>-3.117854397</v>
      </c>
      <c r="Q153" s="1">
        <f t="shared" si="28"/>
        <v>3.586953568</v>
      </c>
      <c r="R153" s="1">
        <f t="shared" si="29"/>
        <v>-4.126631413</v>
      </c>
      <c r="S153" s="1"/>
      <c r="T153" s="1"/>
      <c r="U153" s="1"/>
      <c r="V153" s="1"/>
      <c r="W153" s="1"/>
      <c r="X153" s="1"/>
      <c r="Y153" s="1"/>
      <c r="Z153" s="1"/>
      <c r="AA153" s="1"/>
    </row>
    <row r="154" ht="21.0" customHeight="1">
      <c r="A154" s="1"/>
      <c r="B154" s="1"/>
      <c r="C154" s="1"/>
      <c r="D154" s="1"/>
      <c r="E154" s="16"/>
      <c r="F154" s="16"/>
      <c r="G154" s="16"/>
      <c r="H154" s="28">
        <v>-1.1492945977260272</v>
      </c>
      <c r="I154" s="28">
        <v>3.226464991079948</v>
      </c>
      <c r="J154" s="16"/>
      <c r="K154" s="16">
        <f t="shared" si="22"/>
        <v>1.320878072</v>
      </c>
      <c r="L154" s="16">
        <f t="shared" si="23"/>
        <v>-1.518078033</v>
      </c>
      <c r="M154" s="16">
        <f t="shared" si="24"/>
        <v>1.744718882</v>
      </c>
      <c r="N154" s="16">
        <f t="shared" si="25"/>
        <v>-2.005195986</v>
      </c>
      <c r="O154" s="16">
        <f t="shared" si="26"/>
        <v>2.304560914</v>
      </c>
      <c r="P154" s="1">
        <f t="shared" si="27"/>
        <v>-3.708158784</v>
      </c>
      <c r="Q154" s="1">
        <f t="shared" si="28"/>
        <v>4.261766858</v>
      </c>
      <c r="R154" s="1">
        <f t="shared" si="29"/>
        <v>-4.898025627</v>
      </c>
      <c r="S154" s="1"/>
      <c r="T154" s="1"/>
      <c r="U154" s="1"/>
      <c r="V154" s="1"/>
      <c r="W154" s="1"/>
      <c r="X154" s="1"/>
      <c r="Y154" s="1"/>
      <c r="Z154" s="1"/>
      <c r="AA154" s="1"/>
    </row>
    <row r="155" ht="21.0" customHeight="1">
      <c r="A155" s="1"/>
      <c r="B155" s="1"/>
      <c r="C155" s="1"/>
      <c r="D155" s="1"/>
      <c r="E155" s="16"/>
      <c r="F155" s="16"/>
      <c r="G155" s="16"/>
      <c r="H155" s="28">
        <v>-1.1482720528349586</v>
      </c>
      <c r="I155" s="28">
        <v>2.5647532378040414</v>
      </c>
      <c r="J155" s="16"/>
      <c r="K155" s="16">
        <f t="shared" si="22"/>
        <v>1.318528707</v>
      </c>
      <c r="L155" s="16">
        <f t="shared" si="23"/>
        <v>-1.514029665</v>
      </c>
      <c r="M155" s="16">
        <f t="shared" si="24"/>
        <v>1.738517952</v>
      </c>
      <c r="N155" s="16">
        <f t="shared" si="25"/>
        <v>-1.996291578</v>
      </c>
      <c r="O155" s="16">
        <f t="shared" si="26"/>
        <v>2.292285828</v>
      </c>
      <c r="P155" s="1">
        <f t="shared" si="27"/>
        <v>-2.945034465</v>
      </c>
      <c r="Q155" s="1">
        <f t="shared" si="28"/>
        <v>3.381700771</v>
      </c>
      <c r="R155" s="1">
        <f t="shared" si="29"/>
        <v>-3.883112487</v>
      </c>
      <c r="S155" s="1"/>
      <c r="T155" s="1"/>
      <c r="U155" s="1"/>
      <c r="V155" s="1"/>
      <c r="W155" s="1"/>
      <c r="X155" s="1"/>
      <c r="Y155" s="1"/>
      <c r="Z155" s="1"/>
      <c r="AA155" s="1"/>
    </row>
    <row r="156" ht="21.0" customHeight="1">
      <c r="A156" s="1"/>
      <c r="B156" s="1"/>
      <c r="C156" s="1"/>
      <c r="D156" s="1"/>
      <c r="E156" s="16"/>
      <c r="F156" s="16"/>
      <c r="G156" s="16"/>
      <c r="H156" s="28">
        <v>-1.0391777234541086</v>
      </c>
      <c r="I156" s="28">
        <v>1.8828796453873355</v>
      </c>
      <c r="J156" s="16"/>
      <c r="K156" s="16">
        <f t="shared" si="22"/>
        <v>1.079890341</v>
      </c>
      <c r="L156" s="16">
        <f t="shared" si="23"/>
        <v>-1.122197986</v>
      </c>
      <c r="M156" s="16">
        <f t="shared" si="24"/>
        <v>1.166163148</v>
      </c>
      <c r="N156" s="16">
        <f t="shared" si="25"/>
        <v>-1.211850766</v>
      </c>
      <c r="O156" s="16">
        <f t="shared" si="26"/>
        <v>1.25932832</v>
      </c>
      <c r="P156" s="1">
        <f t="shared" si="27"/>
        <v>-1.956646583</v>
      </c>
      <c r="Q156" s="1">
        <f t="shared" si="28"/>
        <v>2.033303542</v>
      </c>
      <c r="R156" s="1">
        <f t="shared" si="29"/>
        <v>-2.112963746</v>
      </c>
      <c r="S156" s="1"/>
      <c r="T156" s="1"/>
      <c r="U156" s="1"/>
      <c r="V156" s="1"/>
      <c r="W156" s="1"/>
      <c r="X156" s="1"/>
      <c r="Y156" s="1"/>
      <c r="Z156" s="1"/>
      <c r="AA156" s="1"/>
    </row>
    <row r="157" ht="21.0" customHeight="1">
      <c r="A157" s="1"/>
      <c r="B157" s="1"/>
      <c r="C157" s="1"/>
      <c r="D157" s="1"/>
      <c r="E157" s="16"/>
      <c r="F157" s="16"/>
      <c r="G157" s="16"/>
      <c r="H157" s="28">
        <v>-1.0243379665267858</v>
      </c>
      <c r="I157" s="28">
        <v>2.107624580747701</v>
      </c>
      <c r="J157" s="16"/>
      <c r="K157" s="16">
        <f t="shared" si="22"/>
        <v>1.04926827</v>
      </c>
      <c r="L157" s="16">
        <f t="shared" si="23"/>
        <v>-1.074805326</v>
      </c>
      <c r="M157" s="16">
        <f t="shared" si="24"/>
        <v>1.100963902</v>
      </c>
      <c r="N157" s="16">
        <f t="shared" si="25"/>
        <v>-1.127759124</v>
      </c>
      <c r="O157" s="16">
        <f t="shared" si="26"/>
        <v>1.155206488</v>
      </c>
      <c r="P157" s="1">
        <f t="shared" si="27"/>
        <v>-2.158919877</v>
      </c>
      <c r="Q157" s="1">
        <f t="shared" si="28"/>
        <v>2.211463597</v>
      </c>
      <c r="R157" s="1">
        <f t="shared" si="29"/>
        <v>-2.265286124</v>
      </c>
      <c r="S157" s="1"/>
      <c r="T157" s="1"/>
      <c r="U157" s="1"/>
      <c r="V157" s="1"/>
      <c r="W157" s="1"/>
      <c r="X157" s="1"/>
      <c r="Y157" s="1"/>
      <c r="Z157" s="1"/>
      <c r="AA157" s="1"/>
    </row>
    <row r="158" ht="21.0" customHeight="1">
      <c r="A158" s="1"/>
      <c r="B158" s="1"/>
      <c r="C158" s="1"/>
      <c r="D158" s="1"/>
      <c r="E158" s="16"/>
      <c r="F158" s="16"/>
      <c r="G158" s="16"/>
      <c r="H158" s="28">
        <v>-1.0176295035049243</v>
      </c>
      <c r="I158" s="28">
        <v>2.0158671613052266</v>
      </c>
      <c r="J158" s="16"/>
      <c r="K158" s="16">
        <f t="shared" si="22"/>
        <v>1.035569806</v>
      </c>
      <c r="L158" s="16">
        <f t="shared" si="23"/>
        <v>-1.053826388</v>
      </c>
      <c r="M158" s="16">
        <f t="shared" si="24"/>
        <v>1.072404824</v>
      </c>
      <c r="N158" s="16">
        <f t="shared" si="25"/>
        <v>-1.091310789</v>
      </c>
      <c r="O158" s="16">
        <f t="shared" si="26"/>
        <v>1.110550056</v>
      </c>
      <c r="P158" s="1">
        <f t="shared" si="27"/>
        <v>-2.051405898</v>
      </c>
      <c r="Q158" s="1">
        <f t="shared" si="28"/>
        <v>2.087571166</v>
      </c>
      <c r="R158" s="1">
        <f t="shared" si="29"/>
        <v>-2.124374009</v>
      </c>
      <c r="S158" s="1"/>
      <c r="T158" s="1"/>
      <c r="U158" s="1"/>
      <c r="V158" s="1"/>
      <c r="W158" s="1"/>
      <c r="X158" s="1"/>
      <c r="Y158" s="1"/>
      <c r="Z158" s="1"/>
      <c r="AA158" s="1"/>
    </row>
    <row r="159" ht="21.0" customHeight="1">
      <c r="A159" s="1"/>
      <c r="B159" s="1"/>
      <c r="C159" s="1"/>
      <c r="D159" s="1"/>
      <c r="E159" s="16"/>
      <c r="F159" s="16"/>
      <c r="G159" s="16"/>
      <c r="H159" s="28">
        <v>-0.9979017137540449</v>
      </c>
      <c r="I159" s="28">
        <v>2.429947631697046</v>
      </c>
      <c r="J159" s="16"/>
      <c r="K159" s="16">
        <f t="shared" si="22"/>
        <v>0.9958078303</v>
      </c>
      <c r="L159" s="16">
        <f t="shared" si="23"/>
        <v>-0.9937183404</v>
      </c>
      <c r="M159" s="16">
        <f t="shared" si="24"/>
        <v>0.9916332349</v>
      </c>
      <c r="N159" s="16">
        <f t="shared" si="25"/>
        <v>-0.9895525045</v>
      </c>
      <c r="O159" s="16">
        <f t="shared" si="26"/>
        <v>0.9874761401</v>
      </c>
      <c r="P159" s="1">
        <f t="shared" si="27"/>
        <v>-2.424848906</v>
      </c>
      <c r="Q159" s="1">
        <f t="shared" si="28"/>
        <v>2.419760879</v>
      </c>
      <c r="R159" s="1">
        <f t="shared" si="29"/>
        <v>-2.414683528</v>
      </c>
      <c r="S159" s="1"/>
      <c r="T159" s="1"/>
      <c r="U159" s="1"/>
      <c r="V159" s="1"/>
      <c r="W159" s="1"/>
      <c r="X159" s="1"/>
      <c r="Y159" s="1"/>
      <c r="Z159" s="1"/>
      <c r="AA159" s="1"/>
    </row>
    <row r="160" ht="21.0" customHeight="1">
      <c r="A160" s="1"/>
      <c r="B160" s="1"/>
      <c r="C160" s="1"/>
      <c r="D160" s="1"/>
      <c r="E160" s="16"/>
      <c r="F160" s="16"/>
      <c r="G160" s="16"/>
      <c r="H160" s="28">
        <v>-0.9230592984801325</v>
      </c>
      <c r="I160" s="28">
        <v>1.704142070551402</v>
      </c>
      <c r="J160" s="16"/>
      <c r="K160" s="16">
        <f t="shared" si="22"/>
        <v>0.8520384685</v>
      </c>
      <c r="L160" s="16">
        <f t="shared" si="23"/>
        <v>-0.786482031</v>
      </c>
      <c r="M160" s="16">
        <f t="shared" si="24"/>
        <v>0.7259695518</v>
      </c>
      <c r="N160" s="16">
        <f t="shared" si="25"/>
        <v>-0.6701129452</v>
      </c>
      <c r="O160" s="16">
        <f t="shared" si="26"/>
        <v>0.6185539851</v>
      </c>
      <c r="P160" s="1">
        <f t="shared" si="27"/>
        <v>-1.573024184</v>
      </c>
      <c r="Q160" s="1">
        <f t="shared" si="28"/>
        <v>1.4519946</v>
      </c>
      <c r="R160" s="1">
        <f t="shared" si="29"/>
        <v>-1.340277117</v>
      </c>
      <c r="S160" s="1"/>
      <c r="T160" s="1"/>
      <c r="U160" s="1"/>
      <c r="V160" s="1"/>
      <c r="W160" s="1"/>
      <c r="X160" s="1"/>
      <c r="Y160" s="1"/>
      <c r="Z160" s="1"/>
      <c r="AA160" s="1"/>
    </row>
    <row r="161" ht="21.0" customHeight="1">
      <c r="A161" s="1"/>
      <c r="B161" s="1"/>
      <c r="C161" s="1"/>
      <c r="D161" s="1"/>
      <c r="E161" s="16"/>
      <c r="F161" s="16"/>
      <c r="G161" s="16"/>
      <c r="H161" s="28">
        <v>-0.922967700225855</v>
      </c>
      <c r="I161" s="28">
        <v>1.8138062204619927</v>
      </c>
      <c r="J161" s="16"/>
      <c r="K161" s="16">
        <f t="shared" si="22"/>
        <v>0.8518693757</v>
      </c>
      <c r="L161" s="16">
        <f t="shared" si="23"/>
        <v>-0.7862479185</v>
      </c>
      <c r="M161" s="16">
        <f t="shared" si="24"/>
        <v>0.7256814332</v>
      </c>
      <c r="N161" s="16">
        <f t="shared" si="25"/>
        <v>-0.6697805235</v>
      </c>
      <c r="O161" s="16">
        <f t="shared" si="26"/>
        <v>0.6181857894</v>
      </c>
      <c r="P161" s="1">
        <f t="shared" si="27"/>
        <v>-1.674084556</v>
      </c>
      <c r="Q161" s="1">
        <f t="shared" si="28"/>
        <v>1.545125973</v>
      </c>
      <c r="R161" s="1">
        <f t="shared" si="29"/>
        <v>-1.426101365</v>
      </c>
      <c r="S161" s="1"/>
      <c r="T161" s="1"/>
      <c r="U161" s="1"/>
      <c r="V161" s="1"/>
      <c r="W161" s="1"/>
      <c r="X161" s="1"/>
      <c r="Y161" s="1"/>
      <c r="Z161" s="1"/>
      <c r="AA161" s="1"/>
    </row>
    <row r="162" ht="21.0" customHeight="1">
      <c r="A162" s="1"/>
      <c r="B162" s="1"/>
      <c r="C162" s="1"/>
      <c r="D162" s="1"/>
      <c r="E162" s="16"/>
      <c r="F162" s="16"/>
      <c r="G162" s="16"/>
      <c r="H162" s="28">
        <v>-0.8682043985133179</v>
      </c>
      <c r="I162" s="28">
        <v>2.0879980035605095</v>
      </c>
      <c r="J162" s="16"/>
      <c r="K162" s="16">
        <f t="shared" si="22"/>
        <v>0.7537788776</v>
      </c>
      <c r="L162" s="16">
        <f t="shared" si="23"/>
        <v>-0.654434137</v>
      </c>
      <c r="M162" s="16">
        <f t="shared" si="24"/>
        <v>0.5681825963</v>
      </c>
      <c r="N162" s="16">
        <f t="shared" si="25"/>
        <v>-0.4932986293</v>
      </c>
      <c r="O162" s="16">
        <f t="shared" si="26"/>
        <v>0.4282840397</v>
      </c>
      <c r="P162" s="1">
        <f t="shared" si="27"/>
        <v>-1.812809051</v>
      </c>
      <c r="Q162" s="1">
        <f t="shared" si="28"/>
        <v>1.573888792</v>
      </c>
      <c r="R162" s="1">
        <f t="shared" si="29"/>
        <v>-1.366457172</v>
      </c>
      <c r="S162" s="1"/>
      <c r="T162" s="1"/>
      <c r="U162" s="1"/>
      <c r="V162" s="1"/>
      <c r="W162" s="1"/>
      <c r="X162" s="1"/>
      <c r="Y162" s="1"/>
      <c r="Z162" s="1"/>
      <c r="AA162" s="1"/>
    </row>
    <row r="163" ht="21.0" customHeight="1">
      <c r="A163" s="1"/>
      <c r="B163" s="1"/>
      <c r="C163" s="1"/>
      <c r="D163" s="1"/>
      <c r="E163" s="16"/>
      <c r="F163" s="16"/>
      <c r="G163" s="16"/>
      <c r="H163" s="28">
        <v>-0.8128367004883734</v>
      </c>
      <c r="I163" s="28">
        <v>1.9932626720505227</v>
      </c>
      <c r="J163" s="16"/>
      <c r="K163" s="16">
        <f t="shared" si="22"/>
        <v>0.6607035017</v>
      </c>
      <c r="L163" s="16">
        <f t="shared" si="23"/>
        <v>-0.5370440543</v>
      </c>
      <c r="M163" s="16">
        <f t="shared" si="24"/>
        <v>0.4365291171</v>
      </c>
      <c r="N163" s="16">
        <f t="shared" si="25"/>
        <v>-0.3548268872</v>
      </c>
      <c r="O163" s="16">
        <f t="shared" si="26"/>
        <v>0.2884163162</v>
      </c>
      <c r="P163" s="1">
        <f t="shared" si="27"/>
        <v>-1.620197054</v>
      </c>
      <c r="Q163" s="1">
        <f t="shared" si="28"/>
        <v>1.316955627</v>
      </c>
      <c r="R163" s="1">
        <f t="shared" si="29"/>
        <v>-1.070469867</v>
      </c>
      <c r="S163" s="1"/>
      <c r="T163" s="1"/>
      <c r="U163" s="1"/>
      <c r="V163" s="1"/>
      <c r="W163" s="1"/>
      <c r="X163" s="1"/>
      <c r="Y163" s="1"/>
      <c r="Z163" s="1"/>
      <c r="AA163" s="1"/>
    </row>
    <row r="164" ht="21.0" customHeight="1">
      <c r="A164" s="1"/>
      <c r="B164" s="1"/>
      <c r="C164" s="1"/>
      <c r="D164" s="1"/>
      <c r="E164" s="16"/>
      <c r="F164" s="16"/>
      <c r="G164" s="16"/>
      <c r="H164" s="28">
        <v>-0.8049921552360404</v>
      </c>
      <c r="I164" s="28">
        <v>1.336658100650053</v>
      </c>
      <c r="J164" s="16"/>
      <c r="K164" s="16">
        <f t="shared" si="22"/>
        <v>0.64801237</v>
      </c>
      <c r="L164" s="16">
        <f t="shared" si="23"/>
        <v>-0.5216448743</v>
      </c>
      <c r="M164" s="16">
        <f t="shared" si="24"/>
        <v>0.4199200317</v>
      </c>
      <c r="N164" s="16">
        <f t="shared" si="25"/>
        <v>-0.3380323313</v>
      </c>
      <c r="O164" s="16">
        <f t="shared" si="26"/>
        <v>0.2721133749</v>
      </c>
      <c r="P164" s="1">
        <f t="shared" si="27"/>
        <v>-1.075999285</v>
      </c>
      <c r="Q164" s="1">
        <f t="shared" si="28"/>
        <v>0.8661709837</v>
      </c>
      <c r="R164" s="1">
        <f t="shared" si="29"/>
        <v>-0.6972608469</v>
      </c>
      <c r="S164" s="1"/>
      <c r="T164" s="1"/>
      <c r="U164" s="1"/>
      <c r="V164" s="1"/>
      <c r="W164" s="1"/>
      <c r="X164" s="1"/>
      <c r="Y164" s="1"/>
      <c r="Z164" s="1"/>
      <c r="AA164" s="1"/>
    </row>
    <row r="165" ht="21.0" customHeight="1">
      <c r="A165" s="1"/>
      <c r="B165" s="1"/>
      <c r="C165" s="1"/>
      <c r="D165" s="1"/>
      <c r="E165" s="16"/>
      <c r="F165" s="16"/>
      <c r="G165" s="16"/>
      <c r="H165" s="28">
        <v>-0.7503014338231826</v>
      </c>
      <c r="I165" s="28">
        <v>1.6205180335009934</v>
      </c>
      <c r="J165" s="16"/>
      <c r="K165" s="16">
        <f t="shared" si="22"/>
        <v>0.5629522416</v>
      </c>
      <c r="L165" s="16">
        <f t="shared" si="23"/>
        <v>-0.422383874</v>
      </c>
      <c r="M165" s="16">
        <f t="shared" si="24"/>
        <v>0.3169152263</v>
      </c>
      <c r="N165" s="16">
        <f t="shared" si="25"/>
        <v>-0.2377819487</v>
      </c>
      <c r="O165" s="16">
        <f t="shared" si="26"/>
        <v>0.1784081371</v>
      </c>
      <c r="P165" s="1">
        <f t="shared" si="27"/>
        <v>-1.215877004</v>
      </c>
      <c r="Q165" s="1">
        <f t="shared" si="28"/>
        <v>0.9122742595</v>
      </c>
      <c r="R165" s="1">
        <f t="shared" si="29"/>
        <v>-0.6844806849</v>
      </c>
      <c r="S165" s="1"/>
      <c r="T165" s="1"/>
      <c r="U165" s="1"/>
      <c r="V165" s="1"/>
      <c r="W165" s="1"/>
      <c r="X165" s="1"/>
      <c r="Y165" s="1"/>
      <c r="Z165" s="1"/>
      <c r="AA165" s="1"/>
    </row>
    <row r="166" ht="21.0" customHeight="1">
      <c r="A166" s="1"/>
      <c r="B166" s="1"/>
      <c r="C166" s="1"/>
      <c r="D166" s="1"/>
      <c r="E166" s="16"/>
      <c r="F166" s="16"/>
      <c r="G166" s="16"/>
      <c r="H166" s="28">
        <v>-0.7098420451598177</v>
      </c>
      <c r="I166" s="28">
        <v>1.5565204356270543</v>
      </c>
      <c r="J166" s="16"/>
      <c r="K166" s="16">
        <f t="shared" si="22"/>
        <v>0.5038757291</v>
      </c>
      <c r="L166" s="16">
        <f t="shared" si="23"/>
        <v>-0.357672178</v>
      </c>
      <c r="M166" s="16">
        <f t="shared" si="24"/>
        <v>0.2538907504</v>
      </c>
      <c r="N166" s="16">
        <f t="shared" si="25"/>
        <v>-0.1802223295</v>
      </c>
      <c r="O166" s="16">
        <f t="shared" si="26"/>
        <v>0.1279293869</v>
      </c>
      <c r="P166" s="1">
        <f t="shared" si="27"/>
        <v>-1.104883649</v>
      </c>
      <c r="Q166" s="1">
        <f t="shared" si="28"/>
        <v>0.7842928693</v>
      </c>
      <c r="R166" s="1">
        <f t="shared" si="29"/>
        <v>-0.5567240544</v>
      </c>
      <c r="S166" s="1"/>
      <c r="T166" s="1"/>
      <c r="U166" s="1"/>
      <c r="V166" s="1"/>
      <c r="W166" s="1"/>
      <c r="X166" s="1"/>
      <c r="Y166" s="1"/>
      <c r="Z166" s="1"/>
      <c r="AA166" s="1"/>
    </row>
    <row r="167" ht="21.0" customHeight="1">
      <c r="A167" s="1"/>
      <c r="B167" s="1"/>
      <c r="C167" s="1"/>
      <c r="D167" s="1"/>
      <c r="E167" s="16"/>
      <c r="F167" s="16"/>
      <c r="G167" s="16"/>
      <c r="H167" s="28">
        <v>-0.6590203973364286</v>
      </c>
      <c r="I167" s="28">
        <v>1.5071554804444203</v>
      </c>
      <c r="J167" s="16"/>
      <c r="K167" s="16">
        <f t="shared" si="22"/>
        <v>0.4343078841</v>
      </c>
      <c r="L167" s="16">
        <f t="shared" si="23"/>
        <v>-0.2862177543</v>
      </c>
      <c r="M167" s="16">
        <f t="shared" si="24"/>
        <v>0.1886233382</v>
      </c>
      <c r="N167" s="16">
        <f t="shared" si="25"/>
        <v>-0.1243066273</v>
      </c>
      <c r="O167" s="16">
        <f t="shared" si="26"/>
        <v>0.0819206029</v>
      </c>
      <c r="P167" s="1">
        <f t="shared" si="27"/>
        <v>-0.9932462036</v>
      </c>
      <c r="Q167" s="1">
        <f t="shared" si="28"/>
        <v>0.6545695077</v>
      </c>
      <c r="R167" s="1">
        <f t="shared" si="29"/>
        <v>-0.4313746571</v>
      </c>
      <c r="S167" s="1"/>
      <c r="T167" s="1"/>
      <c r="U167" s="1"/>
      <c r="V167" s="1"/>
      <c r="W167" s="1"/>
      <c r="X167" s="1"/>
      <c r="Y167" s="1"/>
      <c r="Z167" s="1"/>
      <c r="AA167" s="1"/>
    </row>
    <row r="168" ht="21.0" customHeight="1">
      <c r="A168" s="1"/>
      <c r="B168" s="1"/>
      <c r="C168" s="1"/>
      <c r="D168" s="1"/>
      <c r="E168" s="16"/>
      <c r="F168" s="16"/>
      <c r="G168" s="16"/>
      <c r="H168" s="28">
        <v>-0.6286706689309081</v>
      </c>
      <c r="I168" s="28">
        <v>1.0666668451806174</v>
      </c>
      <c r="J168" s="16"/>
      <c r="K168" s="16">
        <f t="shared" si="22"/>
        <v>0.39522681</v>
      </c>
      <c r="L168" s="16">
        <f t="shared" si="23"/>
        <v>-0.248467503</v>
      </c>
      <c r="M168" s="16">
        <f t="shared" si="24"/>
        <v>0.1562042313</v>
      </c>
      <c r="N168" s="16">
        <f t="shared" si="25"/>
        <v>-0.0982010186</v>
      </c>
      <c r="O168" s="16">
        <f t="shared" si="26"/>
        <v>0.06173610005</v>
      </c>
      <c r="P168" s="1">
        <f t="shared" si="27"/>
        <v>-0.6705821591</v>
      </c>
      <c r="Q168" s="1">
        <f t="shared" si="28"/>
        <v>0.4215753345</v>
      </c>
      <c r="R168" s="1">
        <f t="shared" si="29"/>
        <v>-0.2650320476</v>
      </c>
      <c r="S168" s="1"/>
      <c r="T168" s="1"/>
      <c r="U168" s="1"/>
      <c r="V168" s="1"/>
      <c r="W168" s="1"/>
      <c r="X168" s="1"/>
      <c r="Y168" s="1"/>
      <c r="Z168" s="1"/>
      <c r="AA168" s="1"/>
    </row>
    <row r="169" ht="21.0" customHeight="1">
      <c r="A169" s="1"/>
      <c r="B169" s="1"/>
      <c r="C169" s="1"/>
      <c r="D169" s="1"/>
      <c r="E169" s="16"/>
      <c r="F169" s="16"/>
      <c r="G169" s="16"/>
      <c r="H169" s="28">
        <v>-0.6252228358673202</v>
      </c>
      <c r="I169" s="28">
        <v>2.0551121825626955</v>
      </c>
      <c r="J169" s="16"/>
      <c r="K169" s="16">
        <f t="shared" si="22"/>
        <v>0.3909035945</v>
      </c>
      <c r="L169" s="16">
        <f t="shared" si="23"/>
        <v>-0.2444018539</v>
      </c>
      <c r="M169" s="16">
        <f t="shared" si="24"/>
        <v>0.1528056202</v>
      </c>
      <c r="N169" s="16">
        <f t="shared" si="25"/>
        <v>-0.09553756319</v>
      </c>
      <c r="O169" s="16">
        <f t="shared" si="26"/>
        <v>0.05973226619</v>
      </c>
      <c r="P169" s="1">
        <f t="shared" si="27"/>
        <v>-1.284903067</v>
      </c>
      <c r="Q169" s="1">
        <f t="shared" si="28"/>
        <v>0.8033507392</v>
      </c>
      <c r="R169" s="1">
        <f t="shared" si="29"/>
        <v>-0.5022732274</v>
      </c>
      <c r="S169" s="1"/>
      <c r="T169" s="1"/>
      <c r="U169" s="1"/>
      <c r="V169" s="1"/>
      <c r="W169" s="1"/>
      <c r="X169" s="1"/>
      <c r="Y169" s="1"/>
      <c r="Z169" s="1"/>
      <c r="AA169" s="1"/>
    </row>
    <row r="170" ht="21.0" customHeight="1">
      <c r="A170" s="1"/>
      <c r="B170" s="1"/>
      <c r="C170" s="1"/>
      <c r="D170" s="1"/>
      <c r="E170" s="16"/>
      <c r="F170" s="16"/>
      <c r="G170" s="16"/>
      <c r="H170" s="28">
        <v>-0.5693981260160546</v>
      </c>
      <c r="I170" s="28">
        <v>1.5189439561617584</v>
      </c>
      <c r="J170" s="16"/>
      <c r="K170" s="16">
        <f t="shared" si="22"/>
        <v>0.3242142259</v>
      </c>
      <c r="L170" s="16">
        <f t="shared" si="23"/>
        <v>-0.1846069727</v>
      </c>
      <c r="M170" s="16">
        <f t="shared" si="24"/>
        <v>0.1051148643</v>
      </c>
      <c r="N170" s="16">
        <f t="shared" si="25"/>
        <v>-0.05985220674</v>
      </c>
      <c r="O170" s="16">
        <f t="shared" si="26"/>
        <v>0.03407973436</v>
      </c>
      <c r="P170" s="1">
        <f t="shared" si="27"/>
        <v>-0.8648838422</v>
      </c>
      <c r="Q170" s="1">
        <f t="shared" si="28"/>
        <v>0.4924632389</v>
      </c>
      <c r="R170" s="1">
        <f t="shared" si="29"/>
        <v>-0.2804076454</v>
      </c>
      <c r="S170" s="1"/>
      <c r="T170" s="1"/>
      <c r="U170" s="1"/>
      <c r="V170" s="1"/>
      <c r="W170" s="1"/>
      <c r="X170" s="1"/>
      <c r="Y170" s="1"/>
      <c r="Z170" s="1"/>
      <c r="AA170" s="1"/>
    </row>
    <row r="171" ht="21.0" customHeight="1">
      <c r="A171" s="1"/>
      <c r="B171" s="1"/>
      <c r="C171" s="1"/>
      <c r="D171" s="1"/>
      <c r="E171" s="16"/>
      <c r="F171" s="16"/>
      <c r="G171" s="16"/>
      <c r="H171" s="28">
        <v>-0.545664445597811</v>
      </c>
      <c r="I171" s="28">
        <v>1.5811945856091136</v>
      </c>
      <c r="J171" s="16"/>
      <c r="K171" s="16">
        <f t="shared" si="22"/>
        <v>0.2977496872</v>
      </c>
      <c r="L171" s="16">
        <f t="shared" si="23"/>
        <v>-0.162471418</v>
      </c>
      <c r="M171" s="16">
        <f t="shared" si="24"/>
        <v>0.08865487622</v>
      </c>
      <c r="N171" s="16">
        <f t="shared" si="25"/>
        <v>-0.04837581388</v>
      </c>
      <c r="O171" s="16">
        <f t="shared" si="26"/>
        <v>0.02639696166</v>
      </c>
      <c r="P171" s="1">
        <f t="shared" si="27"/>
        <v>-0.8628016669</v>
      </c>
      <c r="Q171" s="1">
        <f t="shared" si="28"/>
        <v>0.4708001933</v>
      </c>
      <c r="R171" s="1">
        <f t="shared" si="29"/>
        <v>-0.2568989264</v>
      </c>
      <c r="S171" s="1"/>
      <c r="T171" s="1"/>
      <c r="U171" s="1"/>
      <c r="V171" s="1"/>
      <c r="W171" s="1"/>
      <c r="X171" s="1"/>
      <c r="Y171" s="1"/>
      <c r="Z171" s="1"/>
      <c r="AA171" s="1"/>
    </row>
    <row r="172" ht="21.0" customHeight="1">
      <c r="A172" s="1"/>
      <c r="B172" s="1"/>
      <c r="C172" s="1"/>
      <c r="D172" s="1"/>
      <c r="E172" s="16"/>
      <c r="F172" s="16"/>
      <c r="G172" s="16"/>
      <c r="H172" s="28">
        <v>-0.5248993942726132</v>
      </c>
      <c r="I172" s="28">
        <v>1.8980066238743154</v>
      </c>
      <c r="J172" s="16"/>
      <c r="K172" s="16">
        <f t="shared" si="22"/>
        <v>0.2755193741</v>
      </c>
      <c r="L172" s="16">
        <f t="shared" si="23"/>
        <v>-0.1446199526</v>
      </c>
      <c r="M172" s="16">
        <f t="shared" si="24"/>
        <v>0.07591092551</v>
      </c>
      <c r="N172" s="16">
        <f t="shared" si="25"/>
        <v>-0.03984559882</v>
      </c>
      <c r="O172" s="16">
        <f t="shared" si="26"/>
        <v>0.02091493068</v>
      </c>
      <c r="P172" s="1">
        <f t="shared" si="27"/>
        <v>-0.9962625272</v>
      </c>
      <c r="Q172" s="1">
        <f t="shared" si="28"/>
        <v>0.5229375971</v>
      </c>
      <c r="R172" s="1">
        <f t="shared" si="29"/>
        <v>-0.2744896279</v>
      </c>
      <c r="S172" s="1"/>
      <c r="T172" s="1"/>
      <c r="U172" s="1"/>
      <c r="V172" s="1"/>
      <c r="W172" s="1"/>
      <c r="X172" s="1"/>
      <c r="Y172" s="1"/>
      <c r="Z172" s="1"/>
      <c r="AA172" s="1"/>
    </row>
    <row r="173" ht="21.0" customHeight="1">
      <c r="A173" s="1"/>
      <c r="B173" s="1"/>
      <c r="C173" s="1"/>
      <c r="D173" s="1"/>
      <c r="E173" s="16"/>
      <c r="F173" s="16"/>
      <c r="G173" s="16"/>
      <c r="H173" s="28">
        <v>-0.5076325188169544</v>
      </c>
      <c r="I173" s="28">
        <v>1.1728805383924308</v>
      </c>
      <c r="J173" s="16"/>
      <c r="K173" s="16">
        <f t="shared" si="22"/>
        <v>0.2576907742</v>
      </c>
      <c r="L173" s="16">
        <f t="shared" si="23"/>
        <v>-0.1308122168</v>
      </c>
      <c r="M173" s="16">
        <f t="shared" si="24"/>
        <v>0.06640453509</v>
      </c>
      <c r="N173" s="16">
        <f t="shared" si="25"/>
        <v>-0.03370910141</v>
      </c>
      <c r="O173" s="16">
        <f t="shared" si="26"/>
        <v>0.01711183605</v>
      </c>
      <c r="P173" s="1">
        <f t="shared" si="27"/>
        <v>-0.595392302</v>
      </c>
      <c r="Q173" s="1">
        <f t="shared" si="28"/>
        <v>0.3022404939</v>
      </c>
      <c r="R173" s="1">
        <f t="shared" si="29"/>
        <v>-0.1534271032</v>
      </c>
      <c r="S173" s="1"/>
      <c r="T173" s="1"/>
      <c r="U173" s="1"/>
      <c r="V173" s="1"/>
      <c r="W173" s="1"/>
      <c r="X173" s="1"/>
      <c r="Y173" s="1"/>
      <c r="Z173" s="1"/>
      <c r="AA173" s="1"/>
    </row>
    <row r="174" ht="21.0" customHeight="1">
      <c r="A174" s="1"/>
      <c r="B174" s="1"/>
      <c r="C174" s="1"/>
      <c r="D174" s="1"/>
      <c r="E174" s="16"/>
      <c r="F174" s="16"/>
      <c r="G174" s="16"/>
      <c r="H174" s="28">
        <v>-0.5042298335189597</v>
      </c>
      <c r="I174" s="28">
        <v>1.3364987130846564</v>
      </c>
      <c r="J174" s="16"/>
      <c r="K174" s="16">
        <f t="shared" si="22"/>
        <v>0.254247725</v>
      </c>
      <c r="L174" s="16">
        <f t="shared" si="23"/>
        <v>-0.1281992881</v>
      </c>
      <c r="M174" s="16">
        <f t="shared" si="24"/>
        <v>0.06464190567</v>
      </c>
      <c r="N174" s="16">
        <f t="shared" si="25"/>
        <v>-0.03259437734</v>
      </c>
      <c r="O174" s="16">
        <f t="shared" si="26"/>
        <v>0.01643505746</v>
      </c>
      <c r="P174" s="1">
        <f t="shared" si="27"/>
        <v>-0.6739025236</v>
      </c>
      <c r="Q174" s="1">
        <f t="shared" si="28"/>
        <v>0.3398017573</v>
      </c>
      <c r="R174" s="1">
        <f t="shared" si="29"/>
        <v>-0.1713381835</v>
      </c>
      <c r="S174" s="1"/>
      <c r="T174" s="1"/>
      <c r="U174" s="1"/>
      <c r="V174" s="1"/>
      <c r="W174" s="1"/>
      <c r="X174" s="1"/>
      <c r="Y174" s="1"/>
      <c r="Z174" s="1"/>
      <c r="AA174" s="1"/>
    </row>
    <row r="175" ht="21.0" customHeight="1">
      <c r="A175" s="1"/>
      <c r="B175" s="1"/>
      <c r="C175" s="1"/>
      <c r="D175" s="1"/>
      <c r="E175" s="16"/>
      <c r="F175" s="16"/>
      <c r="G175" s="16"/>
      <c r="H175" s="28">
        <v>-0.48447096879645857</v>
      </c>
      <c r="I175" s="28">
        <v>1.762055580205292</v>
      </c>
      <c r="J175" s="16"/>
      <c r="K175" s="16">
        <f t="shared" si="22"/>
        <v>0.2347121196</v>
      </c>
      <c r="L175" s="16">
        <f t="shared" si="23"/>
        <v>-0.113711208</v>
      </c>
      <c r="M175" s="16">
        <f t="shared" si="24"/>
        <v>0.05508977909</v>
      </c>
      <c r="N175" s="16">
        <f t="shared" si="25"/>
        <v>-0.02668939865</v>
      </c>
      <c r="O175" s="16">
        <f t="shared" si="26"/>
        <v>0.01293023882</v>
      </c>
      <c r="P175" s="1">
        <f t="shared" si="27"/>
        <v>-0.853664774</v>
      </c>
      <c r="Q175" s="1">
        <f t="shared" si="28"/>
        <v>0.4135758001</v>
      </c>
      <c r="R175" s="1">
        <f t="shared" si="29"/>
        <v>-0.2003654685</v>
      </c>
      <c r="S175" s="1"/>
      <c r="T175" s="1"/>
      <c r="U175" s="1"/>
      <c r="V175" s="1"/>
      <c r="W175" s="1"/>
      <c r="X175" s="1"/>
      <c r="Y175" s="1"/>
      <c r="Z175" s="1"/>
      <c r="AA175" s="1"/>
    </row>
    <row r="176" ht="21.0" customHeight="1">
      <c r="A176" s="1"/>
      <c r="B176" s="1"/>
      <c r="C176" s="1"/>
      <c r="D176" s="1"/>
      <c r="E176" s="16"/>
      <c r="F176" s="16"/>
      <c r="G176" s="16"/>
      <c r="H176" s="28">
        <v>-0.43593298618892584</v>
      </c>
      <c r="I176" s="28">
        <v>1.724779316524367</v>
      </c>
      <c r="J176" s="16"/>
      <c r="K176" s="16">
        <f t="shared" si="22"/>
        <v>0.1900375684</v>
      </c>
      <c r="L176" s="16">
        <f t="shared" si="23"/>
        <v>-0.0828436447</v>
      </c>
      <c r="M176" s="16">
        <f t="shared" si="24"/>
        <v>0.03611427742</v>
      </c>
      <c r="N176" s="16">
        <f t="shared" si="25"/>
        <v>-0.0157434048</v>
      </c>
      <c r="O176" s="16">
        <f t="shared" si="26"/>
        <v>0.006863069467</v>
      </c>
      <c r="P176" s="1">
        <f t="shared" si="27"/>
        <v>-0.751888198</v>
      </c>
      <c r="Q176" s="1">
        <f t="shared" si="28"/>
        <v>0.3277728674</v>
      </c>
      <c r="R176" s="1">
        <f t="shared" si="29"/>
        <v>-0.1428870049</v>
      </c>
      <c r="S176" s="1"/>
      <c r="T176" s="1"/>
      <c r="U176" s="1"/>
      <c r="V176" s="1"/>
      <c r="W176" s="1"/>
      <c r="X176" s="1"/>
      <c r="Y176" s="1"/>
      <c r="Z176" s="1"/>
      <c r="AA176" s="1"/>
    </row>
    <row r="177" ht="21.0" customHeight="1">
      <c r="A177" s="1"/>
      <c r="B177" s="1"/>
      <c r="C177" s="1"/>
      <c r="D177" s="1"/>
      <c r="E177" s="16"/>
      <c r="F177" s="16"/>
      <c r="G177" s="16"/>
      <c r="H177" s="28">
        <v>-0.4293591802028951</v>
      </c>
      <c r="I177" s="28">
        <v>1.6156189935403322</v>
      </c>
      <c r="J177" s="16"/>
      <c r="K177" s="16">
        <f t="shared" si="22"/>
        <v>0.1843493056</v>
      </c>
      <c r="L177" s="16">
        <f t="shared" si="23"/>
        <v>-0.07915206673</v>
      </c>
      <c r="M177" s="16">
        <f t="shared" si="24"/>
        <v>0.03398466648</v>
      </c>
      <c r="N177" s="16">
        <f t="shared" si="25"/>
        <v>-0.01459162854</v>
      </c>
      <c r="O177" s="16">
        <f t="shared" si="26"/>
        <v>0.006265049668</v>
      </c>
      <c r="P177" s="1">
        <f t="shared" si="27"/>
        <v>-0.6936808466</v>
      </c>
      <c r="Q177" s="1">
        <f t="shared" si="28"/>
        <v>0.2978382396</v>
      </c>
      <c r="R177" s="1">
        <f t="shared" si="29"/>
        <v>-0.1278795824</v>
      </c>
      <c r="S177" s="1"/>
      <c r="T177" s="1"/>
      <c r="U177" s="1"/>
      <c r="V177" s="1"/>
      <c r="W177" s="1"/>
      <c r="X177" s="1"/>
      <c r="Y177" s="1"/>
      <c r="Z177" s="1"/>
      <c r="AA177" s="1"/>
    </row>
    <row r="178" ht="21.0" customHeight="1">
      <c r="A178" s="1"/>
      <c r="B178" s="1"/>
      <c r="C178" s="1"/>
      <c r="D178" s="1"/>
      <c r="E178" s="16"/>
      <c r="F178" s="16"/>
      <c r="G178" s="16"/>
      <c r="H178" s="28">
        <v>-0.4287298073889674</v>
      </c>
      <c r="I178" s="28">
        <v>1.1006621919012773</v>
      </c>
      <c r="J178" s="16"/>
      <c r="K178" s="16">
        <f t="shared" si="22"/>
        <v>0.1838092477</v>
      </c>
      <c r="L178" s="16">
        <f t="shared" si="23"/>
        <v>-0.07880450338</v>
      </c>
      <c r="M178" s="16">
        <f t="shared" si="24"/>
        <v>0.03378583956</v>
      </c>
      <c r="N178" s="16">
        <f t="shared" si="25"/>
        <v>-0.01448499649</v>
      </c>
      <c r="O178" s="16">
        <f t="shared" si="26"/>
        <v>0.006210149753</v>
      </c>
      <c r="P178" s="1">
        <f t="shared" si="27"/>
        <v>-0.4718866895</v>
      </c>
      <c r="Q178" s="1">
        <f t="shared" si="28"/>
        <v>0.2023118895</v>
      </c>
      <c r="R178" s="1">
        <f t="shared" si="29"/>
        <v>-0.08673713742</v>
      </c>
      <c r="S178" s="1"/>
      <c r="T178" s="1"/>
      <c r="U178" s="1"/>
      <c r="V178" s="1"/>
      <c r="W178" s="1"/>
      <c r="X178" s="1"/>
      <c r="Y178" s="1"/>
      <c r="Z178" s="1"/>
      <c r="AA178" s="1"/>
    </row>
    <row r="179" ht="21.0" customHeight="1">
      <c r="A179" s="1"/>
      <c r="B179" s="1"/>
      <c r="C179" s="1"/>
      <c r="D179" s="1"/>
      <c r="E179" s="16"/>
      <c r="F179" s="16"/>
      <c r="G179" s="16"/>
      <c r="H179" s="28">
        <v>-0.4275896554291272</v>
      </c>
      <c r="I179" s="28">
        <v>0.9655454123713153</v>
      </c>
      <c r="J179" s="16"/>
      <c r="K179" s="16">
        <f t="shared" si="22"/>
        <v>0.1828329134</v>
      </c>
      <c r="L179" s="16">
        <f t="shared" si="23"/>
        <v>-0.07817746245</v>
      </c>
      <c r="M179" s="16">
        <f t="shared" si="24"/>
        <v>0.03342787423</v>
      </c>
      <c r="N179" s="16">
        <f t="shared" si="25"/>
        <v>-0.01429341323</v>
      </c>
      <c r="O179" s="16">
        <f t="shared" si="26"/>
        <v>0.006111715636</v>
      </c>
      <c r="P179" s="1">
        <f t="shared" si="27"/>
        <v>-0.4128572302</v>
      </c>
      <c r="Q179" s="1">
        <f t="shared" si="28"/>
        <v>0.1765334808</v>
      </c>
      <c r="R179" s="1">
        <f t="shared" si="29"/>
        <v>-0.07548389022</v>
      </c>
      <c r="S179" s="1"/>
      <c r="T179" s="1"/>
      <c r="U179" s="1"/>
      <c r="V179" s="1"/>
      <c r="W179" s="1"/>
      <c r="X179" s="1"/>
      <c r="Y179" s="1"/>
      <c r="Z179" s="1"/>
      <c r="AA179" s="1"/>
    </row>
    <row r="180" ht="21.0" customHeight="1">
      <c r="A180" s="1"/>
      <c r="B180" s="1"/>
      <c r="C180" s="1"/>
      <c r="D180" s="1"/>
      <c r="E180" s="16"/>
      <c r="F180" s="16"/>
      <c r="G180" s="16"/>
      <c r="H180" s="28">
        <v>-0.3965752889585614</v>
      </c>
      <c r="I180" s="28">
        <v>1.6105830656264575</v>
      </c>
      <c r="J180" s="16"/>
      <c r="K180" s="16">
        <f t="shared" si="22"/>
        <v>0.1572719598</v>
      </c>
      <c r="L180" s="16">
        <f t="shared" si="23"/>
        <v>-0.06237017291</v>
      </c>
      <c r="M180" s="16">
        <f t="shared" si="24"/>
        <v>0.02473446934</v>
      </c>
      <c r="N180" s="16">
        <f t="shared" si="25"/>
        <v>-0.009809079327</v>
      </c>
      <c r="O180" s="16">
        <f t="shared" si="26"/>
        <v>0.003890038469</v>
      </c>
      <c r="P180" s="1">
        <f t="shared" si="27"/>
        <v>-0.6387174446</v>
      </c>
      <c r="Q180" s="1">
        <f t="shared" si="28"/>
        <v>0.2532995552</v>
      </c>
      <c r="R180" s="1">
        <f t="shared" si="29"/>
        <v>-0.1004523443</v>
      </c>
      <c r="S180" s="1"/>
      <c r="T180" s="1"/>
      <c r="U180" s="1"/>
      <c r="V180" s="1"/>
      <c r="W180" s="1"/>
      <c r="X180" s="1"/>
      <c r="Y180" s="1"/>
      <c r="Z180" s="1"/>
      <c r="AA180" s="1"/>
    </row>
    <row r="181" ht="21.0" customHeight="1">
      <c r="A181" s="1"/>
      <c r="B181" s="1"/>
      <c r="C181" s="1"/>
      <c r="D181" s="1"/>
      <c r="E181" s="16"/>
      <c r="F181" s="16"/>
      <c r="G181" s="16"/>
      <c r="H181" s="28">
        <v>-0.3096604182018181</v>
      </c>
      <c r="I181" s="28">
        <v>1.4688880020301327</v>
      </c>
      <c r="J181" s="16"/>
      <c r="K181" s="16">
        <f t="shared" si="22"/>
        <v>0.0958895746</v>
      </c>
      <c r="L181" s="16">
        <f t="shared" si="23"/>
        <v>-0.02969320577</v>
      </c>
      <c r="M181" s="16">
        <f t="shared" si="24"/>
        <v>0.009194810517</v>
      </c>
      <c r="N181" s="16">
        <f t="shared" si="25"/>
        <v>-0.00284726887</v>
      </c>
      <c r="O181" s="16">
        <f t="shared" si="26"/>
        <v>0.000881686469</v>
      </c>
      <c r="P181" s="1">
        <f t="shared" si="27"/>
        <v>-0.454856473</v>
      </c>
      <c r="Q181" s="1">
        <f t="shared" si="28"/>
        <v>0.1408510457</v>
      </c>
      <c r="R181" s="1">
        <f t="shared" si="29"/>
        <v>-0.0436159937</v>
      </c>
      <c r="S181" s="1"/>
      <c r="T181" s="1"/>
      <c r="U181" s="1"/>
      <c r="V181" s="1"/>
      <c r="W181" s="1"/>
      <c r="X181" s="1"/>
      <c r="Y181" s="1"/>
      <c r="Z181" s="1"/>
      <c r="AA181" s="1"/>
    </row>
    <row r="182" ht="21.0" customHeight="1">
      <c r="A182" s="1"/>
      <c r="B182" s="1"/>
      <c r="C182" s="1"/>
      <c r="D182" s="1"/>
      <c r="E182" s="16"/>
      <c r="F182" s="16"/>
      <c r="G182" s="16"/>
      <c r="H182" s="28">
        <v>-0.3085192610010039</v>
      </c>
      <c r="I182" s="28">
        <v>1.7724869445308968</v>
      </c>
      <c r="J182" s="16"/>
      <c r="K182" s="16">
        <f t="shared" si="22"/>
        <v>0.09518413441</v>
      </c>
      <c r="L182" s="16">
        <f t="shared" si="23"/>
        <v>-0.02936613881</v>
      </c>
      <c r="M182" s="16">
        <f t="shared" si="24"/>
        <v>0.009060019443</v>
      </c>
      <c r="N182" s="16">
        <f t="shared" si="25"/>
        <v>-0.002795190503</v>
      </c>
      <c r="O182" s="16">
        <f t="shared" si="26"/>
        <v>0.0008623701084</v>
      </c>
      <c r="P182" s="1">
        <f t="shared" si="27"/>
        <v>-0.5468463623</v>
      </c>
      <c r="Q182" s="1">
        <f t="shared" si="28"/>
        <v>0.1687126356</v>
      </c>
      <c r="R182" s="1">
        <f t="shared" si="29"/>
        <v>-0.05205109765</v>
      </c>
      <c r="S182" s="1"/>
      <c r="T182" s="1"/>
      <c r="U182" s="1"/>
      <c r="V182" s="1"/>
      <c r="W182" s="1"/>
      <c r="X182" s="1"/>
      <c r="Y182" s="1"/>
      <c r="Z182" s="1"/>
      <c r="AA182" s="1"/>
    </row>
    <row r="183" ht="21.0" customHeight="1">
      <c r="A183" s="1"/>
      <c r="B183" s="1"/>
      <c r="C183" s="1"/>
      <c r="D183" s="1"/>
      <c r="E183" s="16"/>
      <c r="F183" s="16"/>
      <c r="G183" s="16"/>
      <c r="H183" s="28">
        <v>-0.2908973072678145</v>
      </c>
      <c r="I183" s="28">
        <v>1.243819686098744</v>
      </c>
      <c r="J183" s="16"/>
      <c r="K183" s="16">
        <f t="shared" si="22"/>
        <v>0.08462124338</v>
      </c>
      <c r="L183" s="16">
        <f t="shared" si="23"/>
        <v>-0.02461609184</v>
      </c>
      <c r="M183" s="16">
        <f t="shared" si="24"/>
        <v>0.00716075483</v>
      </c>
      <c r="N183" s="16">
        <f t="shared" si="25"/>
        <v>-0.002083044298</v>
      </c>
      <c r="O183" s="16">
        <f t="shared" si="26"/>
        <v>0.0006059519773</v>
      </c>
      <c r="P183" s="1">
        <f t="shared" si="27"/>
        <v>-0.3618237974</v>
      </c>
      <c r="Q183" s="1">
        <f t="shared" si="28"/>
        <v>0.1052535684</v>
      </c>
      <c r="R183" s="1">
        <f t="shared" si="29"/>
        <v>-0.03061797962</v>
      </c>
      <c r="S183" s="1"/>
      <c r="T183" s="1"/>
      <c r="U183" s="1"/>
      <c r="V183" s="1"/>
      <c r="W183" s="1"/>
      <c r="X183" s="1"/>
      <c r="Y183" s="1"/>
      <c r="Z183" s="1"/>
      <c r="AA183" s="1"/>
    </row>
    <row r="184" ht="21.0" customHeight="1">
      <c r="A184" s="1"/>
      <c r="B184" s="1"/>
      <c r="C184" s="1"/>
      <c r="D184" s="1"/>
      <c r="E184" s="16"/>
      <c r="F184" s="16"/>
      <c r="G184" s="16"/>
      <c r="H184" s="28">
        <v>-0.26842962790162206</v>
      </c>
      <c r="I184" s="28">
        <v>1.0438527767231538</v>
      </c>
      <c r="J184" s="16"/>
      <c r="K184" s="16">
        <f t="shared" si="22"/>
        <v>0.07205446514</v>
      </c>
      <c r="L184" s="16">
        <f t="shared" si="23"/>
        <v>-0.01934155326</v>
      </c>
      <c r="M184" s="16">
        <f t="shared" si="24"/>
        <v>0.005191845946</v>
      </c>
      <c r="N184" s="16">
        <f t="shared" si="25"/>
        <v>-0.001393645275</v>
      </c>
      <c r="O184" s="16">
        <f t="shared" si="26"/>
        <v>0.0003740956827</v>
      </c>
      <c r="P184" s="1">
        <f t="shared" si="27"/>
        <v>-0.2802010124</v>
      </c>
      <c r="Q184" s="1">
        <f t="shared" si="28"/>
        <v>0.07521425351</v>
      </c>
      <c r="R184" s="1">
        <f t="shared" si="29"/>
        <v>-0.02018973408</v>
      </c>
      <c r="S184" s="1"/>
      <c r="T184" s="1"/>
      <c r="U184" s="1"/>
      <c r="V184" s="1"/>
      <c r="W184" s="1"/>
      <c r="X184" s="1"/>
      <c r="Y184" s="1"/>
      <c r="Z184" s="1"/>
      <c r="AA184" s="1"/>
    </row>
    <row r="185" ht="21.0" customHeight="1">
      <c r="A185" s="1"/>
      <c r="B185" s="1"/>
      <c r="C185" s="1"/>
      <c r="D185" s="1"/>
      <c r="E185" s="16"/>
      <c r="F185" s="16"/>
      <c r="G185" s="16"/>
      <c r="H185" s="28">
        <v>-0.24581584101834197</v>
      </c>
      <c r="I185" s="28">
        <v>1.9511922391695866</v>
      </c>
      <c r="J185" s="16"/>
      <c r="K185" s="16">
        <f t="shared" si="22"/>
        <v>0.0604254277</v>
      </c>
      <c r="L185" s="16">
        <f t="shared" si="23"/>
        <v>-0.01485352733</v>
      </c>
      <c r="M185" s="16">
        <f t="shared" si="24"/>
        <v>0.003651232312</v>
      </c>
      <c r="N185" s="16">
        <f t="shared" si="25"/>
        <v>-0.0008975307416</v>
      </c>
      <c r="O185" s="16">
        <f t="shared" si="26"/>
        <v>0.0002206272741</v>
      </c>
      <c r="P185" s="1">
        <f t="shared" si="27"/>
        <v>-0.4796339613</v>
      </c>
      <c r="Q185" s="1">
        <f t="shared" si="28"/>
        <v>0.1179016256</v>
      </c>
      <c r="R185" s="1">
        <f t="shared" si="29"/>
        <v>-0.02898208725</v>
      </c>
      <c r="S185" s="1"/>
      <c r="T185" s="1"/>
      <c r="U185" s="1"/>
      <c r="V185" s="1"/>
      <c r="W185" s="1"/>
      <c r="X185" s="1"/>
      <c r="Y185" s="1"/>
      <c r="Z185" s="1"/>
      <c r="AA185" s="1"/>
    </row>
    <row r="186" ht="21.0" customHeight="1">
      <c r="A186" s="1"/>
      <c r="B186" s="1"/>
      <c r="C186" s="1"/>
      <c r="D186" s="1"/>
      <c r="E186" s="16"/>
      <c r="F186" s="16"/>
      <c r="G186" s="16"/>
      <c r="H186" s="28">
        <v>-0.21919552032753264</v>
      </c>
      <c r="I186" s="28">
        <v>1.5383262366700676</v>
      </c>
      <c r="J186" s="16"/>
      <c r="K186" s="16">
        <f t="shared" si="22"/>
        <v>0.04804667613</v>
      </c>
      <c r="L186" s="16">
        <f t="shared" si="23"/>
        <v>-0.01053161617</v>
      </c>
      <c r="M186" s="16">
        <f t="shared" si="24"/>
        <v>0.002308483087</v>
      </c>
      <c r="N186" s="16">
        <f t="shared" si="25"/>
        <v>-0.0005060091515</v>
      </c>
      <c r="O186" s="16">
        <f t="shared" si="26"/>
        <v>0.0001109149393</v>
      </c>
      <c r="P186" s="1">
        <f t="shared" si="27"/>
        <v>-0.3371942199</v>
      </c>
      <c r="Q186" s="1">
        <f t="shared" si="28"/>
        <v>0.07391146248</v>
      </c>
      <c r="R186" s="1">
        <f t="shared" si="29"/>
        <v>-0.01620106148</v>
      </c>
      <c r="S186" s="1"/>
      <c r="T186" s="1"/>
      <c r="U186" s="1"/>
      <c r="V186" s="1"/>
      <c r="W186" s="1"/>
      <c r="X186" s="1"/>
      <c r="Y186" s="1"/>
      <c r="Z186" s="1"/>
      <c r="AA186" s="1"/>
    </row>
    <row r="187" ht="21.0" customHeight="1">
      <c r="A187" s="1"/>
      <c r="B187" s="1"/>
      <c r="C187" s="1"/>
      <c r="D187" s="1"/>
      <c r="E187" s="16"/>
      <c r="F187" s="16"/>
      <c r="G187" s="16"/>
      <c r="H187" s="28">
        <v>-0.19949470826535265</v>
      </c>
      <c r="I187" s="28">
        <v>1.1213639022822273</v>
      </c>
      <c r="J187" s="16"/>
      <c r="K187" s="16">
        <f t="shared" si="22"/>
        <v>0.03979813863</v>
      </c>
      <c r="L187" s="16">
        <f t="shared" si="23"/>
        <v>-0.007939518055</v>
      </c>
      <c r="M187" s="16">
        <f t="shared" si="24"/>
        <v>0.001583891838</v>
      </c>
      <c r="N187" s="16">
        <f t="shared" si="25"/>
        <v>-0.0003159780402</v>
      </c>
      <c r="O187" s="16">
        <f t="shared" si="26"/>
        <v>0.00006303594694</v>
      </c>
      <c r="P187" s="1">
        <f t="shared" si="27"/>
        <v>-0.2237061645</v>
      </c>
      <c r="Q187" s="1">
        <f t="shared" si="28"/>
        <v>0.04462819603</v>
      </c>
      <c r="R187" s="1">
        <f t="shared" si="29"/>
        <v>-0.008903088948</v>
      </c>
      <c r="S187" s="1"/>
      <c r="T187" s="1"/>
      <c r="U187" s="1"/>
      <c r="V187" s="1"/>
      <c r="W187" s="1"/>
      <c r="X187" s="1"/>
      <c r="Y187" s="1"/>
      <c r="Z187" s="1"/>
      <c r="AA187" s="1"/>
    </row>
    <row r="188" ht="21.0" customHeight="1">
      <c r="A188" s="1"/>
      <c r="B188" s="1"/>
      <c r="C188" s="1"/>
      <c r="D188" s="1"/>
      <c r="E188" s="16"/>
      <c r="F188" s="16"/>
      <c r="G188" s="16"/>
      <c r="H188" s="28">
        <v>-0.18601373447632463</v>
      </c>
      <c r="I188" s="28">
        <v>1.027125270567025</v>
      </c>
      <c r="J188" s="16"/>
      <c r="K188" s="16">
        <f t="shared" si="22"/>
        <v>0.03460110941</v>
      </c>
      <c r="L188" s="16">
        <f t="shared" si="23"/>
        <v>-0.006436281579</v>
      </c>
      <c r="M188" s="16">
        <f t="shared" si="24"/>
        <v>0.001197236773</v>
      </c>
      <c r="N188" s="16">
        <f t="shared" si="25"/>
        <v>-0.0002227024831</v>
      </c>
      <c r="O188" s="16">
        <f t="shared" si="26"/>
        <v>0.00004142572057</v>
      </c>
      <c r="P188" s="1">
        <f t="shared" si="27"/>
        <v>-0.1910594074</v>
      </c>
      <c r="Q188" s="1">
        <f t="shared" si="28"/>
        <v>0.03553967387</v>
      </c>
      <c r="R188" s="1">
        <f t="shared" si="29"/>
        <v>-0.006610867458</v>
      </c>
      <c r="S188" s="1"/>
      <c r="T188" s="1"/>
      <c r="U188" s="1"/>
      <c r="V188" s="1"/>
      <c r="W188" s="1"/>
      <c r="X188" s="1"/>
      <c r="Y188" s="1"/>
      <c r="Z188" s="1"/>
      <c r="AA188" s="1"/>
    </row>
    <row r="189" ht="21.0" customHeight="1">
      <c r="A189" s="1"/>
      <c r="B189" s="1"/>
      <c r="C189" s="1"/>
      <c r="D189" s="1"/>
      <c r="E189" s="16"/>
      <c r="F189" s="16"/>
      <c r="G189" s="16"/>
      <c r="H189" s="28">
        <v>-0.15058752627838512</v>
      </c>
      <c r="I189" s="28">
        <v>1.6700792912253357</v>
      </c>
      <c r="J189" s="16"/>
      <c r="K189" s="16">
        <f t="shared" si="22"/>
        <v>0.02267660307</v>
      </c>
      <c r="L189" s="16">
        <f t="shared" si="23"/>
        <v>-0.003414813561</v>
      </c>
      <c r="M189" s="16">
        <f t="shared" si="24"/>
        <v>0.0005142283268</v>
      </c>
      <c r="N189" s="16">
        <f t="shared" si="25"/>
        <v>-0.00007743637168</v>
      </c>
      <c r="O189" s="16">
        <f t="shared" si="26"/>
        <v>0.00001166095166</v>
      </c>
      <c r="P189" s="1">
        <f t="shared" si="27"/>
        <v>-0.2514931092</v>
      </c>
      <c r="Q189" s="1">
        <f t="shared" si="28"/>
        <v>0.03787172518</v>
      </c>
      <c r="R189" s="1">
        <f t="shared" si="29"/>
        <v>-0.005703009411</v>
      </c>
      <c r="S189" s="1"/>
      <c r="T189" s="1"/>
      <c r="U189" s="1"/>
      <c r="V189" s="1"/>
      <c r="W189" s="1"/>
      <c r="X189" s="1"/>
      <c r="Y189" s="1"/>
      <c r="Z189" s="1"/>
      <c r="AA189" s="1"/>
    </row>
    <row r="190" ht="21.0" customHeight="1">
      <c r="A190" s="1"/>
      <c r="B190" s="1"/>
      <c r="C190" s="1"/>
      <c r="D190" s="1"/>
      <c r="E190" s="16"/>
      <c r="F190" s="16"/>
      <c r="G190" s="16"/>
      <c r="H190" s="28">
        <v>-0.1502271852041317</v>
      </c>
      <c r="I190" s="28">
        <v>1.3787782622339888</v>
      </c>
      <c r="J190" s="16"/>
      <c r="K190" s="16">
        <f t="shared" si="22"/>
        <v>0.02256820717</v>
      </c>
      <c r="L190" s="16">
        <f t="shared" si="23"/>
        <v>-0.003390358239</v>
      </c>
      <c r="M190" s="16">
        <f t="shared" si="24"/>
        <v>0.0005093239751</v>
      </c>
      <c r="N190" s="16">
        <f t="shared" si="25"/>
        <v>-0.00007651430713</v>
      </c>
      <c r="O190" s="16">
        <f t="shared" si="26"/>
        <v>0.00001149452899</v>
      </c>
      <c r="P190" s="1">
        <f t="shared" si="27"/>
        <v>-0.2071299774</v>
      </c>
      <c r="Q190" s="1">
        <f t="shared" si="28"/>
        <v>0.03111655347</v>
      </c>
      <c r="R190" s="1">
        <f t="shared" si="29"/>
        <v>-0.004674552241</v>
      </c>
      <c r="S190" s="1"/>
      <c r="T190" s="1"/>
      <c r="U190" s="1"/>
      <c r="V190" s="1"/>
      <c r="W190" s="1"/>
      <c r="X190" s="1"/>
      <c r="Y190" s="1"/>
      <c r="Z190" s="1"/>
      <c r="AA190" s="1"/>
    </row>
    <row r="191" ht="21.0" customHeight="1">
      <c r="A191" s="1"/>
      <c r="B191" s="1"/>
      <c r="C191" s="1"/>
      <c r="D191" s="1"/>
      <c r="E191" s="16"/>
      <c r="F191" s="16"/>
      <c r="G191" s="16"/>
      <c r="H191" s="28">
        <v>-0.14778438383580905</v>
      </c>
      <c r="I191" s="28">
        <v>1.4468016045617458</v>
      </c>
      <c r="J191" s="16"/>
      <c r="K191" s="16">
        <f t="shared" si="22"/>
        <v>0.02184022411</v>
      </c>
      <c r="L191" s="16">
        <f t="shared" si="23"/>
        <v>-0.003227644062</v>
      </c>
      <c r="M191" s="16">
        <f t="shared" si="24"/>
        <v>0.000476995389</v>
      </c>
      <c r="N191" s="16">
        <f t="shared" si="25"/>
        <v>-0.00007049246965</v>
      </c>
      <c r="O191" s="16">
        <f t="shared" si="26"/>
        <v>0.00001041768619</v>
      </c>
      <c r="P191" s="1">
        <f t="shared" si="27"/>
        <v>-0.2138146837</v>
      </c>
      <c r="Q191" s="1">
        <f t="shared" si="28"/>
        <v>0.03159847128</v>
      </c>
      <c r="R191" s="1">
        <f t="shared" si="29"/>
        <v>-0.004669760608</v>
      </c>
      <c r="S191" s="1"/>
      <c r="T191" s="1"/>
      <c r="U191" s="1"/>
      <c r="V191" s="1"/>
      <c r="W191" s="1"/>
      <c r="X191" s="1"/>
      <c r="Y191" s="1"/>
      <c r="Z191" s="1"/>
      <c r="AA191" s="1"/>
    </row>
    <row r="192" ht="21.0" customHeight="1">
      <c r="A192" s="1"/>
      <c r="B192" s="1"/>
      <c r="C192" s="1"/>
      <c r="D192" s="1"/>
      <c r="E192" s="16"/>
      <c r="F192" s="16"/>
      <c r="G192" s="16"/>
      <c r="H192" s="28">
        <v>-0.14509069708943478</v>
      </c>
      <c r="I192" s="28">
        <v>1.709762041083677</v>
      </c>
      <c r="J192" s="16"/>
      <c r="K192" s="16">
        <f t="shared" si="22"/>
        <v>0.02105131038</v>
      </c>
      <c r="L192" s="16">
        <f t="shared" si="23"/>
        <v>-0.003054349298</v>
      </c>
      <c r="M192" s="16">
        <f t="shared" si="24"/>
        <v>0.0004431576688</v>
      </c>
      <c r="N192" s="16">
        <f t="shared" si="25"/>
        <v>-0.00006429805509</v>
      </c>
      <c r="O192" s="16">
        <f t="shared" si="26"/>
        <v>0.000009329049634</v>
      </c>
      <c r="P192" s="1">
        <f t="shared" si="27"/>
        <v>-0.2480705664</v>
      </c>
      <c r="Q192" s="1">
        <f t="shared" si="28"/>
        <v>0.03599273141</v>
      </c>
      <c r="R192" s="1">
        <f t="shared" si="29"/>
        <v>-0.00522221049</v>
      </c>
      <c r="S192" s="1"/>
      <c r="T192" s="1"/>
      <c r="U192" s="1"/>
      <c r="V192" s="1"/>
      <c r="W192" s="1"/>
      <c r="X192" s="1"/>
      <c r="Y192" s="1"/>
      <c r="Z192" s="1"/>
      <c r="AA192" s="1"/>
    </row>
    <row r="193" ht="21.0" customHeight="1">
      <c r="A193" s="1"/>
      <c r="B193" s="1"/>
      <c r="C193" s="1"/>
      <c r="D193" s="1"/>
      <c r="E193" s="16"/>
      <c r="F193" s="16"/>
      <c r="G193" s="16"/>
      <c r="H193" s="28">
        <v>-0.0775554601115136</v>
      </c>
      <c r="I193" s="28">
        <v>1.2630090270035716</v>
      </c>
      <c r="J193" s="16"/>
      <c r="K193" s="16">
        <f t="shared" si="22"/>
        <v>0.006014849393</v>
      </c>
      <c r="L193" s="16">
        <f t="shared" si="23"/>
        <v>-0.0004664844122</v>
      </c>
      <c r="M193" s="16">
        <f t="shared" si="24"/>
        <v>0.00003617841322</v>
      </c>
      <c r="N193" s="16">
        <f t="shared" si="25"/>
        <v>-0.000002805833484</v>
      </c>
      <c r="O193" s="16">
        <f t="shared" si="26"/>
        <v>0.0000002176077068</v>
      </c>
      <c r="P193" s="1">
        <f t="shared" si="27"/>
        <v>-0.09795324621</v>
      </c>
      <c r="Q193" s="1">
        <f t="shared" si="28"/>
        <v>0.00759680908</v>
      </c>
      <c r="R193" s="1">
        <f t="shared" si="29"/>
        <v>-0.0005891740235</v>
      </c>
      <c r="S193" s="1"/>
      <c r="T193" s="1"/>
      <c r="U193" s="1"/>
      <c r="V193" s="1"/>
      <c r="W193" s="1"/>
      <c r="X193" s="1"/>
      <c r="Y193" s="1"/>
      <c r="Z193" s="1"/>
      <c r="AA193" s="1"/>
    </row>
    <row r="194" ht="21.0" customHeight="1">
      <c r="A194" s="1"/>
      <c r="B194" s="1"/>
      <c r="C194" s="1"/>
      <c r="D194" s="1"/>
      <c r="E194" s="16"/>
      <c r="F194" s="16"/>
      <c r="G194" s="16"/>
      <c r="H194" s="28">
        <v>-0.037878378728962936</v>
      </c>
      <c r="I194" s="28">
        <v>1.4694784596960684</v>
      </c>
      <c r="J194" s="16"/>
      <c r="K194" s="16">
        <f t="shared" si="22"/>
        <v>0.001434771575</v>
      </c>
      <c r="L194" s="16">
        <f t="shared" si="23"/>
        <v>-0.00005434682111</v>
      </c>
      <c r="M194" s="16">
        <f t="shared" si="24"/>
        <v>0.000002058569473</v>
      </c>
      <c r="N194" s="16">
        <f t="shared" si="25"/>
        <v>-0.00000007797527413</v>
      </c>
      <c r="O194" s="16">
        <f t="shared" si="26"/>
        <v>0.000000002953576965</v>
      </c>
      <c r="P194" s="1">
        <f t="shared" si="27"/>
        <v>-0.05566146163</v>
      </c>
      <c r="Q194" s="1">
        <f t="shared" si="28"/>
        <v>0.002108365924</v>
      </c>
      <c r="R194" s="1">
        <f t="shared" si="29"/>
        <v>-0.00007986148298</v>
      </c>
      <c r="S194" s="1"/>
      <c r="T194" s="1"/>
      <c r="U194" s="1"/>
      <c r="V194" s="1"/>
      <c r="W194" s="1"/>
      <c r="X194" s="1"/>
      <c r="Y194" s="1"/>
      <c r="Z194" s="1"/>
      <c r="AA194" s="1"/>
    </row>
    <row r="195" ht="21.0" customHeight="1">
      <c r="A195" s="1"/>
      <c r="B195" s="1"/>
      <c r="C195" s="1"/>
      <c r="D195" s="1"/>
      <c r="E195" s="16"/>
      <c r="F195" s="16"/>
      <c r="G195" s="16"/>
      <c r="H195" s="28">
        <v>-0.00306129069129657</v>
      </c>
      <c r="I195" s="28">
        <v>1.8348371495983011</v>
      </c>
      <c r="J195" s="16"/>
      <c r="K195" s="16">
        <f t="shared" si="22"/>
        <v>0.000009371500697</v>
      </c>
      <c r="L195" s="16">
        <f t="shared" si="23"/>
        <v>-0.00000002868888785</v>
      </c>
      <c r="M195" s="16">
        <f t="shared" si="24"/>
        <v>0</v>
      </c>
      <c r="N195" s="16">
        <f t="shared" si="25"/>
        <v>0</v>
      </c>
      <c r="O195" s="16">
        <f t="shared" si="26"/>
        <v>0</v>
      </c>
      <c r="P195" s="1">
        <f t="shared" si="27"/>
        <v>-0.005616969886</v>
      </c>
      <c r="Q195" s="1">
        <f t="shared" si="28"/>
        <v>0.00001719517763</v>
      </c>
      <c r="R195" s="1">
        <f t="shared" si="29"/>
        <v>-0.0000000526394372</v>
      </c>
      <c r="S195" s="1"/>
      <c r="T195" s="1"/>
      <c r="U195" s="1"/>
      <c r="V195" s="1"/>
      <c r="W195" s="1"/>
      <c r="X195" s="1"/>
      <c r="Y195" s="1"/>
      <c r="Z195" s="1"/>
      <c r="AA195" s="1"/>
    </row>
    <row r="196" ht="21.0" customHeight="1">
      <c r="A196" s="1"/>
      <c r="B196" s="1"/>
      <c r="C196" s="1"/>
      <c r="D196" s="1"/>
      <c r="E196" s="16"/>
      <c r="F196" s="16"/>
      <c r="G196" s="16"/>
      <c r="H196" s="28">
        <v>0.0</v>
      </c>
      <c r="I196" s="28">
        <v>1.1067659932241063</v>
      </c>
      <c r="J196" s="16"/>
      <c r="K196" s="16">
        <f t="shared" si="22"/>
        <v>0</v>
      </c>
      <c r="L196" s="16">
        <f t="shared" si="23"/>
        <v>0</v>
      </c>
      <c r="M196" s="16">
        <f t="shared" si="24"/>
        <v>0</v>
      </c>
      <c r="N196" s="16">
        <f t="shared" si="25"/>
        <v>0</v>
      </c>
      <c r="O196" s="16">
        <f t="shared" si="26"/>
        <v>0</v>
      </c>
      <c r="P196" s="1">
        <f t="shared" si="27"/>
        <v>0</v>
      </c>
      <c r="Q196" s="1">
        <f t="shared" si="28"/>
        <v>0</v>
      </c>
      <c r="R196" s="1">
        <f t="shared" si="29"/>
        <v>0</v>
      </c>
      <c r="S196" s="1"/>
      <c r="T196" s="1"/>
      <c r="U196" s="1"/>
      <c r="V196" s="1"/>
      <c r="W196" s="1"/>
      <c r="X196" s="1"/>
      <c r="Y196" s="1"/>
      <c r="Z196" s="1"/>
      <c r="AA196" s="1"/>
    </row>
    <row r="197" ht="21.0" customHeight="1">
      <c r="A197" s="1"/>
      <c r="B197" s="1"/>
      <c r="C197" s="1"/>
      <c r="D197" s="1"/>
      <c r="E197" s="16"/>
      <c r="F197" s="16"/>
      <c r="G197" s="16"/>
      <c r="H197" s="28">
        <v>0.016216300373451897</v>
      </c>
      <c r="I197" s="28">
        <v>1.648627438373646</v>
      </c>
      <c r="J197" s="16"/>
      <c r="K197" s="16">
        <f t="shared" si="22"/>
        <v>0.0002629683978</v>
      </c>
      <c r="L197" s="16">
        <f t="shared" si="23"/>
        <v>0.000004264374527</v>
      </c>
      <c r="M197" s="16">
        <f t="shared" si="24"/>
        <v>0.00000006915237824</v>
      </c>
      <c r="N197" s="16">
        <f t="shared" si="25"/>
        <v>0.000000001121395737</v>
      </c>
      <c r="O197" s="16">
        <f t="shared" si="26"/>
        <v>0</v>
      </c>
      <c r="P197" s="1">
        <f t="shared" si="27"/>
        <v>0.02673463774</v>
      </c>
      <c r="Q197" s="1">
        <f t="shared" si="28"/>
        <v>0.000433536916</v>
      </c>
      <c r="R197" s="1">
        <f t="shared" si="29"/>
        <v>0.000007030364854</v>
      </c>
      <c r="S197" s="1"/>
      <c r="T197" s="1"/>
      <c r="U197" s="1"/>
      <c r="V197" s="1"/>
      <c r="W197" s="1"/>
      <c r="X197" s="1"/>
      <c r="Y197" s="1"/>
      <c r="Z197" s="1"/>
      <c r="AA197" s="1"/>
    </row>
    <row r="198" ht="21.0" customHeight="1">
      <c r="A198" s="1"/>
      <c r="B198" s="1"/>
      <c r="C198" s="1"/>
      <c r="D198" s="1"/>
      <c r="E198" s="16"/>
      <c r="F198" s="16"/>
      <c r="G198" s="16"/>
      <c r="H198" s="28">
        <v>0.026095164588693986</v>
      </c>
      <c r="I198" s="28">
        <v>1.9383423652532705</v>
      </c>
      <c r="J198" s="16"/>
      <c r="K198" s="16">
        <f t="shared" si="22"/>
        <v>0.0006809576149</v>
      </c>
      <c r="L198" s="16">
        <f t="shared" si="23"/>
        <v>0.00001776970104</v>
      </c>
      <c r="M198" s="16">
        <f t="shared" si="24"/>
        <v>0.0000004637032733</v>
      </c>
      <c r="N198" s="16">
        <f t="shared" si="25"/>
        <v>0.00000001210041324</v>
      </c>
      <c r="O198" s="16">
        <f t="shared" si="26"/>
        <v>0.000000000315762275</v>
      </c>
      <c r="P198" s="1">
        <f t="shared" si="27"/>
        <v>0.05058136305</v>
      </c>
      <c r="Q198" s="1">
        <f t="shared" si="28"/>
        <v>0.001319928994</v>
      </c>
      <c r="R198" s="1">
        <f t="shared" si="29"/>
        <v>0.00003444376434</v>
      </c>
      <c r="S198" s="1"/>
      <c r="T198" s="1"/>
      <c r="U198" s="1"/>
      <c r="V198" s="1"/>
      <c r="W198" s="1"/>
      <c r="X198" s="1"/>
      <c r="Y198" s="1"/>
      <c r="Z198" s="1"/>
      <c r="AA198" s="1"/>
    </row>
    <row r="199" ht="21.0" customHeight="1">
      <c r="A199" s="1"/>
      <c r="B199" s="1"/>
      <c r="C199" s="1"/>
      <c r="D199" s="1"/>
      <c r="E199" s="16"/>
      <c r="F199" s="16"/>
      <c r="G199" s="16"/>
      <c r="H199" s="28">
        <v>0.09889372590996981</v>
      </c>
      <c r="I199" s="28">
        <v>1.6841760671938244</v>
      </c>
      <c r="J199" s="16"/>
      <c r="K199" s="16">
        <f t="shared" si="22"/>
        <v>0.009779969024</v>
      </c>
      <c r="L199" s="16">
        <f t="shared" si="23"/>
        <v>0.0009671775761</v>
      </c>
      <c r="M199" s="16">
        <f t="shared" si="24"/>
        <v>0.00009564779412</v>
      </c>
      <c r="N199" s="16">
        <f t="shared" si="25"/>
        <v>0.000009458966735</v>
      </c>
      <c r="O199" s="16">
        <f t="shared" si="26"/>
        <v>0.0000009354324637</v>
      </c>
      <c r="P199" s="1">
        <f t="shared" si="27"/>
        <v>0.1665544464</v>
      </c>
      <c r="Q199" s="1">
        <f t="shared" si="28"/>
        <v>0.01647118977</v>
      </c>
      <c r="R199" s="1">
        <f t="shared" si="29"/>
        <v>0.001628897326</v>
      </c>
      <c r="S199" s="1"/>
      <c r="T199" s="1"/>
      <c r="U199" s="1"/>
      <c r="V199" s="1"/>
      <c r="W199" s="1"/>
      <c r="X199" s="1"/>
      <c r="Y199" s="1"/>
      <c r="Z199" s="1"/>
      <c r="AA199" s="1"/>
    </row>
    <row r="200" ht="21.0" customHeight="1">
      <c r="A200" s="1"/>
      <c r="B200" s="1"/>
      <c r="C200" s="1"/>
      <c r="D200" s="1"/>
      <c r="E200" s="16"/>
      <c r="F200" s="16"/>
      <c r="G200" s="16"/>
      <c r="H200" s="28">
        <v>0.2005261964973024</v>
      </c>
      <c r="I200" s="28">
        <v>1.9465700256694518</v>
      </c>
      <c r="J200" s="16"/>
      <c r="K200" s="16">
        <f t="shared" si="22"/>
        <v>0.04021075548</v>
      </c>
      <c r="L200" s="16">
        <f t="shared" si="23"/>
        <v>0.008063309855</v>
      </c>
      <c r="M200" s="16">
        <f t="shared" si="24"/>
        <v>0.001616904856</v>
      </c>
      <c r="N200" s="16">
        <f t="shared" si="25"/>
        <v>0.000324231781</v>
      </c>
      <c r="O200" s="16">
        <f t="shared" si="26"/>
        <v>0.00006501696582</v>
      </c>
      <c r="P200" s="1">
        <f t="shared" si="27"/>
        <v>0.3903382835</v>
      </c>
      <c r="Q200" s="1">
        <f t="shared" si="28"/>
        <v>0.07827305133</v>
      </c>
      <c r="R200" s="1">
        <f t="shared" si="29"/>
        <v>0.01569579727</v>
      </c>
      <c r="S200" s="1"/>
      <c r="T200" s="1"/>
      <c r="U200" s="1"/>
      <c r="V200" s="1"/>
      <c r="W200" s="1"/>
      <c r="X200" s="1"/>
      <c r="Y200" s="1"/>
      <c r="Z200" s="1"/>
      <c r="AA200" s="1"/>
    </row>
    <row r="201" ht="21.0" customHeight="1">
      <c r="A201" s="1"/>
      <c r="B201" s="1"/>
      <c r="C201" s="1"/>
      <c r="D201" s="1"/>
      <c r="E201" s="16"/>
      <c r="F201" s="16"/>
      <c r="G201" s="16"/>
      <c r="H201" s="28">
        <v>0.2891787175241456</v>
      </c>
      <c r="I201" s="28">
        <v>1.5180180399041516</v>
      </c>
      <c r="J201" s="16"/>
      <c r="K201" s="16">
        <f t="shared" si="22"/>
        <v>0.08362433067</v>
      </c>
      <c r="L201" s="16">
        <f t="shared" si="23"/>
        <v>0.0241823767</v>
      </c>
      <c r="M201" s="16">
        <f t="shared" si="24"/>
        <v>0.00699302868</v>
      </c>
      <c r="N201" s="16">
        <f t="shared" si="25"/>
        <v>0.002022235065</v>
      </c>
      <c r="O201" s="16">
        <f t="shared" si="26"/>
        <v>0.0005847873427</v>
      </c>
      <c r="P201" s="1">
        <f t="shared" si="27"/>
        <v>0.43897851</v>
      </c>
      <c r="Q201" s="1">
        <f t="shared" si="28"/>
        <v>0.1269432425</v>
      </c>
      <c r="R201" s="1">
        <f t="shared" si="29"/>
        <v>0.03670928407</v>
      </c>
      <c r="S201" s="1"/>
      <c r="T201" s="1"/>
      <c r="U201" s="1"/>
      <c r="V201" s="1"/>
      <c r="W201" s="1"/>
      <c r="X201" s="1"/>
      <c r="Y201" s="1"/>
      <c r="Z201" s="1"/>
      <c r="AA201" s="1"/>
    </row>
    <row r="202" ht="21.0" customHeight="1">
      <c r="A202" s="1"/>
      <c r="B202" s="1"/>
      <c r="C202" s="1"/>
      <c r="D202" s="1"/>
      <c r="E202" s="16"/>
      <c r="F202" s="16"/>
      <c r="G202" s="16"/>
      <c r="H202" s="28">
        <v>0.33199538174745324</v>
      </c>
      <c r="I202" s="28">
        <v>1.0955914140402594</v>
      </c>
      <c r="J202" s="16"/>
      <c r="K202" s="16">
        <f t="shared" si="22"/>
        <v>0.1102209335</v>
      </c>
      <c r="L202" s="16">
        <f t="shared" si="23"/>
        <v>0.03659284089</v>
      </c>
      <c r="M202" s="16">
        <f t="shared" si="24"/>
        <v>0.01214865418</v>
      </c>
      <c r="N202" s="16">
        <f t="shared" si="25"/>
        <v>0.004033297083</v>
      </c>
      <c r="O202" s="16">
        <f t="shared" si="26"/>
        <v>0.001339036005</v>
      </c>
      <c r="P202" s="1">
        <f t="shared" si="27"/>
        <v>0.3637312897</v>
      </c>
      <c r="Q202" s="1">
        <f t="shared" si="28"/>
        <v>0.1207571084</v>
      </c>
      <c r="R202" s="1">
        <f t="shared" si="29"/>
        <v>0.0400908023</v>
      </c>
      <c r="S202" s="1"/>
      <c r="T202" s="1"/>
      <c r="U202" s="1"/>
      <c r="V202" s="1"/>
      <c r="W202" s="1"/>
      <c r="X202" s="1"/>
      <c r="Y202" s="1"/>
      <c r="Z202" s="1"/>
      <c r="AA202" s="1"/>
    </row>
    <row r="203" ht="21.0" customHeight="1">
      <c r="A203" s="1"/>
      <c r="B203" s="1"/>
      <c r="C203" s="1"/>
      <c r="D203" s="1"/>
      <c r="E203" s="16"/>
      <c r="F203" s="16"/>
      <c r="G203" s="16"/>
      <c r="H203" s="28">
        <v>0.34185777135337725</v>
      </c>
      <c r="I203" s="28">
        <v>1.2307300949562494</v>
      </c>
      <c r="J203" s="16"/>
      <c r="K203" s="16">
        <f t="shared" si="22"/>
        <v>0.1168667358</v>
      </c>
      <c r="L203" s="16">
        <f t="shared" si="23"/>
        <v>0.03995180186</v>
      </c>
      <c r="M203" s="16">
        <f t="shared" si="24"/>
        <v>0.01365783394</v>
      </c>
      <c r="N203" s="16">
        <f t="shared" si="25"/>
        <v>0.004669036674</v>
      </c>
      <c r="O203" s="16">
        <f t="shared" si="26"/>
        <v>0.001596146472</v>
      </c>
      <c r="P203" s="1">
        <f t="shared" si="27"/>
        <v>0.4207346474</v>
      </c>
      <c r="Q203" s="1">
        <f t="shared" si="28"/>
        <v>0.1438314089</v>
      </c>
      <c r="R203" s="1">
        <f t="shared" si="29"/>
        <v>0.04916988489</v>
      </c>
      <c r="S203" s="1"/>
      <c r="T203" s="1"/>
      <c r="U203" s="1"/>
      <c r="V203" s="1"/>
      <c r="W203" s="1"/>
      <c r="X203" s="1"/>
      <c r="Y203" s="1"/>
      <c r="Z203" s="1"/>
      <c r="AA203" s="1"/>
    </row>
    <row r="204" ht="21.0" customHeight="1">
      <c r="A204" s="1"/>
      <c r="B204" s="1"/>
      <c r="C204" s="1"/>
      <c r="D204" s="1"/>
      <c r="E204" s="16"/>
      <c r="F204" s="16"/>
      <c r="G204" s="16"/>
      <c r="H204" s="28">
        <v>0.36680704500548256</v>
      </c>
      <c r="I204" s="28">
        <v>1.0224353450049035</v>
      </c>
      <c r="J204" s="16"/>
      <c r="K204" s="16">
        <f t="shared" si="22"/>
        <v>0.1345474083</v>
      </c>
      <c r="L204" s="16">
        <f t="shared" si="23"/>
        <v>0.04935293724</v>
      </c>
      <c r="M204" s="16">
        <f t="shared" si="24"/>
        <v>0.01810300507</v>
      </c>
      <c r="N204" s="16">
        <f t="shared" si="25"/>
        <v>0.006640309796</v>
      </c>
      <c r="O204" s="16">
        <f t="shared" si="26"/>
        <v>0.002435712414</v>
      </c>
      <c r="P204" s="1">
        <f t="shared" si="27"/>
        <v>0.3750364876</v>
      </c>
      <c r="Q204" s="1">
        <f t="shared" si="28"/>
        <v>0.1375660258</v>
      </c>
      <c r="R204" s="1">
        <f t="shared" si="29"/>
        <v>0.05046018741</v>
      </c>
      <c r="S204" s="1"/>
      <c r="T204" s="1"/>
      <c r="U204" s="1"/>
      <c r="V204" s="1"/>
      <c r="W204" s="1"/>
      <c r="X204" s="1"/>
      <c r="Y204" s="1"/>
      <c r="Z204" s="1"/>
      <c r="AA204" s="1"/>
    </row>
    <row r="205" ht="21.0" customHeight="1">
      <c r="A205" s="1"/>
      <c r="B205" s="1"/>
      <c r="C205" s="1"/>
      <c r="D205" s="1"/>
      <c r="E205" s="16"/>
      <c r="F205" s="16"/>
      <c r="G205" s="16"/>
      <c r="H205" s="28">
        <v>0.37685539976477145</v>
      </c>
      <c r="I205" s="28">
        <v>1.3117218542055906</v>
      </c>
      <c r="J205" s="16"/>
      <c r="K205" s="16">
        <f t="shared" si="22"/>
        <v>0.1420199923</v>
      </c>
      <c r="L205" s="16">
        <f t="shared" si="23"/>
        <v>0.05352100098</v>
      </c>
      <c r="M205" s="16">
        <f t="shared" si="24"/>
        <v>0.02016967822</v>
      </c>
      <c r="N205" s="16">
        <f t="shared" si="25"/>
        <v>0.007601052149</v>
      </c>
      <c r="O205" s="16">
        <f t="shared" si="26"/>
        <v>0.002864497546</v>
      </c>
      <c r="P205" s="1">
        <f t="shared" si="27"/>
        <v>0.4943294637</v>
      </c>
      <c r="Q205" s="1">
        <f t="shared" si="28"/>
        <v>0.1862907277</v>
      </c>
      <c r="R205" s="1">
        <f t="shared" si="29"/>
        <v>0.07020466665</v>
      </c>
      <c r="S205" s="1"/>
      <c r="T205" s="1"/>
      <c r="U205" s="1"/>
      <c r="V205" s="1"/>
      <c r="W205" s="1"/>
      <c r="X205" s="1"/>
      <c r="Y205" s="1"/>
      <c r="Z205" s="1"/>
      <c r="AA205" s="1"/>
    </row>
    <row r="206" ht="21.0" customHeight="1">
      <c r="A206" s="1"/>
      <c r="B206" s="1"/>
      <c r="C206" s="1"/>
      <c r="D206" s="1"/>
      <c r="E206" s="16"/>
      <c r="F206" s="16"/>
      <c r="G206" s="16"/>
      <c r="H206" s="28">
        <v>0.4135939642190247</v>
      </c>
      <c r="I206" s="28">
        <v>1.3344053183328444</v>
      </c>
      <c r="J206" s="16"/>
      <c r="K206" s="16">
        <f t="shared" si="22"/>
        <v>0.1710599672</v>
      </c>
      <c r="L206" s="16">
        <f t="shared" si="23"/>
        <v>0.07074936997</v>
      </c>
      <c r="M206" s="16">
        <f t="shared" si="24"/>
        <v>0.02926151239</v>
      </c>
      <c r="N206" s="16">
        <f t="shared" si="25"/>
        <v>0.01210238491</v>
      </c>
      <c r="O206" s="16">
        <f t="shared" si="26"/>
        <v>0.005005473351</v>
      </c>
      <c r="P206" s="1">
        <f t="shared" si="27"/>
        <v>0.5519019855</v>
      </c>
      <c r="Q206" s="1">
        <f t="shared" si="28"/>
        <v>0.22826333</v>
      </c>
      <c r="R206" s="1">
        <f t="shared" si="29"/>
        <v>0.09440833556</v>
      </c>
      <c r="S206" s="1"/>
      <c r="T206" s="1"/>
      <c r="U206" s="1"/>
      <c r="V206" s="1"/>
      <c r="W206" s="1"/>
      <c r="X206" s="1"/>
      <c r="Y206" s="1"/>
      <c r="Z206" s="1"/>
      <c r="AA206" s="1"/>
    </row>
    <row r="207" ht="21.0" customHeight="1">
      <c r="A207" s="1"/>
      <c r="B207" s="1"/>
      <c r="C207" s="1"/>
      <c r="D207" s="1"/>
      <c r="E207" s="16"/>
      <c r="F207" s="16"/>
      <c r="G207" s="16"/>
      <c r="H207" s="28">
        <v>0.4385877626749828</v>
      </c>
      <c r="I207" s="28">
        <v>1.7729378928377917</v>
      </c>
      <c r="J207" s="16"/>
      <c r="K207" s="16">
        <f t="shared" si="22"/>
        <v>0.1923592256</v>
      </c>
      <c r="L207" s="16">
        <f t="shared" si="23"/>
        <v>0.08436640237</v>
      </c>
      <c r="M207" s="16">
        <f t="shared" si="24"/>
        <v>0.03700207166</v>
      </c>
      <c r="N207" s="16">
        <f t="shared" si="25"/>
        <v>0.01622865582</v>
      </c>
      <c r="O207" s="16">
        <f t="shared" si="26"/>
        <v>0.007117689849</v>
      </c>
      <c r="P207" s="1">
        <f t="shared" si="27"/>
        <v>0.7775888638</v>
      </c>
      <c r="Q207" s="1">
        <f t="shared" si="28"/>
        <v>0.34104096</v>
      </c>
      <c r="R207" s="1">
        <f t="shared" si="29"/>
        <v>0.1495763916</v>
      </c>
      <c r="S207" s="1"/>
      <c r="T207" s="1"/>
      <c r="U207" s="1"/>
      <c r="V207" s="1"/>
      <c r="W207" s="1"/>
      <c r="X207" s="1"/>
      <c r="Y207" s="1"/>
      <c r="Z207" s="1"/>
      <c r="AA207" s="1"/>
    </row>
    <row r="208" ht="21.0" customHeight="1">
      <c r="A208" s="1"/>
      <c r="B208" s="1"/>
      <c r="C208" s="1"/>
      <c r="D208" s="1"/>
      <c r="E208" s="16"/>
      <c r="F208" s="16"/>
      <c r="G208" s="16"/>
      <c r="H208" s="28">
        <v>0.44490187638128287</v>
      </c>
      <c r="I208" s="28">
        <v>1.3390905667881123</v>
      </c>
      <c r="J208" s="16"/>
      <c r="K208" s="16">
        <f t="shared" si="22"/>
        <v>0.1979376796</v>
      </c>
      <c r="L208" s="16">
        <f t="shared" si="23"/>
        <v>0.08806284506</v>
      </c>
      <c r="M208" s="16">
        <f t="shared" si="24"/>
        <v>0.03917932501</v>
      </c>
      <c r="N208" s="16">
        <f t="shared" si="25"/>
        <v>0.01743095521</v>
      </c>
      <c r="O208" s="16">
        <f t="shared" si="26"/>
        <v>0.007755064681</v>
      </c>
      <c r="P208" s="1">
        <f t="shared" si="27"/>
        <v>0.5957639058</v>
      </c>
      <c r="Q208" s="1">
        <f t="shared" si="28"/>
        <v>0.2650564796</v>
      </c>
      <c r="R208" s="1">
        <f t="shared" si="29"/>
        <v>0.1179241251</v>
      </c>
      <c r="S208" s="1"/>
      <c r="T208" s="1"/>
      <c r="U208" s="1"/>
      <c r="V208" s="1"/>
      <c r="W208" s="1"/>
      <c r="X208" s="1"/>
      <c r="Y208" s="1"/>
      <c r="Z208" s="1"/>
      <c r="AA208" s="1"/>
    </row>
    <row r="209" ht="21.0" customHeight="1">
      <c r="A209" s="1"/>
      <c r="B209" s="1"/>
      <c r="C209" s="1"/>
      <c r="D209" s="1"/>
      <c r="E209" s="16"/>
      <c r="F209" s="16"/>
      <c r="G209" s="16"/>
      <c r="H209" s="28">
        <v>0.4520535022022387</v>
      </c>
      <c r="I209" s="28">
        <v>0.9742316530890922</v>
      </c>
      <c r="J209" s="16"/>
      <c r="K209" s="16">
        <f t="shared" si="22"/>
        <v>0.2043523689</v>
      </c>
      <c r="L209" s="16">
        <f t="shared" si="23"/>
        <v>0.09237820402</v>
      </c>
      <c r="M209" s="16">
        <f t="shared" si="24"/>
        <v>0.04175989066</v>
      </c>
      <c r="N209" s="16">
        <f t="shared" si="25"/>
        <v>0.01887770482</v>
      </c>
      <c r="O209" s="16">
        <f t="shared" si="26"/>
        <v>0.008533732579</v>
      </c>
      <c r="P209" s="1">
        <f t="shared" si="27"/>
        <v>0.4404048307</v>
      </c>
      <c r="Q209" s="1">
        <f t="shared" si="28"/>
        <v>0.1990865461</v>
      </c>
      <c r="R209" s="1">
        <f t="shared" si="29"/>
        <v>0.08999777042</v>
      </c>
      <c r="S209" s="1"/>
      <c r="T209" s="1"/>
      <c r="U209" s="1"/>
      <c r="V209" s="1"/>
      <c r="W209" s="1"/>
      <c r="X209" s="1"/>
      <c r="Y209" s="1"/>
      <c r="Z209" s="1"/>
      <c r="AA209" s="1"/>
    </row>
    <row r="210" ht="21.0" customHeight="1">
      <c r="A210" s="1"/>
      <c r="B210" s="1"/>
      <c r="C210" s="1"/>
      <c r="D210" s="1"/>
      <c r="E210" s="16"/>
      <c r="F210" s="16"/>
      <c r="G210" s="16"/>
      <c r="H210" s="28">
        <v>0.4791711525735045</v>
      </c>
      <c r="I210" s="28">
        <v>1.5549333232431506</v>
      </c>
      <c r="J210" s="16"/>
      <c r="K210" s="16">
        <f t="shared" si="22"/>
        <v>0.2296049935</v>
      </c>
      <c r="L210" s="16">
        <f t="shared" si="23"/>
        <v>0.1100200894</v>
      </c>
      <c r="M210" s="16">
        <f t="shared" si="24"/>
        <v>0.05271845302</v>
      </c>
      <c r="N210" s="16">
        <f t="shared" si="25"/>
        <v>0.0252611619</v>
      </c>
      <c r="O210" s="16">
        <f t="shared" si="26"/>
        <v>0.01210442006</v>
      </c>
      <c r="P210" s="1">
        <f t="shared" si="27"/>
        <v>0.7450791927</v>
      </c>
      <c r="Q210" s="1">
        <f t="shared" si="28"/>
        <v>0.3570204555</v>
      </c>
      <c r="R210" s="1">
        <f t="shared" si="29"/>
        <v>0.1710739032</v>
      </c>
      <c r="S210" s="1"/>
      <c r="T210" s="1"/>
      <c r="U210" s="1"/>
      <c r="V210" s="1"/>
      <c r="W210" s="1"/>
      <c r="X210" s="1"/>
      <c r="Y210" s="1"/>
      <c r="Z210" s="1"/>
      <c r="AA210" s="1"/>
    </row>
    <row r="211" ht="21.0" customHeight="1">
      <c r="A211" s="1"/>
      <c r="B211" s="1"/>
      <c r="C211" s="1"/>
      <c r="D211" s="1"/>
      <c r="E211" s="16"/>
      <c r="F211" s="16"/>
      <c r="G211" s="16"/>
      <c r="H211" s="28">
        <v>0.4981216016857051</v>
      </c>
      <c r="I211" s="28">
        <v>0.9126151307235587</v>
      </c>
      <c r="J211" s="16"/>
      <c r="K211" s="16">
        <f t="shared" si="22"/>
        <v>0.2481251301</v>
      </c>
      <c r="L211" s="16">
        <f t="shared" si="23"/>
        <v>0.1235964872</v>
      </c>
      <c r="M211" s="16">
        <f t="shared" si="24"/>
        <v>0.06156608017</v>
      </c>
      <c r="N211" s="16">
        <f t="shared" si="25"/>
        <v>0.03066739446</v>
      </c>
      <c r="O211" s="16">
        <f t="shared" si="26"/>
        <v>0.01527609165</v>
      </c>
      <c r="P211" s="1">
        <f t="shared" si="27"/>
        <v>0.4545933106</v>
      </c>
      <c r="Q211" s="1">
        <f t="shared" si="28"/>
        <v>0.226442748</v>
      </c>
      <c r="R211" s="1">
        <f t="shared" si="29"/>
        <v>0.1127960243</v>
      </c>
      <c r="S211" s="1"/>
      <c r="T211" s="1"/>
      <c r="U211" s="1"/>
      <c r="V211" s="1"/>
      <c r="W211" s="1"/>
      <c r="X211" s="1"/>
      <c r="Y211" s="1"/>
      <c r="Z211" s="1"/>
      <c r="AA211" s="1"/>
    </row>
    <row r="212" ht="21.0" customHeight="1">
      <c r="A212" s="1"/>
      <c r="B212" s="1"/>
      <c r="C212" s="1"/>
      <c r="D212" s="1"/>
      <c r="E212" s="16"/>
      <c r="F212" s="16"/>
      <c r="G212" s="16"/>
      <c r="H212" s="28">
        <v>0.49989192157918483</v>
      </c>
      <c r="I212" s="28">
        <v>1.064943699858412</v>
      </c>
      <c r="J212" s="16"/>
      <c r="K212" s="16">
        <f t="shared" si="22"/>
        <v>0.2498919333</v>
      </c>
      <c r="L212" s="16">
        <f t="shared" si="23"/>
        <v>0.1249189587</v>
      </c>
      <c r="M212" s="16">
        <f t="shared" si="24"/>
        <v>0.06244597831</v>
      </c>
      <c r="N212" s="16">
        <f t="shared" si="25"/>
        <v>0.03121624009</v>
      </c>
      <c r="O212" s="16">
        <f t="shared" si="26"/>
        <v>0.01560474624</v>
      </c>
      <c r="P212" s="1">
        <f t="shared" si="27"/>
        <v>0.5323567525</v>
      </c>
      <c r="Q212" s="1">
        <f t="shared" si="28"/>
        <v>0.26612084</v>
      </c>
      <c r="R212" s="1">
        <f t="shared" si="29"/>
        <v>0.1330316581</v>
      </c>
      <c r="S212" s="1"/>
      <c r="T212" s="1"/>
      <c r="U212" s="1"/>
      <c r="V212" s="1"/>
      <c r="W212" s="1"/>
      <c r="X212" s="1"/>
      <c r="Y212" s="1"/>
      <c r="Z212" s="1"/>
      <c r="AA212" s="1"/>
    </row>
    <row r="213" ht="21.0" customHeight="1">
      <c r="A213" s="1"/>
      <c r="B213" s="1"/>
      <c r="C213" s="1"/>
      <c r="D213" s="1"/>
      <c r="E213" s="16"/>
      <c r="F213" s="16"/>
      <c r="G213" s="16"/>
      <c r="H213" s="28">
        <v>0.5149565777392096</v>
      </c>
      <c r="I213" s="28">
        <v>0.9968770987793156</v>
      </c>
      <c r="J213" s="16"/>
      <c r="K213" s="16">
        <f t="shared" si="22"/>
        <v>0.265180277</v>
      </c>
      <c r="L213" s="16">
        <f t="shared" si="23"/>
        <v>0.1365563279</v>
      </c>
      <c r="M213" s="16">
        <f t="shared" si="24"/>
        <v>0.07032057929</v>
      </c>
      <c r="N213" s="16">
        <f t="shared" si="25"/>
        <v>0.03621204485</v>
      </c>
      <c r="O213" s="16">
        <f t="shared" si="26"/>
        <v>0.01864763069</v>
      </c>
      <c r="P213" s="1">
        <f t="shared" si="27"/>
        <v>0.5133484192</v>
      </c>
      <c r="Q213" s="1">
        <f t="shared" si="28"/>
        <v>0.2643521451</v>
      </c>
      <c r="R213" s="1">
        <f t="shared" si="29"/>
        <v>0.136129876</v>
      </c>
      <c r="S213" s="1"/>
      <c r="T213" s="1"/>
      <c r="U213" s="1"/>
      <c r="V213" s="1"/>
      <c r="W213" s="1"/>
      <c r="X213" s="1"/>
      <c r="Y213" s="1"/>
      <c r="Z213" s="1"/>
      <c r="AA213" s="1"/>
    </row>
    <row r="214" ht="21.0" customHeight="1">
      <c r="A214" s="1"/>
      <c r="B214" s="1"/>
      <c r="C214" s="1"/>
      <c r="D214" s="1"/>
      <c r="E214" s="16"/>
      <c r="F214" s="16"/>
      <c r="G214" s="16"/>
      <c r="H214" s="28">
        <v>0.5252926951274781</v>
      </c>
      <c r="I214" s="28">
        <v>1.6771148032528798</v>
      </c>
      <c r="J214" s="16"/>
      <c r="K214" s="16">
        <f t="shared" si="22"/>
        <v>0.2759324156</v>
      </c>
      <c r="L214" s="16">
        <f t="shared" si="23"/>
        <v>0.1449452822</v>
      </c>
      <c r="M214" s="16">
        <f t="shared" si="24"/>
        <v>0.07613869795</v>
      </c>
      <c r="N214" s="16">
        <f t="shared" si="25"/>
        <v>0.03999510185</v>
      </c>
      <c r="O214" s="16">
        <f t="shared" si="26"/>
        <v>0.02100913484</v>
      </c>
      <c r="P214" s="1">
        <f t="shared" si="27"/>
        <v>0.880976155</v>
      </c>
      <c r="Q214" s="1">
        <f t="shared" si="28"/>
        <v>0.4627703388</v>
      </c>
      <c r="R214" s="1">
        <f t="shared" si="29"/>
        <v>0.2430898785</v>
      </c>
      <c r="S214" s="1"/>
      <c r="T214" s="1"/>
      <c r="U214" s="1"/>
      <c r="V214" s="1"/>
      <c r="W214" s="1"/>
      <c r="X214" s="1"/>
      <c r="Y214" s="1"/>
      <c r="Z214" s="1"/>
      <c r="AA214" s="1"/>
    </row>
    <row r="215" ht="21.0" customHeight="1">
      <c r="A215" s="1"/>
      <c r="B215" s="1"/>
      <c r="C215" s="1"/>
      <c r="D215" s="1"/>
      <c r="E215" s="16"/>
      <c r="F215" s="16"/>
      <c r="G215" s="16"/>
      <c r="H215" s="28">
        <v>0.5369405774133815</v>
      </c>
      <c r="I215" s="28">
        <v>0.8691287724078971</v>
      </c>
      <c r="J215" s="16"/>
      <c r="K215" s="16">
        <f t="shared" si="22"/>
        <v>0.2883051837</v>
      </c>
      <c r="L215" s="16">
        <f t="shared" si="23"/>
        <v>0.1548027518</v>
      </c>
      <c r="M215" s="16">
        <f t="shared" si="24"/>
        <v>0.08311987893</v>
      </c>
      <c r="N215" s="16">
        <f t="shared" si="25"/>
        <v>0.04463043579</v>
      </c>
      <c r="O215" s="16">
        <f t="shared" si="26"/>
        <v>0.02396389196</v>
      </c>
      <c r="P215" s="1">
        <f t="shared" si="27"/>
        <v>0.4666705049</v>
      </c>
      <c r="Q215" s="1">
        <f t="shared" si="28"/>
        <v>0.2505743304</v>
      </c>
      <c r="R215" s="1">
        <f t="shared" si="29"/>
        <v>0.1345435256</v>
      </c>
      <c r="S215" s="1"/>
      <c r="T215" s="1"/>
      <c r="U215" s="1"/>
      <c r="V215" s="1"/>
      <c r="W215" s="1"/>
      <c r="X215" s="1"/>
      <c r="Y215" s="1"/>
      <c r="Z215" s="1"/>
      <c r="AA215" s="1"/>
    </row>
    <row r="216" ht="21.0" customHeight="1">
      <c r="A216" s="1"/>
      <c r="B216" s="1"/>
      <c r="C216" s="1"/>
      <c r="D216" s="1"/>
      <c r="E216" s="16"/>
      <c r="F216" s="16"/>
      <c r="G216" s="16"/>
      <c r="H216" s="28">
        <v>0.5421531845572933</v>
      </c>
      <c r="I216" s="28">
        <v>1.817259602389844</v>
      </c>
      <c r="J216" s="16"/>
      <c r="K216" s="16">
        <f t="shared" si="22"/>
        <v>0.2939300755</v>
      </c>
      <c r="L216" s="16">
        <f t="shared" si="23"/>
        <v>0.1593551265</v>
      </c>
      <c r="M216" s="16">
        <f t="shared" si="24"/>
        <v>0.0863948893</v>
      </c>
      <c r="N216" s="16">
        <f t="shared" si="25"/>
        <v>0.04683926436</v>
      </c>
      <c r="O216" s="16">
        <f t="shared" si="26"/>
        <v>0.02539405634</v>
      </c>
      <c r="P216" s="1">
        <f t="shared" si="27"/>
        <v>0.9852330806</v>
      </c>
      <c r="Q216" s="1">
        <f t="shared" si="28"/>
        <v>0.5341472522</v>
      </c>
      <c r="R216" s="1">
        <f t="shared" si="29"/>
        <v>0.2895896338</v>
      </c>
      <c r="S216" s="1"/>
      <c r="T216" s="1"/>
      <c r="U216" s="1"/>
      <c r="V216" s="1"/>
      <c r="W216" s="1"/>
      <c r="X216" s="1"/>
      <c r="Y216" s="1"/>
      <c r="Z216" s="1"/>
      <c r="AA216" s="1"/>
    </row>
    <row r="217" ht="21.0" customHeight="1">
      <c r="A217" s="1"/>
      <c r="B217" s="1"/>
      <c r="C217" s="1"/>
      <c r="D217" s="1"/>
      <c r="E217" s="16"/>
      <c r="F217" s="16"/>
      <c r="G217" s="16"/>
      <c r="H217" s="28">
        <v>0.5511744036623201</v>
      </c>
      <c r="I217" s="28">
        <v>1.583346862322693</v>
      </c>
      <c r="J217" s="16"/>
      <c r="K217" s="16">
        <f t="shared" si="22"/>
        <v>0.3037932233</v>
      </c>
      <c r="L217" s="16">
        <f t="shared" si="23"/>
        <v>0.1674430487</v>
      </c>
      <c r="M217" s="16">
        <f t="shared" si="24"/>
        <v>0.09229032249</v>
      </c>
      <c r="N217" s="16">
        <f t="shared" si="25"/>
        <v>0.05086806346</v>
      </c>
      <c r="O217" s="16">
        <f t="shared" si="26"/>
        <v>0.02803717455</v>
      </c>
      <c r="P217" s="1">
        <f t="shared" si="27"/>
        <v>0.8727002626</v>
      </c>
      <c r="Q217" s="1">
        <f t="shared" si="28"/>
        <v>0.4810100468</v>
      </c>
      <c r="R217" s="1">
        <f t="shared" si="29"/>
        <v>0.2651204257</v>
      </c>
      <c r="S217" s="1"/>
      <c r="T217" s="1"/>
      <c r="U217" s="1"/>
      <c r="V217" s="1"/>
      <c r="W217" s="1"/>
      <c r="X217" s="1"/>
      <c r="Y217" s="1"/>
      <c r="Z217" s="1"/>
      <c r="AA217" s="1"/>
    </row>
    <row r="218" ht="21.0" customHeight="1">
      <c r="A218" s="1"/>
      <c r="B218" s="1"/>
      <c r="C218" s="1"/>
      <c r="D218" s="1"/>
      <c r="E218" s="16"/>
      <c r="F218" s="16"/>
      <c r="G218" s="16"/>
      <c r="H218" s="28">
        <v>0.5732716178149264</v>
      </c>
      <c r="I218" s="28">
        <v>1.6590799285566429</v>
      </c>
      <c r="J218" s="16"/>
      <c r="K218" s="16">
        <f t="shared" si="22"/>
        <v>0.3286403478</v>
      </c>
      <c r="L218" s="16">
        <f t="shared" si="23"/>
        <v>0.1884001839</v>
      </c>
      <c r="M218" s="16">
        <f t="shared" si="24"/>
        <v>0.1080044782</v>
      </c>
      <c r="N218" s="16">
        <f t="shared" si="25"/>
        <v>0.06191590195</v>
      </c>
      <c r="O218" s="16">
        <f t="shared" si="26"/>
        <v>0.03549462928</v>
      </c>
      <c r="P218" s="1">
        <f t="shared" si="27"/>
        <v>0.9511034347</v>
      </c>
      <c r="Q218" s="1">
        <f t="shared" si="28"/>
        <v>0.5452406047</v>
      </c>
      <c r="R218" s="1">
        <f t="shared" si="29"/>
        <v>0.3125709636</v>
      </c>
      <c r="S218" s="1"/>
      <c r="T218" s="1"/>
      <c r="U218" s="1"/>
      <c r="V218" s="1"/>
      <c r="W218" s="1"/>
      <c r="X218" s="1"/>
      <c r="Y218" s="1"/>
      <c r="Z218" s="1"/>
      <c r="AA218" s="1"/>
    </row>
    <row r="219" ht="21.0" customHeight="1">
      <c r="A219" s="1"/>
      <c r="B219" s="1"/>
      <c r="C219" s="1"/>
      <c r="D219" s="1"/>
      <c r="E219" s="16"/>
      <c r="F219" s="16"/>
      <c r="G219" s="16"/>
      <c r="H219" s="28">
        <v>0.5972806859722954</v>
      </c>
      <c r="I219" s="28">
        <v>1.2407252092773835</v>
      </c>
      <c r="J219" s="16"/>
      <c r="K219" s="16">
        <f t="shared" si="22"/>
        <v>0.3567442178</v>
      </c>
      <c r="L219" s="16">
        <f t="shared" si="23"/>
        <v>0.2130764311</v>
      </c>
      <c r="M219" s="16">
        <f t="shared" si="24"/>
        <v>0.127266437</v>
      </c>
      <c r="N219" s="16">
        <f t="shared" si="25"/>
        <v>0.07601378477</v>
      </c>
      <c r="O219" s="16">
        <f t="shared" si="26"/>
        <v>0.04540156551</v>
      </c>
      <c r="P219" s="1">
        <f t="shared" si="27"/>
        <v>0.7410612041</v>
      </c>
      <c r="Q219" s="1">
        <f t="shared" si="28"/>
        <v>0.4426215443</v>
      </c>
      <c r="R219" s="1">
        <f t="shared" si="29"/>
        <v>0.2643692996</v>
      </c>
      <c r="S219" s="1"/>
      <c r="T219" s="1"/>
      <c r="U219" s="1"/>
      <c r="V219" s="1"/>
      <c r="W219" s="1"/>
      <c r="X219" s="1"/>
      <c r="Y219" s="1"/>
      <c r="Z219" s="1"/>
      <c r="AA219" s="1"/>
    </row>
    <row r="220" ht="21.0" customHeight="1">
      <c r="A220" s="1"/>
      <c r="B220" s="1"/>
      <c r="C220" s="1"/>
      <c r="D220" s="1"/>
      <c r="E220" s="16"/>
      <c r="F220" s="16"/>
      <c r="G220" s="16"/>
      <c r="H220" s="28">
        <v>0.605746564104702</v>
      </c>
      <c r="I220" s="28">
        <v>1.3151189885161458</v>
      </c>
      <c r="J220" s="16"/>
      <c r="K220" s="16">
        <f t="shared" si="22"/>
        <v>0.3669288999</v>
      </c>
      <c r="L220" s="16">
        <f t="shared" si="23"/>
        <v>0.2222659204</v>
      </c>
      <c r="M220" s="16">
        <f t="shared" si="24"/>
        <v>0.1346368176</v>
      </c>
      <c r="N220" s="16">
        <f t="shared" si="25"/>
        <v>0.08155578966</v>
      </c>
      <c r="O220" s="16">
        <f t="shared" si="26"/>
        <v>0.04940213937</v>
      </c>
      <c r="P220" s="1">
        <f t="shared" si="27"/>
        <v>0.7966288087</v>
      </c>
      <c r="Q220" s="1">
        <f t="shared" si="28"/>
        <v>0.4825551637</v>
      </c>
      <c r="R220" s="1">
        <f t="shared" si="29"/>
        <v>0.2923061324</v>
      </c>
      <c r="S220" s="1"/>
      <c r="T220" s="1"/>
      <c r="U220" s="1"/>
      <c r="V220" s="1"/>
      <c r="W220" s="1"/>
      <c r="X220" s="1"/>
      <c r="Y220" s="1"/>
      <c r="Z220" s="1"/>
      <c r="AA220" s="1"/>
    </row>
    <row r="221" ht="21.0" customHeight="1">
      <c r="A221" s="1"/>
      <c r="B221" s="1"/>
      <c r="C221" s="1"/>
      <c r="D221" s="1"/>
      <c r="E221" s="16"/>
      <c r="F221" s="16"/>
      <c r="G221" s="16"/>
      <c r="H221" s="28">
        <v>0.6235403694942958</v>
      </c>
      <c r="I221" s="28">
        <v>1.3760048813712669</v>
      </c>
      <c r="J221" s="16"/>
      <c r="K221" s="16">
        <f t="shared" si="22"/>
        <v>0.3888025924</v>
      </c>
      <c r="L221" s="16">
        <f t="shared" si="23"/>
        <v>0.2424341121</v>
      </c>
      <c r="M221" s="16">
        <f t="shared" si="24"/>
        <v>0.1511674558</v>
      </c>
      <c r="N221" s="16">
        <f t="shared" si="25"/>
        <v>0.09425901128</v>
      </c>
      <c r="O221" s="16">
        <f t="shared" si="26"/>
        <v>0.05877429872</v>
      </c>
      <c r="P221" s="1">
        <f t="shared" si="27"/>
        <v>0.8579945922</v>
      </c>
      <c r="Q221" s="1">
        <f t="shared" si="28"/>
        <v>0.534994265</v>
      </c>
      <c r="R221" s="1">
        <f t="shared" si="29"/>
        <v>0.3335905217</v>
      </c>
      <c r="S221" s="1"/>
      <c r="T221" s="1"/>
      <c r="U221" s="1"/>
      <c r="V221" s="1"/>
      <c r="W221" s="1"/>
      <c r="X221" s="1"/>
      <c r="Y221" s="1"/>
      <c r="Z221" s="1"/>
      <c r="AA221" s="1"/>
    </row>
    <row r="222" ht="21.0" customHeight="1">
      <c r="A222" s="1"/>
      <c r="B222" s="1"/>
      <c r="C222" s="1"/>
      <c r="D222" s="1"/>
      <c r="E222" s="16"/>
      <c r="F222" s="16"/>
      <c r="G222" s="16"/>
      <c r="H222" s="28">
        <v>0.6288899347595072</v>
      </c>
      <c r="I222" s="28">
        <v>1.5181599699800412</v>
      </c>
      <c r="J222" s="16"/>
      <c r="K222" s="16">
        <f t="shared" si="22"/>
        <v>0.39550255</v>
      </c>
      <c r="L222" s="16">
        <f t="shared" si="23"/>
        <v>0.2487275729</v>
      </c>
      <c r="M222" s="16">
        <f t="shared" si="24"/>
        <v>0.1564222671</v>
      </c>
      <c r="N222" s="16">
        <f t="shared" si="25"/>
        <v>0.09837238934</v>
      </c>
      <c r="O222" s="16">
        <f t="shared" si="26"/>
        <v>0.06186540552</v>
      </c>
      <c r="P222" s="1">
        <f t="shared" si="27"/>
        <v>0.9547555245</v>
      </c>
      <c r="Q222" s="1">
        <f t="shared" si="28"/>
        <v>0.6004361395</v>
      </c>
      <c r="R222" s="1">
        <f t="shared" si="29"/>
        <v>0.3776082446</v>
      </c>
      <c r="S222" s="1"/>
      <c r="T222" s="1"/>
      <c r="U222" s="1"/>
      <c r="V222" s="1"/>
      <c r="W222" s="1"/>
      <c r="X222" s="1"/>
      <c r="Y222" s="1"/>
      <c r="Z222" s="1"/>
      <c r="AA222" s="1"/>
    </row>
    <row r="223" ht="21.0" customHeight="1">
      <c r="A223" s="1"/>
      <c r="B223" s="1"/>
      <c r="C223" s="1"/>
      <c r="D223" s="1"/>
      <c r="E223" s="16"/>
      <c r="F223" s="16"/>
      <c r="G223" s="16"/>
      <c r="H223" s="28">
        <v>0.6339606890043883</v>
      </c>
      <c r="I223" s="28">
        <v>1.6076344023678566</v>
      </c>
      <c r="J223" s="16"/>
      <c r="K223" s="16">
        <f t="shared" si="22"/>
        <v>0.4019061552</v>
      </c>
      <c r="L223" s="16">
        <f t="shared" si="23"/>
        <v>0.2547927031</v>
      </c>
      <c r="M223" s="16">
        <f t="shared" si="24"/>
        <v>0.1615285576</v>
      </c>
      <c r="N223" s="16">
        <f t="shared" si="25"/>
        <v>0.1024027557</v>
      </c>
      <c r="O223" s="16">
        <f t="shared" si="26"/>
        <v>0.06491932154</v>
      </c>
      <c r="P223" s="1">
        <f t="shared" si="27"/>
        <v>1.019177013</v>
      </c>
      <c r="Q223" s="1">
        <f t="shared" si="28"/>
        <v>0.6461181616</v>
      </c>
      <c r="R223" s="1">
        <f t="shared" si="29"/>
        <v>0.4096135149</v>
      </c>
      <c r="S223" s="1"/>
      <c r="T223" s="1"/>
      <c r="U223" s="1"/>
      <c r="V223" s="1"/>
      <c r="W223" s="1"/>
      <c r="X223" s="1"/>
      <c r="Y223" s="1"/>
      <c r="Z223" s="1"/>
      <c r="AA223" s="1"/>
    </row>
    <row r="224" ht="21.0" customHeight="1">
      <c r="A224" s="1"/>
      <c r="B224" s="1"/>
      <c r="C224" s="1"/>
      <c r="D224" s="1"/>
      <c r="E224" s="16"/>
      <c r="F224" s="16"/>
      <c r="G224" s="16"/>
      <c r="H224" s="28">
        <v>0.6379061355665065</v>
      </c>
      <c r="I224" s="28">
        <v>0.9940014110627587</v>
      </c>
      <c r="J224" s="16"/>
      <c r="K224" s="16">
        <f t="shared" si="22"/>
        <v>0.4069242378</v>
      </c>
      <c r="L224" s="16">
        <f t="shared" si="23"/>
        <v>0.259579468</v>
      </c>
      <c r="M224" s="16">
        <f t="shared" si="24"/>
        <v>0.1655873353</v>
      </c>
      <c r="N224" s="16">
        <f t="shared" si="25"/>
        <v>0.1056291772</v>
      </c>
      <c r="O224" s="16">
        <f t="shared" si="26"/>
        <v>0.06738150021</v>
      </c>
      <c r="P224" s="1">
        <f t="shared" si="27"/>
        <v>0.6340795989</v>
      </c>
      <c r="Q224" s="1">
        <f t="shared" si="28"/>
        <v>0.4044832666</v>
      </c>
      <c r="R224" s="1">
        <f t="shared" si="29"/>
        <v>0.2580223575</v>
      </c>
      <c r="S224" s="1"/>
      <c r="T224" s="1"/>
      <c r="U224" s="1"/>
      <c r="V224" s="1"/>
      <c r="W224" s="1"/>
      <c r="X224" s="1"/>
      <c r="Y224" s="1"/>
      <c r="Z224" s="1"/>
      <c r="AA224" s="1"/>
    </row>
    <row r="225" ht="21.0" customHeight="1">
      <c r="A225" s="1"/>
      <c r="B225" s="1"/>
      <c r="C225" s="1"/>
      <c r="D225" s="1"/>
      <c r="E225" s="16"/>
      <c r="F225" s="16"/>
      <c r="G225" s="16"/>
      <c r="H225" s="28">
        <v>0.6503761583588705</v>
      </c>
      <c r="I225" s="28">
        <v>0.9265094638597996</v>
      </c>
      <c r="J225" s="16"/>
      <c r="K225" s="16">
        <f t="shared" si="22"/>
        <v>0.4229891474</v>
      </c>
      <c r="L225" s="16">
        <f t="shared" si="23"/>
        <v>0.2751020567</v>
      </c>
      <c r="M225" s="16">
        <f t="shared" si="24"/>
        <v>0.1789198188</v>
      </c>
      <c r="N225" s="16">
        <f t="shared" si="25"/>
        <v>0.1163651844</v>
      </c>
      <c r="O225" s="16">
        <f t="shared" si="26"/>
        <v>0.07568114159</v>
      </c>
      <c r="P225" s="1">
        <f t="shared" si="27"/>
        <v>0.6025796658</v>
      </c>
      <c r="Q225" s="1">
        <f t="shared" si="28"/>
        <v>0.3919034481</v>
      </c>
      <c r="R225" s="1">
        <f t="shared" si="29"/>
        <v>0.254884659</v>
      </c>
      <c r="S225" s="1"/>
      <c r="T225" s="1"/>
      <c r="U225" s="1"/>
      <c r="V225" s="1"/>
      <c r="W225" s="1"/>
      <c r="X225" s="1"/>
      <c r="Y225" s="1"/>
      <c r="Z225" s="1"/>
      <c r="AA225" s="1"/>
    </row>
    <row r="226" ht="21.0" customHeight="1">
      <c r="A226" s="1"/>
      <c r="B226" s="1"/>
      <c r="C226" s="1"/>
      <c r="D226" s="1"/>
      <c r="E226" s="16"/>
      <c r="F226" s="16"/>
      <c r="G226" s="16"/>
      <c r="H226" s="28">
        <v>0.6791773937804395</v>
      </c>
      <c r="I226" s="28">
        <v>0.8695032110219032</v>
      </c>
      <c r="J226" s="16"/>
      <c r="K226" s="16">
        <f t="shared" si="22"/>
        <v>0.4612819322</v>
      </c>
      <c r="L226" s="16">
        <f t="shared" si="23"/>
        <v>0.3132922605</v>
      </c>
      <c r="M226" s="16">
        <f t="shared" si="24"/>
        <v>0.212781021</v>
      </c>
      <c r="N226" s="16">
        <f t="shared" si="25"/>
        <v>0.1445160593</v>
      </c>
      <c r="O226" s="16">
        <f t="shared" si="26"/>
        <v>0.0981520405</v>
      </c>
      <c r="P226" s="1">
        <f t="shared" si="27"/>
        <v>0.5905469247</v>
      </c>
      <c r="Q226" s="1">
        <f t="shared" si="28"/>
        <v>0.4010861213</v>
      </c>
      <c r="R226" s="1">
        <f t="shared" si="29"/>
        <v>0.2724086265</v>
      </c>
      <c r="S226" s="1"/>
      <c r="T226" s="1"/>
      <c r="U226" s="1"/>
      <c r="V226" s="1"/>
      <c r="W226" s="1"/>
      <c r="X226" s="1"/>
      <c r="Y226" s="1"/>
      <c r="Z226" s="1"/>
      <c r="AA226" s="1"/>
    </row>
    <row r="227" ht="21.0" customHeight="1">
      <c r="A227" s="1"/>
      <c r="B227" s="1"/>
      <c r="C227" s="1"/>
      <c r="D227" s="1"/>
      <c r="E227" s="16"/>
      <c r="F227" s="16"/>
      <c r="G227" s="16"/>
      <c r="H227" s="28">
        <v>0.6957256416439948</v>
      </c>
      <c r="I227" s="28">
        <v>0.820607909679571</v>
      </c>
      <c r="J227" s="16"/>
      <c r="K227" s="16">
        <f t="shared" si="22"/>
        <v>0.4840341684</v>
      </c>
      <c r="L227" s="16">
        <f t="shared" si="23"/>
        <v>0.3367549824</v>
      </c>
      <c r="M227" s="16">
        <f t="shared" si="24"/>
        <v>0.2342890762</v>
      </c>
      <c r="N227" s="16">
        <f t="shared" si="25"/>
        <v>0.1630009179</v>
      </c>
      <c r="O227" s="16">
        <f t="shared" si="26"/>
        <v>0.1134039182</v>
      </c>
      <c r="P227" s="1">
        <f t="shared" si="27"/>
        <v>0.5709179645</v>
      </c>
      <c r="Q227" s="1">
        <f t="shared" si="28"/>
        <v>0.3972022672</v>
      </c>
      <c r="R227" s="1">
        <f t="shared" si="29"/>
        <v>0.2763438022</v>
      </c>
      <c r="S227" s="1"/>
      <c r="T227" s="1"/>
      <c r="U227" s="1"/>
      <c r="V227" s="1"/>
      <c r="W227" s="1"/>
      <c r="X227" s="1"/>
      <c r="Y227" s="1"/>
      <c r="Z227" s="1"/>
      <c r="AA227" s="1"/>
    </row>
    <row r="228" ht="21.0" customHeight="1">
      <c r="A228" s="1"/>
      <c r="B228" s="1"/>
      <c r="C228" s="1"/>
      <c r="D228" s="1"/>
      <c r="E228" s="16"/>
      <c r="F228" s="16"/>
      <c r="G228" s="16"/>
      <c r="H228" s="28">
        <v>0.7067653482363445</v>
      </c>
      <c r="I228" s="28">
        <v>0.8313670065191313</v>
      </c>
      <c r="J228" s="16"/>
      <c r="K228" s="16">
        <f t="shared" si="22"/>
        <v>0.4995172575</v>
      </c>
      <c r="L228" s="16">
        <f t="shared" si="23"/>
        <v>0.3530414884</v>
      </c>
      <c r="M228" s="16">
        <f t="shared" si="24"/>
        <v>0.2495174905</v>
      </c>
      <c r="N228" s="16">
        <f t="shared" si="25"/>
        <v>0.1763503161</v>
      </c>
      <c r="O228" s="16">
        <f t="shared" si="26"/>
        <v>0.1246382925</v>
      </c>
      <c r="P228" s="1">
        <f t="shared" si="27"/>
        <v>0.5875813919</v>
      </c>
      <c r="Q228" s="1">
        <f t="shared" si="28"/>
        <v>0.415282167</v>
      </c>
      <c r="R228" s="1">
        <f t="shared" si="29"/>
        <v>0.2935070454</v>
      </c>
      <c r="S228" s="1"/>
      <c r="T228" s="1"/>
      <c r="U228" s="1"/>
      <c r="V228" s="1"/>
      <c r="W228" s="1"/>
      <c r="X228" s="1"/>
      <c r="Y228" s="1"/>
      <c r="Z228" s="1"/>
      <c r="AA228" s="1"/>
    </row>
    <row r="229" ht="21.0" customHeight="1">
      <c r="A229" s="1"/>
      <c r="B229" s="1"/>
      <c r="C229" s="1"/>
      <c r="D229" s="1"/>
      <c r="E229" s="16"/>
      <c r="F229" s="16"/>
      <c r="G229" s="16"/>
      <c r="H229" s="28">
        <v>0.7553445220127104</v>
      </c>
      <c r="I229" s="28">
        <v>1.0264085783536552</v>
      </c>
      <c r="J229" s="16"/>
      <c r="K229" s="16">
        <f t="shared" si="22"/>
        <v>0.5705453469</v>
      </c>
      <c r="L229" s="16">
        <f t="shared" si="23"/>
        <v>0.4309583024</v>
      </c>
      <c r="M229" s="16">
        <f t="shared" si="24"/>
        <v>0.3255219929</v>
      </c>
      <c r="N229" s="16">
        <f t="shared" si="25"/>
        <v>0.2458812541</v>
      </c>
      <c r="O229" s="16">
        <f t="shared" si="26"/>
        <v>0.1857250584</v>
      </c>
      <c r="P229" s="1">
        <f t="shared" si="27"/>
        <v>0.775292097</v>
      </c>
      <c r="Q229" s="1">
        <f t="shared" si="28"/>
        <v>0.5856126384</v>
      </c>
      <c r="R229" s="1">
        <f t="shared" si="29"/>
        <v>0.4423392985</v>
      </c>
      <c r="S229" s="1"/>
      <c r="T229" s="1"/>
      <c r="U229" s="1"/>
      <c r="V229" s="1"/>
      <c r="W229" s="1"/>
      <c r="X229" s="1"/>
      <c r="Y229" s="1"/>
      <c r="Z229" s="1"/>
      <c r="AA229" s="1"/>
    </row>
    <row r="230" ht="21.0" customHeight="1">
      <c r="A230" s="1"/>
      <c r="B230" s="1"/>
      <c r="C230" s="1"/>
      <c r="D230" s="1"/>
      <c r="E230" s="16"/>
      <c r="F230" s="16"/>
      <c r="G230" s="16"/>
      <c r="H230" s="28">
        <v>0.7770163334703617</v>
      </c>
      <c r="I230" s="28">
        <v>0.7224073316119848</v>
      </c>
      <c r="J230" s="16"/>
      <c r="K230" s="16">
        <f t="shared" si="22"/>
        <v>0.6037543825</v>
      </c>
      <c r="L230" s="16">
        <f t="shared" si="23"/>
        <v>0.4691270166</v>
      </c>
      <c r="M230" s="16">
        <f t="shared" si="24"/>
        <v>0.3645193544</v>
      </c>
      <c r="N230" s="16">
        <f t="shared" si="25"/>
        <v>0.2832374922</v>
      </c>
      <c r="O230" s="16">
        <f t="shared" si="26"/>
        <v>0.2200801577</v>
      </c>
      <c r="P230" s="1">
        <f t="shared" si="27"/>
        <v>0.5613222961</v>
      </c>
      <c r="Q230" s="1">
        <f t="shared" si="28"/>
        <v>0.4361565924</v>
      </c>
      <c r="R230" s="1">
        <f t="shared" si="29"/>
        <v>0.3389007962</v>
      </c>
      <c r="S230" s="1"/>
      <c r="T230" s="1"/>
      <c r="U230" s="1"/>
      <c r="V230" s="1"/>
      <c r="W230" s="1"/>
      <c r="X230" s="1"/>
      <c r="Y230" s="1"/>
      <c r="Z230" s="1"/>
      <c r="AA230" s="1"/>
    </row>
    <row r="231" ht="21.0" customHeight="1">
      <c r="A231" s="1"/>
      <c r="B231" s="1"/>
      <c r="C231" s="1"/>
      <c r="D231" s="1"/>
      <c r="E231" s="16"/>
      <c r="F231" s="16"/>
      <c r="G231" s="16"/>
      <c r="H231" s="28">
        <v>0.7779720442320159</v>
      </c>
      <c r="I231" s="28">
        <v>0.9360307637021141</v>
      </c>
      <c r="J231" s="16"/>
      <c r="K231" s="16">
        <f t="shared" si="22"/>
        <v>0.6052405016</v>
      </c>
      <c r="L231" s="16">
        <f t="shared" si="23"/>
        <v>0.4708601903</v>
      </c>
      <c r="M231" s="16">
        <f t="shared" si="24"/>
        <v>0.3663160648</v>
      </c>
      <c r="N231" s="16">
        <f t="shared" si="25"/>
        <v>0.2849836578</v>
      </c>
      <c r="O231" s="16">
        <f t="shared" si="26"/>
        <v>0.2217093188</v>
      </c>
      <c r="P231" s="1">
        <f t="shared" si="27"/>
        <v>0.7282057667</v>
      </c>
      <c r="Q231" s="1">
        <f t="shared" si="28"/>
        <v>0.5665237289</v>
      </c>
      <c r="R231" s="1">
        <f t="shared" si="29"/>
        <v>0.4407396235</v>
      </c>
      <c r="S231" s="1"/>
      <c r="T231" s="1"/>
      <c r="U231" s="1"/>
      <c r="V231" s="1"/>
      <c r="W231" s="1"/>
      <c r="X231" s="1"/>
      <c r="Y231" s="1"/>
      <c r="Z231" s="1"/>
      <c r="AA231" s="1"/>
    </row>
    <row r="232" ht="21.0" customHeight="1">
      <c r="A232" s="1"/>
      <c r="B232" s="1"/>
      <c r="C232" s="1"/>
      <c r="D232" s="1"/>
      <c r="E232" s="16"/>
      <c r="F232" s="16"/>
      <c r="G232" s="16"/>
      <c r="H232" s="28">
        <v>0.7788073146390158</v>
      </c>
      <c r="I232" s="28">
        <v>0.7120286877701303</v>
      </c>
      <c r="J232" s="16"/>
      <c r="K232" s="16">
        <f t="shared" si="22"/>
        <v>0.6065408333</v>
      </c>
      <c r="L232" s="16">
        <f t="shared" si="23"/>
        <v>0.4723784376</v>
      </c>
      <c r="M232" s="16">
        <f t="shared" si="24"/>
        <v>0.3678917825</v>
      </c>
      <c r="N232" s="16">
        <f t="shared" si="25"/>
        <v>0.2865168112</v>
      </c>
      <c r="O232" s="16">
        <f t="shared" si="26"/>
        <v>0.2231413883</v>
      </c>
      <c r="P232" s="1">
        <f t="shared" si="27"/>
        <v>0.5545331503</v>
      </c>
      <c r="Q232" s="1">
        <f t="shared" si="28"/>
        <v>0.4318744736</v>
      </c>
      <c r="R232" s="1">
        <f t="shared" si="29"/>
        <v>0.3363469991</v>
      </c>
      <c r="S232" s="1"/>
      <c r="T232" s="1"/>
      <c r="U232" s="1"/>
      <c r="V232" s="1"/>
      <c r="W232" s="1"/>
      <c r="X232" s="1"/>
      <c r="Y232" s="1"/>
      <c r="Z232" s="1"/>
      <c r="AA232" s="1"/>
    </row>
    <row r="233" ht="21.0" customHeight="1">
      <c r="A233" s="1"/>
      <c r="B233" s="1"/>
      <c r="C233" s="1"/>
      <c r="D233" s="1"/>
      <c r="E233" s="16"/>
      <c r="F233" s="16"/>
      <c r="G233" s="16"/>
      <c r="H233" s="28">
        <v>0.835017782204241</v>
      </c>
      <c r="I233" s="28">
        <v>1.2057424278405555</v>
      </c>
      <c r="J233" s="16"/>
      <c r="K233" s="16">
        <f t="shared" si="22"/>
        <v>0.6972546966</v>
      </c>
      <c r="L233" s="16">
        <f t="shared" si="23"/>
        <v>0.5822200704</v>
      </c>
      <c r="M233" s="16">
        <f t="shared" si="24"/>
        <v>0.4861641119</v>
      </c>
      <c r="N233" s="16">
        <f t="shared" si="25"/>
        <v>0.4059556785</v>
      </c>
      <c r="O233" s="16">
        <f t="shared" si="26"/>
        <v>0.3389802104</v>
      </c>
      <c r="P233" s="1">
        <f t="shared" si="27"/>
        <v>1.006816368</v>
      </c>
      <c r="Q233" s="1">
        <f t="shared" si="28"/>
        <v>0.8407095707</v>
      </c>
      <c r="R233" s="1">
        <f t="shared" si="29"/>
        <v>0.7020074412</v>
      </c>
      <c r="S233" s="1"/>
      <c r="T233" s="1"/>
      <c r="U233" s="1"/>
      <c r="V233" s="1"/>
      <c r="W233" s="1"/>
      <c r="X233" s="1"/>
      <c r="Y233" s="1"/>
      <c r="Z233" s="1"/>
      <c r="AA233" s="1"/>
    </row>
    <row r="234" ht="21.0" customHeight="1">
      <c r="A234" s="1"/>
      <c r="B234" s="1"/>
      <c r="C234" s="1"/>
      <c r="D234" s="1"/>
      <c r="E234" s="16"/>
      <c r="F234" s="16"/>
      <c r="G234" s="16"/>
      <c r="H234" s="28">
        <v>0.8933543343646808</v>
      </c>
      <c r="I234" s="28">
        <v>0.5619630340811232</v>
      </c>
      <c r="J234" s="16"/>
      <c r="K234" s="16">
        <f t="shared" si="22"/>
        <v>0.7980819667</v>
      </c>
      <c r="L234" s="16">
        <f t="shared" si="23"/>
        <v>0.7129699842</v>
      </c>
      <c r="M234" s="16">
        <f t="shared" si="24"/>
        <v>0.6369348256</v>
      </c>
      <c r="N234" s="16">
        <f t="shared" si="25"/>
        <v>0.5690084872</v>
      </c>
      <c r="O234" s="16">
        <f t="shared" si="26"/>
        <v>0.5083261983</v>
      </c>
      <c r="P234" s="1">
        <f t="shared" si="27"/>
        <v>0.5020321122</v>
      </c>
      <c r="Q234" s="1">
        <f t="shared" si="28"/>
        <v>0.4484925635</v>
      </c>
      <c r="R234" s="1">
        <f t="shared" si="29"/>
        <v>0.4006627755</v>
      </c>
      <c r="S234" s="1"/>
      <c r="T234" s="1"/>
      <c r="U234" s="1"/>
      <c r="V234" s="1"/>
      <c r="W234" s="1"/>
      <c r="X234" s="1"/>
      <c r="Y234" s="1"/>
      <c r="Z234" s="1"/>
      <c r="AA234" s="1"/>
    </row>
    <row r="235" ht="21.0" customHeight="1">
      <c r="A235" s="1"/>
      <c r="B235" s="1"/>
      <c r="C235" s="1"/>
      <c r="D235" s="1"/>
      <c r="E235" s="16"/>
      <c r="F235" s="16"/>
      <c r="G235" s="16"/>
      <c r="H235" s="28">
        <v>0.9492165566081305</v>
      </c>
      <c r="I235" s="28">
        <v>-0.03328662479351285</v>
      </c>
      <c r="J235" s="16"/>
      <c r="K235" s="16">
        <f t="shared" si="22"/>
        <v>0.9010120713</v>
      </c>
      <c r="L235" s="16">
        <f t="shared" si="23"/>
        <v>0.8552555758</v>
      </c>
      <c r="M235" s="16">
        <f t="shared" si="24"/>
        <v>0.8118227527</v>
      </c>
      <c r="N235" s="16">
        <f t="shared" si="25"/>
        <v>0.7705955979</v>
      </c>
      <c r="O235" s="16">
        <f t="shared" si="26"/>
        <v>0.7314621</v>
      </c>
      <c r="P235" s="1">
        <f t="shared" si="27"/>
        <v>-0.03159621537</v>
      </c>
      <c r="Q235" s="1">
        <f t="shared" si="28"/>
        <v>-0.02999165075</v>
      </c>
      <c r="R235" s="1">
        <f t="shared" si="29"/>
        <v>-0.02846857145</v>
      </c>
      <c r="S235" s="1"/>
      <c r="T235" s="1"/>
      <c r="U235" s="1"/>
      <c r="V235" s="1"/>
      <c r="W235" s="1"/>
      <c r="X235" s="1"/>
      <c r="Y235" s="1"/>
      <c r="Z235" s="1"/>
      <c r="AA235" s="1"/>
    </row>
    <row r="236" ht="21.0" customHeight="1">
      <c r="A236" s="1"/>
      <c r="B236" s="1"/>
      <c r="C236" s="1"/>
      <c r="D236" s="1"/>
      <c r="E236" s="16"/>
      <c r="F236" s="16"/>
      <c r="G236" s="16"/>
      <c r="H236" s="28">
        <v>0.9937428575469567</v>
      </c>
      <c r="I236" s="28">
        <v>-0.23556738066592986</v>
      </c>
      <c r="J236" s="16"/>
      <c r="K236" s="16">
        <f t="shared" si="22"/>
        <v>0.9875248669</v>
      </c>
      <c r="L236" s="16">
        <f t="shared" si="23"/>
        <v>0.9813457832</v>
      </c>
      <c r="M236" s="16">
        <f t="shared" si="24"/>
        <v>0.9752053628</v>
      </c>
      <c r="N236" s="16">
        <f t="shared" si="25"/>
        <v>0.9691033639</v>
      </c>
      <c r="O236" s="16">
        <f t="shared" si="26"/>
        <v>0.9630395461</v>
      </c>
      <c r="P236" s="1">
        <f t="shared" si="27"/>
        <v>-0.234093402</v>
      </c>
      <c r="Q236" s="1">
        <f t="shared" si="28"/>
        <v>-0.2326286462</v>
      </c>
      <c r="R236" s="1">
        <f t="shared" si="29"/>
        <v>-0.2311730557</v>
      </c>
      <c r="S236" s="1"/>
      <c r="T236" s="1"/>
      <c r="U236" s="1"/>
      <c r="V236" s="1"/>
      <c r="W236" s="1"/>
      <c r="X236" s="1"/>
      <c r="Y236" s="1"/>
      <c r="Z236" s="1"/>
      <c r="AA236" s="1"/>
    </row>
    <row r="237" ht="21.0" customHeight="1">
      <c r="A237" s="1"/>
      <c r="B237" s="1"/>
      <c r="C237" s="1"/>
      <c r="D237" s="1"/>
      <c r="E237" s="16"/>
      <c r="F237" s="16"/>
      <c r="G237" s="16"/>
      <c r="H237" s="28">
        <v>1.0131137393900111</v>
      </c>
      <c r="I237" s="28">
        <v>0.06187518536867298</v>
      </c>
      <c r="J237" s="16"/>
      <c r="K237" s="16">
        <f t="shared" si="22"/>
        <v>1.026399449</v>
      </c>
      <c r="L237" s="16">
        <f t="shared" si="23"/>
        <v>1.039859384</v>
      </c>
      <c r="M237" s="16">
        <f t="shared" si="24"/>
        <v>1.053495829</v>
      </c>
      <c r="N237" s="16">
        <f t="shared" si="25"/>
        <v>1.067311099</v>
      </c>
      <c r="O237" s="16">
        <f t="shared" si="26"/>
        <v>1.081307538</v>
      </c>
      <c r="P237" s="1">
        <f t="shared" si="27"/>
        <v>0.06268660042</v>
      </c>
      <c r="Q237" s="1">
        <f t="shared" si="28"/>
        <v>0.06350865617</v>
      </c>
      <c r="R237" s="1">
        <f t="shared" si="29"/>
        <v>0.06434149213</v>
      </c>
      <c r="S237" s="1"/>
      <c r="T237" s="1"/>
      <c r="U237" s="1"/>
      <c r="V237" s="1"/>
      <c r="W237" s="1"/>
      <c r="X237" s="1"/>
      <c r="Y237" s="1"/>
      <c r="Z237" s="1"/>
      <c r="AA237" s="1"/>
    </row>
    <row r="238" ht="21.0" customHeight="1">
      <c r="A238" s="1"/>
      <c r="B238" s="1"/>
      <c r="C238" s="1"/>
      <c r="D238" s="1"/>
      <c r="E238" s="16"/>
      <c r="F238" s="16"/>
      <c r="G238" s="16"/>
      <c r="H238" s="28">
        <v>1.037533982006999</v>
      </c>
      <c r="I238" s="28">
        <v>-0.17895594331364884</v>
      </c>
      <c r="J238" s="16"/>
      <c r="K238" s="16">
        <f t="shared" si="22"/>
        <v>1.076476764</v>
      </c>
      <c r="L238" s="16">
        <f t="shared" si="23"/>
        <v>1.116881223</v>
      </c>
      <c r="M238" s="16">
        <f t="shared" si="24"/>
        <v>1.158802223</v>
      </c>
      <c r="N238" s="16">
        <f t="shared" si="25"/>
        <v>1.202296685</v>
      </c>
      <c r="O238" s="16">
        <f t="shared" si="26"/>
        <v>1.247423667</v>
      </c>
      <c r="P238" s="1">
        <f t="shared" si="27"/>
        <v>-0.1856728725</v>
      </c>
      <c r="Q238" s="1">
        <f t="shared" si="28"/>
        <v>-0.1926419147</v>
      </c>
      <c r="R238" s="1">
        <f t="shared" si="29"/>
        <v>-0.1998725329</v>
      </c>
      <c r="S238" s="1"/>
      <c r="T238" s="1"/>
      <c r="U238" s="1"/>
      <c r="V238" s="1"/>
      <c r="W238" s="1"/>
      <c r="X238" s="1"/>
      <c r="Y238" s="1"/>
      <c r="Z238" s="1"/>
      <c r="AA238" s="1"/>
    </row>
    <row r="239" ht="21.0" customHeight="1">
      <c r="A239" s="1"/>
      <c r="B239" s="1"/>
      <c r="C239" s="1"/>
      <c r="D239" s="1"/>
      <c r="E239" s="16"/>
      <c r="F239" s="16"/>
      <c r="G239" s="16"/>
      <c r="H239" s="28">
        <v>1.0507031980847916</v>
      </c>
      <c r="I239" s="28">
        <v>-0.10806672780171078</v>
      </c>
      <c r="J239" s="16"/>
      <c r="K239" s="16">
        <f t="shared" si="22"/>
        <v>1.10397721</v>
      </c>
      <c r="L239" s="16">
        <f t="shared" si="23"/>
        <v>1.159952386</v>
      </c>
      <c r="M239" s="16">
        <f t="shared" si="24"/>
        <v>1.218765681</v>
      </c>
      <c r="N239" s="16">
        <f t="shared" si="25"/>
        <v>1.280560999</v>
      </c>
      <c r="O239" s="16">
        <f t="shared" si="26"/>
        <v>1.345489537</v>
      </c>
      <c r="P239" s="1">
        <f t="shared" si="27"/>
        <v>-0.1135460565</v>
      </c>
      <c r="Q239" s="1">
        <f t="shared" si="28"/>
        <v>-0.1193032047</v>
      </c>
      <c r="R239" s="1">
        <f t="shared" si="29"/>
        <v>-0.1253522587</v>
      </c>
      <c r="S239" s="1"/>
      <c r="T239" s="1"/>
      <c r="U239" s="1"/>
      <c r="V239" s="1"/>
      <c r="W239" s="1"/>
      <c r="X239" s="1"/>
      <c r="Y239" s="1"/>
      <c r="Z239" s="1"/>
      <c r="AA239" s="1"/>
    </row>
    <row r="240" ht="21.0" customHeight="1">
      <c r="A240" s="1"/>
      <c r="B240" s="1"/>
      <c r="C240" s="1"/>
      <c r="D240" s="1"/>
      <c r="E240" s="16"/>
      <c r="F240" s="16"/>
      <c r="G240" s="16"/>
      <c r="H240" s="28">
        <v>1.0654574927466944</v>
      </c>
      <c r="I240" s="28">
        <v>0.13508817476711021</v>
      </c>
      <c r="J240" s="16"/>
      <c r="K240" s="16">
        <f t="shared" si="22"/>
        <v>1.135199669</v>
      </c>
      <c r="L240" s="16">
        <f t="shared" si="23"/>
        <v>1.209506993</v>
      </c>
      <c r="M240" s="16">
        <f t="shared" si="24"/>
        <v>1.288678288</v>
      </c>
      <c r="N240" s="16">
        <f t="shared" si="25"/>
        <v>1.373031938</v>
      </c>
      <c r="O240" s="16">
        <f t="shared" si="26"/>
        <v>1.462907166</v>
      </c>
      <c r="P240" s="1">
        <f t="shared" si="27"/>
        <v>0.143930708</v>
      </c>
      <c r="Q240" s="1">
        <f t="shared" si="28"/>
        <v>0.1533520513</v>
      </c>
      <c r="R240" s="1">
        <f t="shared" si="29"/>
        <v>0.163390092</v>
      </c>
      <c r="S240" s="1"/>
      <c r="T240" s="1"/>
      <c r="U240" s="1"/>
      <c r="V240" s="1"/>
      <c r="W240" s="1"/>
      <c r="X240" s="1"/>
      <c r="Y240" s="1"/>
      <c r="Z240" s="1"/>
      <c r="AA240" s="1"/>
    </row>
    <row r="241" ht="21.0" customHeight="1">
      <c r="A241" s="1"/>
      <c r="B241" s="1"/>
      <c r="C241" s="1"/>
      <c r="D241" s="1"/>
      <c r="E241" s="16"/>
      <c r="F241" s="16"/>
      <c r="G241" s="16"/>
      <c r="H241" s="28">
        <v>1.0881248536876256</v>
      </c>
      <c r="I241" s="28">
        <v>-0.7207147401247475</v>
      </c>
      <c r="J241" s="16"/>
      <c r="K241" s="16">
        <f t="shared" si="22"/>
        <v>1.184015697</v>
      </c>
      <c r="L241" s="16">
        <f t="shared" si="23"/>
        <v>1.288356907</v>
      </c>
      <c r="M241" s="16">
        <f t="shared" si="24"/>
        <v>1.401893171</v>
      </c>
      <c r="N241" s="16">
        <f t="shared" si="25"/>
        <v>1.525434802</v>
      </c>
      <c r="O241" s="16">
        <f t="shared" si="26"/>
        <v>1.659863521</v>
      </c>
      <c r="P241" s="1">
        <f t="shared" si="27"/>
        <v>-0.7842276211</v>
      </c>
      <c r="Q241" s="1">
        <f t="shared" si="28"/>
        <v>-0.8533375655</v>
      </c>
      <c r="R241" s="1">
        <f t="shared" si="29"/>
        <v>-0.9285378136</v>
      </c>
      <c r="S241" s="1"/>
      <c r="T241" s="1"/>
      <c r="U241" s="1"/>
      <c r="V241" s="1"/>
      <c r="W241" s="1"/>
      <c r="X241" s="1"/>
      <c r="Y241" s="1"/>
      <c r="Z241" s="1"/>
      <c r="AA241" s="1"/>
    </row>
    <row r="242" ht="21.0" customHeight="1">
      <c r="A242" s="1"/>
      <c r="B242" s="1"/>
      <c r="C242" s="1"/>
      <c r="D242" s="1"/>
      <c r="E242" s="16"/>
      <c r="F242" s="16"/>
      <c r="G242" s="16"/>
      <c r="H242" s="28">
        <v>1.0959225104199883</v>
      </c>
      <c r="I242" s="28">
        <v>0.008489278315129356</v>
      </c>
      <c r="J242" s="16"/>
      <c r="K242" s="16">
        <f t="shared" si="22"/>
        <v>1.201046149</v>
      </c>
      <c r="L242" s="16">
        <f t="shared" si="23"/>
        <v>1.316253511</v>
      </c>
      <c r="M242" s="16">
        <f t="shared" si="24"/>
        <v>1.442511852</v>
      </c>
      <c r="N242" s="16">
        <f t="shared" si="25"/>
        <v>1.58088121</v>
      </c>
      <c r="O242" s="16">
        <f t="shared" si="26"/>
        <v>1.732523304</v>
      </c>
      <c r="P242" s="1">
        <f t="shared" si="27"/>
        <v>0.009303591203</v>
      </c>
      <c r="Q242" s="1">
        <f t="shared" si="28"/>
        <v>0.01019601503</v>
      </c>
      <c r="R242" s="1">
        <f t="shared" si="29"/>
        <v>0.01117404238</v>
      </c>
      <c r="S242" s="1"/>
      <c r="T242" s="1"/>
      <c r="U242" s="1"/>
      <c r="V242" s="1"/>
      <c r="W242" s="1"/>
      <c r="X242" s="1"/>
      <c r="Y242" s="1"/>
      <c r="Z242" s="1"/>
      <c r="AA242" s="1"/>
    </row>
    <row r="243" ht="21.0" customHeight="1">
      <c r="A243" s="1"/>
      <c r="B243" s="1"/>
      <c r="C243" s="1"/>
      <c r="D243" s="1"/>
      <c r="E243" s="16"/>
      <c r="F243" s="16"/>
      <c r="G243" s="16"/>
      <c r="H243" s="28">
        <v>1.116820903450912</v>
      </c>
      <c r="I243" s="28">
        <v>-0.12291529872285778</v>
      </c>
      <c r="J243" s="16"/>
      <c r="K243" s="16">
        <f t="shared" si="22"/>
        <v>1.24728893</v>
      </c>
      <c r="L243" s="16">
        <f t="shared" si="23"/>
        <v>1.39299835</v>
      </c>
      <c r="M243" s="16">
        <f t="shared" si="24"/>
        <v>1.555729676</v>
      </c>
      <c r="N243" s="16">
        <f t="shared" si="25"/>
        <v>1.737471422</v>
      </c>
      <c r="O243" s="16">
        <f t="shared" si="26"/>
        <v>1.940444403</v>
      </c>
      <c r="P243" s="1">
        <f t="shared" si="27"/>
        <v>-0.137274375</v>
      </c>
      <c r="Q243" s="1">
        <f t="shared" si="28"/>
        <v>-0.1533108915</v>
      </c>
      <c r="R243" s="1">
        <f t="shared" si="29"/>
        <v>-0.1712208083</v>
      </c>
      <c r="S243" s="1"/>
      <c r="T243" s="1"/>
      <c r="U243" s="1"/>
      <c r="V243" s="1"/>
      <c r="W243" s="1"/>
      <c r="X243" s="1"/>
      <c r="Y243" s="1"/>
      <c r="Z243" s="1"/>
      <c r="AA243" s="1"/>
    </row>
    <row r="244" ht="21.0" customHeight="1">
      <c r="A244" s="1"/>
      <c r="B244" s="1"/>
      <c r="C244" s="1"/>
      <c r="D244" s="1"/>
      <c r="E244" s="16"/>
      <c r="F244" s="16"/>
      <c r="G244" s="16"/>
      <c r="H244" s="28">
        <v>1.1542784634098675</v>
      </c>
      <c r="I244" s="28">
        <v>-0.3974491359134261</v>
      </c>
      <c r="J244" s="1"/>
      <c r="K244" s="16">
        <f t="shared" si="22"/>
        <v>1.332358771</v>
      </c>
      <c r="L244" s="16">
        <f t="shared" si="23"/>
        <v>1.537913035</v>
      </c>
      <c r="M244" s="16">
        <f t="shared" si="24"/>
        <v>1.775179895</v>
      </c>
      <c r="N244" s="16">
        <f t="shared" si="25"/>
        <v>2.049051921</v>
      </c>
      <c r="O244" s="16">
        <f t="shared" si="26"/>
        <v>2.365176503</v>
      </c>
      <c r="P244" s="1">
        <f t="shared" si="27"/>
        <v>-0.4587669779</v>
      </c>
      <c r="Q244" s="1">
        <f t="shared" si="28"/>
        <v>-0.5295448423</v>
      </c>
      <c r="R244" s="1">
        <f t="shared" si="29"/>
        <v>-0.6112422069</v>
      </c>
      <c r="S244" s="1"/>
      <c r="T244" s="1"/>
      <c r="U244" s="1"/>
      <c r="V244" s="1"/>
      <c r="W244" s="1"/>
      <c r="X244" s="1"/>
      <c r="Y244" s="1"/>
      <c r="Z244" s="1"/>
      <c r="AA244" s="1"/>
    </row>
    <row r="245" ht="21.0" customHeight="1">
      <c r="A245" s="1"/>
      <c r="B245" s="1"/>
      <c r="C245" s="1"/>
      <c r="D245" s="1"/>
      <c r="E245" s="16"/>
      <c r="F245" s="16"/>
      <c r="G245" s="16"/>
      <c r="H245" s="28">
        <v>1.163916518822829</v>
      </c>
      <c r="I245" s="28">
        <v>-0.6645001810322321</v>
      </c>
      <c r="J245" s="16"/>
      <c r="K245" s="16">
        <f t="shared" si="22"/>
        <v>1.354701663</v>
      </c>
      <c r="L245" s="16">
        <f t="shared" si="23"/>
        <v>1.576759643</v>
      </c>
      <c r="M245" s="16">
        <f t="shared" si="24"/>
        <v>1.835216595</v>
      </c>
      <c r="N245" s="16">
        <f t="shared" si="25"/>
        <v>2.136038911</v>
      </c>
      <c r="O245" s="16">
        <f t="shared" si="26"/>
        <v>2.486170973</v>
      </c>
      <c r="P245" s="1">
        <f t="shared" si="27"/>
        <v>-0.7734227375</v>
      </c>
      <c r="Q245" s="1">
        <f t="shared" si="28"/>
        <v>-0.9001995002</v>
      </c>
      <c r="R245" s="1">
        <f t="shared" si="29"/>
        <v>-1.047757068</v>
      </c>
      <c r="S245" s="1"/>
      <c r="T245" s="1"/>
      <c r="U245" s="1"/>
      <c r="V245" s="1"/>
      <c r="W245" s="1"/>
      <c r="X245" s="1"/>
      <c r="Y245" s="1"/>
      <c r="Z245" s="1"/>
      <c r="AA245" s="1"/>
    </row>
    <row r="246" ht="21.0" customHeight="1">
      <c r="A246" s="1"/>
      <c r="B246" s="1"/>
      <c r="C246" s="1"/>
      <c r="D246" s="1"/>
      <c r="E246" s="16"/>
      <c r="F246" s="16"/>
      <c r="G246" s="16"/>
      <c r="H246" s="28">
        <v>1.1713429223619118</v>
      </c>
      <c r="I246" s="28">
        <v>-0.8834450727339104</v>
      </c>
      <c r="J246" s="16"/>
      <c r="K246" s="16">
        <f t="shared" si="22"/>
        <v>1.372044242</v>
      </c>
      <c r="L246" s="16">
        <f t="shared" si="23"/>
        <v>1.607134312</v>
      </c>
      <c r="M246" s="16">
        <f t="shared" si="24"/>
        <v>1.882505401</v>
      </c>
      <c r="N246" s="16">
        <f t="shared" si="25"/>
        <v>2.205059378</v>
      </c>
      <c r="O246" s="16">
        <f t="shared" si="26"/>
        <v>2.582880696</v>
      </c>
      <c r="P246" s="1">
        <f t="shared" si="27"/>
        <v>-1.034817133</v>
      </c>
      <c r="Q246" s="1">
        <f t="shared" si="28"/>
        <v>-1.212125725</v>
      </c>
      <c r="R246" s="1">
        <f t="shared" si="29"/>
        <v>-1.419814889</v>
      </c>
      <c r="S246" s="1"/>
      <c r="T246" s="1"/>
      <c r="U246" s="1"/>
      <c r="V246" s="1"/>
      <c r="W246" s="1"/>
      <c r="X246" s="1"/>
      <c r="Y246" s="1"/>
      <c r="Z246" s="1"/>
      <c r="AA246" s="1"/>
    </row>
    <row r="247" ht="21.0" customHeight="1">
      <c r="A247" s="1"/>
      <c r="B247" s="1"/>
      <c r="C247" s="1"/>
      <c r="D247" s="1"/>
      <c r="E247" s="16"/>
      <c r="F247" s="16"/>
      <c r="G247" s="16"/>
      <c r="H247" s="28">
        <v>1.1982370510589764</v>
      </c>
      <c r="I247" s="28">
        <v>-0.8864427613619645</v>
      </c>
      <c r="J247" s="16"/>
      <c r="K247" s="16">
        <f t="shared" si="22"/>
        <v>1.435772031</v>
      </c>
      <c r="L247" s="16">
        <f t="shared" si="23"/>
        <v>1.720395244</v>
      </c>
      <c r="M247" s="16">
        <f t="shared" si="24"/>
        <v>2.061441324</v>
      </c>
      <c r="N247" s="16">
        <f t="shared" si="25"/>
        <v>2.470095373</v>
      </c>
      <c r="O247" s="16">
        <f t="shared" si="26"/>
        <v>2.959759795</v>
      </c>
      <c r="P247" s="1">
        <f t="shared" si="27"/>
        <v>-1.06216856</v>
      </c>
      <c r="Q247" s="1">
        <f t="shared" si="28"/>
        <v>-1.272729723</v>
      </c>
      <c r="R247" s="1">
        <f t="shared" si="29"/>
        <v>-1.525031911</v>
      </c>
      <c r="S247" s="1"/>
      <c r="T247" s="1"/>
      <c r="U247" s="1"/>
      <c r="V247" s="1"/>
      <c r="W247" s="1"/>
      <c r="X247" s="1"/>
      <c r="Y247" s="1"/>
      <c r="Z247" s="1"/>
      <c r="AA247" s="1"/>
    </row>
    <row r="248" ht="21.0" customHeight="1">
      <c r="A248" s="1"/>
      <c r="B248" s="1"/>
      <c r="C248" s="1"/>
      <c r="D248" s="1"/>
      <c r="E248" s="16"/>
      <c r="F248" s="16"/>
      <c r="G248" s="16"/>
      <c r="H248" s="28">
        <v>1.212435874435497</v>
      </c>
      <c r="I248" s="28">
        <v>-1.0620595654005567</v>
      </c>
      <c r="J248" s="16"/>
      <c r="K248" s="16">
        <f t="shared" si="22"/>
        <v>1.47000075</v>
      </c>
      <c r="L248" s="16">
        <f t="shared" si="23"/>
        <v>1.782281644</v>
      </c>
      <c r="M248" s="16">
        <f t="shared" si="24"/>
        <v>2.160902204</v>
      </c>
      <c r="N248" s="16">
        <f t="shared" si="25"/>
        <v>2.619955353</v>
      </c>
      <c r="O248" s="16">
        <f t="shared" si="26"/>
        <v>3.17652786</v>
      </c>
      <c r="P248" s="1">
        <f t="shared" si="27"/>
        <v>-1.287679118</v>
      </c>
      <c r="Q248" s="1">
        <f t="shared" si="28"/>
        <v>-1.561228357</v>
      </c>
      <c r="R248" s="1">
        <f t="shared" si="29"/>
        <v>-1.892889269</v>
      </c>
      <c r="S248" s="1"/>
      <c r="T248" s="1"/>
      <c r="U248" s="1"/>
      <c r="V248" s="1"/>
      <c r="W248" s="1"/>
      <c r="X248" s="1"/>
      <c r="Y248" s="1"/>
      <c r="Z248" s="1"/>
      <c r="AA248" s="1"/>
    </row>
    <row r="249" ht="21.0" customHeight="1">
      <c r="A249" s="1"/>
      <c r="B249" s="1"/>
      <c r="C249" s="1"/>
      <c r="D249" s="1"/>
      <c r="E249" s="16"/>
      <c r="F249" s="16"/>
      <c r="G249" s="16"/>
      <c r="H249" s="28">
        <v>1.244731040914484</v>
      </c>
      <c r="I249" s="28">
        <v>-1.464798490921483</v>
      </c>
      <c r="J249" s="16"/>
      <c r="K249" s="16">
        <f t="shared" si="22"/>
        <v>1.549355364</v>
      </c>
      <c r="L249" s="16">
        <f t="shared" si="23"/>
        <v>1.928530715</v>
      </c>
      <c r="M249" s="16">
        <f t="shared" si="24"/>
        <v>2.400502045</v>
      </c>
      <c r="N249" s="16">
        <f t="shared" si="25"/>
        <v>2.987979409</v>
      </c>
      <c r="O249" s="16">
        <f t="shared" si="26"/>
        <v>3.71923072</v>
      </c>
      <c r="P249" s="1">
        <f t="shared" si="27"/>
        <v>-1.82328015</v>
      </c>
      <c r="Q249" s="1">
        <f t="shared" si="28"/>
        <v>-2.269493399</v>
      </c>
      <c r="R249" s="1">
        <f t="shared" si="29"/>
        <v>-2.824908881</v>
      </c>
      <c r="S249" s="1"/>
      <c r="T249" s="1"/>
      <c r="U249" s="1"/>
      <c r="V249" s="1"/>
      <c r="W249" s="1"/>
      <c r="X249" s="1"/>
      <c r="Y249" s="1"/>
      <c r="Z249" s="1"/>
      <c r="AA249" s="1"/>
    </row>
    <row r="250" ht="21.0" customHeight="1">
      <c r="A250" s="1"/>
      <c r="B250" s="1"/>
      <c r="C250" s="1"/>
      <c r="D250" s="1"/>
      <c r="E250" s="16"/>
      <c r="F250" s="16"/>
      <c r="G250" s="16"/>
      <c r="H250" s="28">
        <v>1.2832635607309815</v>
      </c>
      <c r="I250" s="28">
        <v>-0.9100753894326473</v>
      </c>
      <c r="J250" s="16"/>
      <c r="K250" s="16">
        <f t="shared" si="22"/>
        <v>1.646765366</v>
      </c>
      <c r="L250" s="16">
        <f t="shared" si="23"/>
        <v>2.113233988</v>
      </c>
      <c r="M250" s="16">
        <f t="shared" si="24"/>
        <v>2.711836172</v>
      </c>
      <c r="N250" s="16">
        <f t="shared" si="25"/>
        <v>3.480000542</v>
      </c>
      <c r="O250" s="16">
        <f t="shared" si="26"/>
        <v>4.465757887</v>
      </c>
      <c r="P250" s="1">
        <f t="shared" si="27"/>
        <v>-1.167866585</v>
      </c>
      <c r="Q250" s="1">
        <f t="shared" si="28"/>
        <v>-1.498680632</v>
      </c>
      <c r="R250" s="1">
        <f t="shared" si="29"/>
        <v>-1.923202244</v>
      </c>
      <c r="S250" s="1"/>
      <c r="T250" s="1"/>
      <c r="U250" s="1"/>
      <c r="V250" s="1"/>
      <c r="W250" s="1"/>
      <c r="X250" s="1"/>
      <c r="Y250" s="1"/>
      <c r="Z250" s="1"/>
      <c r="AA250" s="1"/>
    </row>
    <row r="251" ht="21.0" customHeight="1">
      <c r="A251" s="1"/>
      <c r="B251" s="1"/>
      <c r="C251" s="1"/>
      <c r="D251" s="1"/>
      <c r="E251" s="16"/>
      <c r="F251" s="16"/>
      <c r="G251" s="16"/>
      <c r="H251" s="28">
        <v>1.2890710071488547</v>
      </c>
      <c r="I251" s="28">
        <v>-1.5858956848701244</v>
      </c>
      <c r="J251" s="16"/>
      <c r="K251" s="16">
        <f t="shared" si="22"/>
        <v>1.661704061</v>
      </c>
      <c r="L251" s="16">
        <f t="shared" si="23"/>
        <v>2.142054528</v>
      </c>
      <c r="M251" s="16">
        <f t="shared" si="24"/>
        <v>2.761260388</v>
      </c>
      <c r="N251" s="16">
        <f t="shared" si="25"/>
        <v>3.559460709</v>
      </c>
      <c r="O251" s="16">
        <f t="shared" si="26"/>
        <v>4.588397601</v>
      </c>
      <c r="P251" s="1">
        <f t="shared" si="27"/>
        <v>-2.044332148</v>
      </c>
      <c r="Q251" s="1">
        <f t="shared" si="28"/>
        <v>-2.635289301</v>
      </c>
      <c r="R251" s="1">
        <f t="shared" si="29"/>
        <v>-3.397075033</v>
      </c>
      <c r="S251" s="1"/>
      <c r="T251" s="1"/>
      <c r="U251" s="1"/>
      <c r="V251" s="1"/>
      <c r="W251" s="1"/>
      <c r="X251" s="1"/>
      <c r="Y251" s="1"/>
      <c r="Z251" s="1"/>
      <c r="AA251" s="1"/>
    </row>
    <row r="252" ht="21.0" customHeight="1">
      <c r="A252" s="1"/>
      <c r="B252" s="1"/>
      <c r="C252" s="1"/>
      <c r="D252" s="1"/>
      <c r="E252" s="16"/>
      <c r="F252" s="16"/>
      <c r="G252" s="16"/>
      <c r="H252" s="28">
        <v>1.294099081311531</v>
      </c>
      <c r="I252" s="28">
        <v>-1.2833867599657427</v>
      </c>
      <c r="J252" s="16"/>
      <c r="K252" s="16">
        <f t="shared" si="22"/>
        <v>1.674692432</v>
      </c>
      <c r="L252" s="16">
        <f t="shared" si="23"/>
        <v>2.167217938</v>
      </c>
      <c r="M252" s="16">
        <f t="shared" si="24"/>
        <v>2.804594743</v>
      </c>
      <c r="N252" s="16">
        <f t="shared" si="25"/>
        <v>3.62942348</v>
      </c>
      <c r="O252" s="16">
        <f t="shared" si="26"/>
        <v>4.696833591</v>
      </c>
      <c r="P252" s="1">
        <f t="shared" si="27"/>
        <v>-1.660829627</v>
      </c>
      <c r="Q252" s="1">
        <f t="shared" si="28"/>
        <v>-2.149278095</v>
      </c>
      <c r="R252" s="1">
        <f t="shared" si="29"/>
        <v>-2.781378808</v>
      </c>
      <c r="S252" s="1"/>
      <c r="T252" s="1"/>
      <c r="U252" s="1"/>
      <c r="V252" s="1"/>
      <c r="W252" s="1"/>
      <c r="X252" s="1"/>
      <c r="Y252" s="1"/>
      <c r="Z252" s="1"/>
      <c r="AA252" s="1"/>
    </row>
    <row r="253" ht="21.0" customHeight="1">
      <c r="A253" s="1"/>
      <c r="B253" s="1"/>
      <c r="C253" s="1"/>
      <c r="D253" s="1"/>
      <c r="E253" s="16"/>
      <c r="F253" s="16"/>
      <c r="G253" s="16"/>
      <c r="H253" s="28">
        <v>1.326015500321076</v>
      </c>
      <c r="I253" s="28">
        <v>-1.5108102129568288</v>
      </c>
      <c r="J253" s="16"/>
      <c r="K253" s="16">
        <f t="shared" si="22"/>
        <v>1.758317107</v>
      </c>
      <c r="L253" s="16">
        <f t="shared" si="23"/>
        <v>2.331555738</v>
      </c>
      <c r="M253" s="16">
        <f t="shared" si="24"/>
        <v>3.091679049</v>
      </c>
      <c r="N253" s="16">
        <f t="shared" si="25"/>
        <v>4.099614341</v>
      </c>
      <c r="O253" s="16">
        <f t="shared" si="26"/>
        <v>5.436152162</v>
      </c>
      <c r="P253" s="1">
        <f t="shared" si="27"/>
        <v>-2.00335776</v>
      </c>
      <c r="Q253" s="1">
        <f t="shared" si="28"/>
        <v>-2.656483443</v>
      </c>
      <c r="R253" s="1">
        <f t="shared" si="29"/>
        <v>-3.522538222</v>
      </c>
      <c r="S253" s="1"/>
      <c r="T253" s="1"/>
      <c r="U253" s="1"/>
      <c r="V253" s="1"/>
      <c r="W253" s="1"/>
      <c r="X253" s="1"/>
      <c r="Y253" s="1"/>
      <c r="Z253" s="1"/>
      <c r="AA253" s="1"/>
    </row>
    <row r="254" ht="21.0" customHeight="1">
      <c r="A254" s="1"/>
      <c r="B254" s="1"/>
      <c r="C254" s="1"/>
      <c r="D254" s="1"/>
      <c r="E254" s="16"/>
      <c r="F254" s="16"/>
      <c r="G254" s="16"/>
      <c r="H254" s="28">
        <v>1.3704671004301385</v>
      </c>
      <c r="I254" s="28">
        <v>-2.0362819453037164</v>
      </c>
      <c r="J254" s="16"/>
      <c r="K254" s="16">
        <f t="shared" si="22"/>
        <v>1.878180073</v>
      </c>
      <c r="L254" s="16">
        <f t="shared" si="23"/>
        <v>2.573983999</v>
      </c>
      <c r="M254" s="16">
        <f t="shared" si="24"/>
        <v>3.527560388</v>
      </c>
      <c r="N254" s="16">
        <f t="shared" si="25"/>
        <v>4.834405456</v>
      </c>
      <c r="O254" s="16">
        <f t="shared" si="26"/>
        <v>6.625393628</v>
      </c>
      <c r="P254" s="1">
        <f t="shared" si="27"/>
        <v>-2.790657413</v>
      </c>
      <c r="Q254" s="1">
        <f t="shared" si="28"/>
        <v>-3.824504173</v>
      </c>
      <c r="R254" s="1">
        <f t="shared" si="29"/>
        <v>-5.241357145</v>
      </c>
      <c r="S254" s="1"/>
      <c r="T254" s="1"/>
      <c r="U254" s="1"/>
      <c r="V254" s="1"/>
      <c r="W254" s="1"/>
      <c r="X254" s="1"/>
      <c r="Y254" s="1"/>
      <c r="Z254" s="1"/>
      <c r="AA254" s="1"/>
    </row>
    <row r="255" ht="21.0" customHeight="1">
      <c r="A255" s="1"/>
      <c r="B255" s="1"/>
      <c r="C255" s="1"/>
      <c r="D255" s="1"/>
      <c r="E255" s="16"/>
      <c r="F255" s="16"/>
      <c r="G255" s="16"/>
      <c r="H255" s="28">
        <v>1.3737424115198031</v>
      </c>
      <c r="I255" s="28">
        <v>-1.7116852108604954</v>
      </c>
      <c r="J255" s="16"/>
      <c r="K255" s="16">
        <f t="shared" si="22"/>
        <v>1.887168213</v>
      </c>
      <c r="L255" s="16">
        <f t="shared" si="23"/>
        <v>2.592483012</v>
      </c>
      <c r="M255" s="16">
        <f t="shared" si="24"/>
        <v>3.561403865</v>
      </c>
      <c r="N255" s="16">
        <f t="shared" si="25"/>
        <v>4.892451534</v>
      </c>
      <c r="O255" s="16">
        <f t="shared" si="26"/>
        <v>6.720968168</v>
      </c>
      <c r="P255" s="1">
        <f t="shared" si="27"/>
        <v>-2.351414569</v>
      </c>
      <c r="Q255" s="1">
        <f t="shared" si="28"/>
        <v>-3.230237921</v>
      </c>
      <c r="R255" s="1">
        <f t="shared" si="29"/>
        <v>-4.437514831</v>
      </c>
      <c r="S255" s="1"/>
      <c r="T255" s="1"/>
      <c r="U255" s="1"/>
      <c r="V255" s="1"/>
      <c r="W255" s="1"/>
      <c r="X255" s="1"/>
      <c r="Y255" s="1"/>
      <c r="Z255" s="1"/>
      <c r="AA255" s="1"/>
    </row>
    <row r="256" ht="21.0" customHeight="1">
      <c r="A256" s="1"/>
      <c r="B256" s="1"/>
      <c r="C256" s="1"/>
      <c r="D256" s="1"/>
      <c r="E256" s="16"/>
      <c r="F256" s="16"/>
      <c r="G256" s="16"/>
      <c r="H256" s="28">
        <v>1.4060332934863293</v>
      </c>
      <c r="I256" s="28">
        <v>-2.0800526978395597</v>
      </c>
      <c r="J256" s="16"/>
      <c r="K256" s="16">
        <f t="shared" si="22"/>
        <v>1.976929622</v>
      </c>
      <c r="L256" s="16">
        <f t="shared" si="23"/>
        <v>2.779628868</v>
      </c>
      <c r="M256" s="16">
        <f t="shared" si="24"/>
        <v>3.908250732</v>
      </c>
      <c r="N256" s="16">
        <f t="shared" si="25"/>
        <v>5.495130648</v>
      </c>
      <c r="O256" s="16">
        <f t="shared" si="26"/>
        <v>7.726336644</v>
      </c>
      <c r="P256" s="1">
        <f t="shared" si="27"/>
        <v>-2.924623345</v>
      </c>
      <c r="Q256" s="1">
        <f t="shared" si="28"/>
        <v>-4.112117794</v>
      </c>
      <c r="R256" s="1">
        <f t="shared" si="29"/>
        <v>-5.781774526</v>
      </c>
      <c r="S256" s="1"/>
      <c r="T256" s="1"/>
      <c r="U256" s="1"/>
      <c r="V256" s="1"/>
      <c r="W256" s="1"/>
      <c r="X256" s="1"/>
      <c r="Y256" s="1"/>
      <c r="Z256" s="1"/>
      <c r="AA256" s="1"/>
    </row>
    <row r="257" ht="21.0" customHeight="1">
      <c r="A257" s="1"/>
      <c r="B257" s="1"/>
      <c r="C257" s="1"/>
      <c r="D257" s="1"/>
      <c r="E257" s="16"/>
      <c r="F257" s="16"/>
      <c r="G257" s="16"/>
      <c r="H257" s="28">
        <v>1.4421372155753889</v>
      </c>
      <c r="I257" s="28">
        <v>-2.905005459860751</v>
      </c>
      <c r="J257" s="16"/>
      <c r="K257" s="16">
        <f t="shared" si="22"/>
        <v>2.079759749</v>
      </c>
      <c r="L257" s="16">
        <f t="shared" si="23"/>
        <v>2.999298933</v>
      </c>
      <c r="M257" s="16">
        <f t="shared" si="24"/>
        <v>4.325400612</v>
      </c>
      <c r="N257" s="16">
        <f t="shared" si="25"/>
        <v>6.237821194</v>
      </c>
      <c r="O257" s="16">
        <f t="shared" si="26"/>
        <v>8.995794089</v>
      </c>
      <c r="P257" s="1">
        <f t="shared" si="27"/>
        <v>-4.189416485</v>
      </c>
      <c r="Q257" s="1">
        <f t="shared" si="28"/>
        <v>-6.041713425</v>
      </c>
      <c r="R257" s="1">
        <f t="shared" si="29"/>
        <v>-8.712979776</v>
      </c>
      <c r="S257" s="1"/>
      <c r="T257" s="1"/>
      <c r="U257" s="1"/>
      <c r="V257" s="1"/>
      <c r="W257" s="1"/>
      <c r="X257" s="1"/>
      <c r="Y257" s="1"/>
      <c r="Z257" s="1"/>
      <c r="AA257" s="1"/>
    </row>
    <row r="258" ht="21.0" customHeight="1">
      <c r="A258" s="1"/>
      <c r="B258" s="1"/>
      <c r="C258" s="1"/>
      <c r="D258" s="1"/>
      <c r="E258" s="16"/>
      <c r="F258" s="16"/>
      <c r="G258" s="16"/>
      <c r="H258" s="28">
        <v>1.4489951635075675</v>
      </c>
      <c r="I258" s="28">
        <v>-3.1276552067621006</v>
      </c>
      <c r="J258" s="16"/>
      <c r="K258" s="16">
        <f t="shared" si="22"/>
        <v>2.099586984</v>
      </c>
      <c r="L258" s="16">
        <f t="shared" si="23"/>
        <v>3.042291385</v>
      </c>
      <c r="M258" s="16">
        <f t="shared" si="24"/>
        <v>4.408265503</v>
      </c>
      <c r="N258" s="16">
        <f t="shared" si="25"/>
        <v>6.387555393</v>
      </c>
      <c r="O258" s="16">
        <f t="shared" si="26"/>
        <v>9.255536871</v>
      </c>
      <c r="P258" s="1">
        <f t="shared" si="27"/>
        <v>-4.531957268</v>
      </c>
      <c r="Q258" s="1">
        <f t="shared" si="28"/>
        <v>-6.566784162</v>
      </c>
      <c r="R258" s="1">
        <f t="shared" si="29"/>
        <v>-9.515238491</v>
      </c>
      <c r="S258" s="1"/>
      <c r="T258" s="1"/>
      <c r="U258" s="1"/>
      <c r="V258" s="1"/>
      <c r="W258" s="1"/>
      <c r="X258" s="1"/>
      <c r="Y258" s="1"/>
      <c r="Z258" s="1"/>
      <c r="AA258" s="1"/>
    </row>
    <row r="259" ht="21.0" customHeight="1">
      <c r="A259" s="1"/>
      <c r="B259" s="1"/>
      <c r="C259" s="1"/>
      <c r="D259" s="1"/>
      <c r="E259" s="16"/>
      <c r="F259" s="16"/>
      <c r="G259" s="16"/>
      <c r="H259" s="28">
        <v>1.5421390387183598</v>
      </c>
      <c r="I259" s="28">
        <v>-3.771090618581555</v>
      </c>
      <c r="J259" s="16"/>
      <c r="K259" s="16">
        <f t="shared" si="22"/>
        <v>2.378192815</v>
      </c>
      <c r="L259" s="16">
        <f t="shared" si="23"/>
        <v>3.667503981</v>
      </c>
      <c r="M259" s="16">
        <f t="shared" si="24"/>
        <v>5.655801064</v>
      </c>
      <c r="N259" s="16">
        <f t="shared" si="25"/>
        <v>8.722031616</v>
      </c>
      <c r="O259" s="16">
        <f t="shared" si="26"/>
        <v>13.45058545</v>
      </c>
      <c r="P259" s="1">
        <f t="shared" si="27"/>
        <v>-5.815546061</v>
      </c>
      <c r="Q259" s="1">
        <f t="shared" si="28"/>
        <v>-8.968380613</v>
      </c>
      <c r="R259" s="1">
        <f t="shared" si="29"/>
        <v>-13.83048986</v>
      </c>
      <c r="S259" s="1"/>
      <c r="T259" s="1"/>
      <c r="U259" s="1"/>
      <c r="V259" s="1"/>
      <c r="W259" s="1"/>
      <c r="X259" s="1"/>
      <c r="Y259" s="1"/>
      <c r="Z259" s="1"/>
      <c r="AA259" s="1"/>
    </row>
    <row r="260" ht="21.0" customHeight="1">
      <c r="A260" s="1"/>
      <c r="B260" s="1"/>
      <c r="C260" s="1"/>
      <c r="D260" s="1"/>
      <c r="E260" s="16"/>
      <c r="F260" s="16"/>
      <c r="G260" s="16"/>
      <c r="H260" s="28">
        <v>1.5443253138545736</v>
      </c>
      <c r="I260" s="28">
        <v>-3.154701484613853</v>
      </c>
      <c r="J260" s="16"/>
      <c r="K260" s="16">
        <f t="shared" si="22"/>
        <v>2.384940675</v>
      </c>
      <c r="L260" s="16">
        <f t="shared" si="23"/>
        <v>3.683124256</v>
      </c>
      <c r="M260" s="16">
        <f t="shared" si="24"/>
        <v>5.687942023</v>
      </c>
      <c r="N260" s="16">
        <f t="shared" si="25"/>
        <v>8.78403285</v>
      </c>
      <c r="O260" s="16">
        <f t="shared" si="26"/>
        <v>13.56540429</v>
      </c>
      <c r="P260" s="1">
        <f t="shared" si="27"/>
        <v>-4.87188536</v>
      </c>
      <c r="Q260" s="1">
        <f t="shared" si="28"/>
        <v>-7.523775888</v>
      </c>
      <c r="R260" s="1">
        <f t="shared" si="29"/>
        <v>-11.61915756</v>
      </c>
      <c r="S260" s="1"/>
      <c r="T260" s="1"/>
      <c r="U260" s="1"/>
      <c r="V260" s="1"/>
      <c r="W260" s="1"/>
      <c r="X260" s="1"/>
      <c r="Y260" s="1"/>
      <c r="Z260" s="1"/>
      <c r="AA260" s="1"/>
    </row>
    <row r="261" ht="21.0" customHeight="1">
      <c r="A261" s="1"/>
      <c r="B261" s="1"/>
      <c r="C261" s="1"/>
      <c r="D261" s="1"/>
      <c r="E261" s="16"/>
      <c r="F261" s="16"/>
      <c r="G261" s="16"/>
      <c r="H261" s="28">
        <v>1.6767849865362319</v>
      </c>
      <c r="I261" s="28">
        <v>-4.417711330623055</v>
      </c>
      <c r="J261" s="16"/>
      <c r="K261" s="16">
        <f t="shared" si="22"/>
        <v>2.811607891</v>
      </c>
      <c r="L261" s="16">
        <f t="shared" si="23"/>
        <v>4.7144619</v>
      </c>
      <c r="M261" s="16">
        <f t="shared" si="24"/>
        <v>7.905138933</v>
      </c>
      <c r="N261" s="16">
        <f t="shared" si="25"/>
        <v>13.25521828</v>
      </c>
      <c r="O261" s="16">
        <f t="shared" si="26"/>
        <v>22.226151</v>
      </c>
      <c r="P261" s="1">
        <f t="shared" si="27"/>
        <v>-7.407552034</v>
      </c>
      <c r="Q261" s="1">
        <f t="shared" si="28"/>
        <v>-12.42087204</v>
      </c>
      <c r="R261" s="1">
        <f t="shared" si="29"/>
        <v>-20.82713175</v>
      </c>
      <c r="S261" s="1"/>
      <c r="T261" s="1"/>
      <c r="U261" s="1"/>
      <c r="V261" s="1"/>
      <c r="W261" s="1"/>
      <c r="X261" s="1"/>
      <c r="Y261" s="1"/>
      <c r="Z261" s="1"/>
      <c r="AA261" s="1"/>
    </row>
    <row r="262" ht="21.0" customHeight="1">
      <c r="A262" s="1"/>
      <c r="B262" s="1"/>
      <c r="C262" s="1"/>
      <c r="D262" s="1"/>
      <c r="E262" s="16"/>
      <c r="F262" s="16"/>
      <c r="G262" s="16"/>
      <c r="H262" s="28">
        <v>1.695512291006374</v>
      </c>
      <c r="I262" s="28">
        <v>-5.055196535837474</v>
      </c>
      <c r="J262" s="16"/>
      <c r="K262" s="16">
        <f t="shared" si="22"/>
        <v>2.874761929</v>
      </c>
      <c r="L262" s="16">
        <f t="shared" si="23"/>
        <v>4.874194184</v>
      </c>
      <c r="M262" s="16">
        <f t="shared" si="24"/>
        <v>8.264256148</v>
      </c>
      <c r="N262" s="16">
        <f t="shared" si="25"/>
        <v>14.01214788</v>
      </c>
      <c r="O262" s="16">
        <f t="shared" si="26"/>
        <v>23.75776895</v>
      </c>
      <c r="P262" s="1">
        <f t="shared" si="27"/>
        <v>-8.57114786</v>
      </c>
      <c r="Q262" s="1">
        <f t="shared" si="28"/>
        <v>-14.53248654</v>
      </c>
      <c r="R262" s="1">
        <f t="shared" si="29"/>
        <v>-24.64000956</v>
      </c>
      <c r="S262" s="1"/>
      <c r="T262" s="1"/>
      <c r="U262" s="1"/>
      <c r="V262" s="1"/>
      <c r="W262" s="1"/>
      <c r="X262" s="1"/>
      <c r="Y262" s="1"/>
      <c r="Z262" s="1"/>
      <c r="AA262" s="1"/>
    </row>
    <row r="263" ht="21.0" customHeight="1">
      <c r="A263" s="1"/>
      <c r="B263" s="1"/>
      <c r="C263" s="1"/>
      <c r="D263" s="1"/>
      <c r="E263" s="1"/>
      <c r="F263" s="1"/>
      <c r="G263" s="16"/>
      <c r="H263" s="28">
        <v>1.7292220955173434</v>
      </c>
      <c r="I263" s="28">
        <v>-5.098228020902157</v>
      </c>
      <c r="J263" s="16"/>
      <c r="K263" s="16">
        <f t="shared" si="22"/>
        <v>2.990209056</v>
      </c>
      <c r="L263" s="16">
        <f t="shared" si="23"/>
        <v>5.170735569</v>
      </c>
      <c r="M263" s="16">
        <f t="shared" si="24"/>
        <v>8.941350196</v>
      </c>
      <c r="N263" s="16">
        <f t="shared" si="25"/>
        <v>15.46158032</v>
      </c>
      <c r="O263" s="16">
        <f t="shared" si="26"/>
        <v>26.73650633</v>
      </c>
      <c r="P263" s="1">
        <f t="shared" si="27"/>
        <v>-8.815968542</v>
      </c>
      <c r="Q263" s="1">
        <f t="shared" si="28"/>
        <v>-15.2447676</v>
      </c>
      <c r="R263" s="1">
        <f t="shared" si="29"/>
        <v>-26.36158897</v>
      </c>
      <c r="S263" s="1"/>
      <c r="T263" s="1"/>
      <c r="U263" s="1"/>
      <c r="V263" s="1"/>
      <c r="W263" s="1"/>
      <c r="X263" s="1"/>
      <c r="Y263" s="1"/>
      <c r="Z263" s="1"/>
      <c r="AA263" s="1"/>
    </row>
    <row r="264" ht="21.0" customHeight="1">
      <c r="A264" s="1"/>
      <c r="B264" s="1"/>
      <c r="C264" s="1"/>
      <c r="D264" s="1"/>
      <c r="E264" s="1"/>
      <c r="F264" s="1"/>
      <c r="G264" s="16"/>
      <c r="H264" s="28">
        <v>1.7368656788619488</v>
      </c>
      <c r="I264" s="28">
        <v>-5.9866547222915685</v>
      </c>
      <c r="J264" s="16"/>
      <c r="K264" s="16">
        <f t="shared" si="22"/>
        <v>3.016702386</v>
      </c>
      <c r="L264" s="16">
        <f t="shared" si="23"/>
        <v>5.239606838</v>
      </c>
      <c r="M264" s="16">
        <f t="shared" si="24"/>
        <v>9.100493288</v>
      </c>
      <c r="N264" s="16">
        <f t="shared" si="25"/>
        <v>15.80633445</v>
      </c>
      <c r="O264" s="16">
        <f t="shared" si="26"/>
        <v>27.45347982</v>
      </c>
      <c r="P264" s="1">
        <f t="shared" si="27"/>
        <v>-10.39801512</v>
      </c>
      <c r="Q264" s="1">
        <f t="shared" si="28"/>
        <v>-18.05995559</v>
      </c>
      <c r="R264" s="1">
        <f t="shared" si="29"/>
        <v>-31.36771702</v>
      </c>
      <c r="S264" s="1"/>
      <c r="T264" s="1"/>
      <c r="U264" s="1"/>
      <c r="V264" s="1"/>
      <c r="W264" s="1"/>
      <c r="X264" s="1"/>
      <c r="Y264" s="1"/>
      <c r="Z264" s="1"/>
      <c r="AA264" s="1"/>
    </row>
    <row r="265" ht="21.0" customHeight="1">
      <c r="A265" s="1"/>
      <c r="B265" s="1"/>
      <c r="C265" s="1"/>
      <c r="D265" s="1"/>
      <c r="E265" s="1"/>
      <c r="F265" s="1"/>
      <c r="G265" s="16"/>
      <c r="H265" s="28">
        <v>1.7561105946891562</v>
      </c>
      <c r="I265" s="28">
        <v>-5.680385162129207</v>
      </c>
      <c r="J265" s="16"/>
      <c r="K265" s="16">
        <f t="shared" si="22"/>
        <v>3.083924421</v>
      </c>
      <c r="L265" s="16">
        <f t="shared" si="23"/>
        <v>5.415712349</v>
      </c>
      <c r="M265" s="16">
        <f t="shared" si="24"/>
        <v>9.510589833</v>
      </c>
      <c r="N265" s="16">
        <f t="shared" si="25"/>
        <v>16.70164757</v>
      </c>
      <c r="O265" s="16">
        <f t="shared" si="26"/>
        <v>29.32994024</v>
      </c>
      <c r="P265" s="1">
        <f t="shared" si="27"/>
        <v>-9.975384565</v>
      </c>
      <c r="Q265" s="1">
        <f t="shared" si="28"/>
        <v>-17.51787852</v>
      </c>
      <c r="R265" s="1">
        <f t="shared" si="29"/>
        <v>-30.76333207</v>
      </c>
      <c r="S265" s="1"/>
      <c r="T265" s="1"/>
      <c r="U265" s="1"/>
      <c r="V265" s="1"/>
      <c r="W265" s="1"/>
      <c r="X265" s="1"/>
      <c r="Y265" s="1"/>
      <c r="Z265" s="1"/>
      <c r="AA265" s="1"/>
    </row>
    <row r="266" ht="21.0" customHeight="1">
      <c r="A266" s="1"/>
      <c r="B266" s="1"/>
      <c r="C266" s="1"/>
      <c r="D266" s="1"/>
      <c r="E266" s="1"/>
      <c r="F266" s="1"/>
      <c r="G266" s="1"/>
      <c r="H266" s="28">
        <v>1.7850004765550072</v>
      </c>
      <c r="I266" s="28">
        <v>-6.539208438904231</v>
      </c>
      <c r="J266" s="16"/>
      <c r="K266" s="16">
        <f t="shared" si="22"/>
        <v>3.186226701</v>
      </c>
      <c r="L266" s="16">
        <f t="shared" si="23"/>
        <v>5.68741618</v>
      </c>
      <c r="M266" s="16">
        <f t="shared" si="24"/>
        <v>10.15204059</v>
      </c>
      <c r="N266" s="16">
        <f t="shared" si="25"/>
        <v>18.12139729</v>
      </c>
      <c r="O266" s="16">
        <f t="shared" si="26"/>
        <v>32.34670281</v>
      </c>
      <c r="P266" s="1">
        <f t="shared" si="27"/>
        <v>-11.67249018</v>
      </c>
      <c r="Q266" s="1">
        <f t="shared" si="28"/>
        <v>-20.83540053</v>
      </c>
      <c r="R266" s="1">
        <f t="shared" si="29"/>
        <v>-37.19119988</v>
      </c>
      <c r="S266" s="1"/>
      <c r="T266" s="1"/>
      <c r="U266" s="1"/>
      <c r="V266" s="1"/>
      <c r="W266" s="1"/>
      <c r="X266" s="1"/>
      <c r="Y266" s="1"/>
      <c r="Z266" s="1"/>
      <c r="AA266" s="1"/>
    </row>
    <row r="267" ht="21.0" customHeight="1">
      <c r="A267" s="1"/>
      <c r="B267" s="1"/>
      <c r="C267" s="1"/>
      <c r="D267" s="1"/>
      <c r="E267" s="1"/>
      <c r="F267" s="1"/>
      <c r="G267" s="1"/>
      <c r="H267" s="28">
        <v>1.7898965198593744</v>
      </c>
      <c r="I267" s="28">
        <v>-6.040482209554399</v>
      </c>
      <c r="J267" s="16"/>
      <c r="K267" s="16">
        <f t="shared" si="22"/>
        <v>3.203729552</v>
      </c>
      <c r="L267" s="16">
        <f t="shared" si="23"/>
        <v>5.734344375</v>
      </c>
      <c r="M267" s="16">
        <f t="shared" si="24"/>
        <v>10.26388304</v>
      </c>
      <c r="N267" s="16">
        <f t="shared" si="25"/>
        <v>18.37128854</v>
      </c>
      <c r="O267" s="16">
        <f t="shared" si="26"/>
        <v>32.88270542</v>
      </c>
      <c r="P267" s="1">
        <f t="shared" si="27"/>
        <v>-10.81183809</v>
      </c>
      <c r="Q267" s="1">
        <f t="shared" si="28"/>
        <v>-19.35207136</v>
      </c>
      <c r="R267" s="1">
        <f t="shared" si="29"/>
        <v>-34.63820518</v>
      </c>
      <c r="S267" s="1"/>
      <c r="T267" s="1"/>
      <c r="U267" s="1"/>
      <c r="V267" s="1"/>
      <c r="W267" s="1"/>
      <c r="X267" s="1"/>
      <c r="Y267" s="1"/>
      <c r="Z267" s="1"/>
      <c r="AA267" s="1"/>
    </row>
    <row r="268" ht="21.0" customHeight="1">
      <c r="A268" s="1"/>
      <c r="B268" s="1"/>
      <c r="C268" s="1"/>
      <c r="D268" s="1"/>
      <c r="E268" s="1"/>
      <c r="F268" s="1"/>
      <c r="G268" s="1"/>
      <c r="H268" s="28">
        <v>1.824480049909715</v>
      </c>
      <c r="I268" s="28">
        <v>-6.24766608062521</v>
      </c>
      <c r="J268" s="16"/>
      <c r="K268" s="16">
        <f t="shared" si="22"/>
        <v>3.328727453</v>
      </c>
      <c r="L268" s="16">
        <f t="shared" si="23"/>
        <v>6.073196829</v>
      </c>
      <c r="M268" s="16">
        <f t="shared" si="24"/>
        <v>11.08042645</v>
      </c>
      <c r="N268" s="16">
        <f t="shared" si="25"/>
        <v>20.21601701</v>
      </c>
      <c r="O268" s="16">
        <f t="shared" si="26"/>
        <v>36.88371972</v>
      </c>
      <c r="P268" s="1">
        <f t="shared" si="27"/>
        <v>-11.39874212</v>
      </c>
      <c r="Q268" s="1">
        <f t="shared" si="28"/>
        <v>-20.7967776</v>
      </c>
      <c r="R268" s="1">
        <f t="shared" si="29"/>
        <v>-37.94330583</v>
      </c>
      <c r="S268" s="1"/>
      <c r="T268" s="1"/>
      <c r="U268" s="1"/>
      <c r="V268" s="1"/>
      <c r="W268" s="1"/>
      <c r="X268" s="1"/>
      <c r="Y268" s="1"/>
      <c r="Z268" s="1"/>
      <c r="AA268" s="1"/>
    </row>
    <row r="269" ht="21.0" customHeight="1">
      <c r="A269" s="1"/>
      <c r="B269" s="1"/>
      <c r="C269" s="1"/>
      <c r="D269" s="1"/>
      <c r="E269" s="1"/>
      <c r="F269" s="1"/>
      <c r="G269" s="1"/>
      <c r="H269" s="28">
        <v>1.8297235876003834</v>
      </c>
      <c r="I269" s="28">
        <v>-6.837994402550566</v>
      </c>
      <c r="J269" s="1"/>
      <c r="K269" s="16">
        <f t="shared" si="22"/>
        <v>3.347888407</v>
      </c>
      <c r="L269" s="16">
        <f t="shared" si="23"/>
        <v>6.125710387</v>
      </c>
      <c r="M269" s="16">
        <f t="shared" si="24"/>
        <v>11.20835679</v>
      </c>
      <c r="N269" s="16">
        <f t="shared" si="25"/>
        <v>20.50819479</v>
      </c>
      <c r="O269" s="16">
        <f t="shared" si="26"/>
        <v>37.52432775</v>
      </c>
      <c r="P269" s="1">
        <f t="shared" si="27"/>
        <v>-12.51163965</v>
      </c>
      <c r="Q269" s="1">
        <f t="shared" si="28"/>
        <v>-22.89284219</v>
      </c>
      <c r="R269" s="1">
        <f t="shared" si="29"/>
        <v>-41.88757334</v>
      </c>
      <c r="S269" s="1"/>
      <c r="T269" s="1"/>
      <c r="U269" s="1"/>
      <c r="V269" s="1"/>
      <c r="W269" s="1"/>
      <c r="X269" s="1"/>
      <c r="Y269" s="1"/>
      <c r="Z269" s="1"/>
      <c r="AA269" s="1"/>
    </row>
    <row r="270" ht="21.0" customHeight="1">
      <c r="A270" s="1"/>
      <c r="B270" s="1"/>
      <c r="C270" s="1"/>
      <c r="D270" s="1"/>
      <c r="E270" s="1"/>
      <c r="F270" s="1"/>
      <c r="G270" s="1"/>
      <c r="H270" s="28">
        <v>1.8352227895928523</v>
      </c>
      <c r="I270" s="28">
        <v>-7.114855069516956</v>
      </c>
      <c r="J270" s="1"/>
      <c r="K270" s="16">
        <f t="shared" si="22"/>
        <v>3.368042687</v>
      </c>
      <c r="L270" s="16">
        <f t="shared" si="23"/>
        <v>6.181108696</v>
      </c>
      <c r="M270" s="16">
        <f t="shared" si="24"/>
        <v>11.34371154</v>
      </c>
      <c r="N270" s="16">
        <f t="shared" si="25"/>
        <v>20.81823794</v>
      </c>
      <c r="O270" s="16">
        <f t="shared" si="26"/>
        <v>38.20610472</v>
      </c>
      <c r="P270" s="1">
        <f t="shared" si="27"/>
        <v>-13.05734417</v>
      </c>
      <c r="Q270" s="1">
        <f t="shared" si="28"/>
        <v>-23.96313559</v>
      </c>
      <c r="R270" s="1">
        <f t="shared" si="29"/>
        <v>-43.97769254</v>
      </c>
      <c r="S270" s="1"/>
      <c r="T270" s="1"/>
      <c r="U270" s="1"/>
      <c r="V270" s="1"/>
      <c r="W270" s="1"/>
      <c r="X270" s="1"/>
      <c r="Y270" s="1"/>
      <c r="Z270" s="1"/>
      <c r="AA270" s="1"/>
    </row>
    <row r="271" ht="21.0" customHeight="1">
      <c r="A271" s="1"/>
      <c r="B271" s="1"/>
      <c r="C271" s="1"/>
      <c r="D271" s="1"/>
      <c r="E271" s="1"/>
      <c r="F271" s="1"/>
      <c r="G271" s="1"/>
      <c r="H271" s="28">
        <v>1.8827566430251426</v>
      </c>
      <c r="I271" s="28">
        <v>-7.773410675428175</v>
      </c>
      <c r="J271" s="1"/>
      <c r="K271" s="16">
        <f t="shared" si="22"/>
        <v>3.544772577</v>
      </c>
      <c r="L271" s="16">
        <f t="shared" si="23"/>
        <v>6.673944117</v>
      </c>
      <c r="M271" s="16">
        <f t="shared" si="24"/>
        <v>12.56541262</v>
      </c>
      <c r="N271" s="16">
        <f t="shared" si="25"/>
        <v>23.65761409</v>
      </c>
      <c r="O271" s="16">
        <f t="shared" si="26"/>
        <v>44.54153008</v>
      </c>
      <c r="P271" s="1">
        <f t="shared" si="27"/>
        <v>-14.63544059</v>
      </c>
      <c r="Q271" s="1">
        <f t="shared" si="28"/>
        <v>-27.55497299</v>
      </c>
      <c r="R271" s="1">
        <f t="shared" si="29"/>
        <v>-51.87930845</v>
      </c>
      <c r="S271" s="1"/>
      <c r="T271" s="1"/>
      <c r="U271" s="1"/>
      <c r="V271" s="1"/>
      <c r="W271" s="1"/>
      <c r="X271" s="1"/>
      <c r="Y271" s="1"/>
      <c r="Z271" s="1"/>
      <c r="AA271" s="1"/>
    </row>
    <row r="272" ht="21.0" customHeight="1">
      <c r="A272" s="1"/>
      <c r="B272" s="1"/>
      <c r="C272" s="1"/>
      <c r="D272" s="1"/>
      <c r="E272" s="1"/>
      <c r="F272" s="1"/>
      <c r="G272" s="1"/>
      <c r="H272" s="28">
        <v>1.9321647478387436</v>
      </c>
      <c r="I272" s="28">
        <v>-7.9297000731126595</v>
      </c>
      <c r="J272" s="1"/>
      <c r="K272" s="16">
        <f t="shared" si="22"/>
        <v>3.733260613</v>
      </c>
      <c r="L272" s="16">
        <f t="shared" si="23"/>
        <v>7.213274551</v>
      </c>
      <c r="M272" s="16">
        <f t="shared" si="24"/>
        <v>13.9372348</v>
      </c>
      <c r="N272" s="16">
        <f t="shared" si="25"/>
        <v>26.92903377</v>
      </c>
      <c r="O272" s="16">
        <f t="shared" si="26"/>
        <v>52.03132974</v>
      </c>
      <c r="P272" s="1">
        <f t="shared" si="27"/>
        <v>-15.32148694</v>
      </c>
      <c r="Q272" s="1">
        <f t="shared" si="28"/>
        <v>-29.60363695</v>
      </c>
      <c r="R272" s="1">
        <f t="shared" si="29"/>
        <v>-57.19910373</v>
      </c>
      <c r="S272" s="1"/>
      <c r="T272" s="1"/>
      <c r="U272" s="1"/>
      <c r="V272" s="1"/>
      <c r="W272" s="1"/>
      <c r="X272" s="1"/>
      <c r="Y272" s="1"/>
      <c r="Z272" s="1"/>
      <c r="AA272" s="1"/>
    </row>
    <row r="273" ht="21.0" customHeight="1">
      <c r="A273" s="1"/>
      <c r="B273" s="1"/>
      <c r="C273" s="1"/>
      <c r="D273" s="1"/>
      <c r="E273" s="1"/>
      <c r="F273" s="1"/>
      <c r="G273" s="1"/>
      <c r="H273" s="28">
        <v>1.9523</v>
      </c>
      <c r="I273" s="28">
        <v>-8.774290613952738</v>
      </c>
      <c r="J273" s="1"/>
      <c r="K273" s="16">
        <f t="shared" si="22"/>
        <v>3.81147529</v>
      </c>
      <c r="L273" s="16">
        <f t="shared" si="23"/>
        <v>7.441143209</v>
      </c>
      <c r="M273" s="16">
        <f t="shared" si="24"/>
        <v>14.52734389</v>
      </c>
      <c r="N273" s="16">
        <f t="shared" si="25"/>
        <v>28.36173347</v>
      </c>
      <c r="O273" s="16">
        <f t="shared" si="26"/>
        <v>55.37061225</v>
      </c>
      <c r="P273" s="1">
        <f t="shared" si="27"/>
        <v>-17.13004757</v>
      </c>
      <c r="Q273" s="1">
        <f t="shared" si="28"/>
        <v>-33.44299186</v>
      </c>
      <c r="R273" s="1">
        <f t="shared" si="29"/>
        <v>-65.29075301</v>
      </c>
      <c r="S273" s="1"/>
      <c r="T273" s="1"/>
      <c r="U273" s="1"/>
      <c r="V273" s="1"/>
      <c r="W273" s="1"/>
      <c r="X273" s="1"/>
      <c r="Y273" s="1"/>
      <c r="Z273" s="1"/>
      <c r="AA273" s="1"/>
    </row>
    <row r="274" ht="21.0" customHeight="1">
      <c r="A274" s="1"/>
      <c r="B274" s="1"/>
      <c r="C274" s="1"/>
      <c r="D274" s="1"/>
      <c r="E274" s="1"/>
      <c r="F274" s="1"/>
      <c r="G274" s="1"/>
      <c r="H274" s="28">
        <v>1.9877</v>
      </c>
      <c r="I274" s="28">
        <v>-9.195305497360687</v>
      </c>
      <c r="J274" s="1"/>
      <c r="K274" s="16">
        <f t="shared" si="22"/>
        <v>3.95095129</v>
      </c>
      <c r="L274" s="16">
        <f t="shared" si="23"/>
        <v>7.853305879</v>
      </c>
      <c r="M274" s="16">
        <f t="shared" si="24"/>
        <v>15.6100161</v>
      </c>
      <c r="N274" s="16">
        <f t="shared" si="25"/>
        <v>31.02802899</v>
      </c>
      <c r="O274" s="16">
        <f t="shared" si="26"/>
        <v>61.67441323</v>
      </c>
      <c r="P274" s="1">
        <f t="shared" si="27"/>
        <v>-18.27750874</v>
      </c>
      <c r="Q274" s="1">
        <f t="shared" si="28"/>
        <v>-36.33020412</v>
      </c>
      <c r="R274" s="1">
        <f t="shared" si="29"/>
        <v>-72.21354672</v>
      </c>
      <c r="S274" s="1"/>
      <c r="T274" s="1"/>
      <c r="U274" s="1"/>
      <c r="V274" s="1"/>
      <c r="W274" s="1"/>
      <c r="X274" s="1"/>
      <c r="Y274" s="1"/>
      <c r="Z274" s="1"/>
      <c r="AA274" s="1"/>
    </row>
    <row r="275" ht="21.0" customHeight="1">
      <c r="A275" s="1"/>
      <c r="B275" s="1"/>
      <c r="C275" s="1"/>
      <c r="D275" s="1"/>
      <c r="E275" s="1"/>
      <c r="F275" s="1"/>
      <c r="G275" s="1"/>
      <c r="H275" s="28">
        <v>2.0</v>
      </c>
      <c r="I275" s="28">
        <v>-9.648588448648443</v>
      </c>
      <c r="J275" s="1"/>
      <c r="K275" s="16">
        <f t="shared" si="22"/>
        <v>4</v>
      </c>
      <c r="L275" s="16">
        <f t="shared" si="23"/>
        <v>8</v>
      </c>
      <c r="M275" s="16">
        <f t="shared" si="24"/>
        <v>16</v>
      </c>
      <c r="N275" s="16">
        <f t="shared" si="25"/>
        <v>32</v>
      </c>
      <c r="O275" s="16">
        <f t="shared" si="26"/>
        <v>64</v>
      </c>
      <c r="P275" s="1">
        <f t="shared" si="27"/>
        <v>-19.2971769</v>
      </c>
      <c r="Q275" s="1">
        <f t="shared" si="28"/>
        <v>-38.59435379</v>
      </c>
      <c r="R275" s="1">
        <f t="shared" si="29"/>
        <v>-77.18870759</v>
      </c>
      <c r="S275" s="1"/>
      <c r="T275" s="1"/>
      <c r="U275" s="1"/>
      <c r="V275" s="1"/>
      <c r="W275" s="1"/>
      <c r="X275" s="1"/>
      <c r="Y275" s="1"/>
      <c r="Z275" s="1"/>
      <c r="AA275" s="1"/>
    </row>
    <row r="276" ht="21.0" customHeight="1">
      <c r="A276" s="1"/>
      <c r="B276" s="1"/>
      <c r="C276" s="1"/>
      <c r="D276" s="1"/>
      <c r="E276" s="1"/>
      <c r="F276" s="1"/>
      <c r="G276" s="1"/>
      <c r="H276" s="29">
        <f t="shared" ref="H276:I276" si="30">SUM(H126:H275)</f>
        <v>13.05850402</v>
      </c>
      <c r="I276" s="29">
        <f t="shared" si="30"/>
        <v>143.2538947</v>
      </c>
      <c r="J276" s="1"/>
      <c r="K276" s="7">
        <f t="shared" ref="K276:R276" si="31">SUM(K126:K275)</f>
        <v>188.442548</v>
      </c>
      <c r="L276" s="7">
        <f t="shared" si="31"/>
        <v>22.14714857</v>
      </c>
      <c r="M276" s="7">
        <f t="shared" si="31"/>
        <v>445.0405244</v>
      </c>
      <c r="N276" s="7">
        <f t="shared" si="31"/>
        <v>68.70438608</v>
      </c>
      <c r="O276" s="7">
        <f t="shared" si="31"/>
        <v>1272.540889</v>
      </c>
      <c r="P276" s="7">
        <f t="shared" si="31"/>
        <v>-508.6326048</v>
      </c>
      <c r="Q276" s="7">
        <f t="shared" si="31"/>
        <v>70.98399266</v>
      </c>
      <c r="R276" s="7">
        <f t="shared" si="31"/>
        <v>-1496.943086</v>
      </c>
      <c r="S276" s="1"/>
      <c r="T276" s="1"/>
      <c r="U276" s="1"/>
      <c r="V276" s="1"/>
      <c r="W276" s="1"/>
      <c r="X276" s="1"/>
      <c r="Y276" s="1"/>
      <c r="Z276" s="1"/>
      <c r="AA276" s="1"/>
    </row>
    <row r="277" ht="21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21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21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8">
        <f>150</f>
        <v>150</v>
      </c>
      <c r="O279" s="30">
        <f>H276</f>
        <v>13.05850402</v>
      </c>
      <c r="P279" s="1">
        <f t="shared" ref="P279:Q279" si="32">K276</f>
        <v>188.442548</v>
      </c>
      <c r="Q279" s="9">
        <f t="shared" si="32"/>
        <v>22.14714857</v>
      </c>
      <c r="R279" s="1"/>
      <c r="S279" s="31">
        <f>I276</f>
        <v>143.2538947</v>
      </c>
      <c r="T279" s="1"/>
      <c r="U279" s="1"/>
      <c r="V279" s="1"/>
      <c r="W279" s="1"/>
      <c r="X279" s="1"/>
      <c r="Y279" s="1"/>
      <c r="Z279" s="1"/>
      <c r="AA279" s="1"/>
    </row>
    <row r="280" ht="21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32">
        <f>H276</f>
        <v>13.05850402</v>
      </c>
      <c r="O280" s="1">
        <f t="shared" ref="O280:Q280" si="33">K276</f>
        <v>188.442548</v>
      </c>
      <c r="P280" s="1">
        <f t="shared" si="33"/>
        <v>22.14714857</v>
      </c>
      <c r="Q280" s="9">
        <f t="shared" si="33"/>
        <v>445.0405244</v>
      </c>
      <c r="R280" s="1"/>
      <c r="S280" s="10">
        <f>P276</f>
        <v>-508.6326048</v>
      </c>
      <c r="T280" s="1"/>
      <c r="U280" s="1"/>
      <c r="V280" s="1"/>
      <c r="W280" s="1"/>
      <c r="X280" s="1"/>
      <c r="Y280" s="1"/>
      <c r="Z280" s="1"/>
      <c r="AA280" s="1"/>
    </row>
    <row r="281" ht="21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8">
        <f t="shared" ref="N281:Q281" si="34">K276</f>
        <v>188.442548</v>
      </c>
      <c r="O281" s="1">
        <f t="shared" si="34"/>
        <v>22.14714857</v>
      </c>
      <c r="P281" s="1">
        <f t="shared" si="34"/>
        <v>445.0405244</v>
      </c>
      <c r="Q281" s="9">
        <f t="shared" si="34"/>
        <v>68.70438608</v>
      </c>
      <c r="R281" s="1"/>
      <c r="S281" s="10">
        <f>Q276</f>
        <v>70.98399266</v>
      </c>
      <c r="T281" s="1"/>
      <c r="U281" s="1"/>
      <c r="V281" s="1"/>
      <c r="W281" s="1"/>
      <c r="X281" s="1"/>
      <c r="Y281" s="1"/>
      <c r="Z281" s="1"/>
      <c r="AA281" s="1"/>
    </row>
    <row r="282" ht="21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8">
        <f t="shared" ref="N282:Q282" si="35">L276</f>
        <v>22.14714857</v>
      </c>
      <c r="O282" s="1">
        <f t="shared" si="35"/>
        <v>445.0405244</v>
      </c>
      <c r="P282" s="1">
        <f t="shared" si="35"/>
        <v>68.70438608</v>
      </c>
      <c r="Q282" s="9">
        <f t="shared" si="35"/>
        <v>1272.540889</v>
      </c>
      <c r="R282" s="1"/>
      <c r="S282" s="10">
        <f>R276</f>
        <v>-1496.943086</v>
      </c>
      <c r="T282" s="1"/>
      <c r="U282" s="1"/>
      <c r="V282" s="1"/>
      <c r="W282" s="1"/>
      <c r="X282" s="1"/>
      <c r="Y282" s="1"/>
      <c r="Z282" s="1"/>
      <c r="AA282" s="1"/>
    </row>
    <row r="283" ht="21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1" t="s">
        <v>3</v>
      </c>
      <c r="O283" s="5"/>
      <c r="P283" s="5"/>
      <c r="Q283" s="5"/>
      <c r="R283" s="1"/>
      <c r="S283" s="6" t="s">
        <v>4</v>
      </c>
      <c r="T283" s="1"/>
      <c r="U283" s="1"/>
      <c r="V283" s="1"/>
      <c r="W283" s="1"/>
      <c r="X283" s="1"/>
      <c r="Y283" s="1"/>
      <c r="Z283" s="1"/>
      <c r="AA283" s="1"/>
    </row>
    <row r="284" ht="21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21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21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8">
        <f t="array" ref="N286:Q289">MINVERSE(N279:Q282)</f>
        <v>0.01448620912</v>
      </c>
      <c r="O286" s="1">
        <v>-0.0026995485958608225</v>
      </c>
      <c r="P286" s="1">
        <v>-0.006157673516280985</v>
      </c>
      <c r="Q286" s="9">
        <v>0.001024438182532384</v>
      </c>
      <c r="R286" s="1"/>
      <c r="S286" s="10">
        <f t="array" ref="S286:S289">MMULT(N286:Q289,S279:S282)</f>
        <v>1.477662405</v>
      </c>
      <c r="T286" s="1"/>
      <c r="U286" s="1"/>
      <c r="V286" s="1"/>
      <c r="W286" s="1"/>
      <c r="X286" s="1"/>
      <c r="Y286" s="1"/>
      <c r="Z286" s="1"/>
      <c r="AA286" s="1"/>
    </row>
    <row r="287" ht="21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8">
        <v>-0.002699548595860823</v>
      </c>
      <c r="O287" s="1">
        <v>0.03099800391642869</v>
      </c>
      <c r="P287" s="1">
        <v>0.0012774428797729747</v>
      </c>
      <c r="Q287" s="9">
        <v>-0.010862791648675874</v>
      </c>
      <c r="R287" s="1"/>
      <c r="S287" s="10">
        <v>0.19834252209386705</v>
      </c>
      <c r="T287" s="1"/>
      <c r="U287" s="1"/>
      <c r="V287" s="1"/>
      <c r="W287" s="1"/>
      <c r="X287" s="1"/>
      <c r="Y287" s="1"/>
      <c r="Z287" s="1"/>
      <c r="AA287" s="1"/>
    </row>
    <row r="288" ht="21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8">
        <v>-0.006157673516280986</v>
      </c>
      <c r="O288" s="1">
        <v>0.0012774428797729751</v>
      </c>
      <c r="P288" s="1">
        <v>0.004883876818662947</v>
      </c>
      <c r="Q288" s="9">
        <v>-6.032676073166872E-4</v>
      </c>
      <c r="R288" s="1"/>
      <c r="S288" s="10">
        <v>-0.28212546293049934</v>
      </c>
      <c r="T288" s="1"/>
      <c r="U288" s="1"/>
      <c r="V288" s="1"/>
      <c r="W288" s="1"/>
      <c r="X288" s="1"/>
      <c r="Y288" s="1"/>
      <c r="Z288" s="1"/>
      <c r="AA288" s="1"/>
    </row>
    <row r="289" ht="21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8">
        <v>0.0010244381825323843</v>
      </c>
      <c r="O289" s="1">
        <v>-0.010862791648675874</v>
      </c>
      <c r="P289" s="1">
        <v>-6.032676073166871E-4</v>
      </c>
      <c r="Q289" s="9">
        <v>0.004599570267360573</v>
      </c>
      <c r="R289" s="1"/>
      <c r="S289" s="10">
        <v>-1.256192482107184</v>
      </c>
      <c r="T289" s="1"/>
      <c r="U289" s="1"/>
      <c r="V289" s="1"/>
      <c r="W289" s="1"/>
      <c r="X289" s="1"/>
      <c r="Y289" s="1"/>
      <c r="Z289" s="1"/>
      <c r="AA289" s="1"/>
    </row>
    <row r="290" ht="21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1" t="s">
        <v>5</v>
      </c>
      <c r="O290" s="5"/>
      <c r="P290" s="5"/>
      <c r="Q290" s="5"/>
      <c r="R290" s="1"/>
      <c r="S290" s="6" t="s">
        <v>7</v>
      </c>
      <c r="T290" s="1"/>
      <c r="U290" s="1"/>
      <c r="V290" s="1"/>
      <c r="W290" s="1"/>
      <c r="X290" s="1"/>
      <c r="Y290" s="1"/>
      <c r="Z290" s="1"/>
      <c r="AA290" s="1"/>
    </row>
    <row r="291" ht="21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21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21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21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21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21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21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21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21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21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21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21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21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21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21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21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21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21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21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21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21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21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21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21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21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21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21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21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21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21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21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21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21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21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21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21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21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21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21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21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21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21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21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21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21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21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21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21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21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21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21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21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21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21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21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21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21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21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21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21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21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21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21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21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21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21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21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21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21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21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21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21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21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21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21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21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21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21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21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21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21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21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21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21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21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21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21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21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21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21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21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21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21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21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21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21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21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21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21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21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21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21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21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21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21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21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21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21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21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21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21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21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21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21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21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21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21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21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21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21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21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21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21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21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21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21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21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21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21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21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21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21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21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21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21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21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21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21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21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21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21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21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21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21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21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21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21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21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21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21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21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21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21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21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21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21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21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21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21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21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21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21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21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21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21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21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21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21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21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21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21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21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21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21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21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21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21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21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21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21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21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21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21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21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21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21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21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21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21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21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21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21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21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21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21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21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21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21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21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21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21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21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21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21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21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21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21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21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21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21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21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21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21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21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21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21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21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21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21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21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21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21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21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21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21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21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21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21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21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21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21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21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21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21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21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21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21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21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21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21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21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21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21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21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21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21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21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21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21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21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21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21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21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21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21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21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21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21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21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21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21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21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21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21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21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21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21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21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21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21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21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21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21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21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21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21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21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21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21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21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21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21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21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21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21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21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21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21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21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21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21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21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21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21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21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21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21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21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21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21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21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21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21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21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21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21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21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21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21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21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21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21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21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21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21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21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21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21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21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21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21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21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21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21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21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21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21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21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21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21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21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21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21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21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21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21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21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21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21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21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21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21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21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21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21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21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21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21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21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21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21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21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21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21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21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21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21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21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21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21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21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21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21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21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21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21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21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21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21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21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21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21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21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21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21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21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21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21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21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21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21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21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21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21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21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21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21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21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21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21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21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21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21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21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21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21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21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21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21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21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21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21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21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21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21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21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21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21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21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21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21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21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21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21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21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21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21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21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21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21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21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21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21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21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21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21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21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21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21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21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21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21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21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21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21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21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21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21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21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21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21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21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21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21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21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21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21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21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21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21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21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21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21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21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21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21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21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21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21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21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21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21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21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21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21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21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21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21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21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21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21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21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21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21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21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21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21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21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21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21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21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21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21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21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21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21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21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21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21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21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21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21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21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21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21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21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21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21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21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21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21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21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21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21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21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21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21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21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21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21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21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21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21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21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21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21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21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21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21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21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21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21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21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21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21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21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21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21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21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21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21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21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21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21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21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21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21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21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21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21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21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21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21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21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21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21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21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21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21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21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21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21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21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21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21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21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21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21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21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21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21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21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21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21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21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21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21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21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21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21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21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21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21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21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21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21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21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21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21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21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21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21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21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21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21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21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21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21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21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21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21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21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21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21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21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21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21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21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21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21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21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21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21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21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21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21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21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21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21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21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21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21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21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21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21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21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21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21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21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21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21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21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21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21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21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21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21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21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21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21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21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21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21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21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21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21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21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21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21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21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21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21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21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21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21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21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21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21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21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21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21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21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21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21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21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21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21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21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21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21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21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21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21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21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21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21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21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21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21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21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21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21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21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21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21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21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21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21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21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21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21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21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21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21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21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21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21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21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21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21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21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21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21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21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21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21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21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21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21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21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21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21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21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21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21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21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21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21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21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21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ht="21.0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1">
    <mergeCell ref="Q95:T95"/>
    <mergeCell ref="Q101:T101"/>
    <mergeCell ref="N283:Q283"/>
    <mergeCell ref="N290:Q290"/>
    <mergeCell ref="A14:G14"/>
    <mergeCell ref="F22:H22"/>
    <mergeCell ref="L22:N22"/>
    <mergeCell ref="A42:G42"/>
    <mergeCell ref="K48:M48"/>
    <mergeCell ref="K53:M53"/>
    <mergeCell ref="G81:M81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2021-05-13T21:39:15Z</dcterms:created>
  <dc:creator>Particular</dc:creator>
</cp:coreProperties>
</file>