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ejamos encontrar um método" sheetId="1" r:id="rId4"/>
    <sheet state="visible" name="Qual é o valor encontrado quand" sheetId="2" r:id="rId5"/>
    <sheet state="visible" name="Considere a integral" sheetId="3" r:id="rId6"/>
    <sheet state="visible" name="Considere f(x)=" sheetId="4" r:id="rId7"/>
    <sheet state="visible" name="Dada a função cox(x)" sheetId="5" r:id="rId8"/>
    <sheet state="visible" name="Complete a tabela aseguir" sheetId="6" r:id="rId9"/>
    <sheet state="visible" name="Questões repetidas" sheetId="7" r:id="rId10"/>
  </sheets>
  <definedNames/>
  <calcPr/>
  <extLst>
    <ext uri="GoogleSheetsCustomDataVersion1">
      <go:sheetsCustomData xmlns:go="http://customooxmlschemas.google.com/" r:id="rId11" roundtripDataSignature="AMtx7mhPp6Sl5a2ijgpXZ2unOW9oFkX/Jg=="/>
    </ext>
  </extLst>
</workbook>
</file>

<file path=xl/sharedStrings.xml><?xml version="1.0" encoding="utf-8"?>
<sst xmlns="http://schemas.openxmlformats.org/spreadsheetml/2006/main" count="100" uniqueCount="27">
  <si>
    <t>Alterar somente lugar em amarelo</t>
  </si>
  <si>
    <t>a=</t>
  </si>
  <si>
    <t>b=</t>
  </si>
  <si>
    <t>Resposta:</t>
  </si>
  <si>
    <t>integral</t>
  </si>
  <si>
    <t>alpha</t>
  </si>
  <si>
    <t>f((b+a)/2)</t>
  </si>
  <si>
    <t>Questao 4</t>
  </si>
  <si>
    <r>
      <rPr>
        <rFont val="Calibri"/>
        <b/>
        <color theme="1"/>
      </rPr>
      <t>*Alterar a fórmula da célula</t>
    </r>
    <r>
      <rPr>
        <rFont val="Calibri"/>
        <b/>
        <color rgb="FF4A86E8"/>
      </rPr>
      <t xml:space="preserve"> azul</t>
    </r>
    <r>
      <rPr>
        <rFont val="Calibri"/>
        <b/>
        <color theme="1"/>
      </rPr>
      <t xml:space="preserve"> pra poder resolver (cos(3e^</t>
    </r>
    <r>
      <rPr>
        <rFont val="Calibri"/>
        <b/>
        <color rgb="FFFF0000"/>
      </rPr>
      <t>6</t>
    </r>
    <r>
      <rPr>
        <rFont val="Calibri"/>
        <b/>
        <color theme="1"/>
      </rPr>
      <t>x)) e 4e^(6cos^2(x))</t>
    </r>
  </si>
  <si>
    <t>xi</t>
  </si>
  <si>
    <t>f(xi)</t>
  </si>
  <si>
    <t>h=</t>
  </si>
  <si>
    <t>(a+b)/2</t>
  </si>
  <si>
    <t>Trapézio</t>
  </si>
  <si>
    <t>Simpson</t>
  </si>
  <si>
    <t>Questao 5</t>
  </si>
  <si>
    <t>Menores Limitantes Inferiores</t>
  </si>
  <si>
    <t>Erro por Trapézio</t>
  </si>
  <si>
    <t>Erro por Simpson</t>
  </si>
  <si>
    <t>*Valores da equação</t>
  </si>
  <si>
    <t>ln</t>
  </si>
  <si>
    <t>x</t>
  </si>
  <si>
    <t>*Valores do dados no enunciado</t>
  </si>
  <si>
    <t>Es/Et</t>
  </si>
  <si>
    <t>(1+x)^-1</t>
  </si>
  <si>
    <t>root(1+x^2)</t>
  </si>
  <si>
    <t>e^x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</si>
</sst>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7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>
      <sz val="11.0"/>
      <color rgb="FF000000"/>
      <name val="Inconsolata"/>
    </font>
    <font>
      <sz val="11.0"/>
      <color theme="1"/>
      <name val="Calibri"/>
    </font>
    <font>
      <color rgb="FF000000"/>
      <name val="Mathjax_main"/>
    </font>
    <font>
      <sz val="14.0"/>
      <color rgb="FF000000"/>
      <name val="Mathjax_main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B050"/>
        <bgColor rgb="FF00B050"/>
      </patternFill>
    </fill>
    <fill>
      <patternFill patternType="solid">
        <fgColor rgb="FFE7F3F5"/>
        <bgColor rgb="FFE7F3F5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2" numFmtId="0" xfId="0" applyFont="1"/>
    <xf borderId="0" fillId="0" fontId="3" numFmtId="0" xfId="0" applyFont="1"/>
    <xf borderId="0" fillId="4" fontId="1" numFmtId="0" xfId="0" applyFill="1" applyFont="1"/>
    <xf borderId="1" fillId="5" fontId="4" numFmtId="0" xfId="0" applyBorder="1" applyFill="1" applyFont="1"/>
    <xf borderId="0" fillId="5" fontId="1" numFmtId="0" xfId="0" applyFont="1"/>
    <xf borderId="0" fillId="6" fontId="5" numFmtId="0" xfId="0" applyAlignment="1" applyFill="1" applyFont="1">
      <alignment horizontal="left" readingOrder="0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1" fillId="5" fontId="4" numFmtId="164" xfId="0" applyBorder="1" applyFont="1" applyNumberFormat="1"/>
    <xf borderId="0" fillId="7" fontId="1" numFmtId="0" xfId="0" applyFill="1" applyFont="1"/>
    <xf borderId="1" fillId="7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11410950" cy="1476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571500</xdr:colOff>
      <xdr:row>16</xdr:row>
      <xdr:rowOff>171450</xdr:rowOff>
    </xdr:from>
    <xdr:ext cx="9467850" cy="11715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3</xdr:row>
      <xdr:rowOff>66675</xdr:rowOff>
    </xdr:from>
    <xdr:ext cx="6800850" cy="2505075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17</xdr:row>
      <xdr:rowOff>114300</xdr:rowOff>
    </xdr:from>
    <xdr:ext cx="7200900" cy="2066925"/>
    <xdr:pic>
      <xdr:nvPicPr>
        <xdr:cNvPr id="0" name="image1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409575</xdr:colOff>
      <xdr:row>30</xdr:row>
      <xdr:rowOff>190500</xdr:rowOff>
    </xdr:from>
    <xdr:ext cx="7981950" cy="419100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31</xdr:row>
      <xdr:rowOff>57150</xdr:rowOff>
    </xdr:from>
    <xdr:ext cx="7734300" cy="276225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01200" cy="16954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143875" cy="1743075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838200</xdr:colOff>
      <xdr:row>14</xdr:row>
      <xdr:rowOff>66675</xdr:rowOff>
    </xdr:from>
    <xdr:ext cx="13973175" cy="1628775"/>
    <xdr:pic>
      <xdr:nvPicPr>
        <xdr:cNvPr id="0" name="image10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048625" cy="1647825"/>
    <xdr:pic>
      <xdr:nvPicPr>
        <xdr:cNvPr id="0" name="image1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6762750" cy="27241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391150" cy="4438650"/>
    <xdr:pic>
      <xdr:nvPicPr>
        <xdr:cNvPr id="0" name="image1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1839575" cy="492442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4" width="8.71"/>
    <col customWidth="1" min="5" max="5" width="11.71"/>
    <col customWidth="1" min="6" max="26" width="8.71"/>
  </cols>
  <sheetData>
    <row r="1">
      <c r="A1" s="1" t="s">
        <v>0</v>
      </c>
    </row>
    <row r="2">
      <c r="A2" s="1" t="s">
        <v>1</v>
      </c>
      <c r="B2" s="2">
        <v>4.0</v>
      </c>
    </row>
    <row r="3">
      <c r="A3" s="1" t="s">
        <v>2</v>
      </c>
      <c r="B3" s="2">
        <v>7.0</v>
      </c>
    </row>
    <row r="4">
      <c r="E4" s="1" t="s">
        <v>3</v>
      </c>
    </row>
    <row r="5">
      <c r="A5" s="1" t="s">
        <v>4</v>
      </c>
      <c r="B5" s="1">
        <f>EXP(B3)-EXP(B2)</f>
        <v>1042.035008</v>
      </c>
      <c r="D5" s="1" t="s">
        <v>5</v>
      </c>
      <c r="E5" s="3">
        <f>B5/B6</f>
        <v>4.25855891</v>
      </c>
    </row>
    <row r="6">
      <c r="A6" s="1" t="s">
        <v>6</v>
      </c>
      <c r="B6" s="1">
        <f>EXP((B2+B3)/2)</f>
        <v>244.6919323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8.71"/>
    <col customWidth="1" min="4" max="4" width="12.43"/>
    <col customWidth="1" min="5" max="26" width="8.71"/>
  </cols>
  <sheetData>
    <row r="1">
      <c r="A1" s="1" t="s">
        <v>7</v>
      </c>
      <c r="F1" s="4" t="s">
        <v>8</v>
      </c>
    </row>
    <row r="2">
      <c r="B2" s="1" t="s">
        <v>9</v>
      </c>
      <c r="C2" s="1" t="s">
        <v>10</v>
      </c>
      <c r="F2" s="5"/>
    </row>
    <row r="3">
      <c r="A3" s="1" t="s">
        <v>1</v>
      </c>
      <c r="B3" s="2">
        <v>0.0</v>
      </c>
      <c r="C3" s="6">
        <f t="shared" ref="C3:C4" si="1">COS(1*EXP(8*(B3)))</f>
        <v>0.5403023059</v>
      </c>
      <c r="D3" s="1">
        <f t="shared" ref="D3:D4" si="2">4*EXP(8*COS(B3)*COS(B3))</f>
        <v>11923.83195</v>
      </c>
    </row>
    <row r="4">
      <c r="A4" s="1" t="s">
        <v>2</v>
      </c>
      <c r="B4" s="2">
        <v>7.0</v>
      </c>
      <c r="C4" s="6">
        <f t="shared" si="1"/>
        <v>0.9609744788</v>
      </c>
      <c r="D4" s="1">
        <f t="shared" si="2"/>
        <v>377.3764514</v>
      </c>
    </row>
    <row r="5">
      <c r="A5" s="1" t="s">
        <v>11</v>
      </c>
      <c r="B5" s="1">
        <f>($B$4-$B$3)/2</f>
        <v>3.5</v>
      </c>
      <c r="C5" s="1"/>
    </row>
    <row r="6">
      <c r="A6" s="1" t="s">
        <v>12</v>
      </c>
      <c r="B6" s="1">
        <f>(B3+B4)/2</f>
        <v>3.5</v>
      </c>
      <c r="C6" s="6">
        <f>COS(1*EXP(8*(B6)))</f>
        <v>-0.926660489</v>
      </c>
    </row>
    <row r="9">
      <c r="A9" s="4" t="s">
        <v>13</v>
      </c>
      <c r="B9" s="7">
        <f>$B$5*(SUM(C3:C4))</f>
        <v>5.254468746</v>
      </c>
      <c r="D9" s="1">
        <f>$B$5*(SUM(D3:D4))</f>
        <v>43054.2294</v>
      </c>
    </row>
    <row r="10">
      <c r="A10" s="4" t="s">
        <v>14</v>
      </c>
      <c r="B10" s="8">
        <f>$B$5/3*(SUM($C$3:$C$4)+4*$C$6)</f>
        <v>-2.572926033</v>
      </c>
    </row>
    <row r="14">
      <c r="A14" s="1" t="s">
        <v>15</v>
      </c>
    </row>
    <row r="15">
      <c r="B15" s="1" t="s">
        <v>9</v>
      </c>
      <c r="C15" s="1" t="s">
        <v>10</v>
      </c>
    </row>
    <row r="16">
      <c r="A16" s="1" t="s">
        <v>1</v>
      </c>
      <c r="B16" s="2">
        <v>1.0</v>
      </c>
      <c r="C16" s="6">
        <f t="shared" ref="C16:C19" si="3">9*(EXP(4*COS(B16)^2))</f>
        <v>28.93149819</v>
      </c>
      <c r="D16" s="1">
        <f>4*EXP(6*COS(B16)*COS(B16))</f>
        <v>23.0543357</v>
      </c>
    </row>
    <row r="17">
      <c r="A17" s="1" t="s">
        <v>2</v>
      </c>
      <c r="B17" s="2">
        <v>7.0</v>
      </c>
      <c r="C17" s="6">
        <f t="shared" si="3"/>
        <v>87.41780791</v>
      </c>
      <c r="D17" s="1">
        <f>4*EXP(8*COS(B17)*COS(B17))</f>
        <v>377.3764514</v>
      </c>
    </row>
    <row r="18">
      <c r="A18" s="1" t="s">
        <v>11</v>
      </c>
      <c r="B18" s="1">
        <v>3.0</v>
      </c>
      <c r="C18" s="6">
        <f t="shared" si="3"/>
        <v>453.7585147</v>
      </c>
    </row>
    <row r="19">
      <c r="A19" s="1" t="s">
        <v>12</v>
      </c>
      <c r="B19" s="1">
        <v>5.0</v>
      </c>
      <c r="C19" s="6">
        <f t="shared" si="3"/>
        <v>12.41718648</v>
      </c>
    </row>
    <row r="21" ht="15.75" customHeight="1"/>
    <row r="22" ht="15.75" customHeight="1">
      <c r="A22" s="1" t="s">
        <v>13</v>
      </c>
      <c r="B22" s="7">
        <f>$B$5*(SUM(C16:C17))</f>
        <v>407.2225713</v>
      </c>
      <c r="D22" s="1">
        <f>$B$5*(SUM(D16:D17))</f>
        <v>1401.507755</v>
      </c>
    </row>
    <row r="23" ht="15.75" customHeight="1">
      <c r="A23" s="1" t="s">
        <v>14</v>
      </c>
      <c r="B23" s="8">
        <f>$B$5/3*(SUM($C$3:$C$4)+4*$C$6)</f>
        <v>-2.572926033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0.57"/>
    <col customWidth="1" min="3" max="3" width="8.71"/>
    <col customWidth="1" min="4" max="4" width="16.14"/>
    <col customWidth="1" min="5" max="26" width="8.71"/>
  </cols>
  <sheetData>
    <row r="10">
      <c r="B10" s="1" t="s">
        <v>9</v>
      </c>
      <c r="C10" s="1" t="s">
        <v>10</v>
      </c>
    </row>
    <row r="11">
      <c r="A11" s="1" t="s">
        <v>1</v>
      </c>
      <c r="B11" s="1">
        <v>1.0</v>
      </c>
      <c r="C11" s="1">
        <f t="shared" ref="C11:C12" si="1">EXP(-B11)</f>
        <v>0.3678794412</v>
      </c>
    </row>
    <row r="12">
      <c r="A12" s="1" t="s">
        <v>2</v>
      </c>
      <c r="B12" s="1">
        <v>2.0</v>
      </c>
      <c r="C12" s="1">
        <f t="shared" si="1"/>
        <v>0.1353352832</v>
      </c>
    </row>
    <row r="13">
      <c r="A13" s="1" t="s">
        <v>11</v>
      </c>
      <c r="B13" s="1">
        <f>($B$12-$B$11)/2</f>
        <v>0.5</v>
      </c>
    </row>
    <row r="14">
      <c r="A14" s="1" t="s">
        <v>12</v>
      </c>
      <c r="B14" s="1">
        <f>(B11+B12)/2</f>
        <v>1.5</v>
      </c>
      <c r="C14" s="1">
        <f>EXP(-B14)</f>
        <v>0.2231301601</v>
      </c>
    </row>
    <row r="17">
      <c r="A17" s="1" t="s">
        <v>13</v>
      </c>
      <c r="B17" s="1">
        <f>$B$13*(SUM(C11:C12))</f>
        <v>0.2516073622</v>
      </c>
    </row>
    <row r="18">
      <c r="A18" s="1" t="s">
        <v>14</v>
      </c>
      <c r="B18" s="1">
        <f>$B$13/3*(SUM($C$11:$C$12)+4*$C$14)</f>
        <v>0.2326225608</v>
      </c>
    </row>
    <row r="20">
      <c r="B20" s="1" t="s">
        <v>16</v>
      </c>
    </row>
    <row r="21" ht="15.75" customHeight="1">
      <c r="A21" s="1" t="s">
        <v>17</v>
      </c>
      <c r="B21" s="7">
        <f>((($B$12-$B$11)^3)/12)*EXP(-$B$11)</f>
        <v>0.0306566201</v>
      </c>
    </row>
    <row r="22" ht="15.75" customHeight="1">
      <c r="A22" s="1" t="s">
        <v>18</v>
      </c>
      <c r="B22" s="7">
        <f>((($B$13^5)/90)*EXP(-$B$11))</f>
        <v>0.0001277359171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0"/>
    <col customWidth="1" min="3" max="3" width="15.0"/>
    <col customWidth="1" min="4" max="6" width="8.71"/>
  </cols>
  <sheetData>
    <row r="11">
      <c r="B11" s="1" t="s">
        <v>19</v>
      </c>
    </row>
    <row r="12">
      <c r="B12" s="1" t="s">
        <v>9</v>
      </c>
      <c r="C12" s="1" t="s">
        <v>10</v>
      </c>
      <c r="E12" s="1" t="s">
        <v>20</v>
      </c>
      <c r="F12" s="1" t="s">
        <v>21</v>
      </c>
    </row>
    <row r="13">
      <c r="A13" s="1" t="s">
        <v>1</v>
      </c>
      <c r="B13" s="9">
        <v>0.5116</v>
      </c>
      <c r="C13" s="1">
        <f>E13*LN(B13)+F13*B13</f>
        <v>-0.1340291075</v>
      </c>
      <c r="E13" s="10">
        <v>4.2695</v>
      </c>
      <c r="F13" s="10">
        <v>5.3312</v>
      </c>
    </row>
    <row r="14">
      <c r="A14" s="1" t="s">
        <v>2</v>
      </c>
      <c r="B14" s="9">
        <v>1.3594</v>
      </c>
      <c r="C14" s="1">
        <f>E13*LN(B14)+F13*B14</f>
        <v>8.558155187</v>
      </c>
      <c r="E14" s="1" t="s">
        <v>22</v>
      </c>
    </row>
    <row r="15">
      <c r="A15" s="1" t="s">
        <v>11</v>
      </c>
      <c r="B15" s="1">
        <f>($B$14-$B$13)/2</f>
        <v>0.4239</v>
      </c>
    </row>
    <row r="16">
      <c r="A16" s="1" t="s">
        <v>12</v>
      </c>
      <c r="B16" s="1">
        <f>(B13+B14)/2</f>
        <v>0.9355</v>
      </c>
      <c r="C16" s="1">
        <f>E13*LN(B16)+F13*B16</f>
        <v>4.702672388</v>
      </c>
    </row>
    <row r="19">
      <c r="A19" s="1" t="s">
        <v>13</v>
      </c>
      <c r="B19" s="11">
        <f>$B$15*(SUM(C13:C14))</f>
        <v>3.570987045</v>
      </c>
      <c r="C19" s="1"/>
    </row>
    <row r="20">
      <c r="A20" s="1" t="s">
        <v>14</v>
      </c>
      <c r="B20" s="1">
        <f>$B$15/3*(SUM($C$13:$C$14)+4*$C$16)</f>
        <v>3.848279449</v>
      </c>
      <c r="E20" s="1"/>
    </row>
    <row r="21" ht="15.75" customHeight="1"/>
    <row r="22" ht="15.75" customHeight="1">
      <c r="B22" s="1" t="s">
        <v>16</v>
      </c>
    </row>
    <row r="23" ht="15.75" customHeight="1">
      <c r="A23" s="1" t="s">
        <v>17</v>
      </c>
      <c r="B23" s="1">
        <f>((($B$14-$B$13)^3)/12)*EXP(-$B$13)</f>
        <v>0.03044485666</v>
      </c>
    </row>
    <row r="24" ht="15.75" customHeight="1">
      <c r="A24" s="1" t="s">
        <v>18</v>
      </c>
      <c r="B24" s="1">
        <f>((($B$15^5)/90)*EXP(-$B$13))</f>
        <v>0.00009117788554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0.14"/>
    <col customWidth="1" min="3" max="6" width="8.71"/>
  </cols>
  <sheetData>
    <row r="10">
      <c r="B10" s="1" t="s">
        <v>9</v>
      </c>
      <c r="C10" s="1" t="s">
        <v>10</v>
      </c>
    </row>
    <row r="11">
      <c r="A11" s="1" t="s">
        <v>1</v>
      </c>
      <c r="B11" s="2">
        <v>1.0</v>
      </c>
      <c r="C11" s="1">
        <f t="shared" ref="C11:C12" si="1">COS(B11)</f>
        <v>0.5403023059</v>
      </c>
    </row>
    <row r="12">
      <c r="A12" s="1" t="s">
        <v>2</v>
      </c>
      <c r="B12" s="2">
        <v>5.0</v>
      </c>
      <c r="C12" s="1">
        <f t="shared" si="1"/>
        <v>0.2836621855</v>
      </c>
    </row>
    <row r="13">
      <c r="A13" s="1" t="s">
        <v>11</v>
      </c>
      <c r="B13" s="1">
        <f>($B$12-$B$11)/2</f>
        <v>2</v>
      </c>
    </row>
    <row r="14">
      <c r="A14" s="1" t="s">
        <v>12</v>
      </c>
      <c r="B14" s="1">
        <f>(B11+B12)/2</f>
        <v>3</v>
      </c>
      <c r="C14" s="1">
        <f>COS(B14)</f>
        <v>-0.9899924966</v>
      </c>
    </row>
    <row r="17">
      <c r="A17" s="1" t="s">
        <v>13</v>
      </c>
      <c r="B17" s="1">
        <f>$B$13*(SUM(C11:C12))</f>
        <v>1.647928983</v>
      </c>
    </row>
    <row r="18">
      <c r="A18" s="1" t="s">
        <v>14</v>
      </c>
      <c r="B18" s="1">
        <f>$B$13/3*(SUM($C$11:$C$12)+4*$C$14)</f>
        <v>-2.09067033</v>
      </c>
    </row>
    <row r="20">
      <c r="B20" s="1" t="s">
        <v>16</v>
      </c>
    </row>
    <row r="21" ht="15.75" customHeight="1">
      <c r="A21" s="1" t="s">
        <v>17</v>
      </c>
      <c r="B21" s="1">
        <f>((($B$12-$B$11)^3)/12)*EXP(-$B$11)</f>
        <v>1.962023686</v>
      </c>
    </row>
    <row r="22" ht="15.75" customHeight="1">
      <c r="A22" s="1" t="s">
        <v>18</v>
      </c>
      <c r="B22" s="1">
        <f>((($B$13^5)/90)*EXP(-$B$11))</f>
        <v>0.1308015791</v>
      </c>
    </row>
    <row r="23" ht="15.75" customHeight="1"/>
    <row r="24" ht="15.75" customHeight="1">
      <c r="A24" s="1" t="s">
        <v>23</v>
      </c>
      <c r="B24" s="12">
        <f>B22/B21</f>
        <v>0.06666666667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1.29"/>
    <col customWidth="1" min="6" max="11" width="8.71"/>
  </cols>
  <sheetData>
    <row r="1">
      <c r="A1" s="13" t="s">
        <v>24</v>
      </c>
      <c r="B1" s="1" t="s">
        <v>9</v>
      </c>
      <c r="C1" s="1" t="s">
        <v>10</v>
      </c>
      <c r="E1" s="13" t="s">
        <v>25</v>
      </c>
      <c r="F1" s="1" t="s">
        <v>9</v>
      </c>
      <c r="G1" s="1" t="s">
        <v>10</v>
      </c>
      <c r="I1" s="13" t="s">
        <v>26</v>
      </c>
      <c r="J1" s="1" t="s">
        <v>9</v>
      </c>
      <c r="K1" s="1" t="s">
        <v>10</v>
      </c>
    </row>
    <row r="2">
      <c r="A2" s="1" t="s">
        <v>1</v>
      </c>
      <c r="B2" s="1">
        <v>0.0</v>
      </c>
      <c r="C2" s="1">
        <f t="shared" ref="C2:C3" si="1">(1+B2)^-1</f>
        <v>1</v>
      </c>
      <c r="E2" s="1" t="s">
        <v>1</v>
      </c>
      <c r="F2" s="1">
        <v>0.0</v>
      </c>
      <c r="G2" s="1">
        <f t="shared" ref="G2:G3" si="2">(1+F2^2)^(1/2)</f>
        <v>1</v>
      </c>
      <c r="I2" s="1" t="s">
        <v>1</v>
      </c>
      <c r="J2" s="1">
        <v>0.0</v>
      </c>
      <c r="K2" s="1">
        <f t="shared" ref="K2:K3" si="3">EXP(J2)</f>
        <v>1</v>
      </c>
    </row>
    <row r="3">
      <c r="A3" s="1" t="s">
        <v>2</v>
      </c>
      <c r="B3" s="1">
        <v>2.0</v>
      </c>
      <c r="C3" s="1">
        <f t="shared" si="1"/>
        <v>0.3333333333</v>
      </c>
      <c r="E3" s="1" t="s">
        <v>2</v>
      </c>
      <c r="F3" s="1">
        <v>2.0</v>
      </c>
      <c r="G3" s="1">
        <f t="shared" si="2"/>
        <v>2.236067977</v>
      </c>
      <c r="I3" s="1" t="s">
        <v>2</v>
      </c>
      <c r="J3" s="1">
        <v>2.0</v>
      </c>
      <c r="K3" s="1">
        <f t="shared" si="3"/>
        <v>7.389056099</v>
      </c>
    </row>
    <row r="4">
      <c r="A4" s="1" t="s">
        <v>11</v>
      </c>
      <c r="B4" s="1">
        <f>($B$3-$B$2)/2</f>
        <v>1</v>
      </c>
      <c r="E4" s="1" t="s">
        <v>11</v>
      </c>
      <c r="F4" s="1">
        <f>($B$3-$B$2)/2</f>
        <v>1</v>
      </c>
      <c r="I4" s="1" t="s">
        <v>11</v>
      </c>
      <c r="J4" s="1">
        <f>($B$3-$B$2)/2</f>
        <v>1</v>
      </c>
    </row>
    <row r="5">
      <c r="A5" s="1" t="s">
        <v>12</v>
      </c>
      <c r="B5" s="1">
        <f>(B2+B3)/2</f>
        <v>1</v>
      </c>
      <c r="C5" s="1">
        <f>(1+B5)^-1</f>
        <v>0.5</v>
      </c>
      <c r="E5" s="1" t="s">
        <v>12</v>
      </c>
      <c r="F5" s="1">
        <f>(F2+F3)/2</f>
        <v>1</v>
      </c>
      <c r="G5" s="1">
        <f>(1+F5^2)^(1/2)</f>
        <v>1.414213562</v>
      </c>
      <c r="I5" s="1" t="s">
        <v>12</v>
      </c>
      <c r="J5" s="1">
        <f>(J2+J3)/2</f>
        <v>1</v>
      </c>
      <c r="K5" s="1">
        <f>EXP(J5)</f>
        <v>2.718281828</v>
      </c>
    </row>
    <row r="7">
      <c r="B7" s="1">
        <v>1.098612</v>
      </c>
      <c r="F7" s="1">
        <v>2.95788</v>
      </c>
      <c r="J7" s="1">
        <v>6.38905</v>
      </c>
    </row>
    <row r="8">
      <c r="A8" s="1" t="s">
        <v>13</v>
      </c>
      <c r="B8" s="7">
        <f>B4*(SUM(C2:C3))</f>
        <v>1.333333333</v>
      </c>
      <c r="E8" s="1" t="s">
        <v>13</v>
      </c>
      <c r="F8" s="7">
        <f>F4*(SUM(G2:G3))</f>
        <v>3.236067977</v>
      </c>
      <c r="I8" s="1" t="s">
        <v>13</v>
      </c>
      <c r="J8" s="7">
        <f>J4*(SUM(K2:K3))</f>
        <v>8.389056099</v>
      </c>
    </row>
    <row r="9">
      <c r="A9" s="1" t="s">
        <v>14</v>
      </c>
      <c r="B9" s="7">
        <f>B4/3*(SUM(C2:C3)+4*C5)</f>
        <v>1.111111111</v>
      </c>
      <c r="E9" s="1" t="s">
        <v>14</v>
      </c>
      <c r="F9" s="7">
        <f>F4/3*(SUM(G2:G3)+4*G5)</f>
        <v>2.964307409</v>
      </c>
      <c r="I9" s="1" t="s">
        <v>14</v>
      </c>
      <c r="J9" s="7">
        <f>J4/3*(SUM(K2:K3)+4*K5)</f>
        <v>6.420727804</v>
      </c>
    </row>
    <row r="11">
      <c r="B11" s="1" t="s">
        <v>16</v>
      </c>
      <c r="F11" s="1" t="s">
        <v>16</v>
      </c>
      <c r="J11" s="1" t="s">
        <v>16</v>
      </c>
    </row>
    <row r="12">
      <c r="A12" s="1" t="s">
        <v>17</v>
      </c>
      <c r="B12" s="1">
        <f>((($B$3-$B$2)^3)/12)*EXP(-$B$2)</f>
        <v>0.6666666667</v>
      </c>
      <c r="E12" s="1" t="s">
        <v>17</v>
      </c>
      <c r="F12" s="1">
        <f>((($B$3-$B$2)^3)/12)*EXP(-$B$2)</f>
        <v>0.6666666667</v>
      </c>
      <c r="I12" s="1" t="s">
        <v>17</v>
      </c>
      <c r="J12" s="1">
        <f>((($B$3-$B$2)^3)/12)*EXP(-$B$2)</f>
        <v>0.6666666667</v>
      </c>
    </row>
    <row r="13">
      <c r="A13" s="1" t="s">
        <v>18</v>
      </c>
      <c r="B13" s="1">
        <f>((($B$4^5)/90)*EXP(-$B$2))</f>
        <v>0.01111111111</v>
      </c>
      <c r="E13" s="1" t="s">
        <v>18</v>
      </c>
      <c r="F13" s="1">
        <f>((($B$4^5)/90)*EXP(-$B$2))</f>
        <v>0.01111111111</v>
      </c>
      <c r="I13" s="1" t="s">
        <v>18</v>
      </c>
      <c r="J13" s="1">
        <f>((($B$4^5)/90)*EXP(-$B$2))</f>
        <v>0.01111111111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2021-05-30T21:08:03Z</dcterms:created>
  <dc:creator>Otavio</dc:creator>
</cp:coreProperties>
</file>