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  <sheet state="visible" name="Planilha5" sheetId="2" r:id="rId5"/>
    <sheet state="visible" name="Planilha6" sheetId="3" r:id="rId6"/>
    <sheet state="visible" name="Planilha2" sheetId="4" r:id="rId7"/>
    <sheet state="visible" name="Planilha3" sheetId="5" r:id="rId8"/>
    <sheet state="visible" name="Planilha4" sheetId="6" r:id="rId9"/>
  </sheets>
  <definedNames/>
  <calcPr/>
  <extLst>
    <ext uri="GoogleSheetsCustomDataVersion1">
      <go:sheetsCustomData xmlns:go="http://customooxmlschemas.google.com/" r:id="rId10" roundtripDataSignature="AMtx7mhwE3/4VgmDQgq/UHKDiOr4FwzqAg=="/>
    </ext>
  </extLst>
</workbook>
</file>

<file path=xl/sharedStrings.xml><?xml version="1.0" encoding="utf-8"?>
<sst xmlns="http://schemas.openxmlformats.org/spreadsheetml/2006/main" count="89" uniqueCount="21">
  <si>
    <t>xi</t>
  </si>
  <si>
    <t>f(xi)</t>
  </si>
  <si>
    <t>a=</t>
  </si>
  <si>
    <t>b=</t>
  </si>
  <si>
    <t>h=</t>
  </si>
  <si>
    <t>(a+b)/2</t>
  </si>
  <si>
    <t>Trapézio</t>
  </si>
  <si>
    <t>Simpson</t>
  </si>
  <si>
    <t>Menores Limitantes Inferiores</t>
  </si>
  <si>
    <t>Erro por Trapézio</t>
  </si>
  <si>
    <t>Erro por Simpson</t>
  </si>
  <si>
    <t>Es/Et</t>
  </si>
  <si>
    <t>ln</t>
  </si>
  <si>
    <t>x</t>
  </si>
  <si>
    <t>aeee</t>
  </si>
  <si>
    <t>(1+x)^-1</t>
  </si>
  <si>
    <t>root(1+x^2)</t>
  </si>
  <si>
    <t>e^x</t>
  </si>
  <si>
    <t>integral</t>
  </si>
  <si>
    <t>alpha</t>
  </si>
  <si>
    <t>f((b+a)/2)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</si>
</sst>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  <scheme val="minor"/>
    </font>
    <font>
      <color theme="1"/>
      <name val="Calibri"/>
    </font>
    <font>
      <sz val="11.0"/>
      <color theme="1"/>
      <name val="Calibri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FF0000"/>
        <bgColor rgb="FFFF00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0" fillId="3" fontId="3" numFmtId="0" xfId="0" applyFill="1" applyFont="1"/>
    <xf borderId="0" fillId="4" fontId="3" numFmtId="0" xfId="0" applyAlignment="1" applyFill="1" applyFont="1">
      <alignment readingOrder="0"/>
    </xf>
    <xf borderId="0" fillId="0" fontId="3" numFmtId="0" xfId="0" applyFont="1"/>
    <xf borderId="1" fillId="5" fontId="2" numFmtId="0" xfId="0" applyBorder="1" applyFill="1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4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9601200" cy="16954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8048625" cy="1647825"/>
    <xdr:pic>
      <xdr:nvPicPr>
        <xdr:cNvPr id="0" name="image3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8915400" cy="19050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228600</xdr:colOff>
      <xdr:row>12</xdr:row>
      <xdr:rowOff>85725</xdr:rowOff>
    </xdr:from>
    <xdr:ext cx="8667750" cy="1019175"/>
    <xdr:pic>
      <xdr:nvPicPr>
        <xdr:cNvPr id="0" name="image4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14</xdr:row>
      <xdr:rowOff>0</xdr:rowOff>
    </xdr:from>
    <xdr:ext cx="6762750" cy="2724150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</xdr:row>
      <xdr:rowOff>0</xdr:rowOff>
    </xdr:from>
    <xdr:ext cx="11410950" cy="1476375"/>
    <xdr:pic>
      <xdr:nvPicPr>
        <xdr:cNvPr id="0" name="image6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13"/>
    <col customWidth="1" min="2" max="2" width="9.25"/>
    <col customWidth="1" min="3" max="3" width="7.63"/>
    <col customWidth="1" min="4" max="4" width="14.13"/>
    <col customWidth="1" min="5" max="26" width="7.63"/>
  </cols>
  <sheetData>
    <row r="10">
      <c r="B10" s="1" t="s">
        <v>0</v>
      </c>
      <c r="C10" s="1" t="s">
        <v>1</v>
      </c>
    </row>
    <row r="11">
      <c r="A11" s="1" t="s">
        <v>2</v>
      </c>
      <c r="B11" s="1">
        <v>0.0</v>
      </c>
      <c r="C11" s="1">
        <f t="shared" ref="C11:C12" si="1">EXP(-B11)</f>
        <v>1</v>
      </c>
    </row>
    <row r="12">
      <c r="A12" s="1" t="s">
        <v>3</v>
      </c>
      <c r="B12" s="1">
        <v>1.0</v>
      </c>
      <c r="C12" s="1">
        <f t="shared" si="1"/>
        <v>0.3678794412</v>
      </c>
    </row>
    <row r="13">
      <c r="A13" s="1" t="s">
        <v>4</v>
      </c>
      <c r="B13" s="1">
        <f>($B$12-$B$11)/2</f>
        <v>0.5</v>
      </c>
    </row>
    <row r="14">
      <c r="A14" s="1" t="s">
        <v>5</v>
      </c>
      <c r="B14" s="1">
        <f>(B11+B12)/2</f>
        <v>0.5</v>
      </c>
      <c r="C14" s="1">
        <f>EXP(-B14)</f>
        <v>0.6065306597</v>
      </c>
    </row>
    <row r="17">
      <c r="A17" s="1" t="s">
        <v>6</v>
      </c>
      <c r="B17" s="1">
        <f>$B$13*(SUM(C11:C12))</f>
        <v>0.6839397206</v>
      </c>
    </row>
    <row r="18">
      <c r="A18" s="1" t="s">
        <v>7</v>
      </c>
      <c r="B18" s="1">
        <f>$B$13/3*(SUM($C$11:$C$12)+4*$C$14)</f>
        <v>0.63233368</v>
      </c>
    </row>
    <row r="20">
      <c r="B20" s="1" t="s">
        <v>8</v>
      </c>
    </row>
    <row r="21" ht="15.75" customHeight="1">
      <c r="A21" s="1" t="s">
        <v>9</v>
      </c>
      <c r="B21" s="2">
        <f>((($B$12-$B$11)^3)/12)*EXP(-$B$11)</f>
        <v>0.08333333333</v>
      </c>
    </row>
    <row r="22" ht="15.75" customHeight="1">
      <c r="A22" s="1" t="s">
        <v>10</v>
      </c>
      <c r="B22" s="2">
        <f>((($B$13^5)/90)*EXP(-$B$11))</f>
        <v>0.0003472222222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13"/>
    <col customWidth="1" min="2" max="2" width="8.88"/>
    <col customWidth="1" min="3" max="26" width="7.63"/>
  </cols>
  <sheetData>
    <row r="10">
      <c r="B10" s="1" t="s">
        <v>0</v>
      </c>
      <c r="C10" s="1" t="s">
        <v>1</v>
      </c>
    </row>
    <row r="11">
      <c r="A11" s="1" t="s">
        <v>2</v>
      </c>
      <c r="B11" s="3">
        <v>1.0</v>
      </c>
      <c r="C11" s="1">
        <f t="shared" ref="C11:C12" si="1">COS(B11)</f>
        <v>0.5403023059</v>
      </c>
    </row>
    <row r="12">
      <c r="A12" s="1" t="s">
        <v>3</v>
      </c>
      <c r="B12" s="3">
        <v>6.0</v>
      </c>
      <c r="C12" s="1">
        <f t="shared" si="1"/>
        <v>0.9601702867</v>
      </c>
    </row>
    <row r="13">
      <c r="A13" s="1" t="s">
        <v>4</v>
      </c>
      <c r="B13" s="1">
        <f>($B$12-$B$11)/2</f>
        <v>2.5</v>
      </c>
    </row>
    <row r="14">
      <c r="A14" s="1" t="s">
        <v>5</v>
      </c>
      <c r="B14" s="1">
        <f>(B11+B12)/2</f>
        <v>3.5</v>
      </c>
      <c r="C14" s="1">
        <f>COS(B14)</f>
        <v>-0.9364566873</v>
      </c>
    </row>
    <row r="17">
      <c r="A17" s="1" t="s">
        <v>6</v>
      </c>
      <c r="B17" s="1">
        <f>$B$13*(SUM(C11:C12))</f>
        <v>3.751181481</v>
      </c>
    </row>
    <row r="18">
      <c r="A18" s="1" t="s">
        <v>7</v>
      </c>
      <c r="B18" s="1">
        <f>$B$13/3*(SUM($C$11:$C$12)+4*$C$14)</f>
        <v>-1.871128464</v>
      </c>
    </row>
    <row r="20">
      <c r="B20" s="1" t="s">
        <v>8</v>
      </c>
    </row>
    <row r="21" ht="15.75" customHeight="1">
      <c r="A21" s="1" t="s">
        <v>9</v>
      </c>
      <c r="B21" s="1">
        <f>((($B$12-$B$11)^3)/12)*EXP(-$B$11)</f>
        <v>3.832077512</v>
      </c>
    </row>
    <row r="22" ht="15.75" customHeight="1">
      <c r="A22" s="1" t="s">
        <v>10</v>
      </c>
      <c r="B22" s="1">
        <f>((($B$13^5)/90)*EXP(-$B$11))</f>
        <v>0.3991747409</v>
      </c>
    </row>
    <row r="23" ht="15.75" customHeight="1"/>
    <row r="24" ht="15.75" customHeight="1">
      <c r="A24" s="1" t="s">
        <v>11</v>
      </c>
      <c r="B24" s="1">
        <f>B22/B21</f>
        <v>0.1041666667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5.38"/>
    <col customWidth="1" min="3" max="26" width="7.63"/>
  </cols>
  <sheetData>
    <row r="1">
      <c r="B1" s="1" t="s">
        <v>0</v>
      </c>
      <c r="C1" s="1" t="s">
        <v>1</v>
      </c>
    </row>
    <row r="2">
      <c r="A2" s="1" t="s">
        <v>2</v>
      </c>
      <c r="B2" s="1">
        <v>0.3006</v>
      </c>
      <c r="C2" s="1">
        <f t="shared" ref="C2:C3" si="1">EXP(-((B2)^2))</f>
        <v>0.9136019004</v>
      </c>
    </row>
    <row r="3">
      <c r="A3" s="1" t="s">
        <v>3</v>
      </c>
      <c r="B3" s="1">
        <v>1.065</v>
      </c>
      <c r="C3" s="1">
        <f t="shared" si="1"/>
        <v>0.32167132</v>
      </c>
    </row>
    <row r="4">
      <c r="A4" s="1" t="s">
        <v>4</v>
      </c>
      <c r="B4" s="1" t="str">
        <f>($B$12-$B$11)/2</f>
        <v>#REF!</v>
      </c>
    </row>
    <row r="5">
      <c r="A5" s="1" t="s">
        <v>5</v>
      </c>
      <c r="B5" s="1">
        <v>2.6223</v>
      </c>
      <c r="C5" s="1">
        <f>EXP(-((B5)^2))</f>
        <v>0.001031792921</v>
      </c>
    </row>
    <row r="8">
      <c r="A8" s="1" t="s">
        <v>6</v>
      </c>
      <c r="B8" s="1" t="str">
        <f>$B$13*(SUM(C2:C3))</f>
        <v>#REF!</v>
      </c>
    </row>
    <row r="9">
      <c r="A9" s="1" t="s">
        <v>7</v>
      </c>
      <c r="B9" s="1" t="str">
        <f>$B$13/3*(SUM($C$11:$C$12)+4*$C$14)</f>
        <v>#REF!</v>
      </c>
    </row>
    <row r="11">
      <c r="B11" s="1" t="s">
        <v>8</v>
      </c>
    </row>
    <row r="12">
      <c r="A12" s="1" t="s">
        <v>9</v>
      </c>
      <c r="B12" s="2" t="str">
        <f>((($B$12-$B$11)^3)/12)*EXP(-$B$11)</f>
        <v>#REF!</v>
      </c>
    </row>
    <row r="13">
      <c r="A13" s="1" t="s">
        <v>10</v>
      </c>
      <c r="B13" s="2" t="str">
        <f>((($B$13^5)/90)*EXP(-$B$11))</f>
        <v>#REF!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4.0"/>
    <col customWidth="1" min="3" max="3" width="13.13"/>
    <col customWidth="1" min="4" max="26" width="7.63"/>
  </cols>
  <sheetData>
    <row r="12">
      <c r="B12" s="1" t="s">
        <v>0</v>
      </c>
      <c r="C12" s="1" t="s">
        <v>1</v>
      </c>
      <c r="E12" s="1" t="s">
        <v>12</v>
      </c>
      <c r="F12" s="1" t="s">
        <v>13</v>
      </c>
    </row>
    <row r="13">
      <c r="A13" s="1" t="s">
        <v>2</v>
      </c>
      <c r="B13" s="4">
        <v>0.5539</v>
      </c>
      <c r="C13" s="1">
        <f>E13*LN(B13)+F13*B13</f>
        <v>0.9815159356</v>
      </c>
      <c r="E13" s="4">
        <v>3.6819</v>
      </c>
      <c r="F13" s="4">
        <v>5.699</v>
      </c>
    </row>
    <row r="14">
      <c r="A14" s="1" t="s">
        <v>3</v>
      </c>
      <c r="B14" s="4">
        <v>1.012</v>
      </c>
      <c r="C14" s="1">
        <f>E13*LN(B14)+F13*B14</f>
        <v>5.811307805</v>
      </c>
    </row>
    <row r="15">
      <c r="A15" s="1" t="s">
        <v>4</v>
      </c>
      <c r="B15" s="1">
        <f>($B$14-$B$13)/2</f>
        <v>0.22905</v>
      </c>
    </row>
    <row r="16">
      <c r="A16" s="1" t="s">
        <v>5</v>
      </c>
      <c r="B16" s="1">
        <f>(B13+B14)/2</f>
        <v>0.78295</v>
      </c>
      <c r="C16" s="1">
        <f>E13*LN(B16)+F13*B16</f>
        <v>3.561121039</v>
      </c>
    </row>
    <row r="19">
      <c r="A19" s="1" t="s">
        <v>6</v>
      </c>
      <c r="B19" s="2">
        <f>$B$15*(SUM(C13:C14))</f>
        <v>1.555896278</v>
      </c>
      <c r="E19" s="1" t="s">
        <v>14</v>
      </c>
    </row>
    <row r="20">
      <c r="A20" s="1" t="s">
        <v>7</v>
      </c>
      <c r="B20" s="1">
        <f>$B$15/3*(SUM($C$13:$C$14)+4*$C$16)</f>
        <v>1.606198458</v>
      </c>
      <c r="E20" s="5"/>
    </row>
    <row r="21" ht="15.75" customHeight="1"/>
    <row r="22" ht="15.75" customHeight="1">
      <c r="B22" s="1" t="s">
        <v>8</v>
      </c>
    </row>
    <row r="23" ht="15.75" customHeight="1">
      <c r="A23" s="1" t="s">
        <v>9</v>
      </c>
      <c r="B23" s="1">
        <f>((($B$14-$B$13)^3)/12)*EXP(-$B$13)</f>
        <v>0.004604091179</v>
      </c>
    </row>
    <row r="24" ht="15.75" customHeight="1">
      <c r="A24" s="1" t="s">
        <v>10</v>
      </c>
      <c r="B24" s="1">
        <f>((($B$15^5)/90)*EXP(-$B$13))</f>
        <v>0.000004025809845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" width="7.63"/>
    <col customWidth="1" min="5" max="5" width="9.88"/>
    <col customWidth="1" min="6" max="26" width="7.63"/>
  </cols>
  <sheetData>
    <row r="1">
      <c r="A1" s="6" t="s">
        <v>15</v>
      </c>
      <c r="B1" s="1" t="s">
        <v>0</v>
      </c>
      <c r="C1" s="1" t="s">
        <v>1</v>
      </c>
      <c r="E1" s="6" t="s">
        <v>16</v>
      </c>
      <c r="F1" s="1" t="s">
        <v>0</v>
      </c>
      <c r="G1" s="1" t="s">
        <v>1</v>
      </c>
      <c r="I1" s="6" t="s">
        <v>17</v>
      </c>
      <c r="J1" s="1" t="s">
        <v>0</v>
      </c>
      <c r="K1" s="1" t="s">
        <v>1</v>
      </c>
    </row>
    <row r="2">
      <c r="A2" s="1" t="s">
        <v>2</v>
      </c>
      <c r="B2" s="1">
        <v>0.0</v>
      </c>
      <c r="C2" s="1">
        <f t="shared" ref="C2:C3" si="1">(1+B2)^-1</f>
        <v>1</v>
      </c>
      <c r="E2" s="1" t="s">
        <v>2</v>
      </c>
      <c r="F2" s="1">
        <v>0.0</v>
      </c>
      <c r="G2" s="1">
        <f t="shared" ref="G2:G3" si="2">(1+F2^2)^(1/2)</f>
        <v>1</v>
      </c>
      <c r="I2" s="1" t="s">
        <v>2</v>
      </c>
      <c r="J2" s="1">
        <v>0.0</v>
      </c>
      <c r="K2" s="1">
        <f t="shared" ref="K2:K3" si="3">EXP(J2)</f>
        <v>1</v>
      </c>
    </row>
    <row r="3">
      <c r="A3" s="1" t="s">
        <v>3</v>
      </c>
      <c r="B3" s="1">
        <v>2.0</v>
      </c>
      <c r="C3" s="1">
        <f t="shared" si="1"/>
        <v>0.3333333333</v>
      </c>
      <c r="E3" s="1" t="s">
        <v>3</v>
      </c>
      <c r="F3" s="1">
        <v>2.0</v>
      </c>
      <c r="G3" s="1">
        <f t="shared" si="2"/>
        <v>2.236067977</v>
      </c>
      <c r="I3" s="1" t="s">
        <v>3</v>
      </c>
      <c r="J3" s="1">
        <v>2.0</v>
      </c>
      <c r="K3" s="1">
        <f t="shared" si="3"/>
        <v>7.389056099</v>
      </c>
    </row>
    <row r="4">
      <c r="A4" s="1" t="s">
        <v>4</v>
      </c>
      <c r="B4" s="1">
        <f>($B$3-$B$2)/2</f>
        <v>1</v>
      </c>
      <c r="E4" s="1" t="s">
        <v>4</v>
      </c>
      <c r="F4" s="1">
        <f>($B$3-$B$2)/2</f>
        <v>1</v>
      </c>
      <c r="I4" s="1" t="s">
        <v>4</v>
      </c>
      <c r="J4" s="1">
        <f>($B$3-$B$2)/2</f>
        <v>1</v>
      </c>
    </row>
    <row r="5">
      <c r="A5" s="1" t="s">
        <v>5</v>
      </c>
      <c r="B5" s="1">
        <f>(B2+B3)/2</f>
        <v>1</v>
      </c>
      <c r="C5" s="1">
        <f>(1+B5)^-1</f>
        <v>0.5</v>
      </c>
      <c r="E5" s="1" t="s">
        <v>5</v>
      </c>
      <c r="F5" s="1">
        <f>(F2+F3)/2</f>
        <v>1</v>
      </c>
      <c r="G5" s="1">
        <f>(1+F5^2)^(1/2)</f>
        <v>1.414213562</v>
      </c>
      <c r="I5" s="1" t="s">
        <v>5</v>
      </c>
      <c r="J5" s="1">
        <f>(J2+J3)/2</f>
        <v>1</v>
      </c>
      <c r="K5" s="1">
        <f>EXP(J5)</f>
        <v>2.718281828</v>
      </c>
    </row>
    <row r="7">
      <c r="B7" s="1">
        <v>1.098612</v>
      </c>
      <c r="F7" s="1">
        <v>2.95788</v>
      </c>
      <c r="J7" s="1">
        <v>6.38905</v>
      </c>
    </row>
    <row r="8">
      <c r="A8" s="1" t="s">
        <v>6</v>
      </c>
      <c r="B8" s="2">
        <f>B4*(SUM(C2:C3))</f>
        <v>1.333333333</v>
      </c>
      <c r="E8" s="1" t="s">
        <v>6</v>
      </c>
      <c r="F8" s="2">
        <f>F4*(SUM(G2:G3))</f>
        <v>3.236067977</v>
      </c>
      <c r="I8" s="1" t="s">
        <v>6</v>
      </c>
      <c r="J8" s="2">
        <f>J4*(SUM(K2:K3))</f>
        <v>8.389056099</v>
      </c>
    </row>
    <row r="9">
      <c r="A9" s="1" t="s">
        <v>7</v>
      </c>
      <c r="B9" s="2">
        <f>B4/3*(SUM(C2:C3)+4*C5)</f>
        <v>1.111111111</v>
      </c>
      <c r="E9" s="1" t="s">
        <v>7</v>
      </c>
      <c r="F9" s="2">
        <f>F4/3*(SUM(G2:G3)+4*G5)</f>
        <v>2.964307409</v>
      </c>
      <c r="I9" s="1" t="s">
        <v>7</v>
      </c>
      <c r="J9" s="2">
        <f>J4/3*(SUM(K2:K3)+4*K5)</f>
        <v>6.420727804</v>
      </c>
    </row>
    <row r="11">
      <c r="B11" s="1" t="s">
        <v>8</v>
      </c>
      <c r="F11" s="1" t="s">
        <v>8</v>
      </c>
      <c r="J11" s="1" t="s">
        <v>8</v>
      </c>
    </row>
    <row r="12">
      <c r="A12" s="1" t="s">
        <v>9</v>
      </c>
      <c r="B12" s="1">
        <f>((($B$3-$B$2)^3)/12)*EXP(-$B$2)</f>
        <v>0.6666666667</v>
      </c>
      <c r="E12" s="1" t="s">
        <v>9</v>
      </c>
      <c r="F12" s="1">
        <f>((($B$3-$B$2)^3)/12)*EXP(-$B$2)</f>
        <v>0.6666666667</v>
      </c>
      <c r="I12" s="1" t="s">
        <v>9</v>
      </c>
      <c r="J12" s="1">
        <f>((($B$3-$B$2)^3)/12)*EXP(-$B$2)</f>
        <v>0.6666666667</v>
      </c>
    </row>
    <row r="13">
      <c r="A13" s="1" t="s">
        <v>10</v>
      </c>
      <c r="B13" s="1">
        <f>((($B$4^5)/90)*EXP(-$B$2))</f>
        <v>0.01111111111</v>
      </c>
      <c r="E13" s="1" t="s">
        <v>10</v>
      </c>
      <c r="F13" s="1">
        <f>((($B$4^5)/90)*EXP(-$B$2))</f>
        <v>0.01111111111</v>
      </c>
      <c r="I13" s="1" t="s">
        <v>10</v>
      </c>
      <c r="J13" s="1">
        <f>((($B$4^5)/90)*EXP(-$B$2))</f>
        <v>0.01111111111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2">
      <c r="A2" s="1" t="s">
        <v>2</v>
      </c>
      <c r="B2" s="7">
        <v>3.0</v>
      </c>
    </row>
    <row r="3">
      <c r="A3" s="1" t="s">
        <v>3</v>
      </c>
      <c r="B3" s="7">
        <v>5.0</v>
      </c>
    </row>
    <row r="5">
      <c r="A5" s="1" t="s">
        <v>18</v>
      </c>
      <c r="B5" s="1">
        <f>EXP(B3)-EXP(B2)</f>
        <v>128.3276222</v>
      </c>
      <c r="D5" s="1" t="s">
        <v>19</v>
      </c>
      <c r="E5" s="1">
        <f>B5/B6</f>
        <v>2.350402387</v>
      </c>
    </row>
    <row r="6">
      <c r="A6" s="1" t="s">
        <v>20</v>
      </c>
      <c r="B6" s="1">
        <f>EXP((B2+B3)/2)</f>
        <v>54.59815003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2021-05-30T21:08:03Z</dcterms:created>
  <dc:creator>Otavio</dc:creator>
</cp:coreProperties>
</file>