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lanilha" r:id="rId3" sheetId="1"/>
  </sheets>
</workbook>
</file>

<file path=xl/sharedStrings.xml><?xml version="1.0" encoding="utf-8"?>
<sst xmlns="http://schemas.openxmlformats.org/spreadsheetml/2006/main" count="17" uniqueCount="17">
  <si>
    <t>Valores</t>
  </si>
  <si>
    <t>N</t>
  </si>
  <si>
    <t>Xmax</t>
  </si>
  <si>
    <t>Xmin</t>
  </si>
  <si>
    <t>At</t>
  </si>
  <si>
    <t>K</t>
  </si>
  <si>
    <t>C</t>
  </si>
  <si>
    <t>Li</t>
  </si>
  <si>
    <t>Ls</t>
  </si>
  <si>
    <t>Fj</t>
  </si>
  <si>
    <t>Xj</t>
  </si>
  <si>
    <t>Fr</t>
  </si>
  <si>
    <t>Fr%</t>
  </si>
  <si>
    <t>F↓</t>
  </si>
  <si>
    <t>F↓%</t>
  </si>
  <si>
    <t>F↑</t>
  </si>
  <si>
    <t>F↑%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</si>
</sst>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true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N101"/>
  <sheetViews>
    <sheetView workbookViewId="0" tabSelected="true"/>
  </sheetViews>
  <sheetFormatPr defaultRowHeight="15.0"/>
  <sheetData>
    <row r="1">
      <c r="A1" t="s" s="0">
        <v>0</v>
      </c>
    </row>
    <row r="2">
      <c r="A2" t="n" s="1">
        <v>24408.463323438045</v>
      </c>
      <c r="B2" t="s">
        <v>1</v>
      </c>
      <c r="C2">
        <f>COUNT(A2:A101)</f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t="s">
        <v>13</v>
      </c>
      <c r="L2" t="s">
        <v>14</v>
      </c>
      <c r="M2" t="s">
        <v>15</v>
      </c>
      <c r="N2" t="s">
        <v>16</v>
      </c>
    </row>
    <row r="3">
      <c r="A3" t="n" s="1">
        <v>295507.653508654</v>
      </c>
      <c r="B3" t="s">
        <v>2</v>
      </c>
      <c r="C3">
        <f>MAX(A2:A101)</f>
      </c>
      <c r="E3">
        <f>24405.0</f>
      </c>
      <c r="F3">
        <f>E3+$D$7</f>
      </c>
      <c r="G3">
        <f>COUNTIFS(A2:A101,"&lt;=" &amp; F3, A2:A101, "&gt;=" &amp; E3)</f>
      </c>
      <c r="H3">
        <f>(E3 + F3)/2</f>
      </c>
      <c r="I3">
        <f>G3/$C$2</f>
      </c>
      <c r="J3">
        <f>(G3*100)/$C$2</f>
      </c>
      <c r="K3">
        <f>G3</f>
      </c>
      <c r="L3">
        <f>J3</f>
      </c>
      <c r="M3">
        <f>G3+M4</f>
      </c>
      <c r="N3">
        <f>J3+N4</f>
      </c>
    </row>
    <row r="4">
      <c r="A4" t="n" s="1">
        <v>376679.02585402393</v>
      </c>
      <c r="B4" t="s">
        <v>3</v>
      </c>
      <c r="C4">
        <f>MIN(A2:A101)</f>
      </c>
      <c r="E4">
        <f>F3</f>
      </c>
      <c r="F4">
        <f>E4 + $D$7</f>
      </c>
      <c r="G4">
        <f>COUNTIFS(A2:A101,"&lt;=" &amp; F4, A2:A101, "&gt;=" &amp; E4)</f>
      </c>
      <c r="H4">
        <f>(E4 + F4)/2</f>
      </c>
      <c r="I4">
        <f>G4/$C$2</f>
      </c>
      <c r="J4">
        <f>(G4*100)/$C$2</f>
      </c>
      <c r="K4">
        <f>G4+K3</f>
      </c>
      <c r="L4">
        <f>J4+L3</f>
      </c>
      <c r="M4">
        <f>G4+M5</f>
      </c>
      <c r="N4">
        <f>J4+N5</f>
      </c>
    </row>
    <row r="5">
      <c r="A5" t="n" s="1">
        <v>394865.27385573456</v>
      </c>
      <c r="B5" t="s">
        <v>4</v>
      </c>
      <c r="C5">
        <f>C3-C4</f>
      </c>
      <c r="E5">
        <f>F4</f>
      </c>
      <c r="F5">
        <f>E5 + $D$7</f>
      </c>
      <c r="G5">
        <f>COUNTIFS(A2:A101,"&lt;=" &amp; F5, A2:A101, "&gt;=" &amp; E5)</f>
      </c>
      <c r="H5">
        <f>(E5 + F5)/2</f>
      </c>
      <c r="I5">
        <f>G5/$C$2</f>
      </c>
      <c r="J5">
        <f>(G5*100)/$C$2</f>
      </c>
      <c r="K5">
        <f>G5+K4</f>
      </c>
      <c r="L5">
        <f>J5+L4</f>
      </c>
      <c r="M5">
        <f>G5+M6</f>
      </c>
      <c r="N5">
        <f>J5+N6</f>
      </c>
    </row>
    <row r="6">
      <c r="A6" t="n" s="1">
        <v>415516.74122209393</v>
      </c>
      <c r="B6" t="s">
        <v>5</v>
      </c>
      <c r="C6">
        <f>1 + 3.3 * LOG10(C2)</f>
      </c>
      <c r="D6" t="n">
        <f>ROUND(C6, 0)</f>
        <v>8.0</v>
      </c>
      <c r="E6">
        <f>F5</f>
      </c>
      <c r="F6">
        <f>E6 + $D$7</f>
      </c>
      <c r="G6">
        <f>COUNTIFS(A2:A101,"&lt;=" &amp; F6, A2:A101, "&gt;=" &amp; E6)</f>
      </c>
      <c r="H6">
        <f>(E6 + F6)/2</f>
      </c>
      <c r="I6">
        <f>G6/$C$2</f>
      </c>
      <c r="J6">
        <f>(G6*100)/$C$2</f>
      </c>
      <c r="K6">
        <f>G6+K5</f>
      </c>
      <c r="L6">
        <f>J6+L5</f>
      </c>
      <c r="M6">
        <f>G6+M7</f>
      </c>
      <c r="N6">
        <f>J6+N7</f>
      </c>
    </row>
    <row r="7">
      <c r="A7" t="n" s="1">
        <v>563220.2721685623</v>
      </c>
      <c r="B7" t="s">
        <v>6</v>
      </c>
      <c r="C7">
        <f>C5/C6</f>
      </c>
      <c r="D7">
        <f>CEILING(C7, 5)</f>
      </c>
      <c r="E7">
        <f>F6</f>
      </c>
      <c r="F7">
        <f>E7 + $D$7</f>
      </c>
      <c r="G7">
        <f>COUNTIFS(A2:A101,"&lt;=" &amp; F7, A2:A101, "&gt;=" &amp; E7)</f>
      </c>
      <c r="H7">
        <f>(E7 + F7)/2</f>
      </c>
      <c r="I7">
        <f>G7/$C$2</f>
      </c>
      <c r="J7">
        <f>(G7*100)/$C$2</f>
      </c>
      <c r="K7">
        <f>G7+K6</f>
      </c>
      <c r="L7">
        <f>J7+L6</f>
      </c>
      <c r="M7">
        <f>G7+M8</f>
      </c>
      <c r="N7">
        <f>J7+N8</f>
      </c>
    </row>
    <row r="8">
      <c r="A8" t="n" s="1">
        <v>868499.3685473053</v>
      </c>
      <c r="E8" s="0">
        <f>F7</f>
      </c>
      <c r="F8" s="0">
        <f>E8 + $D$7</f>
      </c>
      <c r="G8" s="0">
        <f>COUNTIFS(A2:A101,"&lt;=" &amp; F8, A2:A101, "&gt;=" &amp; E8)</f>
      </c>
      <c r="H8" s="0">
        <f>(E8 + F8)/2</f>
      </c>
      <c r="I8" s="0">
        <f>G8/$C$2</f>
      </c>
      <c r="J8" s="0">
        <f>(G8*100)/$C$2</f>
      </c>
      <c r="K8" s="0">
        <f>G8+K7</f>
      </c>
      <c r="L8" s="0">
        <f>J8+L7</f>
      </c>
      <c r="M8" s="0">
        <f>G8+M9</f>
      </c>
      <c r="N8" s="0">
        <f>J8+N9</f>
      </c>
    </row>
    <row r="9">
      <c r="A9" t="n" s="1">
        <v>950182.5035911622</v>
      </c>
      <c r="E9" s="0">
        <f>F8</f>
      </c>
      <c r="F9" s="0">
        <f>E9 + $D$7</f>
      </c>
      <c r="G9" s="0">
        <f>COUNTIFS(A2:A101,"&lt;=" &amp; F9, A2:A101, "&gt;=" &amp; E9)</f>
      </c>
      <c r="H9" s="0">
        <f>(E9 + F9)/2</f>
      </c>
      <c r="I9" s="0">
        <f>G9/$C$2</f>
      </c>
      <c r="J9" s="0">
        <f>(G9*100)/$C$2</f>
      </c>
      <c r="K9" s="0">
        <f>G9+K8</f>
      </c>
      <c r="L9" s="0">
        <f>J9+L8</f>
      </c>
      <c r="M9" s="0">
        <f>G9+M10</f>
      </c>
      <c r="N9" s="0">
        <f>J9+N10</f>
      </c>
    </row>
    <row r="10">
      <c r="A10" t="n" s="1">
        <v>1022504.4175548659</v>
      </c>
      <c r="E10" s="0">
        <f>F9</f>
      </c>
      <c r="F10" s="0">
        <f>E10 + $D$7</f>
      </c>
      <c r="G10" s="0">
        <f>COUNTIFS(A2:A101,"&lt;=" &amp; F10, A2:A101, "&gt;=" &amp; E10)</f>
      </c>
      <c r="H10" s="0">
        <f>(E10 + F10)/2</f>
      </c>
      <c r="I10" s="0">
        <f>G10/$C$2</f>
      </c>
      <c r="J10" s="0">
        <f>(G10*100)/$C$2</f>
      </c>
      <c r="K10" s="0">
        <f>G10+K9</f>
      </c>
      <c r="L10" s="0">
        <f>J10+L9</f>
      </c>
      <c r="M10" s="0">
        <f>G10</f>
      </c>
      <c r="N10" s="0">
        <f>J10</f>
      </c>
    </row>
    <row r="11">
      <c r="A11" t="n" s="1">
        <v>1077084.987285267</v>
      </c>
    </row>
    <row r="12">
      <c r="A12" t="n" s="1">
        <v>1128192.2898723106</v>
      </c>
    </row>
    <row r="13">
      <c r="A13" t="n" s="1">
        <v>1251690.571021888</v>
      </c>
    </row>
    <row r="14">
      <c r="A14" t="n" s="1">
        <v>1386403.0921753624</v>
      </c>
    </row>
    <row r="15">
      <c r="A15" t="n" s="1">
        <v>1810769.0721803003</v>
      </c>
    </row>
    <row r="16">
      <c r="A16" t="n" s="1">
        <v>1927218.6394796402</v>
      </c>
    </row>
    <row r="17">
      <c r="A17" t="n" s="1">
        <v>2025768.3984664746</v>
      </c>
    </row>
    <row r="18">
      <c r="A18" t="n" s="1">
        <v>2344590.6841309303</v>
      </c>
    </row>
    <row r="19">
      <c r="A19" t="n" s="1">
        <v>2424487.748083373</v>
      </c>
    </row>
    <row r="20">
      <c r="A20" t="n" s="1">
        <v>2539937.8506530453</v>
      </c>
    </row>
    <row r="21">
      <c r="A21" t="n" s="1">
        <v>2565914.9391017156</v>
      </c>
    </row>
    <row r="22">
      <c r="A22" t="n" s="1">
        <v>2576517.5815173425</v>
      </c>
    </row>
    <row r="23">
      <c r="A23" t="n" s="1">
        <v>2601885.8484666944</v>
      </c>
    </row>
    <row r="24">
      <c r="A24" t="n" s="1">
        <v>2626504.157835807</v>
      </c>
    </row>
    <row r="25">
      <c r="A25" t="n" s="1">
        <v>2649409.7278480507</v>
      </c>
    </row>
    <row r="26">
      <c r="A26" t="n" s="1">
        <v>2814176.042400934</v>
      </c>
    </row>
    <row r="27">
      <c r="A27" t="n" s="1">
        <v>3210847.272372609</v>
      </c>
    </row>
    <row r="28">
      <c r="A28" t="n" s="1">
        <v>3315434.977798315</v>
      </c>
    </row>
    <row r="29">
      <c r="A29" t="n" s="1">
        <v>3324907.356140735</v>
      </c>
    </row>
    <row r="30">
      <c r="A30" t="n" s="1">
        <v>3507682.759097369</v>
      </c>
    </row>
    <row r="31">
      <c r="A31" t="n" s="1">
        <v>3575536.1679283064</v>
      </c>
    </row>
    <row r="32">
      <c r="A32" t="n" s="1">
        <v>3627399.6300305547</v>
      </c>
    </row>
    <row r="33">
      <c r="A33" t="n" s="1">
        <v>3795207.169672014</v>
      </c>
    </row>
    <row r="34">
      <c r="A34" t="n" s="1">
        <v>3804513.5041331206</v>
      </c>
    </row>
    <row r="35">
      <c r="A35" t="n" s="1">
        <v>3837924.102780502</v>
      </c>
    </row>
    <row r="36">
      <c r="A36" t="n" s="1">
        <v>3843881.9131222423</v>
      </c>
    </row>
    <row r="37">
      <c r="A37" t="n" s="1">
        <v>3851805.308275704</v>
      </c>
    </row>
    <row r="38">
      <c r="A38" t="n" s="1">
        <v>3880116.433083533</v>
      </c>
    </row>
    <row r="39">
      <c r="A39" t="n" s="1">
        <v>3910608.598322127</v>
      </c>
    </row>
    <row r="40">
      <c r="A40" t="n" s="1">
        <v>3938849.07771329</v>
      </c>
    </row>
    <row r="41">
      <c r="A41" t="n" s="1">
        <v>4092179.535140156</v>
      </c>
    </row>
    <row r="42">
      <c r="A42" t="n" s="1">
        <v>4096134.3568990864</v>
      </c>
    </row>
    <row r="43">
      <c r="A43" t="n" s="1">
        <v>4161403.5040583326</v>
      </c>
    </row>
    <row r="44">
      <c r="A44" t="n" s="1">
        <v>4221407.604906331</v>
      </c>
    </row>
    <row r="45">
      <c r="A45" t="n" s="1">
        <v>4274176.324952696</v>
      </c>
    </row>
    <row r="46">
      <c r="A46" t="n" s="1">
        <v>4531429.673680748</v>
      </c>
    </row>
    <row r="47">
      <c r="A47" t="n" s="1">
        <v>4620156.882475141</v>
      </c>
    </row>
    <row r="48">
      <c r="A48" t="n" s="1">
        <v>4657165.023578854</v>
      </c>
    </row>
    <row r="49">
      <c r="A49" t="n" s="1">
        <v>4801836.499625797</v>
      </c>
    </row>
    <row r="50">
      <c r="A50" t="n" s="1">
        <v>4946194.535806369</v>
      </c>
    </row>
    <row r="51">
      <c r="A51" t="n" s="1">
        <v>5022807.163940115</v>
      </c>
    </row>
    <row r="52">
      <c r="A52" t="n" s="1">
        <v>5078743.157487169</v>
      </c>
    </row>
    <row r="53">
      <c r="A53" t="n" s="1">
        <v>5267825.785521815</v>
      </c>
    </row>
    <row r="54">
      <c r="A54" t="n" s="1">
        <v>5280602.339484465</v>
      </c>
    </row>
    <row r="55">
      <c r="A55" t="n" s="1">
        <v>5329175.3544881325</v>
      </c>
    </row>
    <row r="56">
      <c r="A56" t="n" s="1">
        <v>5447271.19937441</v>
      </c>
    </row>
    <row r="57">
      <c r="A57" t="n" s="1">
        <v>5489938.879069495</v>
      </c>
    </row>
    <row r="58">
      <c r="A58" t="n" s="1">
        <v>5633424.091843409</v>
      </c>
    </row>
    <row r="59">
      <c r="A59" t="n" s="1">
        <v>5662092.753247334</v>
      </c>
    </row>
    <row r="60">
      <c r="A60" t="n" s="1">
        <v>5880934.684085662</v>
      </c>
    </row>
    <row r="61">
      <c r="A61" t="n" s="1">
        <v>5886255.922056941</v>
      </c>
    </row>
    <row r="62">
      <c r="A62" t="n" s="1">
        <v>6035842.974997437</v>
      </c>
    </row>
    <row r="63">
      <c r="A63" t="n" s="1">
        <v>6071961.732385852</v>
      </c>
    </row>
    <row r="64">
      <c r="A64" t="n" s="1">
        <v>6289978.718648339</v>
      </c>
    </row>
    <row r="65">
      <c r="A65" t="n" s="1">
        <v>6341672.936711505</v>
      </c>
    </row>
    <row r="66">
      <c r="A66" t="n" s="1">
        <v>6718393.412363151</v>
      </c>
    </row>
    <row r="67">
      <c r="A67" t="n" s="1">
        <v>6784394.537700367</v>
      </c>
    </row>
    <row r="68">
      <c r="A68" t="n" s="1">
        <v>6790224.316722523</v>
      </c>
    </row>
    <row r="69">
      <c r="A69" t="n" s="1">
        <v>6879074.71377456</v>
      </c>
    </row>
    <row r="70">
      <c r="A70" t="n" s="1">
        <v>6904156.396558201</v>
      </c>
    </row>
    <row r="71">
      <c r="A71" t="n" s="1">
        <v>6907125.0362024745</v>
      </c>
    </row>
    <row r="72">
      <c r="A72" t="n" s="1">
        <v>7033106.605994209</v>
      </c>
    </row>
    <row r="73">
      <c r="A73" t="n" s="1">
        <v>7071831.191590309</v>
      </c>
    </row>
    <row r="74">
      <c r="A74" t="n" s="1">
        <v>7162143.750419094</v>
      </c>
    </row>
    <row r="75">
      <c r="A75" t="n" s="1">
        <v>7262014.446549323</v>
      </c>
    </row>
    <row r="76">
      <c r="A76" t="n" s="1">
        <v>7276728.472330771</v>
      </c>
    </row>
    <row r="77">
      <c r="A77" t="n" s="1">
        <v>7446466.165993797</v>
      </c>
    </row>
    <row r="78">
      <c r="A78" t="n" s="1">
        <v>7819210.368928439</v>
      </c>
    </row>
    <row r="79">
      <c r="A79" t="n" s="1">
        <v>7921028.057764521</v>
      </c>
    </row>
    <row r="80">
      <c r="A80" t="n" s="1">
        <v>7980866.416229688</v>
      </c>
    </row>
    <row r="81">
      <c r="A81" t="n" s="1">
        <v>8138743.608514883</v>
      </c>
    </row>
    <row r="82">
      <c r="A82" t="n" s="1">
        <v>8172544.99697075</v>
      </c>
    </row>
    <row r="83">
      <c r="A83" t="n" s="1">
        <v>8192464.361319833</v>
      </c>
    </row>
    <row r="84">
      <c r="A84" t="n" s="1">
        <v>8335944.261304066</v>
      </c>
    </row>
    <row r="85">
      <c r="A85" t="n" s="1">
        <v>8393562.80003096</v>
      </c>
    </row>
    <row r="86">
      <c r="A86" t="n" s="1">
        <v>8403768.009679334</v>
      </c>
    </row>
    <row r="87">
      <c r="A87" t="n" s="1">
        <v>8412508.891384592</v>
      </c>
    </row>
    <row r="88">
      <c r="A88" t="n" s="1">
        <v>8442670.128337398</v>
      </c>
    </row>
    <row r="89">
      <c r="A89" t="n" s="1">
        <v>8691518.559854548</v>
      </c>
    </row>
    <row r="90">
      <c r="A90" t="n" s="1">
        <v>8928933.351239126</v>
      </c>
    </row>
    <row r="91">
      <c r="A91" t="n" s="1">
        <v>9016531.360894814</v>
      </c>
    </row>
    <row r="92">
      <c r="A92" t="n" s="1">
        <v>9182662.522095677</v>
      </c>
    </row>
    <row r="93">
      <c r="A93" t="n" s="1">
        <v>9426114.64938175</v>
      </c>
    </row>
    <row r="94">
      <c r="A94" t="n" s="1">
        <v>9486299.141311133</v>
      </c>
    </row>
    <row r="95">
      <c r="A95" t="n" s="1">
        <v>9639619.134874398</v>
      </c>
    </row>
    <row r="96">
      <c r="A96" t="n" s="1">
        <v>9681755.361384664</v>
      </c>
    </row>
    <row r="97">
      <c r="A97" t="n" s="1">
        <v>9812809.932095401</v>
      </c>
    </row>
    <row r="98">
      <c r="A98" t="n" s="1">
        <v>9826760.196497133</v>
      </c>
    </row>
    <row r="99">
      <c r="A99" t="n" s="1">
        <v>9878791.493423244</v>
      </c>
    </row>
    <row r="100">
      <c r="A100" t="n" s="1">
        <v>9884298.428401263</v>
      </c>
    </row>
    <row r="101">
      <c r="A101" t="n" s="1">
        <v>9970996.97459367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2025-04-04T16:50:55Z</dcterms:created>
  <dc:creator>Apache POI</dc:creator>
</cp:coreProperties>
</file>