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zech011\win-repos\Brazil-informality-analysis\data\processing\"/>
    </mc:Choice>
  </mc:AlternateContent>
  <xr:revisionPtr revIDLastSave="0" documentId="13_ncr:1_{3B96F5FD-8B97-48C2-A065-BE2CF447E609}" xr6:coauthVersionLast="47" xr6:coauthVersionMax="47" xr10:uidLastSave="{00000000-0000-0000-0000-000000000000}"/>
  <bookViews>
    <workbookView xWindow="-110" yWindow="-110" windowWidth="19420" windowHeight="10420" firstSheet="3" activeTab="7" xr2:uid="{00000000-000D-0000-FFFF-FFFF00000000}"/>
  </bookViews>
  <sheets>
    <sheet name="absoluto full" sheetId="4" r:id="rId1"/>
    <sheet name="absoluto binary (selected)" sheetId="8" r:id="rId2"/>
    <sheet name="absoluto change" sheetId="10" r:id="rId3"/>
    <sheet name="desocu abs" sheetId="12" r:id="rId4"/>
    <sheet name="absoluto informal" sheetId="1" r:id="rId5"/>
    <sheet name="variacao full" sheetId="2" r:id="rId6"/>
    <sheet name="variacao informal" sheetId="3" r:id="rId7"/>
    <sheet name="Share subgroup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C3" i="10"/>
  <c r="B3" i="10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96" i="8"/>
  <c r="W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96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96" i="8"/>
  <c r="AC95" i="8"/>
  <c r="U102" i="8"/>
  <c r="AM102" i="8" s="1"/>
  <c r="AN98" i="8"/>
  <c r="U2" i="8"/>
  <c r="X2" i="8" s="1"/>
  <c r="V2" i="8"/>
  <c r="U3" i="8"/>
  <c r="X3" i="8" s="1"/>
  <c r="V3" i="8"/>
  <c r="U4" i="8"/>
  <c r="X4" i="8" s="1"/>
  <c r="V4" i="8"/>
  <c r="U5" i="8"/>
  <c r="X5" i="8" s="1"/>
  <c r="V5" i="8"/>
  <c r="U6" i="8"/>
  <c r="X6" i="8" s="1"/>
  <c r="V6" i="8"/>
  <c r="U7" i="8"/>
  <c r="X7" i="8" s="1"/>
  <c r="V7" i="8"/>
  <c r="U8" i="8"/>
  <c r="X8" i="8" s="1"/>
  <c r="V8" i="8"/>
  <c r="U9" i="8"/>
  <c r="X9" i="8" s="1"/>
  <c r="V9" i="8"/>
  <c r="U10" i="8"/>
  <c r="X10" i="8" s="1"/>
  <c r="V10" i="8"/>
  <c r="U11" i="8"/>
  <c r="X11" i="8" s="1"/>
  <c r="V11" i="8"/>
  <c r="U12" i="8"/>
  <c r="X12" i="8" s="1"/>
  <c r="V12" i="8"/>
  <c r="U13" i="8"/>
  <c r="V13" i="8"/>
  <c r="X13" i="8"/>
  <c r="U14" i="8"/>
  <c r="X14" i="8" s="1"/>
  <c r="V14" i="8"/>
  <c r="U15" i="8"/>
  <c r="X15" i="8" s="1"/>
  <c r="V15" i="8"/>
  <c r="U16" i="8"/>
  <c r="X16" i="8" s="1"/>
  <c r="V16" i="8"/>
  <c r="U17" i="8"/>
  <c r="X17" i="8" s="1"/>
  <c r="V17" i="8"/>
  <c r="U18" i="8"/>
  <c r="X18" i="8" s="1"/>
  <c r="V18" i="8"/>
  <c r="U19" i="8"/>
  <c r="X19" i="8" s="1"/>
  <c r="V19" i="8"/>
  <c r="U20" i="8"/>
  <c r="V20" i="8"/>
  <c r="X20" i="8"/>
  <c r="U21" i="8"/>
  <c r="V21" i="8"/>
  <c r="X21" i="8"/>
  <c r="U22" i="8"/>
  <c r="X22" i="8" s="1"/>
  <c r="V22" i="8"/>
  <c r="U23" i="8"/>
  <c r="X23" i="8" s="1"/>
  <c r="V23" i="8"/>
  <c r="U24" i="8"/>
  <c r="X24" i="8" s="1"/>
  <c r="V24" i="8"/>
  <c r="U25" i="8"/>
  <c r="V25" i="8"/>
  <c r="X25" i="8"/>
  <c r="U26" i="8"/>
  <c r="X26" i="8" s="1"/>
  <c r="V26" i="8"/>
  <c r="U27" i="8"/>
  <c r="X27" i="8" s="1"/>
  <c r="V27" i="8"/>
  <c r="U28" i="8"/>
  <c r="V28" i="8"/>
  <c r="X28" i="8"/>
  <c r="U29" i="8"/>
  <c r="X29" i="8" s="1"/>
  <c r="V29" i="8"/>
  <c r="U30" i="8"/>
  <c r="X30" i="8" s="1"/>
  <c r="V30" i="8"/>
  <c r="U31" i="8"/>
  <c r="X31" i="8" s="1"/>
  <c r="V31" i="8"/>
  <c r="U32" i="8"/>
  <c r="X32" i="8" s="1"/>
  <c r="V32" i="8"/>
  <c r="U33" i="8"/>
  <c r="X33" i="8" s="1"/>
  <c r="V33" i="8"/>
  <c r="U34" i="8"/>
  <c r="X34" i="8" s="1"/>
  <c r="V34" i="8"/>
  <c r="U35" i="8"/>
  <c r="X35" i="8" s="1"/>
  <c r="V35" i="8"/>
  <c r="U36" i="8"/>
  <c r="X36" i="8" s="1"/>
  <c r="V36" i="8"/>
  <c r="U37" i="8"/>
  <c r="X37" i="8" s="1"/>
  <c r="V37" i="8"/>
  <c r="U38" i="8"/>
  <c r="X38" i="8" s="1"/>
  <c r="V38" i="8"/>
  <c r="U39" i="8"/>
  <c r="X39" i="8" s="1"/>
  <c r="V39" i="8"/>
  <c r="U40" i="8"/>
  <c r="X40" i="8" s="1"/>
  <c r="V40" i="8"/>
  <c r="U41" i="8"/>
  <c r="X41" i="8" s="1"/>
  <c r="V41" i="8"/>
  <c r="U42" i="8"/>
  <c r="X42" i="8" s="1"/>
  <c r="V42" i="8"/>
  <c r="U43" i="8"/>
  <c r="X43" i="8" s="1"/>
  <c r="V43" i="8"/>
  <c r="U44" i="8"/>
  <c r="X44" i="8" s="1"/>
  <c r="V44" i="8"/>
  <c r="U45" i="8"/>
  <c r="V45" i="8"/>
  <c r="X45" i="8"/>
  <c r="U46" i="8"/>
  <c r="X46" i="8" s="1"/>
  <c r="V46" i="8"/>
  <c r="U47" i="8"/>
  <c r="X47" i="8" s="1"/>
  <c r="V47" i="8"/>
  <c r="U48" i="8"/>
  <c r="X48" i="8" s="1"/>
  <c r="V48" i="8"/>
  <c r="U49" i="8"/>
  <c r="X49" i="8" s="1"/>
  <c r="V49" i="8"/>
  <c r="U50" i="8"/>
  <c r="X50" i="8" s="1"/>
  <c r="V50" i="8"/>
  <c r="U51" i="8"/>
  <c r="X51" i="8" s="1"/>
  <c r="V51" i="8"/>
  <c r="U52" i="8"/>
  <c r="V52" i="8"/>
  <c r="X52" i="8"/>
  <c r="U53" i="8"/>
  <c r="X53" i="8" s="1"/>
  <c r="V53" i="8"/>
  <c r="U54" i="8"/>
  <c r="X54" i="8" s="1"/>
  <c r="V54" i="8"/>
  <c r="U55" i="8"/>
  <c r="X55" i="8" s="1"/>
  <c r="V55" i="8"/>
  <c r="U56" i="8"/>
  <c r="X56" i="8" s="1"/>
  <c r="V56" i="8"/>
  <c r="U57" i="8"/>
  <c r="V57" i="8"/>
  <c r="X57" i="8"/>
  <c r="U58" i="8"/>
  <c r="X58" i="8" s="1"/>
  <c r="V58" i="8"/>
  <c r="U59" i="8"/>
  <c r="X59" i="8" s="1"/>
  <c r="V59" i="8"/>
  <c r="U60" i="8"/>
  <c r="X60" i="8" s="1"/>
  <c r="V60" i="8"/>
  <c r="U61" i="8"/>
  <c r="X61" i="8" s="1"/>
  <c r="V61" i="8"/>
  <c r="U62" i="8"/>
  <c r="X62" i="8" s="1"/>
  <c r="V62" i="8"/>
  <c r="U63" i="8"/>
  <c r="X63" i="8" s="1"/>
  <c r="V63" i="8"/>
  <c r="U64" i="8"/>
  <c r="X64" i="8" s="1"/>
  <c r="V64" i="8"/>
  <c r="U65" i="8"/>
  <c r="V65" i="8"/>
  <c r="X65" i="8"/>
  <c r="U66" i="8"/>
  <c r="X66" i="8" s="1"/>
  <c r="V66" i="8"/>
  <c r="U67" i="8"/>
  <c r="X67" i="8" s="1"/>
  <c r="V67" i="8"/>
  <c r="U68" i="8"/>
  <c r="X68" i="8" s="1"/>
  <c r="V68" i="8"/>
  <c r="U69" i="8"/>
  <c r="X69" i="8" s="1"/>
  <c r="V69" i="8"/>
  <c r="U70" i="8"/>
  <c r="X70" i="8" s="1"/>
  <c r="V70" i="8"/>
  <c r="U71" i="8"/>
  <c r="X71" i="8" s="1"/>
  <c r="V71" i="8"/>
  <c r="U72" i="8"/>
  <c r="X72" i="8" s="1"/>
  <c r="V72" i="8"/>
  <c r="U73" i="8"/>
  <c r="X73" i="8" s="1"/>
  <c r="V73" i="8"/>
  <c r="U74" i="8"/>
  <c r="X74" i="8" s="1"/>
  <c r="V74" i="8"/>
  <c r="U75" i="8"/>
  <c r="X75" i="8" s="1"/>
  <c r="V75" i="8"/>
  <c r="U76" i="8"/>
  <c r="X76" i="8" s="1"/>
  <c r="V76" i="8"/>
  <c r="U77" i="8"/>
  <c r="V77" i="8"/>
  <c r="X77" i="8"/>
  <c r="U78" i="8"/>
  <c r="X78" i="8" s="1"/>
  <c r="V78" i="8"/>
  <c r="U79" i="8"/>
  <c r="X79" i="8" s="1"/>
  <c r="V79" i="8"/>
  <c r="U80" i="8"/>
  <c r="X80" i="8" s="1"/>
  <c r="V80" i="8"/>
  <c r="U81" i="8"/>
  <c r="V81" i="8"/>
  <c r="X81" i="8"/>
  <c r="U82" i="8"/>
  <c r="X82" i="8" s="1"/>
  <c r="V82" i="8"/>
  <c r="U83" i="8"/>
  <c r="X83" i="8" s="1"/>
  <c r="V83" i="8"/>
  <c r="U84" i="8"/>
  <c r="V84" i="8"/>
  <c r="X84" i="8"/>
  <c r="U85" i="8"/>
  <c r="V85" i="8"/>
  <c r="X85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95" i="8"/>
  <c r="AG96" i="8"/>
  <c r="AG97" i="8"/>
  <c r="AG98" i="8"/>
  <c r="AG99" i="8"/>
  <c r="Z88" i="8"/>
  <c r="Z89" i="8"/>
  <c r="G20" i="1"/>
  <c r="C20" i="1"/>
  <c r="D20" i="1"/>
  <c r="E20" i="1"/>
  <c r="F20" i="1"/>
  <c r="B20" i="1"/>
  <c r="G19" i="1"/>
  <c r="U99" i="8"/>
  <c r="X99" i="8" s="1"/>
  <c r="V99" i="8"/>
  <c r="AN99" i="8" s="1"/>
  <c r="U100" i="8"/>
  <c r="X100" i="8" s="1"/>
  <c r="V100" i="8"/>
  <c r="AN100" i="8" s="1"/>
  <c r="U101" i="8"/>
  <c r="W101" i="8" s="1"/>
  <c r="V101" i="8"/>
  <c r="AN101" i="8" s="1"/>
  <c r="V102" i="8"/>
  <c r="AN102" i="8" s="1"/>
  <c r="U103" i="8"/>
  <c r="AM103" i="8" s="1"/>
  <c r="V103" i="8"/>
  <c r="AN103" i="8" s="1"/>
  <c r="U104" i="8"/>
  <c r="AM104" i="8" s="1"/>
  <c r="V104" i="8"/>
  <c r="AN104" i="8" s="1"/>
  <c r="U105" i="8"/>
  <c r="AM105" i="8" s="1"/>
  <c r="V105" i="8"/>
  <c r="AN105" i="8" s="1"/>
  <c r="U106" i="8"/>
  <c r="AM106" i="8" s="1"/>
  <c r="V106" i="8"/>
  <c r="AN106" i="8" s="1"/>
  <c r="U107" i="8"/>
  <c r="W107" i="8" s="1"/>
  <c r="V107" i="8"/>
  <c r="AN107" i="8" s="1"/>
  <c r="U108" i="8"/>
  <c r="W108" i="8" s="1"/>
  <c r="V108" i="8"/>
  <c r="AN108" i="8" s="1"/>
  <c r="U109" i="8"/>
  <c r="W109" i="8" s="1"/>
  <c r="V109" i="8"/>
  <c r="AN109" i="8" s="1"/>
  <c r="U110" i="8"/>
  <c r="AM110" i="8" s="1"/>
  <c r="V110" i="8"/>
  <c r="AN110" i="8" s="1"/>
  <c r="U111" i="8"/>
  <c r="AM111" i="8" s="1"/>
  <c r="V111" i="8"/>
  <c r="AN111" i="8" s="1"/>
  <c r="U112" i="8"/>
  <c r="AM112" i="8" s="1"/>
  <c r="V112" i="8"/>
  <c r="AN112" i="8" s="1"/>
  <c r="U113" i="8"/>
  <c r="AM113" i="8" s="1"/>
  <c r="V113" i="8"/>
  <c r="AN113" i="8" s="1"/>
  <c r="U114" i="8"/>
  <c r="AM114" i="8" s="1"/>
  <c r="V114" i="8"/>
  <c r="AN114" i="8" s="1"/>
  <c r="U115" i="8"/>
  <c r="AM115" i="8" s="1"/>
  <c r="V115" i="8"/>
  <c r="AN115" i="8" s="1"/>
  <c r="V86" i="8"/>
  <c r="V87" i="8"/>
  <c r="V88" i="8"/>
  <c r="V89" i="8"/>
  <c r="V90" i="8"/>
  <c r="V91" i="8"/>
  <c r="V92" i="8"/>
  <c r="V93" i="8"/>
  <c r="V94" i="8"/>
  <c r="V95" i="8"/>
  <c r="AD95" i="8" s="1"/>
  <c r="V96" i="8"/>
  <c r="V97" i="8"/>
  <c r="AN97" i="8" s="1"/>
  <c r="U86" i="8"/>
  <c r="X86" i="8" s="1"/>
  <c r="U87" i="8"/>
  <c r="X87" i="8" s="1"/>
  <c r="U88" i="8"/>
  <c r="X88" i="8" s="1"/>
  <c r="U89" i="8"/>
  <c r="X89" i="8" s="1"/>
  <c r="U90" i="8"/>
  <c r="X90" i="8" s="1"/>
  <c r="U91" i="8"/>
  <c r="X91" i="8" s="1"/>
  <c r="U92" i="8"/>
  <c r="X92" i="8" s="1"/>
  <c r="U93" i="8"/>
  <c r="X93" i="8" s="1"/>
  <c r="U94" i="8"/>
  <c r="X94" i="8" s="1"/>
  <c r="U95" i="8"/>
  <c r="AH95" i="8" s="1"/>
  <c r="U96" i="8"/>
  <c r="U97" i="8"/>
  <c r="X97" i="8" s="1"/>
  <c r="U98" i="8"/>
  <c r="X98" i="8" s="1"/>
  <c r="V98" i="8"/>
  <c r="W113" i="8" l="1"/>
  <c r="W105" i="8"/>
  <c r="W97" i="8"/>
  <c r="W112" i="8"/>
  <c r="W104" i="8"/>
  <c r="W115" i="8"/>
  <c r="AM109" i="8"/>
  <c r="AM101" i="8"/>
  <c r="AM97" i="8"/>
  <c r="W111" i="8"/>
  <c r="W103" i="8"/>
  <c r="AM96" i="8"/>
  <c r="W110" i="8"/>
  <c r="W102" i="8"/>
  <c r="AN96" i="8"/>
  <c r="AM108" i="8"/>
  <c r="AM100" i="8"/>
  <c r="Y102" i="8"/>
  <c r="X101" i="8"/>
  <c r="W100" i="8"/>
  <c r="AM107" i="8"/>
  <c r="AM99" i="8"/>
  <c r="Y101" i="8"/>
  <c r="W99" i="8"/>
  <c r="W114" i="8"/>
  <c r="W106" i="8"/>
  <c r="W98" i="8"/>
  <c r="AM98" i="8"/>
  <c r="X96" i="8"/>
  <c r="X95" i="8"/>
  <c r="AI112" i="8"/>
  <c r="AI108" i="8"/>
  <c r="AI104" i="8"/>
  <c r="AI100" i="8"/>
  <c r="AI97" i="8"/>
  <c r="AH107" i="8"/>
  <c r="AH103" i="8"/>
  <c r="AI107" i="8"/>
  <c r="AI96" i="8"/>
  <c r="AI110" i="8"/>
  <c r="AI95" i="8"/>
  <c r="AH110" i="8"/>
  <c r="AH106" i="8"/>
  <c r="AH102" i="8"/>
  <c r="AI115" i="8"/>
  <c r="AI99" i="8"/>
  <c r="AI106" i="8"/>
  <c r="AI109" i="8"/>
  <c r="AI105" i="8"/>
  <c r="AI101" i="8"/>
  <c r="AI103" i="8"/>
  <c r="AI102" i="8"/>
  <c r="AH101" i="8"/>
  <c r="AH100" i="8"/>
  <c r="AH115" i="8"/>
  <c r="AH111" i="8"/>
  <c r="AH104" i="8"/>
  <c r="AI111" i="8"/>
  <c r="AI114" i="8"/>
  <c r="AH108" i="8"/>
  <c r="AH114" i="8"/>
  <c r="AH98" i="8"/>
  <c r="AI113" i="8"/>
  <c r="AH112" i="8"/>
  <c r="AH97" i="8"/>
  <c r="AH113" i="8"/>
  <c r="AH109" i="8"/>
  <c r="AH105" i="8"/>
  <c r="AH99" i="8"/>
  <c r="AH96" i="8"/>
  <c r="AI98" i="8"/>
</calcChain>
</file>

<file path=xl/sharedStrings.xml><?xml version="1.0" encoding="utf-8"?>
<sst xmlns="http://schemas.openxmlformats.org/spreadsheetml/2006/main" count="421" uniqueCount="157">
  <si>
    <t>month</t>
  </si>
  <si>
    <t>Domestic workers</t>
  </si>
  <si>
    <t>Employers</t>
  </si>
  <si>
    <t>Self-employed</t>
  </si>
  <si>
    <t>Family workers</t>
  </si>
  <si>
    <t>Employees (private sector)</t>
  </si>
  <si>
    <t>Total</t>
  </si>
  <si>
    <t>Empregado no setor privado, exclusive trabalhador doméstico - sem carteira de trabalho assinada</t>
  </si>
  <si>
    <t>Trabalhador doméstico - sem carteira de trabalho assinada</t>
  </si>
  <si>
    <t>Empregador sem CNPJ</t>
  </si>
  <si>
    <t>Conta própria sem CNPJ</t>
  </si>
  <si>
    <t>Trabalhador familiar auxiliar</t>
  </si>
  <si>
    <t>-</t>
  </si>
  <si>
    <t>Total (across all groups)</t>
  </si>
  <si>
    <t>Domestic workers - formal</t>
  </si>
  <si>
    <t>Domestic workers - informal</t>
  </si>
  <si>
    <t>Month</t>
  </si>
  <si>
    <t>Employed</t>
  </si>
  <si>
    <t>Employed (private sector)</t>
  </si>
  <si>
    <t>Employed (private sector) - informal</t>
  </si>
  <si>
    <t>Employed (public sector)</t>
  </si>
  <si>
    <t>Employed (public sector) - formal</t>
  </si>
  <si>
    <t>Employed (public sector) - informal</t>
  </si>
  <si>
    <t>Employed (public sector), military and statutory civil servant</t>
  </si>
  <si>
    <t>Self-employed - formal</t>
  </si>
  <si>
    <t>Self-employed - informal</t>
  </si>
  <si>
    <t>Employers - informal</t>
  </si>
  <si>
    <t>Employers - formal</t>
  </si>
  <si>
    <t>Employed (private sector) - formal</t>
  </si>
  <si>
    <t>formal</t>
  </si>
  <si>
    <t>informal</t>
  </si>
  <si>
    <t>Formal</t>
  </si>
  <si>
    <t>Informal</t>
  </si>
  <si>
    <t>Total average (across all groups)</t>
  </si>
  <si>
    <t>relative to beginning of pandemic</t>
  </si>
  <si>
    <t>relative to beginning of pandemic (normalized to 100</t>
  </si>
  <si>
    <t>Average</t>
  </si>
  <si>
    <t>Absolute reduction in employment</t>
  </si>
  <si>
    <t>EXPECTED reduction</t>
  </si>
  <si>
    <t>jan-fev-mar 2012</t>
  </si>
  <si>
    <t>fev-mar-abr 2012</t>
  </si>
  <si>
    <t>mar-abr-mai 2012</t>
  </si>
  <si>
    <t>abr-mai-jun 2012</t>
  </si>
  <si>
    <t>mai-jun-jul 2012</t>
  </si>
  <si>
    <t>jun-jul-ago 2012</t>
  </si>
  <si>
    <t>jul-ago-set 2012</t>
  </si>
  <si>
    <t>ago-set-out 2012</t>
  </si>
  <si>
    <t>set-out-nov 2012</t>
  </si>
  <si>
    <t>out-nov-dez 2012</t>
  </si>
  <si>
    <t>nov-dez-jan 2013</t>
  </si>
  <si>
    <t>dez-jan-fev 2013</t>
  </si>
  <si>
    <t>jan-fev-mar 2013</t>
  </si>
  <si>
    <t>fev-mar-abr 2013</t>
  </si>
  <si>
    <t>mar-abr-mai 2013</t>
  </si>
  <si>
    <t>abr-mai-jun 2013</t>
  </si>
  <si>
    <t>mai-jun-jul 2013</t>
  </si>
  <si>
    <t>jun-jul-ago 2013</t>
  </si>
  <si>
    <t>jul-ago-set 2013</t>
  </si>
  <si>
    <t>ago-set-out 2013</t>
  </si>
  <si>
    <t>set-out-nov 2013</t>
  </si>
  <si>
    <t>out-nov-dez 2013</t>
  </si>
  <si>
    <t>nov-dez-jan 2014</t>
  </si>
  <si>
    <t>dez-jan-fev 2014</t>
  </si>
  <si>
    <t>jan-fev-mar 2014</t>
  </si>
  <si>
    <t>fev-mar-abr 2014</t>
  </si>
  <si>
    <t>mar-abr-mai 2014</t>
  </si>
  <si>
    <t>abr-mai-jun 2014</t>
  </si>
  <si>
    <t>mai-jun-jul 2014</t>
  </si>
  <si>
    <t>jun-jul-ago 2014</t>
  </si>
  <si>
    <t>jul-ago-set 2014</t>
  </si>
  <si>
    <t>ago-set-out 2014</t>
  </si>
  <si>
    <t>set-out-nov 2014</t>
  </si>
  <si>
    <t>out-nov-dez 2014</t>
  </si>
  <si>
    <t>nov-dez-jan 2015</t>
  </si>
  <si>
    <t>dez-jan-fev 2015</t>
  </si>
  <si>
    <t>jan-fev-mar 2015</t>
  </si>
  <si>
    <t>fev-mar-abr 2015</t>
  </si>
  <si>
    <t>mar-abr-mai 2015</t>
  </si>
  <si>
    <t>abr-mai-jun 2015</t>
  </si>
  <si>
    <t>mai-jun-jul 2015</t>
  </si>
  <si>
    <t>jun-jul-ago 2015</t>
  </si>
  <si>
    <t>jul-ago-set 2015</t>
  </si>
  <si>
    <t>ago-set-out 2015</t>
  </si>
  <si>
    <t>set-out-nov 2015</t>
  </si>
  <si>
    <t>out-nov-dez 2015</t>
  </si>
  <si>
    <t>nov-dez-jan 2016</t>
  </si>
  <si>
    <t>dez-jan-fev 2016</t>
  </si>
  <si>
    <t>jan-fev-mar 2016</t>
  </si>
  <si>
    <t>fev-mar-abr 2016</t>
  </si>
  <si>
    <t>mar-abr-mai 2016</t>
  </si>
  <si>
    <t>abr-mai-jun 2016</t>
  </si>
  <si>
    <t>mai-jun-jul 2016</t>
  </si>
  <si>
    <t>jun-jul-ago 2016</t>
  </si>
  <si>
    <t>jul-ago-set 2016</t>
  </si>
  <si>
    <t>ago-set-out 2016</t>
  </si>
  <si>
    <t>set-out-nov 2016</t>
  </si>
  <si>
    <t>out-nov-dez 2016</t>
  </si>
  <si>
    <t>nov-dez-jan 2017</t>
  </si>
  <si>
    <t>dez-jan-fev 2017</t>
  </si>
  <si>
    <t>jan-fev-mar 2017</t>
  </si>
  <si>
    <t>fev-mar-abr 2017</t>
  </si>
  <si>
    <t>mar-abr-mai 2017</t>
  </si>
  <si>
    <t>abr-mai-jun 2017</t>
  </si>
  <si>
    <t>mai-jun-jul 2017</t>
  </si>
  <si>
    <t>jun-jul-ago 2017</t>
  </si>
  <si>
    <t>jul-ago-set 2017</t>
  </si>
  <si>
    <t>ago-set-out 2017</t>
  </si>
  <si>
    <t>set-out-nov 2017</t>
  </si>
  <si>
    <t>out-nov-dez 2017</t>
  </si>
  <si>
    <t>nov-dez-jan 2018</t>
  </si>
  <si>
    <t>dez-jan-fev 2018</t>
  </si>
  <si>
    <t>jan-fev-mar 2018</t>
  </si>
  <si>
    <t>fev-mar-abr 2018</t>
  </si>
  <si>
    <t>mar-abr-mai 2018</t>
  </si>
  <si>
    <t>abr-mai-jun 2018</t>
  </si>
  <si>
    <t>mai-jun-jul 2018</t>
  </si>
  <si>
    <t>jun-jul-ago 2018</t>
  </si>
  <si>
    <t>jul-ago-set 2018</t>
  </si>
  <si>
    <t>ago-set-out 2018</t>
  </si>
  <si>
    <t>set-out-nov 2018</t>
  </si>
  <si>
    <t>out-nov-dez 2018</t>
  </si>
  <si>
    <t>nov-dez-jan 2019</t>
  </si>
  <si>
    <t>dez-jan-fev 2019</t>
  </si>
  <si>
    <t>jan-fev-mar 2019</t>
  </si>
  <si>
    <t>fev-mar-abr 2019</t>
  </si>
  <si>
    <t>mar-abr-mai 2019</t>
  </si>
  <si>
    <t>abr-mai-jun 2019</t>
  </si>
  <si>
    <t>mai-jun-jul 2019</t>
  </si>
  <si>
    <t>jun-jul-ago 2019</t>
  </si>
  <si>
    <t>jul-ago-set 2019</t>
  </si>
  <si>
    <t>ago-set-out 2019</t>
  </si>
  <si>
    <t>set-out-nov 2019</t>
  </si>
  <si>
    <t>out-nov-dez 2019</t>
  </si>
  <si>
    <t>nov-dez-jan 2020</t>
  </si>
  <si>
    <t>dez-jan-fev 2020</t>
  </si>
  <si>
    <t>jan-fev-mar 2020</t>
  </si>
  <si>
    <t>fev-mar-abr 2020</t>
  </si>
  <si>
    <t>mar-abr-mai 2020</t>
  </si>
  <si>
    <t>abr-mai-jun 2020</t>
  </si>
  <si>
    <t>mai-jun-jul 2020</t>
  </si>
  <si>
    <t>jun-jul-ago 2020</t>
  </si>
  <si>
    <t>jul-ago-set 2020</t>
  </si>
  <si>
    <t>ago-set-out 2020</t>
  </si>
  <si>
    <t>set-out-nov 2020</t>
  </si>
  <si>
    <t>out-nov-dez 2020</t>
  </si>
  <si>
    <t>nov-dez-jan 2021</t>
  </si>
  <si>
    <t>dez-jan-fev 2021</t>
  </si>
  <si>
    <t>jan-fev-mar 2021</t>
  </si>
  <si>
    <t>fev-mar-abr 2021</t>
  </si>
  <si>
    <t>mar-abr-mai 2021</t>
  </si>
  <si>
    <t>abr-mai-jun 2021</t>
  </si>
  <si>
    <t>mai-jun-jul 2021</t>
  </si>
  <si>
    <t>jun-jul-ago 2021</t>
  </si>
  <si>
    <t>Workforce - occupied</t>
  </si>
  <si>
    <t>Workforce</t>
  </si>
  <si>
    <t>Workforce - unoccupied</t>
  </si>
  <si>
    <t>Outside the workforce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</si>
</sst>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]mmm\ yy" x16r2:formatCode16="[$-en-UK]mmm\ yy"/>
    <numFmt numFmtId="165" formatCode="dd\/mm\/yyyy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6" fontId="0" fillId="0" borderId="0" xfId="1" applyNumberFormat="1" applyFont="1"/>
    <xf numFmtId="10" fontId="0" fillId="0" borderId="0" xfId="1" applyNumberFormat="1" applyFont="1"/>
    <xf numFmtId="2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'absoluto informal'!$C$1</c:f>
              <c:strCache>
                <c:ptCount val="1"/>
                <c:pt idx="0">
                  <c:v>Employees (private sector)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'absoluto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'absoluto informal'!$C$2:$C$19</c:f>
              <c:numCache>
                <c:formatCode>General</c:formatCode>
                <c:ptCount val="18"/>
                <c:pt idx="0">
                  <c:v>11023</c:v>
                </c:pt>
                <c:pt idx="1">
                  <c:v>10126</c:v>
                </c:pt>
                <c:pt idx="2">
                  <c:v>9218</c:v>
                </c:pt>
                <c:pt idx="3">
                  <c:v>8639</c:v>
                </c:pt>
                <c:pt idx="4">
                  <c:v>8691</c:v>
                </c:pt>
                <c:pt idx="5">
                  <c:v>8755</c:v>
                </c:pt>
                <c:pt idx="6">
                  <c:v>9013</c:v>
                </c:pt>
                <c:pt idx="7">
                  <c:v>9470</c:v>
                </c:pt>
                <c:pt idx="8">
                  <c:v>9735</c:v>
                </c:pt>
                <c:pt idx="9">
                  <c:v>9985</c:v>
                </c:pt>
                <c:pt idx="10">
                  <c:v>9809</c:v>
                </c:pt>
                <c:pt idx="11">
                  <c:v>9796</c:v>
                </c:pt>
                <c:pt idx="12">
                  <c:v>9691</c:v>
                </c:pt>
                <c:pt idx="13">
                  <c:v>9752</c:v>
                </c:pt>
                <c:pt idx="14">
                  <c:v>9804</c:v>
                </c:pt>
                <c:pt idx="15">
                  <c:v>10023</c:v>
                </c:pt>
                <c:pt idx="16">
                  <c:v>10339</c:v>
                </c:pt>
                <c:pt idx="17">
                  <c:v>10791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1-4C98-B33F-54F6D7E193BB}"/>
            </c:ext>
          </c:extLst>
        </c:ser>
        <c:ser>
          <c:idx val="1"/>
          <c:order val="1"/>
          <c:tx>
            <c:strRef>
              <c:f>'absoluto informal'!$D$1</c:f>
              <c:strCache>
                <c:ptCount val="1"/>
                <c:pt idx="0">
                  <c:v>Domestic workers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'absoluto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'absoluto informal'!$D$2:$D$19</c:f>
              <c:numCache>
                <c:formatCode>General</c:formatCode>
                <c:ptCount val="18"/>
                <c:pt idx="0">
                  <c:v>4331</c:v>
                </c:pt>
                <c:pt idx="1">
                  <c:v>3951</c:v>
                </c:pt>
                <c:pt idx="2">
                  <c:v>3569</c:v>
                </c:pt>
                <c:pt idx="3">
                  <c:v>3303</c:v>
                </c:pt>
                <c:pt idx="4">
                  <c:v>3222</c:v>
                </c:pt>
                <c:pt idx="5">
                  <c:v>3225</c:v>
                </c:pt>
                <c:pt idx="6">
                  <c:v>3302</c:v>
                </c:pt>
                <c:pt idx="7">
                  <c:v>3422</c:v>
                </c:pt>
                <c:pt idx="8">
                  <c:v>3528</c:v>
                </c:pt>
                <c:pt idx="9">
                  <c:v>3621</c:v>
                </c:pt>
                <c:pt idx="10">
                  <c:v>3599</c:v>
                </c:pt>
                <c:pt idx="11">
                  <c:v>3598</c:v>
                </c:pt>
                <c:pt idx="12">
                  <c:v>3591</c:v>
                </c:pt>
                <c:pt idx="13">
                  <c:v>3603</c:v>
                </c:pt>
                <c:pt idx="14">
                  <c:v>3683</c:v>
                </c:pt>
                <c:pt idx="15">
                  <c:v>3796</c:v>
                </c:pt>
                <c:pt idx="16">
                  <c:v>4017</c:v>
                </c:pt>
                <c:pt idx="17">
                  <c:v>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1-4C98-B33F-54F6D7E193BB}"/>
            </c:ext>
          </c:extLst>
        </c:ser>
        <c:ser>
          <c:idx val="2"/>
          <c:order val="2"/>
          <c:tx>
            <c:strRef>
              <c:f>'absoluto informal'!$F$1</c:f>
              <c:strCache>
                <c:ptCount val="1"/>
                <c:pt idx="0">
                  <c:v>Employers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'absoluto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'absoluto informal'!$F$2:$F$19</c:f>
              <c:numCache>
                <c:formatCode>General</c:formatCode>
                <c:ptCount val="18"/>
                <c:pt idx="0">
                  <c:v>800</c:v>
                </c:pt>
                <c:pt idx="1">
                  <c:v>755</c:v>
                </c:pt>
                <c:pt idx="2">
                  <c:v>709</c:v>
                </c:pt>
                <c:pt idx="3">
                  <c:v>665</c:v>
                </c:pt>
                <c:pt idx="4">
                  <c:v>672</c:v>
                </c:pt>
                <c:pt idx="5">
                  <c:v>679</c:v>
                </c:pt>
                <c:pt idx="6">
                  <c:v>683</c:v>
                </c:pt>
                <c:pt idx="7">
                  <c:v>668</c:v>
                </c:pt>
                <c:pt idx="8">
                  <c:v>661</c:v>
                </c:pt>
                <c:pt idx="9">
                  <c:v>656</c:v>
                </c:pt>
                <c:pt idx="10">
                  <c:v>667</c:v>
                </c:pt>
                <c:pt idx="11">
                  <c:v>685</c:v>
                </c:pt>
                <c:pt idx="12">
                  <c:v>674</c:v>
                </c:pt>
                <c:pt idx="13">
                  <c:v>673</c:v>
                </c:pt>
                <c:pt idx="14">
                  <c:v>657</c:v>
                </c:pt>
                <c:pt idx="15">
                  <c:v>691</c:v>
                </c:pt>
                <c:pt idx="16">
                  <c:v>720</c:v>
                </c:pt>
                <c:pt idx="17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1-4C98-B33F-54F6D7E193BB}"/>
            </c:ext>
          </c:extLst>
        </c:ser>
        <c:ser>
          <c:idx val="3"/>
          <c:order val="3"/>
          <c:tx>
            <c:strRef>
              <c:f>'absoluto informal'!$B$1</c:f>
              <c:strCache>
                <c:ptCount val="1"/>
                <c:pt idx="0">
                  <c:v>Self-employed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'absoluto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'absoluto informal'!$B$2:$B$19</c:f>
              <c:numCache>
                <c:formatCode>General</c:formatCode>
                <c:ptCount val="18"/>
                <c:pt idx="0">
                  <c:v>18714</c:v>
                </c:pt>
                <c:pt idx="1">
                  <c:v>17859</c:v>
                </c:pt>
                <c:pt idx="2">
                  <c:v>16922</c:v>
                </c:pt>
                <c:pt idx="3">
                  <c:v>16300</c:v>
                </c:pt>
                <c:pt idx="4">
                  <c:v>16214</c:v>
                </c:pt>
                <c:pt idx="5">
                  <c:v>16437</c:v>
                </c:pt>
                <c:pt idx="6">
                  <c:v>16638</c:v>
                </c:pt>
                <c:pt idx="7">
                  <c:v>17132</c:v>
                </c:pt>
                <c:pt idx="8">
                  <c:v>17517</c:v>
                </c:pt>
                <c:pt idx="9">
                  <c:v>17716</c:v>
                </c:pt>
                <c:pt idx="10">
                  <c:v>17959</c:v>
                </c:pt>
                <c:pt idx="11">
                  <c:v>17904</c:v>
                </c:pt>
                <c:pt idx="12">
                  <c:v>17968</c:v>
                </c:pt>
                <c:pt idx="13">
                  <c:v>18192</c:v>
                </c:pt>
                <c:pt idx="14">
                  <c:v>18540</c:v>
                </c:pt>
                <c:pt idx="15">
                  <c:v>19085</c:v>
                </c:pt>
                <c:pt idx="16">
                  <c:v>19187</c:v>
                </c:pt>
                <c:pt idx="17">
                  <c:v>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51-4C98-B33F-54F6D7E193BB}"/>
            </c:ext>
          </c:extLst>
        </c:ser>
        <c:ser>
          <c:idx val="4"/>
          <c:order val="4"/>
          <c:tx>
            <c:strRef>
              <c:f>'absoluto informal'!$E$1</c:f>
              <c:strCache>
                <c:ptCount val="1"/>
                <c:pt idx="0">
                  <c:v>Family workers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'absoluto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'absoluto informal'!$E$2:$E$19</c:f>
              <c:numCache>
                <c:formatCode>General</c:formatCode>
                <c:ptCount val="18"/>
                <c:pt idx="0">
                  <c:v>1938</c:v>
                </c:pt>
                <c:pt idx="1">
                  <c:v>1900</c:v>
                </c:pt>
                <c:pt idx="2">
                  <c:v>1879</c:v>
                </c:pt>
                <c:pt idx="3">
                  <c:v>1861</c:v>
                </c:pt>
                <c:pt idx="4">
                  <c:v>1895</c:v>
                </c:pt>
                <c:pt idx="5">
                  <c:v>1947</c:v>
                </c:pt>
                <c:pt idx="6">
                  <c:v>2002</c:v>
                </c:pt>
                <c:pt idx="7">
                  <c:v>2022</c:v>
                </c:pt>
                <c:pt idx="8">
                  <c:v>2047</c:v>
                </c:pt>
                <c:pt idx="9">
                  <c:v>2051</c:v>
                </c:pt>
                <c:pt idx="10">
                  <c:v>2084</c:v>
                </c:pt>
                <c:pt idx="11">
                  <c:v>2031</c:v>
                </c:pt>
                <c:pt idx="12">
                  <c:v>2036</c:v>
                </c:pt>
                <c:pt idx="13">
                  <c:v>2002</c:v>
                </c:pt>
                <c:pt idx="14">
                  <c:v>2028</c:v>
                </c:pt>
                <c:pt idx="15">
                  <c:v>2023</c:v>
                </c:pt>
                <c:pt idx="16">
                  <c:v>2032</c:v>
                </c:pt>
                <c:pt idx="17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51-4C98-B33F-54F6D7E1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697712"/>
        <c:axId val="1975696880"/>
      </c:lineChart>
      <c:dateAx>
        <c:axId val="1975697712"/>
        <c:scaling>
          <c:orientation val="minMax"/>
        </c:scaling>
        <c:delete val="0"/>
        <c:axPos val="b"/>
        <c:numFmt formatCode="[$]mmm\ yy" c16r2:formatcode2="[$-en-UK]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696880"/>
        <c:crosses val="autoZero"/>
        <c:auto val="1"/>
        <c:lblOffset val="100"/>
        <c:baseTimeUnit val="months"/>
      </c:dateAx>
      <c:valAx>
        <c:axId val="19756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6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'variacao informal'!$B$1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informal'!$B$2:$B$19</c:f>
              <c:numCache>
                <c:formatCode>General</c:formatCode>
                <c:ptCount val="18"/>
                <c:pt idx="0">
                  <c:v>0.4</c:v>
                </c:pt>
                <c:pt idx="1">
                  <c:v>-3.4</c:v>
                </c:pt>
                <c:pt idx="2">
                  <c:v>-7.5</c:v>
                </c:pt>
                <c:pt idx="3">
                  <c:v>-10.7</c:v>
                </c:pt>
                <c:pt idx="4">
                  <c:v>-12.3</c:v>
                </c:pt>
                <c:pt idx="5">
                  <c:v>-12.8</c:v>
                </c:pt>
                <c:pt idx="6">
                  <c:v>-12.1</c:v>
                </c:pt>
                <c:pt idx="7">
                  <c:v>-10.4</c:v>
                </c:pt>
                <c:pt idx="8">
                  <c:v>-9.4</c:v>
                </c:pt>
                <c:pt idx="9">
                  <c:v>-8.9</c:v>
                </c:pt>
                <c:pt idx="10">
                  <c:v>-8.6</c:v>
                </c:pt>
                <c:pt idx="11">
                  <c:v>-8.3000000000000007</c:v>
                </c:pt>
                <c:pt idx="12">
                  <c:v>-7.1</c:v>
                </c:pt>
                <c:pt idx="13">
                  <c:v>-3.7</c:v>
                </c:pt>
                <c:pt idx="14">
                  <c:v>0.9</c:v>
                </c:pt>
                <c:pt idx="15">
                  <c:v>5.3</c:v>
                </c:pt>
                <c:pt idx="16">
                  <c:v>8.6</c:v>
                </c:pt>
                <c:pt idx="17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2-4553-BD5E-676A1EE00B18}"/>
            </c:ext>
          </c:extLst>
        </c:ser>
        <c:ser>
          <c:idx val="1"/>
          <c:order val="1"/>
          <c:tx>
            <c:strRef>
              <c:f>'variacao informal'!$C$1</c:f>
              <c:strCache>
                <c:ptCount val="1"/>
                <c:pt idx="0">
                  <c:v>Empregado no setor privado, exclusive trabalhador doméstico - sem carteira de trabalho assinada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informal'!$C$2:$C$19</c:f>
              <c:numCache>
                <c:formatCode>General</c:formatCode>
                <c:ptCount val="18"/>
                <c:pt idx="0">
                  <c:v>-0.9</c:v>
                </c:pt>
                <c:pt idx="1">
                  <c:v>-9.6999999999999993</c:v>
                </c:pt>
                <c:pt idx="2">
                  <c:v>-19</c:v>
                </c:pt>
                <c:pt idx="3">
                  <c:v>-24.9</c:v>
                </c:pt>
                <c:pt idx="4">
                  <c:v>-25.4</c:v>
                </c:pt>
                <c:pt idx="5">
                  <c:v>-25.8</c:v>
                </c:pt>
                <c:pt idx="6">
                  <c:v>-23.9</c:v>
                </c:pt>
                <c:pt idx="7">
                  <c:v>-20.100000000000001</c:v>
                </c:pt>
                <c:pt idx="8">
                  <c:v>-17.600000000000001</c:v>
                </c:pt>
                <c:pt idx="9">
                  <c:v>-15.8</c:v>
                </c:pt>
                <c:pt idx="10">
                  <c:v>-16</c:v>
                </c:pt>
                <c:pt idx="11">
                  <c:v>-15.9</c:v>
                </c:pt>
                <c:pt idx="12">
                  <c:v>-12.1</c:v>
                </c:pt>
                <c:pt idx="13">
                  <c:v>-3.7</c:v>
                </c:pt>
                <c:pt idx="14">
                  <c:v>6.4</c:v>
                </c:pt>
                <c:pt idx="15">
                  <c:v>16</c:v>
                </c:pt>
                <c:pt idx="16">
                  <c:v>19</c:v>
                </c:pt>
                <c:pt idx="17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2-4553-BD5E-676A1EE00B18}"/>
            </c:ext>
          </c:extLst>
        </c:ser>
        <c:ser>
          <c:idx val="2"/>
          <c:order val="2"/>
          <c:tx>
            <c:strRef>
              <c:f>'variacao informal'!$D$1</c:f>
              <c:strCache>
                <c:ptCount val="1"/>
                <c:pt idx="0">
                  <c:v>Trabalhador doméstico - sem carteira de trabalho assinada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informal'!$D$2:$D$19</c:f>
              <c:numCache>
                <c:formatCode>General</c:formatCode>
                <c:ptCount val="18"/>
                <c:pt idx="0">
                  <c:v>-0.2</c:v>
                </c:pt>
                <c:pt idx="1">
                  <c:v>-9.6999999999999993</c:v>
                </c:pt>
                <c:pt idx="2">
                  <c:v>-19.100000000000001</c:v>
                </c:pt>
                <c:pt idx="3">
                  <c:v>-26.2</c:v>
                </c:pt>
                <c:pt idx="4">
                  <c:v>-28.8</c:v>
                </c:pt>
                <c:pt idx="5">
                  <c:v>-28.6</c:v>
                </c:pt>
                <c:pt idx="6">
                  <c:v>-27.2</c:v>
                </c:pt>
                <c:pt idx="7">
                  <c:v>-25</c:v>
                </c:pt>
                <c:pt idx="8">
                  <c:v>-23.3</c:v>
                </c:pt>
                <c:pt idx="9">
                  <c:v>-21</c:v>
                </c:pt>
                <c:pt idx="10">
                  <c:v>-20.399999999999999</c:v>
                </c:pt>
                <c:pt idx="11">
                  <c:v>-19.899999999999999</c:v>
                </c:pt>
                <c:pt idx="12">
                  <c:v>-17.100000000000001</c:v>
                </c:pt>
                <c:pt idx="13">
                  <c:v>-8.8000000000000007</c:v>
                </c:pt>
                <c:pt idx="14">
                  <c:v>3.2</c:v>
                </c:pt>
                <c:pt idx="15">
                  <c:v>14.9</c:v>
                </c:pt>
                <c:pt idx="16">
                  <c:v>24.7</c:v>
                </c:pt>
                <c:pt idx="17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2-4553-BD5E-676A1EE00B18}"/>
            </c:ext>
          </c:extLst>
        </c:ser>
        <c:ser>
          <c:idx val="3"/>
          <c:order val="3"/>
          <c:tx>
            <c:strRef>
              <c:f>'variacao informal'!$E$1</c:f>
              <c:strCache>
                <c:ptCount val="1"/>
                <c:pt idx="0">
                  <c:v>Empregador sem CNPJ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informal'!$E$2:$E$19</c:f>
              <c:numCache>
                <c:formatCode>General</c:formatCode>
                <c:ptCount val="18"/>
                <c:pt idx="0">
                  <c:v>-5.6</c:v>
                </c:pt>
                <c:pt idx="1">
                  <c:v>-13</c:v>
                </c:pt>
                <c:pt idx="2">
                  <c:v>-20.3</c:v>
                </c:pt>
                <c:pt idx="3">
                  <c:v>-23.9</c:v>
                </c:pt>
                <c:pt idx="4">
                  <c:v>-20.9</c:v>
                </c:pt>
                <c:pt idx="5">
                  <c:v>-18.2</c:v>
                </c:pt>
                <c:pt idx="6">
                  <c:v>-14.7</c:v>
                </c:pt>
                <c:pt idx="7">
                  <c:v>-16.3</c:v>
                </c:pt>
                <c:pt idx="8">
                  <c:v>-16.600000000000001</c:v>
                </c:pt>
                <c:pt idx="9">
                  <c:v>-18.600000000000001</c:v>
                </c:pt>
                <c:pt idx="10">
                  <c:v>-16.8</c:v>
                </c:pt>
                <c:pt idx="11">
                  <c:v>-15.4</c:v>
                </c:pt>
                <c:pt idx="12">
                  <c:v>-15.8</c:v>
                </c:pt>
                <c:pt idx="13">
                  <c:v>-10.9</c:v>
                </c:pt>
                <c:pt idx="14">
                  <c:v>-7.3</c:v>
                </c:pt>
                <c:pt idx="15">
                  <c:v>3.9</c:v>
                </c:pt>
                <c:pt idx="16">
                  <c:v>7.1</c:v>
                </c:pt>
                <c:pt idx="17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2-4553-BD5E-676A1EE00B18}"/>
            </c:ext>
          </c:extLst>
        </c:ser>
        <c:ser>
          <c:idx val="4"/>
          <c:order val="4"/>
          <c:tx>
            <c:strRef>
              <c:f>'variacao informal'!$F$1</c:f>
              <c:strCache>
                <c:ptCount val="1"/>
                <c:pt idx="0">
                  <c:v>Conta própria sem CNPJ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informal'!$F$2:$F$19</c:f>
              <c:numCache>
                <c:formatCode>General</c:formatCode>
                <c:ptCount val="18"/>
                <c:pt idx="0">
                  <c:v>-1.4</c:v>
                </c:pt>
                <c:pt idx="1">
                  <c:v>-6.7</c:v>
                </c:pt>
                <c:pt idx="2">
                  <c:v>-12.2</c:v>
                </c:pt>
                <c:pt idx="3">
                  <c:v>-15.9</c:v>
                </c:pt>
                <c:pt idx="4">
                  <c:v>-16.5</c:v>
                </c:pt>
                <c:pt idx="5">
                  <c:v>-15.4</c:v>
                </c:pt>
                <c:pt idx="6">
                  <c:v>-14.7</c:v>
                </c:pt>
                <c:pt idx="7">
                  <c:v>-12</c:v>
                </c:pt>
                <c:pt idx="8">
                  <c:v>-10.5</c:v>
                </c:pt>
                <c:pt idx="9">
                  <c:v>-8.9</c:v>
                </c:pt>
                <c:pt idx="10">
                  <c:v>-7.1</c:v>
                </c:pt>
                <c:pt idx="11">
                  <c:v>-6.6</c:v>
                </c:pt>
                <c:pt idx="12">
                  <c:v>-4</c:v>
                </c:pt>
                <c:pt idx="13">
                  <c:v>1.9</c:v>
                </c:pt>
                <c:pt idx="14">
                  <c:v>9.6</c:v>
                </c:pt>
                <c:pt idx="15">
                  <c:v>17.100000000000001</c:v>
                </c:pt>
                <c:pt idx="16">
                  <c:v>18.3</c:v>
                </c:pt>
                <c:pt idx="17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82-4553-BD5E-676A1EE00B18}"/>
            </c:ext>
          </c:extLst>
        </c:ser>
        <c:ser>
          <c:idx val="5"/>
          <c:order val="5"/>
          <c:tx>
            <c:strRef>
              <c:f>'variacao informal'!$G$1</c:f>
              <c:strCache>
                <c:ptCount val="1"/>
                <c:pt idx="0">
                  <c:v>Trabalhador familiar auxiliar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'variacao informal'!$A$2:$A$19</c:f>
              <c:numCache>
                <mc:AlternateContent xmlns:mc="http://schemas.openxmlformats.org/markup-compatibility/2006">
                  <mc:Choice Requires="c16r2">
                    <c16r2:formatcode2>[$-en-UK]mmm\ yy</c16r2:formatcode2>
                  </mc:Choice>
                  <mc:Fallback>
                    <c:formatCode>[$]mmm\ yy</c:formatCode>
                  </mc:Fallback>
                </mc:AlternateContent>
                <c:ptCount val="18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</c:numCache>
            </c:numRef>
          </c:cat>
          <c:val>
            <c:numRef>
              <c:f>'variacao informal'!$G$2:$G$19</c:f>
              <c:numCache>
                <c:formatCode>General</c:formatCode>
                <c:ptCount val="18"/>
                <c:pt idx="0">
                  <c:v>-10.5</c:v>
                </c:pt>
                <c:pt idx="1">
                  <c:v>-11.2</c:v>
                </c:pt>
                <c:pt idx="2">
                  <c:v>-13</c:v>
                </c:pt>
                <c:pt idx="3">
                  <c:v>-15.5</c:v>
                </c:pt>
                <c:pt idx="4">
                  <c:v>-15</c:v>
                </c:pt>
                <c:pt idx="5">
                  <c:v>-11.2</c:v>
                </c:pt>
                <c:pt idx="6">
                  <c:v>-5.9</c:v>
                </c:pt>
                <c:pt idx="7">
                  <c:v>-4.2</c:v>
                </c:pt>
                <c:pt idx="8">
                  <c:v>-0.7</c:v>
                </c:pt>
                <c:pt idx="9">
                  <c:v>0.9</c:v>
                </c:pt>
                <c:pt idx="10">
                  <c:v>5.2</c:v>
                </c:pt>
                <c:pt idx="11">
                  <c:v>2.9</c:v>
                </c:pt>
                <c:pt idx="12">
                  <c:v>5.0999999999999996</c:v>
                </c:pt>
                <c:pt idx="13">
                  <c:v>5.4</c:v>
                </c:pt>
                <c:pt idx="14">
                  <c:v>7.9</c:v>
                </c:pt>
                <c:pt idx="15">
                  <c:v>8.6999999999999993</c:v>
                </c:pt>
                <c:pt idx="16">
                  <c:v>7.2</c:v>
                </c:pt>
                <c:pt idx="1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82-4553-BD5E-676A1EE00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235632"/>
        <c:axId val="2133239376"/>
      </c:lineChart>
      <c:dateAx>
        <c:axId val="2133235632"/>
        <c:scaling>
          <c:orientation val="minMax"/>
        </c:scaling>
        <c:delete val="0"/>
        <c:axPos val="b"/>
        <c:numFmt formatCode="[$]mmm\ yy" c16r2:formatcode2="[$-en-UK]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239376"/>
        <c:crosses val="autoZero"/>
        <c:auto val="1"/>
        <c:lblOffset val="100"/>
        <c:baseTimeUnit val="months"/>
      </c:dateAx>
      <c:valAx>
        <c:axId val="21332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2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153670</xdr:colOff>
      <xdr:row>0</xdr:row>
      <xdr:rowOff>0</xdr:rowOff>
    </xdr:from>
    <xdr:to>
      <xdr:col>14</xdr:col>
      <xdr:colOff>397509</xdr:colOff>
      <xdr:row>17</xdr:row>
      <xdr:rowOff>57785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58DD3B-4CC5-421B-A91E-B0B4904C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490220</xdr:colOff>
      <xdr:row>4</xdr:row>
      <xdr:rowOff>68580</xdr:rowOff>
    </xdr:from>
    <xdr:to>
      <xdr:col>12</xdr:col>
      <xdr:colOff>382270</xdr:colOff>
      <xdr:row>30</xdr:row>
      <xdr:rowOff>170180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884071-E79D-4B16-8559-9C9F9337B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74A6-B67C-49DB-9D31-EDE19FF452EE}">
  <dimension ref="A1:T31"/>
  <sheetViews>
    <sheetView workbookViewId="0">
      <selection sqref="A1:T31"/>
    </sheetView>
  </sheetViews>
  <sheetFormatPr baseColWidth="10" defaultRowHeight="14.5" x14ac:dyDescent="0.35"/>
  <cols>
    <col min="1" max="1" width="18.36328125" style="2" customWidth="1"/>
    <col min="2" max="17" width="10.90625" customWidth="1"/>
  </cols>
  <sheetData>
    <row r="1" spans="1:20" x14ac:dyDescent="0.35">
      <c r="A1" s="2" t="s">
        <v>16</v>
      </c>
      <c r="B1" t="s">
        <v>13</v>
      </c>
      <c r="C1" t="s">
        <v>17</v>
      </c>
      <c r="D1" t="s">
        <v>18</v>
      </c>
      <c r="E1" t="s">
        <v>28</v>
      </c>
      <c r="F1" t="s">
        <v>19</v>
      </c>
      <c r="G1" t="s">
        <v>1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  <c r="M1" t="s">
        <v>23</v>
      </c>
      <c r="N1" t="s">
        <v>2</v>
      </c>
      <c r="O1" t="s">
        <v>27</v>
      </c>
      <c r="P1" t="s">
        <v>26</v>
      </c>
      <c r="Q1" t="s">
        <v>3</v>
      </c>
      <c r="R1" t="s">
        <v>24</v>
      </c>
      <c r="S1" t="s">
        <v>25</v>
      </c>
      <c r="T1" t="s">
        <v>4</v>
      </c>
    </row>
    <row r="2" spans="1:20" x14ac:dyDescent="0.35">
      <c r="A2" s="2">
        <v>43525</v>
      </c>
      <c r="B2">
        <v>91863</v>
      </c>
      <c r="C2">
        <v>61512</v>
      </c>
      <c r="D2">
        <v>44042</v>
      </c>
      <c r="E2">
        <v>32918</v>
      </c>
      <c r="F2">
        <v>11124</v>
      </c>
      <c r="G2">
        <v>6108</v>
      </c>
      <c r="H2">
        <v>1768</v>
      </c>
      <c r="I2">
        <v>4340</v>
      </c>
      <c r="J2">
        <v>11362</v>
      </c>
      <c r="K2">
        <v>1224</v>
      </c>
      <c r="L2">
        <v>2150</v>
      </c>
      <c r="M2">
        <v>7989</v>
      </c>
      <c r="N2">
        <v>4435</v>
      </c>
      <c r="O2">
        <v>3587</v>
      </c>
      <c r="P2">
        <v>848</v>
      </c>
      <c r="Q2">
        <v>23750</v>
      </c>
      <c r="R2">
        <v>4762</v>
      </c>
      <c r="S2">
        <v>18988</v>
      </c>
      <c r="T2">
        <v>2166</v>
      </c>
    </row>
    <row r="3" spans="1:20" x14ac:dyDescent="0.35">
      <c r="A3" s="2">
        <v>43556</v>
      </c>
      <c r="B3">
        <v>92365</v>
      </c>
      <c r="C3">
        <v>61962</v>
      </c>
      <c r="D3">
        <v>44352</v>
      </c>
      <c r="E3">
        <v>33136</v>
      </c>
      <c r="F3">
        <v>11217</v>
      </c>
      <c r="G3">
        <v>6147</v>
      </c>
      <c r="H3">
        <v>1771</v>
      </c>
      <c r="I3">
        <v>4376</v>
      </c>
      <c r="J3">
        <v>11462</v>
      </c>
      <c r="K3">
        <v>1239</v>
      </c>
      <c r="L3">
        <v>2273</v>
      </c>
      <c r="M3">
        <v>7950</v>
      </c>
      <c r="N3">
        <v>4381</v>
      </c>
      <c r="O3">
        <v>3513</v>
      </c>
      <c r="P3">
        <v>868</v>
      </c>
      <c r="Q3">
        <v>23884</v>
      </c>
      <c r="R3">
        <v>4736</v>
      </c>
      <c r="S3">
        <v>19148</v>
      </c>
      <c r="T3">
        <v>2139</v>
      </c>
    </row>
    <row r="4" spans="1:20" x14ac:dyDescent="0.35">
      <c r="A4" s="2">
        <v>43586</v>
      </c>
      <c r="B4">
        <v>92947</v>
      </c>
      <c r="C4">
        <v>62333</v>
      </c>
      <c r="D4">
        <v>44606</v>
      </c>
      <c r="E4">
        <v>33222</v>
      </c>
      <c r="F4">
        <v>11384</v>
      </c>
      <c r="G4">
        <v>6183</v>
      </c>
      <c r="H4">
        <v>1769</v>
      </c>
      <c r="I4">
        <v>4414</v>
      </c>
      <c r="J4">
        <v>11543</v>
      </c>
      <c r="K4">
        <v>1272</v>
      </c>
      <c r="L4">
        <v>2383</v>
      </c>
      <c r="M4">
        <v>7888</v>
      </c>
      <c r="N4">
        <v>4422</v>
      </c>
      <c r="O4">
        <v>3533</v>
      </c>
      <c r="P4">
        <v>889</v>
      </c>
      <c r="Q4">
        <v>24033</v>
      </c>
      <c r="R4">
        <v>4754</v>
      </c>
      <c r="S4">
        <v>19279</v>
      </c>
      <c r="T4">
        <v>2160</v>
      </c>
    </row>
    <row r="5" spans="1:20" x14ac:dyDescent="0.35">
      <c r="A5" s="2">
        <v>43617</v>
      </c>
      <c r="B5">
        <v>93342</v>
      </c>
      <c r="C5">
        <v>62628</v>
      </c>
      <c r="D5">
        <v>44713</v>
      </c>
      <c r="E5">
        <v>33213</v>
      </c>
      <c r="F5">
        <v>11500</v>
      </c>
      <c r="G5">
        <v>6254</v>
      </c>
      <c r="H5">
        <v>1779</v>
      </c>
      <c r="I5">
        <v>4476</v>
      </c>
      <c r="J5">
        <v>11661</v>
      </c>
      <c r="K5">
        <v>1329</v>
      </c>
      <c r="L5">
        <v>2462</v>
      </c>
      <c r="M5">
        <v>7870</v>
      </c>
      <c r="N5">
        <v>4369</v>
      </c>
      <c r="O5">
        <v>3496</v>
      </c>
      <c r="P5">
        <v>873</v>
      </c>
      <c r="Q5">
        <v>24141</v>
      </c>
      <c r="R5">
        <v>4750</v>
      </c>
      <c r="S5">
        <v>19392</v>
      </c>
      <c r="T5">
        <v>2203</v>
      </c>
    </row>
    <row r="6" spans="1:20" x14ac:dyDescent="0.35">
      <c r="A6" s="2">
        <v>43647</v>
      </c>
      <c r="B6">
        <v>93584</v>
      </c>
      <c r="C6">
        <v>62797</v>
      </c>
      <c r="D6">
        <v>44803</v>
      </c>
      <c r="E6">
        <v>33146</v>
      </c>
      <c r="F6">
        <v>11658</v>
      </c>
      <c r="G6">
        <v>6280</v>
      </c>
      <c r="H6">
        <v>1755</v>
      </c>
      <c r="I6">
        <v>4525</v>
      </c>
      <c r="J6">
        <v>11714</v>
      </c>
      <c r="K6">
        <v>1334</v>
      </c>
      <c r="L6">
        <v>2508</v>
      </c>
      <c r="M6">
        <v>7872</v>
      </c>
      <c r="N6">
        <v>4331</v>
      </c>
      <c r="O6">
        <v>3481</v>
      </c>
      <c r="P6">
        <v>850</v>
      </c>
      <c r="Q6">
        <v>24227</v>
      </c>
      <c r="R6">
        <v>4807</v>
      </c>
      <c r="S6">
        <v>19420</v>
      </c>
      <c r="T6">
        <v>2230</v>
      </c>
    </row>
    <row r="7" spans="1:20" x14ac:dyDescent="0.35">
      <c r="A7" s="2">
        <v>43678</v>
      </c>
      <c r="B7">
        <v>93631</v>
      </c>
      <c r="C7">
        <v>62796</v>
      </c>
      <c r="D7">
        <v>44838</v>
      </c>
      <c r="E7">
        <v>33042</v>
      </c>
      <c r="F7">
        <v>11795</v>
      </c>
      <c r="G7">
        <v>6287</v>
      </c>
      <c r="H7">
        <v>1772</v>
      </c>
      <c r="I7">
        <v>4515</v>
      </c>
      <c r="J7">
        <v>11671</v>
      </c>
      <c r="K7">
        <v>1282</v>
      </c>
      <c r="L7">
        <v>2513</v>
      </c>
      <c r="M7">
        <v>7876</v>
      </c>
      <c r="N7">
        <v>4348</v>
      </c>
      <c r="O7">
        <v>3518</v>
      </c>
      <c r="P7">
        <v>830</v>
      </c>
      <c r="Q7">
        <v>24293</v>
      </c>
      <c r="R7">
        <v>4864</v>
      </c>
      <c r="S7">
        <v>19429</v>
      </c>
      <c r="T7">
        <v>2193</v>
      </c>
    </row>
    <row r="8" spans="1:20" x14ac:dyDescent="0.35">
      <c r="A8" s="2">
        <v>43709</v>
      </c>
      <c r="B8">
        <v>93801</v>
      </c>
      <c r="C8">
        <v>62872</v>
      </c>
      <c r="D8">
        <v>44912</v>
      </c>
      <c r="E8">
        <v>33075</v>
      </c>
      <c r="F8">
        <v>11838</v>
      </c>
      <c r="G8">
        <v>6276</v>
      </c>
      <c r="H8">
        <v>1740</v>
      </c>
      <c r="I8">
        <v>4536</v>
      </c>
      <c r="J8">
        <v>11683</v>
      </c>
      <c r="K8">
        <v>1268</v>
      </c>
      <c r="L8">
        <v>2577</v>
      </c>
      <c r="M8">
        <v>7839</v>
      </c>
      <c r="N8">
        <v>4368</v>
      </c>
      <c r="O8">
        <v>3567</v>
      </c>
      <c r="P8">
        <v>801</v>
      </c>
      <c r="Q8">
        <v>24434</v>
      </c>
      <c r="R8">
        <v>4930</v>
      </c>
      <c r="S8">
        <v>19504</v>
      </c>
      <c r="T8">
        <v>2127</v>
      </c>
    </row>
    <row r="9" spans="1:20" x14ac:dyDescent="0.35">
      <c r="A9" s="2">
        <v>43739</v>
      </c>
      <c r="B9">
        <v>94055</v>
      </c>
      <c r="C9">
        <v>63047</v>
      </c>
      <c r="D9">
        <v>45058</v>
      </c>
      <c r="E9">
        <v>33206</v>
      </c>
      <c r="F9">
        <v>11852</v>
      </c>
      <c r="G9">
        <v>6314</v>
      </c>
      <c r="H9">
        <v>1749</v>
      </c>
      <c r="I9">
        <v>4565</v>
      </c>
      <c r="J9">
        <v>11675</v>
      </c>
      <c r="K9">
        <v>1229</v>
      </c>
      <c r="L9">
        <v>2610</v>
      </c>
      <c r="M9">
        <v>7835</v>
      </c>
      <c r="N9">
        <v>4452</v>
      </c>
      <c r="O9">
        <v>3655</v>
      </c>
      <c r="P9">
        <v>798</v>
      </c>
      <c r="Q9">
        <v>24446</v>
      </c>
      <c r="R9">
        <v>4980</v>
      </c>
      <c r="S9">
        <v>19466</v>
      </c>
      <c r="T9">
        <v>2110</v>
      </c>
    </row>
    <row r="10" spans="1:20" x14ac:dyDescent="0.35">
      <c r="A10" s="2">
        <v>43770</v>
      </c>
      <c r="B10">
        <v>94416</v>
      </c>
      <c r="C10">
        <v>63274</v>
      </c>
      <c r="D10">
        <v>45232</v>
      </c>
      <c r="E10">
        <v>33420</v>
      </c>
      <c r="F10">
        <v>11812</v>
      </c>
      <c r="G10">
        <v>6356</v>
      </c>
      <c r="H10">
        <v>1757</v>
      </c>
      <c r="I10">
        <v>4598</v>
      </c>
      <c r="J10">
        <v>11686</v>
      </c>
      <c r="K10">
        <v>1235</v>
      </c>
      <c r="L10">
        <v>2604</v>
      </c>
      <c r="M10">
        <v>7848</v>
      </c>
      <c r="N10">
        <v>4483</v>
      </c>
      <c r="O10">
        <v>3690</v>
      </c>
      <c r="P10">
        <v>793</v>
      </c>
      <c r="Q10">
        <v>24597</v>
      </c>
      <c r="R10">
        <v>5029</v>
      </c>
      <c r="S10">
        <v>19568</v>
      </c>
      <c r="T10">
        <v>2062</v>
      </c>
    </row>
    <row r="11" spans="1:20" x14ac:dyDescent="0.35">
      <c r="A11" s="2">
        <v>43800</v>
      </c>
      <c r="B11">
        <v>94552</v>
      </c>
      <c r="C11">
        <v>63520</v>
      </c>
      <c r="D11">
        <v>45523</v>
      </c>
      <c r="E11">
        <v>33668</v>
      </c>
      <c r="F11">
        <v>11855</v>
      </c>
      <c r="G11">
        <v>6356</v>
      </c>
      <c r="H11">
        <v>1770</v>
      </c>
      <c r="I11">
        <v>4585</v>
      </c>
      <c r="J11">
        <v>11641</v>
      </c>
      <c r="K11">
        <v>1191</v>
      </c>
      <c r="L11">
        <v>2498</v>
      </c>
      <c r="M11">
        <v>7951</v>
      </c>
      <c r="N11">
        <v>4442</v>
      </c>
      <c r="O11">
        <v>3636</v>
      </c>
      <c r="P11">
        <v>806</v>
      </c>
      <c r="Q11">
        <v>24557</v>
      </c>
      <c r="R11">
        <v>5101</v>
      </c>
      <c r="S11">
        <v>19456</v>
      </c>
      <c r="T11">
        <v>2033</v>
      </c>
    </row>
    <row r="12" spans="1:20" x14ac:dyDescent="0.35">
      <c r="A12" s="2">
        <v>43831</v>
      </c>
      <c r="B12">
        <v>94151</v>
      </c>
      <c r="C12">
        <v>63169</v>
      </c>
      <c r="D12">
        <v>45383</v>
      </c>
      <c r="E12">
        <v>33711</v>
      </c>
      <c r="F12">
        <v>11673</v>
      </c>
      <c r="G12">
        <v>6260</v>
      </c>
      <c r="H12">
        <v>1741</v>
      </c>
      <c r="I12">
        <v>4519</v>
      </c>
      <c r="J12">
        <v>11526</v>
      </c>
      <c r="K12">
        <v>1190</v>
      </c>
      <c r="L12">
        <v>2373</v>
      </c>
      <c r="M12">
        <v>7963</v>
      </c>
      <c r="N12">
        <v>4426</v>
      </c>
      <c r="O12">
        <v>3624</v>
      </c>
      <c r="P12">
        <v>802</v>
      </c>
      <c r="Q12">
        <v>24575</v>
      </c>
      <c r="R12">
        <v>5237</v>
      </c>
      <c r="S12">
        <v>19338</v>
      </c>
      <c r="T12">
        <v>1980</v>
      </c>
    </row>
    <row r="13" spans="1:20" x14ac:dyDescent="0.35">
      <c r="A13" s="2">
        <v>43862</v>
      </c>
      <c r="B13">
        <v>93710</v>
      </c>
      <c r="C13">
        <v>62848</v>
      </c>
      <c r="D13">
        <v>45269</v>
      </c>
      <c r="E13">
        <v>33624</v>
      </c>
      <c r="F13">
        <v>11644</v>
      </c>
      <c r="G13">
        <v>6209</v>
      </c>
      <c r="H13">
        <v>1717</v>
      </c>
      <c r="I13">
        <v>4492</v>
      </c>
      <c r="J13">
        <v>11370</v>
      </c>
      <c r="K13">
        <v>1203</v>
      </c>
      <c r="L13">
        <v>2271</v>
      </c>
      <c r="M13">
        <v>7896</v>
      </c>
      <c r="N13">
        <v>4411</v>
      </c>
      <c r="O13">
        <v>3601</v>
      </c>
      <c r="P13">
        <v>810</v>
      </c>
      <c r="Q13">
        <v>24477</v>
      </c>
      <c r="R13">
        <v>5315</v>
      </c>
      <c r="S13">
        <v>19161</v>
      </c>
      <c r="T13">
        <v>1974</v>
      </c>
    </row>
    <row r="14" spans="1:20" x14ac:dyDescent="0.35">
      <c r="A14" s="2">
        <v>43891</v>
      </c>
      <c r="B14">
        <v>92223</v>
      </c>
      <c r="C14">
        <v>61742</v>
      </c>
      <c r="D14">
        <v>44119</v>
      </c>
      <c r="E14">
        <v>33096</v>
      </c>
      <c r="F14" s="1">
        <v>11023</v>
      </c>
      <c r="G14">
        <v>5971</v>
      </c>
      <c r="H14">
        <v>1640</v>
      </c>
      <c r="I14" s="1">
        <v>4331</v>
      </c>
      <c r="J14">
        <v>11652</v>
      </c>
      <c r="K14">
        <v>1204</v>
      </c>
      <c r="L14">
        <v>2342</v>
      </c>
      <c r="M14">
        <v>8106</v>
      </c>
      <c r="N14">
        <v>4385</v>
      </c>
      <c r="O14">
        <v>3584</v>
      </c>
      <c r="P14" s="1">
        <v>800</v>
      </c>
      <c r="Q14">
        <v>24159</v>
      </c>
      <c r="R14">
        <v>5444</v>
      </c>
      <c r="S14" s="1">
        <v>18714</v>
      </c>
      <c r="T14" s="1">
        <v>1938</v>
      </c>
    </row>
    <row r="15" spans="1:20" x14ac:dyDescent="0.35">
      <c r="A15" s="2">
        <v>43922</v>
      </c>
      <c r="B15">
        <v>89241</v>
      </c>
      <c r="C15">
        <v>59762</v>
      </c>
      <c r="D15">
        <v>42333</v>
      </c>
      <c r="E15">
        <v>32207</v>
      </c>
      <c r="F15" s="1">
        <v>10126</v>
      </c>
      <c r="G15">
        <v>5524</v>
      </c>
      <c r="H15">
        <v>1573</v>
      </c>
      <c r="I15" s="1">
        <v>3951</v>
      </c>
      <c r="J15">
        <v>11904</v>
      </c>
      <c r="K15">
        <v>1201</v>
      </c>
      <c r="L15">
        <v>2456</v>
      </c>
      <c r="M15">
        <v>8248</v>
      </c>
      <c r="N15">
        <v>4201</v>
      </c>
      <c r="O15">
        <v>3445</v>
      </c>
      <c r="P15" s="1">
        <v>755</v>
      </c>
      <c r="Q15">
        <v>23379</v>
      </c>
      <c r="R15">
        <v>5520</v>
      </c>
      <c r="S15" s="1">
        <v>17859</v>
      </c>
      <c r="T15" s="1">
        <v>1900</v>
      </c>
    </row>
    <row r="16" spans="1:20" x14ac:dyDescent="0.35">
      <c r="A16" s="2">
        <v>43952</v>
      </c>
      <c r="B16">
        <v>85936</v>
      </c>
      <c r="C16">
        <v>57608</v>
      </c>
      <c r="D16">
        <v>40321</v>
      </c>
      <c r="E16">
        <v>31103</v>
      </c>
      <c r="F16" s="1">
        <v>9218</v>
      </c>
      <c r="G16">
        <v>5033</v>
      </c>
      <c r="H16">
        <v>1463</v>
      </c>
      <c r="I16" s="1">
        <v>3569</v>
      </c>
      <c r="J16">
        <v>12255</v>
      </c>
      <c r="K16">
        <v>1206</v>
      </c>
      <c r="L16">
        <v>2488</v>
      </c>
      <c r="M16">
        <v>8560</v>
      </c>
      <c r="N16">
        <v>4034</v>
      </c>
      <c r="O16">
        <v>3325</v>
      </c>
      <c r="P16" s="1">
        <v>709</v>
      </c>
      <c r="Q16">
        <v>22415</v>
      </c>
      <c r="R16">
        <v>5493</v>
      </c>
      <c r="S16" s="1">
        <v>16922</v>
      </c>
      <c r="T16" s="1">
        <v>1879</v>
      </c>
    </row>
    <row r="17" spans="1:20" x14ac:dyDescent="0.35">
      <c r="A17" s="2">
        <v>43983</v>
      </c>
      <c r="B17">
        <v>83347</v>
      </c>
      <c r="C17">
        <v>55867</v>
      </c>
      <c r="D17">
        <v>38793</v>
      </c>
      <c r="E17">
        <v>30154</v>
      </c>
      <c r="F17" s="1">
        <v>8639</v>
      </c>
      <c r="G17">
        <v>4714</v>
      </c>
      <c r="H17">
        <v>1411</v>
      </c>
      <c r="I17" s="1">
        <v>3303</v>
      </c>
      <c r="J17">
        <v>12360</v>
      </c>
      <c r="K17">
        <v>1251</v>
      </c>
      <c r="L17">
        <v>2463</v>
      </c>
      <c r="M17">
        <v>8646</v>
      </c>
      <c r="N17">
        <v>3955</v>
      </c>
      <c r="O17">
        <v>3290</v>
      </c>
      <c r="P17" s="1">
        <v>665</v>
      </c>
      <c r="Q17">
        <v>21664</v>
      </c>
      <c r="R17">
        <v>5364</v>
      </c>
      <c r="S17" s="1">
        <v>16300</v>
      </c>
      <c r="T17" s="1">
        <v>1861</v>
      </c>
    </row>
    <row r="18" spans="1:20" x14ac:dyDescent="0.35">
      <c r="A18" s="2">
        <v>44013</v>
      </c>
      <c r="B18">
        <v>82027</v>
      </c>
      <c r="C18">
        <v>54789</v>
      </c>
      <c r="D18">
        <v>38076</v>
      </c>
      <c r="E18">
        <v>29385</v>
      </c>
      <c r="F18" s="1">
        <v>8691</v>
      </c>
      <c r="G18">
        <v>4593</v>
      </c>
      <c r="H18">
        <v>1372</v>
      </c>
      <c r="I18" s="1">
        <v>3222</v>
      </c>
      <c r="J18">
        <v>12119</v>
      </c>
      <c r="K18">
        <v>1207</v>
      </c>
      <c r="L18">
        <v>2373</v>
      </c>
      <c r="M18">
        <v>8539</v>
      </c>
      <c r="N18">
        <v>3938</v>
      </c>
      <c r="O18">
        <v>3266</v>
      </c>
      <c r="P18" s="1">
        <v>672</v>
      </c>
      <c r="Q18">
        <v>21406</v>
      </c>
      <c r="R18">
        <v>5192</v>
      </c>
      <c r="S18" s="1">
        <v>16214</v>
      </c>
      <c r="T18" s="1">
        <v>1895</v>
      </c>
    </row>
    <row r="19" spans="1:20" x14ac:dyDescent="0.35">
      <c r="A19" s="2">
        <v>44044</v>
      </c>
      <c r="B19">
        <v>81666</v>
      </c>
      <c r="C19">
        <v>54293</v>
      </c>
      <c r="D19">
        <v>37822</v>
      </c>
      <c r="E19">
        <v>29067</v>
      </c>
      <c r="F19" s="1">
        <v>8755</v>
      </c>
      <c r="G19">
        <v>4559</v>
      </c>
      <c r="H19">
        <v>1334</v>
      </c>
      <c r="I19" s="1">
        <v>3225</v>
      </c>
      <c r="J19">
        <v>11912</v>
      </c>
      <c r="K19">
        <v>1196</v>
      </c>
      <c r="L19">
        <v>2295</v>
      </c>
      <c r="M19">
        <v>8420</v>
      </c>
      <c r="N19">
        <v>3905</v>
      </c>
      <c r="O19">
        <v>3225</v>
      </c>
      <c r="P19" s="1">
        <v>679</v>
      </c>
      <c r="Q19">
        <v>21521</v>
      </c>
      <c r="R19">
        <v>5084</v>
      </c>
      <c r="S19" s="1">
        <v>16437</v>
      </c>
      <c r="T19" s="1">
        <v>1947</v>
      </c>
    </row>
    <row r="20" spans="1:20" x14ac:dyDescent="0.35">
      <c r="A20" s="2">
        <v>44075</v>
      </c>
      <c r="B20">
        <v>82464</v>
      </c>
      <c r="C20">
        <v>54819</v>
      </c>
      <c r="D20">
        <v>38378</v>
      </c>
      <c r="E20">
        <v>29366</v>
      </c>
      <c r="F20" s="1">
        <v>9013</v>
      </c>
      <c r="G20">
        <v>4612</v>
      </c>
      <c r="H20">
        <v>1310</v>
      </c>
      <c r="I20" s="1">
        <v>3302</v>
      </c>
      <c r="J20">
        <v>11829</v>
      </c>
      <c r="K20">
        <v>1148</v>
      </c>
      <c r="L20">
        <v>2274</v>
      </c>
      <c r="M20">
        <v>8407</v>
      </c>
      <c r="N20">
        <v>3859</v>
      </c>
      <c r="O20">
        <v>3176</v>
      </c>
      <c r="P20" s="1">
        <v>683</v>
      </c>
      <c r="Q20">
        <v>21783</v>
      </c>
      <c r="R20">
        <v>5146</v>
      </c>
      <c r="S20" s="1">
        <v>16638</v>
      </c>
      <c r="T20" s="1">
        <v>2002</v>
      </c>
    </row>
    <row r="21" spans="1:20" x14ac:dyDescent="0.35">
      <c r="A21" s="2">
        <v>44105</v>
      </c>
      <c r="B21">
        <v>84301</v>
      </c>
      <c r="C21">
        <v>55938</v>
      </c>
      <c r="D21">
        <v>39239</v>
      </c>
      <c r="E21">
        <v>29769</v>
      </c>
      <c r="F21" s="1">
        <v>9470</v>
      </c>
      <c r="G21">
        <v>4707</v>
      </c>
      <c r="H21">
        <v>1285</v>
      </c>
      <c r="I21" s="1">
        <v>3422</v>
      </c>
      <c r="J21">
        <v>11992</v>
      </c>
      <c r="K21">
        <v>1151</v>
      </c>
      <c r="L21">
        <v>2343</v>
      </c>
      <c r="M21">
        <v>8498</v>
      </c>
      <c r="N21">
        <v>3885</v>
      </c>
      <c r="O21">
        <v>3217</v>
      </c>
      <c r="P21" s="1">
        <v>668</v>
      </c>
      <c r="Q21">
        <v>22456</v>
      </c>
      <c r="R21">
        <v>5324</v>
      </c>
      <c r="S21" s="1">
        <v>17132</v>
      </c>
      <c r="T21" s="1">
        <v>2022</v>
      </c>
    </row>
    <row r="22" spans="1:20" x14ac:dyDescent="0.35">
      <c r="A22" s="2">
        <v>44136</v>
      </c>
      <c r="B22">
        <v>85578</v>
      </c>
      <c r="C22">
        <v>56674</v>
      </c>
      <c r="D22">
        <v>39697</v>
      </c>
      <c r="E22">
        <v>29963</v>
      </c>
      <c r="F22" s="1">
        <v>9735</v>
      </c>
      <c r="G22">
        <v>4791</v>
      </c>
      <c r="H22">
        <v>1263</v>
      </c>
      <c r="I22" s="1">
        <v>3528</v>
      </c>
      <c r="J22">
        <v>12186</v>
      </c>
      <c r="K22">
        <v>1160</v>
      </c>
      <c r="L22">
        <v>2367</v>
      </c>
      <c r="M22">
        <v>8659</v>
      </c>
      <c r="N22">
        <v>3921</v>
      </c>
      <c r="O22">
        <v>3259</v>
      </c>
      <c r="P22" s="1">
        <v>661</v>
      </c>
      <c r="Q22">
        <v>22937</v>
      </c>
      <c r="R22">
        <v>5419</v>
      </c>
      <c r="S22" s="1">
        <v>17517</v>
      </c>
      <c r="T22" s="1">
        <v>2047</v>
      </c>
    </row>
    <row r="23" spans="1:20" x14ac:dyDescent="0.35">
      <c r="A23" s="2">
        <v>44166</v>
      </c>
      <c r="B23">
        <v>86179</v>
      </c>
      <c r="C23">
        <v>56934</v>
      </c>
      <c r="D23">
        <v>39870</v>
      </c>
      <c r="E23">
        <v>29885</v>
      </c>
      <c r="F23" s="1">
        <v>9985</v>
      </c>
      <c r="G23">
        <v>4902</v>
      </c>
      <c r="H23">
        <v>1281</v>
      </c>
      <c r="I23" s="1">
        <v>3621</v>
      </c>
      <c r="J23">
        <v>12162</v>
      </c>
      <c r="K23">
        <v>1194</v>
      </c>
      <c r="L23">
        <v>2310</v>
      </c>
      <c r="M23">
        <v>8658</v>
      </c>
      <c r="N23">
        <v>3922</v>
      </c>
      <c r="O23">
        <v>3266</v>
      </c>
      <c r="P23" s="1">
        <v>656</v>
      </c>
      <c r="Q23">
        <v>23272</v>
      </c>
      <c r="R23">
        <v>5556</v>
      </c>
      <c r="S23" s="1">
        <v>17716</v>
      </c>
      <c r="T23" s="1">
        <v>2051</v>
      </c>
    </row>
    <row r="24" spans="1:20" x14ac:dyDescent="0.35">
      <c r="A24" s="2">
        <v>44197</v>
      </c>
      <c r="B24">
        <v>86025</v>
      </c>
      <c r="C24">
        <v>56560</v>
      </c>
      <c r="D24">
        <v>39601</v>
      </c>
      <c r="E24">
        <v>29792</v>
      </c>
      <c r="F24" s="1">
        <v>9809</v>
      </c>
      <c r="G24">
        <v>4919</v>
      </c>
      <c r="H24">
        <v>1320</v>
      </c>
      <c r="I24" s="1">
        <v>3599</v>
      </c>
      <c r="J24">
        <v>12040</v>
      </c>
      <c r="K24">
        <v>1140</v>
      </c>
      <c r="L24">
        <v>2114</v>
      </c>
      <c r="M24">
        <v>8785</v>
      </c>
      <c r="N24">
        <v>3878</v>
      </c>
      <c r="O24">
        <v>3210</v>
      </c>
      <c r="P24" s="1">
        <v>667</v>
      </c>
      <c r="Q24">
        <v>23503</v>
      </c>
      <c r="R24">
        <v>5544</v>
      </c>
      <c r="S24" s="1">
        <v>17959</v>
      </c>
      <c r="T24" s="1">
        <v>2084</v>
      </c>
    </row>
    <row r="25" spans="1:20" x14ac:dyDescent="0.35">
      <c r="A25" s="2">
        <v>44228</v>
      </c>
      <c r="B25">
        <v>85899</v>
      </c>
      <c r="C25">
        <v>56355</v>
      </c>
      <c r="D25">
        <v>39493</v>
      </c>
      <c r="E25">
        <v>29697</v>
      </c>
      <c r="F25" s="1">
        <v>9796</v>
      </c>
      <c r="G25">
        <v>4908</v>
      </c>
      <c r="H25">
        <v>1310</v>
      </c>
      <c r="I25" s="1">
        <v>3598</v>
      </c>
      <c r="J25">
        <v>11955</v>
      </c>
      <c r="K25">
        <v>1160</v>
      </c>
      <c r="L25">
        <v>1981</v>
      </c>
      <c r="M25">
        <v>8814</v>
      </c>
      <c r="N25">
        <v>3859</v>
      </c>
      <c r="O25">
        <v>3174</v>
      </c>
      <c r="P25" s="1">
        <v>685</v>
      </c>
      <c r="Q25">
        <v>23653</v>
      </c>
      <c r="R25">
        <v>5749</v>
      </c>
      <c r="S25" s="1">
        <v>17904</v>
      </c>
      <c r="T25" s="1">
        <v>2031</v>
      </c>
    </row>
    <row r="26" spans="1:20" x14ac:dyDescent="0.35">
      <c r="A26" s="2">
        <v>44256</v>
      </c>
      <c r="B26">
        <v>85650</v>
      </c>
      <c r="C26">
        <v>56008</v>
      </c>
      <c r="D26">
        <v>39261</v>
      </c>
      <c r="E26">
        <v>29570</v>
      </c>
      <c r="F26" s="1">
        <v>9691</v>
      </c>
      <c r="G26">
        <v>4936</v>
      </c>
      <c r="H26">
        <v>1345</v>
      </c>
      <c r="I26" s="1">
        <v>3591</v>
      </c>
      <c r="J26">
        <v>11811</v>
      </c>
      <c r="K26">
        <v>1172</v>
      </c>
      <c r="L26">
        <v>1915</v>
      </c>
      <c r="M26">
        <v>8725</v>
      </c>
      <c r="N26">
        <v>3769</v>
      </c>
      <c r="O26">
        <v>3095</v>
      </c>
      <c r="P26" s="1">
        <v>674</v>
      </c>
      <c r="Q26">
        <v>23837</v>
      </c>
      <c r="R26">
        <v>5869</v>
      </c>
      <c r="S26" s="1">
        <v>17968</v>
      </c>
      <c r="T26" s="1">
        <v>2036</v>
      </c>
    </row>
    <row r="27" spans="1:20" x14ac:dyDescent="0.35">
      <c r="A27" s="2">
        <v>44287</v>
      </c>
      <c r="B27">
        <v>85940</v>
      </c>
      <c r="C27">
        <v>56133</v>
      </c>
      <c r="D27">
        <v>39357</v>
      </c>
      <c r="E27">
        <v>29605</v>
      </c>
      <c r="F27" s="1">
        <v>9752</v>
      </c>
      <c r="G27">
        <v>4952</v>
      </c>
      <c r="H27">
        <v>1349</v>
      </c>
      <c r="I27" s="1">
        <v>3603</v>
      </c>
      <c r="J27">
        <v>11824</v>
      </c>
      <c r="K27">
        <v>1205</v>
      </c>
      <c r="L27">
        <v>1971</v>
      </c>
      <c r="M27">
        <v>8649</v>
      </c>
      <c r="N27">
        <v>3766</v>
      </c>
      <c r="O27">
        <v>3093</v>
      </c>
      <c r="P27" s="1">
        <v>673</v>
      </c>
      <c r="Q27">
        <v>24040</v>
      </c>
      <c r="R27">
        <v>5847</v>
      </c>
      <c r="S27" s="1">
        <v>18192</v>
      </c>
      <c r="T27" s="1">
        <v>2002</v>
      </c>
    </row>
    <row r="28" spans="1:20" x14ac:dyDescent="0.35">
      <c r="A28" s="2">
        <v>44317</v>
      </c>
      <c r="B28">
        <v>86708</v>
      </c>
      <c r="C28">
        <v>56584</v>
      </c>
      <c r="D28">
        <v>39603</v>
      </c>
      <c r="E28">
        <v>29798</v>
      </c>
      <c r="F28" s="1">
        <v>9804</v>
      </c>
      <c r="G28">
        <v>5027</v>
      </c>
      <c r="H28">
        <v>1344</v>
      </c>
      <c r="I28" s="1">
        <v>3683</v>
      </c>
      <c r="J28">
        <v>11954</v>
      </c>
      <c r="K28">
        <v>1227</v>
      </c>
      <c r="L28">
        <v>2062</v>
      </c>
      <c r="M28">
        <v>8665</v>
      </c>
      <c r="N28">
        <v>3723</v>
      </c>
      <c r="O28">
        <v>3066</v>
      </c>
      <c r="P28" s="1">
        <v>657</v>
      </c>
      <c r="Q28">
        <v>24373</v>
      </c>
      <c r="R28">
        <v>5832</v>
      </c>
      <c r="S28" s="1">
        <v>18540</v>
      </c>
      <c r="T28" s="1">
        <v>2028</v>
      </c>
    </row>
    <row r="29" spans="1:20" x14ac:dyDescent="0.35">
      <c r="A29" s="2">
        <v>44348</v>
      </c>
      <c r="B29">
        <v>87791</v>
      </c>
      <c r="C29">
        <v>57141</v>
      </c>
      <c r="D29">
        <v>40212</v>
      </c>
      <c r="E29">
        <v>30189</v>
      </c>
      <c r="F29" s="1">
        <v>10023</v>
      </c>
      <c r="G29">
        <v>5108</v>
      </c>
      <c r="H29">
        <v>1312</v>
      </c>
      <c r="I29" s="1">
        <v>3796</v>
      </c>
      <c r="J29">
        <v>11821</v>
      </c>
      <c r="K29">
        <v>1273</v>
      </c>
      <c r="L29">
        <v>2097</v>
      </c>
      <c r="M29">
        <v>8451</v>
      </c>
      <c r="N29">
        <v>3788</v>
      </c>
      <c r="O29">
        <v>3097</v>
      </c>
      <c r="P29" s="1">
        <v>691</v>
      </c>
      <c r="Q29">
        <v>24839</v>
      </c>
      <c r="R29">
        <v>5754</v>
      </c>
      <c r="S29" s="1">
        <v>19085</v>
      </c>
      <c r="T29" s="1">
        <v>2023</v>
      </c>
    </row>
    <row r="30" spans="1:20" x14ac:dyDescent="0.35">
      <c r="A30" s="2">
        <v>44378</v>
      </c>
      <c r="B30">
        <v>89042</v>
      </c>
      <c r="C30">
        <v>58092</v>
      </c>
      <c r="D30">
        <v>40970</v>
      </c>
      <c r="E30">
        <v>30631</v>
      </c>
      <c r="F30" s="1">
        <v>10339</v>
      </c>
      <c r="G30">
        <v>5332</v>
      </c>
      <c r="H30">
        <v>1315</v>
      </c>
      <c r="I30" s="1">
        <v>4017</v>
      </c>
      <c r="J30">
        <v>11790</v>
      </c>
      <c r="K30">
        <v>1302</v>
      </c>
      <c r="L30">
        <v>2149</v>
      </c>
      <c r="M30">
        <v>8339</v>
      </c>
      <c r="N30">
        <v>3746</v>
      </c>
      <c r="O30">
        <v>3025</v>
      </c>
      <c r="P30" s="1">
        <v>720</v>
      </c>
      <c r="Q30">
        <v>25172</v>
      </c>
      <c r="R30">
        <v>5985</v>
      </c>
      <c r="S30" s="1">
        <v>19187</v>
      </c>
      <c r="T30" s="1">
        <v>2032</v>
      </c>
    </row>
    <row r="31" spans="1:20" x14ac:dyDescent="0.35">
      <c r="A31" s="2">
        <v>44409</v>
      </c>
      <c r="B31">
        <v>90188</v>
      </c>
      <c r="C31">
        <v>58943</v>
      </c>
      <c r="D31">
        <v>41830</v>
      </c>
      <c r="E31">
        <v>31039</v>
      </c>
      <c r="F31" s="1">
        <v>10791</v>
      </c>
      <c r="G31">
        <v>5524</v>
      </c>
      <c r="H31">
        <v>1374</v>
      </c>
      <c r="I31" s="1">
        <v>4150</v>
      </c>
      <c r="J31">
        <v>11589</v>
      </c>
      <c r="K31">
        <v>1276</v>
      </c>
      <c r="L31">
        <v>2199</v>
      </c>
      <c r="M31">
        <v>8114</v>
      </c>
      <c r="N31">
        <v>3788</v>
      </c>
      <c r="O31">
        <v>3062</v>
      </c>
      <c r="P31" s="1">
        <v>726</v>
      </c>
      <c r="Q31">
        <v>25409</v>
      </c>
      <c r="R31">
        <v>6025</v>
      </c>
      <c r="S31" s="1">
        <v>19384</v>
      </c>
      <c r="T31" s="1">
        <v>2048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8F2D-C89C-4678-92D3-A419B61C68F3}">
  <dimension ref="A1:AN115"/>
  <sheetViews>
    <sheetView workbookViewId="0">
      <selection activeCell="A95" sqref="A95:A115"/>
    </sheetView>
  </sheetViews>
  <sheetFormatPr baseColWidth="10" defaultRowHeight="14.5" x14ac:dyDescent="0.35"/>
  <cols>
    <col min="1" max="1" width="18.7265625" style="5" customWidth="1"/>
    <col min="2" max="20" width="10.90625" customWidth="1"/>
    <col min="27" max="27" width="13.90625" bestFit="1" customWidth="1"/>
    <col min="28" max="28" width="13.90625" customWidth="1"/>
    <col min="29" max="29" width="13.90625" bestFit="1" customWidth="1"/>
    <col min="30" max="30" width="12.90625" bestFit="1" customWidth="1"/>
  </cols>
  <sheetData>
    <row r="1" spans="1:24" x14ac:dyDescent="0.35">
      <c r="A1" s="5" t="s">
        <v>16</v>
      </c>
      <c r="B1" t="s">
        <v>13</v>
      </c>
      <c r="C1" t="s">
        <v>17</v>
      </c>
      <c r="D1" t="s">
        <v>18</v>
      </c>
      <c r="E1" t="s">
        <v>28</v>
      </c>
      <c r="F1" t="s">
        <v>19</v>
      </c>
      <c r="G1" t="s">
        <v>1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  <c r="M1" t="s">
        <v>23</v>
      </c>
      <c r="N1" t="s">
        <v>2</v>
      </c>
      <c r="O1" t="s">
        <v>27</v>
      </c>
      <c r="P1" t="s">
        <v>26</v>
      </c>
      <c r="Q1" t="s">
        <v>3</v>
      </c>
      <c r="R1" t="s">
        <v>24</v>
      </c>
      <c r="S1" t="s">
        <v>25</v>
      </c>
      <c r="T1" t="s">
        <v>4</v>
      </c>
      <c r="U1" t="s">
        <v>30</v>
      </c>
      <c r="V1" t="s">
        <v>29</v>
      </c>
    </row>
    <row r="2" spans="1:24" x14ac:dyDescent="0.35">
      <c r="A2" s="5">
        <v>40969</v>
      </c>
      <c r="B2">
        <v>87632</v>
      </c>
      <c r="C2">
        <v>61332</v>
      </c>
      <c r="D2">
        <v>44336</v>
      </c>
      <c r="E2">
        <v>33393</v>
      </c>
      <c r="F2">
        <v>10942</v>
      </c>
      <c r="G2">
        <v>6065</v>
      </c>
      <c r="H2">
        <v>1938</v>
      </c>
      <c r="I2">
        <v>4127</v>
      </c>
      <c r="J2">
        <v>10931</v>
      </c>
      <c r="K2">
        <v>1456</v>
      </c>
      <c r="L2">
        <v>2061</v>
      </c>
      <c r="M2">
        <v>7414</v>
      </c>
      <c r="N2">
        <v>3413</v>
      </c>
      <c r="O2" t="s">
        <v>12</v>
      </c>
      <c r="P2" t="s">
        <v>12</v>
      </c>
      <c r="Q2">
        <v>20494</v>
      </c>
      <c r="R2" t="s">
        <v>12</v>
      </c>
      <c r="S2" t="s">
        <v>12</v>
      </c>
      <c r="T2">
        <v>2393</v>
      </c>
      <c r="U2" t="e">
        <f t="shared" ref="U2:U65" si="0">F2+I2+P2+S2+T2</f>
        <v>#VALUE!</v>
      </c>
      <c r="V2" t="e">
        <f t="shared" ref="V2:V65" si="1">E2+H2+J2+O2+R2</f>
        <v>#VALUE!</v>
      </c>
      <c r="X2" s="6" t="e">
        <f t="shared" ref="X2:X65" si="2">U2/B2</f>
        <v>#VALUE!</v>
      </c>
    </row>
    <row r="3" spans="1:24" x14ac:dyDescent="0.35">
      <c r="A3" s="5">
        <v>41000</v>
      </c>
      <c r="B3">
        <v>88407</v>
      </c>
      <c r="C3">
        <v>61758</v>
      </c>
      <c r="D3">
        <v>44655</v>
      </c>
      <c r="E3">
        <v>33682</v>
      </c>
      <c r="F3">
        <v>10973</v>
      </c>
      <c r="G3">
        <v>6055</v>
      </c>
      <c r="H3">
        <v>1928</v>
      </c>
      <c r="I3">
        <v>4127</v>
      </c>
      <c r="J3">
        <v>11049</v>
      </c>
      <c r="K3">
        <v>1445</v>
      </c>
      <c r="L3">
        <v>2094</v>
      </c>
      <c r="M3">
        <v>7509</v>
      </c>
      <c r="N3">
        <v>3521</v>
      </c>
      <c r="O3" t="s">
        <v>12</v>
      </c>
      <c r="P3" t="s">
        <v>12</v>
      </c>
      <c r="Q3">
        <v>20522</v>
      </c>
      <c r="R3" t="s">
        <v>12</v>
      </c>
      <c r="S3" t="s">
        <v>12</v>
      </c>
      <c r="T3">
        <v>2606</v>
      </c>
      <c r="U3" t="e">
        <f t="shared" si="0"/>
        <v>#VALUE!</v>
      </c>
      <c r="V3" t="e">
        <f t="shared" si="1"/>
        <v>#VALUE!</v>
      </c>
      <c r="X3" s="6" t="e">
        <f t="shared" si="2"/>
        <v>#VALUE!</v>
      </c>
    </row>
    <row r="4" spans="1:24" x14ac:dyDescent="0.35">
      <c r="A4" s="5">
        <v>41030</v>
      </c>
      <c r="B4">
        <v>88863</v>
      </c>
      <c r="C4">
        <v>62054</v>
      </c>
      <c r="D4">
        <v>44859</v>
      </c>
      <c r="E4">
        <v>33841</v>
      </c>
      <c r="F4">
        <v>11018</v>
      </c>
      <c r="G4">
        <v>6115</v>
      </c>
      <c r="H4">
        <v>1942</v>
      </c>
      <c r="I4">
        <v>4173</v>
      </c>
      <c r="J4">
        <v>11081</v>
      </c>
      <c r="K4">
        <v>1444</v>
      </c>
      <c r="L4">
        <v>2088</v>
      </c>
      <c r="M4">
        <v>7548</v>
      </c>
      <c r="N4">
        <v>3523</v>
      </c>
      <c r="O4" t="s">
        <v>12</v>
      </c>
      <c r="P4" t="s">
        <v>12</v>
      </c>
      <c r="Q4">
        <v>20463</v>
      </c>
      <c r="R4" t="s">
        <v>12</v>
      </c>
      <c r="S4" t="s">
        <v>12</v>
      </c>
      <c r="T4">
        <v>2822</v>
      </c>
      <c r="U4" t="e">
        <f t="shared" si="0"/>
        <v>#VALUE!</v>
      </c>
      <c r="V4" t="e">
        <f t="shared" si="1"/>
        <v>#VALUE!</v>
      </c>
      <c r="X4" s="6" t="e">
        <f t="shared" si="2"/>
        <v>#VALUE!</v>
      </c>
    </row>
    <row r="5" spans="1:24" x14ac:dyDescent="0.35">
      <c r="A5" s="5">
        <v>41061</v>
      </c>
      <c r="B5">
        <v>89129</v>
      </c>
      <c r="C5">
        <v>62421</v>
      </c>
      <c r="D5">
        <v>45120</v>
      </c>
      <c r="E5">
        <v>34083</v>
      </c>
      <c r="F5">
        <v>11038</v>
      </c>
      <c r="G5">
        <v>6115</v>
      </c>
      <c r="H5">
        <v>1925</v>
      </c>
      <c r="I5">
        <v>4190</v>
      </c>
      <c r="J5">
        <v>11186</v>
      </c>
      <c r="K5">
        <v>1474</v>
      </c>
      <c r="L5">
        <v>2146</v>
      </c>
      <c r="M5">
        <v>7565</v>
      </c>
      <c r="N5">
        <v>3516</v>
      </c>
      <c r="O5" t="s">
        <v>12</v>
      </c>
      <c r="P5" t="s">
        <v>12</v>
      </c>
      <c r="Q5">
        <v>20228</v>
      </c>
      <c r="R5" t="s">
        <v>12</v>
      </c>
      <c r="S5" t="s">
        <v>12</v>
      </c>
      <c r="T5">
        <v>2965</v>
      </c>
      <c r="U5" t="e">
        <f t="shared" si="0"/>
        <v>#VALUE!</v>
      </c>
      <c r="V5" t="e">
        <f t="shared" si="1"/>
        <v>#VALUE!</v>
      </c>
      <c r="X5" s="6" t="e">
        <f t="shared" si="2"/>
        <v>#VALUE!</v>
      </c>
    </row>
    <row r="6" spans="1:24" x14ac:dyDescent="0.35">
      <c r="A6" s="5">
        <v>41091</v>
      </c>
      <c r="B6">
        <v>89181</v>
      </c>
      <c r="C6">
        <v>62575</v>
      </c>
      <c r="D6">
        <v>45193</v>
      </c>
      <c r="E6">
        <v>34138</v>
      </c>
      <c r="F6">
        <v>11055</v>
      </c>
      <c r="G6">
        <v>6106</v>
      </c>
      <c r="H6">
        <v>1913</v>
      </c>
      <c r="I6">
        <v>4193</v>
      </c>
      <c r="J6">
        <v>11276</v>
      </c>
      <c r="K6">
        <v>1430</v>
      </c>
      <c r="L6">
        <v>2202</v>
      </c>
      <c r="M6">
        <v>7644</v>
      </c>
      <c r="N6">
        <v>3515</v>
      </c>
      <c r="O6" t="s">
        <v>12</v>
      </c>
      <c r="P6" t="s">
        <v>12</v>
      </c>
      <c r="Q6">
        <v>20129</v>
      </c>
      <c r="R6" t="s">
        <v>12</v>
      </c>
      <c r="S6" t="s">
        <v>12</v>
      </c>
      <c r="T6">
        <v>2961</v>
      </c>
      <c r="U6" t="e">
        <f t="shared" si="0"/>
        <v>#VALUE!</v>
      </c>
      <c r="V6" t="e">
        <f t="shared" si="1"/>
        <v>#VALUE!</v>
      </c>
      <c r="X6" s="6" t="e">
        <f t="shared" si="2"/>
        <v>#VALUE!</v>
      </c>
    </row>
    <row r="7" spans="1:24" x14ac:dyDescent="0.35">
      <c r="A7" s="5">
        <v>41122</v>
      </c>
      <c r="B7">
        <v>89428</v>
      </c>
      <c r="C7">
        <v>62805</v>
      </c>
      <c r="D7">
        <v>45329</v>
      </c>
      <c r="E7">
        <v>34240</v>
      </c>
      <c r="F7">
        <v>11089</v>
      </c>
      <c r="G7">
        <v>6110</v>
      </c>
      <c r="H7">
        <v>1912</v>
      </c>
      <c r="I7">
        <v>4198</v>
      </c>
      <c r="J7">
        <v>11366</v>
      </c>
      <c r="K7">
        <v>1440</v>
      </c>
      <c r="L7">
        <v>2251</v>
      </c>
      <c r="M7">
        <v>7675</v>
      </c>
      <c r="N7">
        <v>3555</v>
      </c>
      <c r="O7" t="s">
        <v>12</v>
      </c>
      <c r="P7" t="s">
        <v>12</v>
      </c>
      <c r="Q7">
        <v>20122</v>
      </c>
      <c r="R7" t="s">
        <v>12</v>
      </c>
      <c r="S7" t="s">
        <v>12</v>
      </c>
      <c r="T7">
        <v>2946</v>
      </c>
      <c r="U7" t="e">
        <f t="shared" si="0"/>
        <v>#VALUE!</v>
      </c>
      <c r="V7" t="e">
        <f t="shared" si="1"/>
        <v>#VALUE!</v>
      </c>
      <c r="X7" s="6" t="e">
        <f t="shared" si="2"/>
        <v>#VALUE!</v>
      </c>
    </row>
    <row r="8" spans="1:24" x14ac:dyDescent="0.35">
      <c r="A8" s="5">
        <v>41153</v>
      </c>
      <c r="B8">
        <v>89639</v>
      </c>
      <c r="C8">
        <v>63029</v>
      </c>
      <c r="D8">
        <v>45601</v>
      </c>
      <c r="E8">
        <v>34399</v>
      </c>
      <c r="F8">
        <v>11202</v>
      </c>
      <c r="G8">
        <v>6112</v>
      </c>
      <c r="H8">
        <v>1911</v>
      </c>
      <c r="I8">
        <v>4201</v>
      </c>
      <c r="J8">
        <v>11316</v>
      </c>
      <c r="K8">
        <v>1381</v>
      </c>
      <c r="L8">
        <v>2212</v>
      </c>
      <c r="M8">
        <v>7723</v>
      </c>
      <c r="N8">
        <v>3564</v>
      </c>
      <c r="O8" t="s">
        <v>12</v>
      </c>
      <c r="P8" t="s">
        <v>12</v>
      </c>
      <c r="Q8">
        <v>20156</v>
      </c>
      <c r="R8" t="s">
        <v>12</v>
      </c>
      <c r="S8" t="s">
        <v>12</v>
      </c>
      <c r="T8">
        <v>2889</v>
      </c>
      <c r="U8" t="e">
        <f t="shared" si="0"/>
        <v>#VALUE!</v>
      </c>
      <c r="V8" t="e">
        <f t="shared" si="1"/>
        <v>#VALUE!</v>
      </c>
      <c r="X8" s="6" t="e">
        <f t="shared" si="2"/>
        <v>#VALUE!</v>
      </c>
    </row>
    <row r="9" spans="1:24" x14ac:dyDescent="0.35">
      <c r="A9" s="5">
        <v>41183</v>
      </c>
      <c r="B9">
        <v>89723</v>
      </c>
      <c r="C9">
        <v>63070</v>
      </c>
      <c r="D9">
        <v>45705</v>
      </c>
      <c r="E9">
        <v>34505</v>
      </c>
      <c r="F9">
        <v>11200</v>
      </c>
      <c r="G9">
        <v>6091</v>
      </c>
      <c r="H9">
        <v>1894</v>
      </c>
      <c r="I9">
        <v>4197</v>
      </c>
      <c r="J9">
        <v>11275</v>
      </c>
      <c r="K9">
        <v>1390</v>
      </c>
      <c r="L9">
        <v>2214</v>
      </c>
      <c r="M9">
        <v>7671</v>
      </c>
      <c r="N9">
        <v>3572</v>
      </c>
      <c r="O9" t="s">
        <v>12</v>
      </c>
      <c r="P9" t="s">
        <v>12</v>
      </c>
      <c r="Q9">
        <v>20271</v>
      </c>
      <c r="R9" t="s">
        <v>12</v>
      </c>
      <c r="S9" t="s">
        <v>12</v>
      </c>
      <c r="T9">
        <v>2809</v>
      </c>
      <c r="U9" t="e">
        <f t="shared" si="0"/>
        <v>#VALUE!</v>
      </c>
      <c r="V9" t="e">
        <f t="shared" si="1"/>
        <v>#VALUE!</v>
      </c>
      <c r="X9" s="6" t="e">
        <f t="shared" si="2"/>
        <v>#VALUE!</v>
      </c>
    </row>
    <row r="10" spans="1:24" x14ac:dyDescent="0.35">
      <c r="A10" s="5">
        <v>41214</v>
      </c>
      <c r="B10">
        <v>89867</v>
      </c>
      <c r="C10">
        <v>63031</v>
      </c>
      <c r="D10">
        <v>45731</v>
      </c>
      <c r="E10">
        <v>34580</v>
      </c>
      <c r="F10">
        <v>11151</v>
      </c>
      <c r="G10">
        <v>6107</v>
      </c>
      <c r="H10">
        <v>1904</v>
      </c>
      <c r="I10">
        <v>4203</v>
      </c>
      <c r="J10">
        <v>11193</v>
      </c>
      <c r="K10">
        <v>1350</v>
      </c>
      <c r="L10">
        <v>2170</v>
      </c>
      <c r="M10">
        <v>7673</v>
      </c>
      <c r="N10">
        <v>3625</v>
      </c>
      <c r="O10" t="s">
        <v>12</v>
      </c>
      <c r="P10" t="s">
        <v>12</v>
      </c>
      <c r="Q10">
        <v>20390</v>
      </c>
      <c r="R10" t="s">
        <v>12</v>
      </c>
      <c r="S10" t="s">
        <v>12</v>
      </c>
      <c r="T10">
        <v>2821</v>
      </c>
      <c r="U10" t="e">
        <f t="shared" si="0"/>
        <v>#VALUE!</v>
      </c>
      <c r="V10" t="e">
        <f t="shared" si="1"/>
        <v>#VALUE!</v>
      </c>
      <c r="X10" s="6" t="e">
        <f t="shared" si="2"/>
        <v>#VALUE!</v>
      </c>
    </row>
    <row r="11" spans="1:24" x14ac:dyDescent="0.35">
      <c r="A11" s="5">
        <v>41244</v>
      </c>
      <c r="B11">
        <v>89857</v>
      </c>
      <c r="C11">
        <v>62851</v>
      </c>
      <c r="D11">
        <v>45659</v>
      </c>
      <c r="E11">
        <v>34752</v>
      </c>
      <c r="F11">
        <v>10907</v>
      </c>
      <c r="G11">
        <v>6143</v>
      </c>
      <c r="H11">
        <v>1924</v>
      </c>
      <c r="I11">
        <v>4218</v>
      </c>
      <c r="J11">
        <v>11049</v>
      </c>
      <c r="K11">
        <v>1379</v>
      </c>
      <c r="L11">
        <v>2095</v>
      </c>
      <c r="M11">
        <v>7576</v>
      </c>
      <c r="N11">
        <v>3655</v>
      </c>
      <c r="O11" t="s">
        <v>12</v>
      </c>
      <c r="P11" t="s">
        <v>12</v>
      </c>
      <c r="Q11">
        <v>20508</v>
      </c>
      <c r="R11" t="s">
        <v>12</v>
      </c>
      <c r="S11" t="s">
        <v>12</v>
      </c>
      <c r="T11">
        <v>2843</v>
      </c>
      <c r="U11" t="e">
        <f t="shared" si="0"/>
        <v>#VALUE!</v>
      </c>
      <c r="V11" t="e">
        <f t="shared" si="1"/>
        <v>#VALUE!</v>
      </c>
      <c r="X11" s="6" t="e">
        <f t="shared" si="2"/>
        <v>#VALUE!</v>
      </c>
    </row>
    <row r="12" spans="1:24" x14ac:dyDescent="0.35">
      <c r="A12" s="5">
        <v>41275</v>
      </c>
      <c r="B12">
        <v>89520</v>
      </c>
      <c r="C12">
        <v>62560</v>
      </c>
      <c r="D12">
        <v>45588</v>
      </c>
      <c r="E12">
        <v>34778</v>
      </c>
      <c r="F12">
        <v>10811</v>
      </c>
      <c r="G12">
        <v>6137</v>
      </c>
      <c r="H12">
        <v>1939</v>
      </c>
      <c r="I12">
        <v>4198</v>
      </c>
      <c r="J12">
        <v>10835</v>
      </c>
      <c r="K12">
        <v>1369</v>
      </c>
      <c r="L12">
        <v>1940</v>
      </c>
      <c r="M12">
        <v>7526</v>
      </c>
      <c r="N12">
        <v>3654</v>
      </c>
      <c r="O12" t="s">
        <v>12</v>
      </c>
      <c r="P12" t="s">
        <v>12</v>
      </c>
      <c r="Q12">
        <v>20468</v>
      </c>
      <c r="R12" t="s">
        <v>12</v>
      </c>
      <c r="S12" t="s">
        <v>12</v>
      </c>
      <c r="T12">
        <v>2837</v>
      </c>
      <c r="U12" t="e">
        <f t="shared" si="0"/>
        <v>#VALUE!</v>
      </c>
      <c r="V12" t="e">
        <f t="shared" si="1"/>
        <v>#VALUE!</v>
      </c>
      <c r="X12" s="6" t="e">
        <f t="shared" si="2"/>
        <v>#VALUE!</v>
      </c>
    </row>
    <row r="13" spans="1:24" x14ac:dyDescent="0.35">
      <c r="A13" s="5">
        <v>41306</v>
      </c>
      <c r="B13">
        <v>89133</v>
      </c>
      <c r="C13">
        <v>62380</v>
      </c>
      <c r="D13">
        <v>45513</v>
      </c>
      <c r="E13">
        <v>34755</v>
      </c>
      <c r="F13">
        <v>10758</v>
      </c>
      <c r="G13">
        <v>6098</v>
      </c>
      <c r="H13">
        <v>1928</v>
      </c>
      <c r="I13">
        <v>4170</v>
      </c>
      <c r="J13">
        <v>10768</v>
      </c>
      <c r="K13">
        <v>1396</v>
      </c>
      <c r="L13">
        <v>1907</v>
      </c>
      <c r="M13">
        <v>7466</v>
      </c>
      <c r="N13">
        <v>3647</v>
      </c>
      <c r="O13" t="s">
        <v>12</v>
      </c>
      <c r="P13" t="s">
        <v>12</v>
      </c>
      <c r="Q13">
        <v>20315</v>
      </c>
      <c r="R13" t="s">
        <v>12</v>
      </c>
      <c r="S13" t="s">
        <v>12</v>
      </c>
      <c r="T13">
        <v>2792</v>
      </c>
      <c r="U13" t="e">
        <f t="shared" si="0"/>
        <v>#VALUE!</v>
      </c>
      <c r="V13" t="e">
        <f t="shared" si="1"/>
        <v>#VALUE!</v>
      </c>
      <c r="X13" s="6" t="e">
        <f t="shared" si="2"/>
        <v>#VALUE!</v>
      </c>
    </row>
    <row r="14" spans="1:24" x14ac:dyDescent="0.35">
      <c r="A14" s="5">
        <v>41334</v>
      </c>
      <c r="B14">
        <v>88999</v>
      </c>
      <c r="C14">
        <v>62157</v>
      </c>
      <c r="D14">
        <v>45286</v>
      </c>
      <c r="E14">
        <v>34489</v>
      </c>
      <c r="F14">
        <v>10797</v>
      </c>
      <c r="G14">
        <v>6049</v>
      </c>
      <c r="H14">
        <v>1922</v>
      </c>
      <c r="I14">
        <v>4127</v>
      </c>
      <c r="J14">
        <v>10823</v>
      </c>
      <c r="K14">
        <v>1369</v>
      </c>
      <c r="L14">
        <v>1910</v>
      </c>
      <c r="M14">
        <v>7545</v>
      </c>
      <c r="N14">
        <v>3641</v>
      </c>
      <c r="O14" t="s">
        <v>12</v>
      </c>
      <c r="P14" t="s">
        <v>12</v>
      </c>
      <c r="Q14">
        <v>20409</v>
      </c>
      <c r="R14" t="s">
        <v>12</v>
      </c>
      <c r="S14" t="s">
        <v>12</v>
      </c>
      <c r="T14">
        <v>2791</v>
      </c>
      <c r="U14" t="e">
        <f t="shared" si="0"/>
        <v>#VALUE!</v>
      </c>
      <c r="V14" t="e">
        <f t="shared" si="1"/>
        <v>#VALUE!</v>
      </c>
      <c r="X14" s="6" t="e">
        <f t="shared" si="2"/>
        <v>#VALUE!</v>
      </c>
    </row>
    <row r="15" spans="1:24" x14ac:dyDescent="0.35">
      <c r="A15" s="5">
        <v>41365</v>
      </c>
      <c r="B15">
        <v>89437</v>
      </c>
      <c r="C15">
        <v>62440</v>
      </c>
      <c r="D15">
        <v>45361</v>
      </c>
      <c r="E15">
        <v>34582</v>
      </c>
      <c r="F15">
        <v>10779</v>
      </c>
      <c r="G15">
        <v>6049</v>
      </c>
      <c r="H15">
        <v>1905</v>
      </c>
      <c r="I15">
        <v>4144</v>
      </c>
      <c r="J15">
        <v>11029</v>
      </c>
      <c r="K15">
        <v>1412</v>
      </c>
      <c r="L15">
        <v>2036</v>
      </c>
      <c r="M15">
        <v>7581</v>
      </c>
      <c r="N15">
        <v>3703</v>
      </c>
      <c r="O15" t="s">
        <v>12</v>
      </c>
      <c r="P15" t="s">
        <v>12</v>
      </c>
      <c r="Q15">
        <v>20482</v>
      </c>
      <c r="R15" t="s">
        <v>12</v>
      </c>
      <c r="S15" t="s">
        <v>12</v>
      </c>
      <c r="T15">
        <v>2812</v>
      </c>
      <c r="U15" t="e">
        <f t="shared" si="0"/>
        <v>#VALUE!</v>
      </c>
      <c r="V15" t="e">
        <f t="shared" si="1"/>
        <v>#VALUE!</v>
      </c>
      <c r="X15" s="6" t="e">
        <f t="shared" si="2"/>
        <v>#VALUE!</v>
      </c>
    </row>
    <row r="16" spans="1:24" x14ac:dyDescent="0.35">
      <c r="A16" s="5">
        <v>41395</v>
      </c>
      <c r="B16">
        <v>89839</v>
      </c>
      <c r="C16">
        <v>62660</v>
      </c>
      <c r="D16">
        <v>45558</v>
      </c>
      <c r="E16">
        <v>34810</v>
      </c>
      <c r="F16">
        <v>10748</v>
      </c>
      <c r="G16">
        <v>6033</v>
      </c>
      <c r="H16">
        <v>1877</v>
      </c>
      <c r="I16">
        <v>4156</v>
      </c>
      <c r="J16">
        <v>11070</v>
      </c>
      <c r="K16">
        <v>1388</v>
      </c>
      <c r="L16">
        <v>2098</v>
      </c>
      <c r="M16">
        <v>7584</v>
      </c>
      <c r="N16">
        <v>3663</v>
      </c>
      <c r="O16" t="s">
        <v>12</v>
      </c>
      <c r="P16" t="s">
        <v>12</v>
      </c>
      <c r="Q16">
        <v>20684</v>
      </c>
      <c r="R16" t="s">
        <v>12</v>
      </c>
      <c r="S16" t="s">
        <v>12</v>
      </c>
      <c r="T16">
        <v>2832</v>
      </c>
      <c r="U16" t="e">
        <f t="shared" si="0"/>
        <v>#VALUE!</v>
      </c>
      <c r="V16" t="e">
        <f t="shared" si="1"/>
        <v>#VALUE!</v>
      </c>
      <c r="X16" s="6" t="e">
        <f t="shared" si="2"/>
        <v>#VALUE!</v>
      </c>
    </row>
    <row r="17" spans="1:24" x14ac:dyDescent="0.35">
      <c r="A17" s="5">
        <v>41426</v>
      </c>
      <c r="B17">
        <v>90099</v>
      </c>
      <c r="C17">
        <v>62839</v>
      </c>
      <c r="D17">
        <v>45709</v>
      </c>
      <c r="E17">
        <v>34928</v>
      </c>
      <c r="F17">
        <v>10781</v>
      </c>
      <c r="G17">
        <v>5924</v>
      </c>
      <c r="H17">
        <v>1823</v>
      </c>
      <c r="I17">
        <v>4100</v>
      </c>
      <c r="J17">
        <v>11206</v>
      </c>
      <c r="K17">
        <v>1391</v>
      </c>
      <c r="L17">
        <v>2177</v>
      </c>
      <c r="M17">
        <v>7638</v>
      </c>
      <c r="N17">
        <v>3718</v>
      </c>
      <c r="O17" t="s">
        <v>12</v>
      </c>
      <c r="P17" t="s">
        <v>12</v>
      </c>
      <c r="Q17">
        <v>20724</v>
      </c>
      <c r="R17" t="s">
        <v>12</v>
      </c>
      <c r="S17" t="s">
        <v>12</v>
      </c>
      <c r="T17">
        <v>2819</v>
      </c>
      <c r="U17" t="e">
        <f t="shared" si="0"/>
        <v>#VALUE!</v>
      </c>
      <c r="V17" t="e">
        <f t="shared" si="1"/>
        <v>#VALUE!</v>
      </c>
      <c r="X17" s="6" t="e">
        <f t="shared" si="2"/>
        <v>#VALUE!</v>
      </c>
    </row>
    <row r="18" spans="1:24" x14ac:dyDescent="0.35">
      <c r="A18" s="5">
        <v>41456</v>
      </c>
      <c r="B18">
        <v>90388</v>
      </c>
      <c r="C18">
        <v>63065</v>
      </c>
      <c r="D18">
        <v>45879</v>
      </c>
      <c r="E18">
        <v>35177</v>
      </c>
      <c r="F18">
        <v>10701</v>
      </c>
      <c r="G18">
        <v>5917</v>
      </c>
      <c r="H18">
        <v>1807</v>
      </c>
      <c r="I18">
        <v>4110</v>
      </c>
      <c r="J18">
        <v>11270</v>
      </c>
      <c r="K18">
        <v>1352</v>
      </c>
      <c r="L18">
        <v>2202</v>
      </c>
      <c r="M18">
        <v>7716</v>
      </c>
      <c r="N18">
        <v>3736</v>
      </c>
      <c r="O18" t="s">
        <v>12</v>
      </c>
      <c r="P18" t="s">
        <v>12</v>
      </c>
      <c r="Q18">
        <v>20809</v>
      </c>
      <c r="R18" t="s">
        <v>12</v>
      </c>
      <c r="S18" t="s">
        <v>12</v>
      </c>
      <c r="T18">
        <v>2778</v>
      </c>
      <c r="U18" t="e">
        <f t="shared" si="0"/>
        <v>#VALUE!</v>
      </c>
      <c r="V18" t="e">
        <f t="shared" si="1"/>
        <v>#VALUE!</v>
      </c>
      <c r="X18" s="6" t="e">
        <f t="shared" si="2"/>
        <v>#VALUE!</v>
      </c>
    </row>
    <row r="19" spans="1:24" x14ac:dyDescent="0.35">
      <c r="A19" s="5">
        <v>41487</v>
      </c>
      <c r="B19">
        <v>90506</v>
      </c>
      <c r="C19">
        <v>63278</v>
      </c>
      <c r="D19">
        <v>46140</v>
      </c>
      <c r="E19">
        <v>35299</v>
      </c>
      <c r="F19">
        <v>10841</v>
      </c>
      <c r="G19">
        <v>5833</v>
      </c>
      <c r="H19">
        <v>1774</v>
      </c>
      <c r="I19">
        <v>4059</v>
      </c>
      <c r="J19">
        <v>11305</v>
      </c>
      <c r="K19">
        <v>1357</v>
      </c>
      <c r="L19">
        <v>2223</v>
      </c>
      <c r="M19">
        <v>7725</v>
      </c>
      <c r="N19">
        <v>3735</v>
      </c>
      <c r="O19" t="s">
        <v>12</v>
      </c>
      <c r="P19" t="s">
        <v>12</v>
      </c>
      <c r="Q19">
        <v>20781</v>
      </c>
      <c r="R19" t="s">
        <v>12</v>
      </c>
      <c r="S19" t="s">
        <v>12</v>
      </c>
      <c r="T19">
        <v>2711</v>
      </c>
      <c r="U19" t="e">
        <f t="shared" si="0"/>
        <v>#VALUE!</v>
      </c>
      <c r="V19" t="e">
        <f t="shared" si="1"/>
        <v>#VALUE!</v>
      </c>
      <c r="X19" s="6" t="e">
        <f t="shared" si="2"/>
        <v>#VALUE!</v>
      </c>
    </row>
    <row r="20" spans="1:24" x14ac:dyDescent="0.35">
      <c r="A20" s="5">
        <v>41518</v>
      </c>
      <c r="B20">
        <v>90707</v>
      </c>
      <c r="C20">
        <v>63500</v>
      </c>
      <c r="D20">
        <v>46321</v>
      </c>
      <c r="E20">
        <v>35476</v>
      </c>
      <c r="F20">
        <v>10845</v>
      </c>
      <c r="G20">
        <v>5911</v>
      </c>
      <c r="H20">
        <v>1771</v>
      </c>
      <c r="I20">
        <v>4140</v>
      </c>
      <c r="J20">
        <v>11268</v>
      </c>
      <c r="K20">
        <v>1332</v>
      </c>
      <c r="L20">
        <v>2226</v>
      </c>
      <c r="M20">
        <v>7709</v>
      </c>
      <c r="N20">
        <v>3700</v>
      </c>
      <c r="O20" t="s">
        <v>12</v>
      </c>
      <c r="P20" t="s">
        <v>12</v>
      </c>
      <c r="Q20">
        <v>20836</v>
      </c>
      <c r="R20" t="s">
        <v>12</v>
      </c>
      <c r="S20" t="s">
        <v>12</v>
      </c>
      <c r="T20">
        <v>2671</v>
      </c>
      <c r="U20" t="e">
        <f t="shared" si="0"/>
        <v>#VALUE!</v>
      </c>
      <c r="V20" t="e">
        <f t="shared" si="1"/>
        <v>#VALUE!</v>
      </c>
      <c r="X20" s="6" t="e">
        <f t="shared" si="2"/>
        <v>#VALUE!</v>
      </c>
    </row>
    <row r="21" spans="1:24" x14ac:dyDescent="0.35">
      <c r="A21" s="5">
        <v>41548</v>
      </c>
      <c r="B21">
        <v>90828</v>
      </c>
      <c r="C21">
        <v>63659</v>
      </c>
      <c r="D21">
        <v>46484</v>
      </c>
      <c r="E21">
        <v>35700</v>
      </c>
      <c r="F21">
        <v>10784</v>
      </c>
      <c r="G21">
        <v>5916</v>
      </c>
      <c r="H21">
        <v>1775</v>
      </c>
      <c r="I21">
        <v>4141</v>
      </c>
      <c r="J21">
        <v>11258</v>
      </c>
      <c r="K21">
        <v>1351</v>
      </c>
      <c r="L21">
        <v>2264</v>
      </c>
      <c r="M21">
        <v>7644</v>
      </c>
      <c r="N21">
        <v>3734</v>
      </c>
      <c r="O21" t="s">
        <v>12</v>
      </c>
      <c r="P21" t="s">
        <v>12</v>
      </c>
      <c r="Q21">
        <v>20776</v>
      </c>
      <c r="R21" t="s">
        <v>12</v>
      </c>
      <c r="S21" t="s">
        <v>12</v>
      </c>
      <c r="T21">
        <v>2661</v>
      </c>
      <c r="U21" t="e">
        <f t="shared" si="0"/>
        <v>#VALUE!</v>
      </c>
      <c r="V21" t="e">
        <f t="shared" si="1"/>
        <v>#VALUE!</v>
      </c>
      <c r="X21" s="6" t="e">
        <f t="shared" si="2"/>
        <v>#VALUE!</v>
      </c>
    </row>
    <row r="22" spans="1:24" x14ac:dyDescent="0.35">
      <c r="A22" s="5">
        <v>41579</v>
      </c>
      <c r="B22">
        <v>91204</v>
      </c>
      <c r="C22">
        <v>63759</v>
      </c>
      <c r="D22">
        <v>46551</v>
      </c>
      <c r="E22">
        <v>35808</v>
      </c>
      <c r="F22">
        <v>10743</v>
      </c>
      <c r="G22">
        <v>5954</v>
      </c>
      <c r="H22">
        <v>1823</v>
      </c>
      <c r="I22">
        <v>4131</v>
      </c>
      <c r="J22">
        <v>11254</v>
      </c>
      <c r="K22">
        <v>1324</v>
      </c>
      <c r="L22">
        <v>2260</v>
      </c>
      <c r="M22">
        <v>7671</v>
      </c>
      <c r="N22">
        <v>3809</v>
      </c>
      <c r="O22" t="s">
        <v>12</v>
      </c>
      <c r="P22" t="s">
        <v>12</v>
      </c>
      <c r="Q22">
        <v>20920</v>
      </c>
      <c r="R22" t="s">
        <v>12</v>
      </c>
      <c r="S22" t="s">
        <v>12</v>
      </c>
      <c r="T22">
        <v>2716</v>
      </c>
      <c r="U22" t="e">
        <f t="shared" si="0"/>
        <v>#VALUE!</v>
      </c>
      <c r="V22" t="e">
        <f t="shared" si="1"/>
        <v>#VALUE!</v>
      </c>
      <c r="X22" s="6" t="e">
        <f t="shared" si="2"/>
        <v>#VALUE!</v>
      </c>
    </row>
    <row r="23" spans="1:24" x14ac:dyDescent="0.35">
      <c r="A23" s="5">
        <v>41609</v>
      </c>
      <c r="B23">
        <v>91403</v>
      </c>
      <c r="C23">
        <v>63661</v>
      </c>
      <c r="D23">
        <v>46546</v>
      </c>
      <c r="E23">
        <v>35889</v>
      </c>
      <c r="F23">
        <v>10657</v>
      </c>
      <c r="G23">
        <v>5941</v>
      </c>
      <c r="H23">
        <v>1848</v>
      </c>
      <c r="I23">
        <v>4093</v>
      </c>
      <c r="J23">
        <v>11174</v>
      </c>
      <c r="K23">
        <v>1319</v>
      </c>
      <c r="L23">
        <v>2242</v>
      </c>
      <c r="M23">
        <v>7612</v>
      </c>
      <c r="N23">
        <v>3783</v>
      </c>
      <c r="O23" t="s">
        <v>12</v>
      </c>
      <c r="P23" t="s">
        <v>12</v>
      </c>
      <c r="Q23">
        <v>21167</v>
      </c>
      <c r="R23" t="s">
        <v>12</v>
      </c>
      <c r="S23" t="s">
        <v>12</v>
      </c>
      <c r="T23">
        <v>2793</v>
      </c>
      <c r="U23" t="e">
        <f t="shared" si="0"/>
        <v>#VALUE!</v>
      </c>
      <c r="V23" t="e">
        <f t="shared" si="1"/>
        <v>#VALUE!</v>
      </c>
      <c r="X23" s="6" t="e">
        <f t="shared" si="2"/>
        <v>#VALUE!</v>
      </c>
    </row>
    <row r="24" spans="1:24" x14ac:dyDescent="0.35">
      <c r="A24" s="5">
        <v>41640</v>
      </c>
      <c r="B24">
        <v>91112</v>
      </c>
      <c r="C24">
        <v>63415</v>
      </c>
      <c r="D24">
        <v>46451</v>
      </c>
      <c r="E24">
        <v>35898</v>
      </c>
      <c r="F24">
        <v>10554</v>
      </c>
      <c r="G24">
        <v>5918</v>
      </c>
      <c r="H24">
        <v>1873</v>
      </c>
      <c r="I24">
        <v>4046</v>
      </c>
      <c r="J24">
        <v>11045</v>
      </c>
      <c r="K24">
        <v>1291</v>
      </c>
      <c r="L24">
        <v>2129</v>
      </c>
      <c r="M24">
        <v>7625</v>
      </c>
      <c r="N24">
        <v>3700</v>
      </c>
      <c r="O24" t="s">
        <v>12</v>
      </c>
      <c r="P24" t="s">
        <v>12</v>
      </c>
      <c r="Q24">
        <v>21209</v>
      </c>
      <c r="R24" t="s">
        <v>12</v>
      </c>
      <c r="S24" t="s">
        <v>12</v>
      </c>
      <c r="T24">
        <v>2789</v>
      </c>
      <c r="U24" t="e">
        <f t="shared" si="0"/>
        <v>#VALUE!</v>
      </c>
      <c r="V24" t="e">
        <f t="shared" si="1"/>
        <v>#VALUE!</v>
      </c>
      <c r="X24" s="6" t="e">
        <f t="shared" si="2"/>
        <v>#VALUE!</v>
      </c>
    </row>
    <row r="25" spans="1:24" x14ac:dyDescent="0.35">
      <c r="A25" s="5">
        <v>41671</v>
      </c>
      <c r="B25">
        <v>91015</v>
      </c>
      <c r="C25">
        <v>63495</v>
      </c>
      <c r="D25">
        <v>46547</v>
      </c>
      <c r="E25">
        <v>36126</v>
      </c>
      <c r="F25">
        <v>10421</v>
      </c>
      <c r="G25">
        <v>5923</v>
      </c>
      <c r="H25">
        <v>1852</v>
      </c>
      <c r="I25">
        <v>4071</v>
      </c>
      <c r="J25">
        <v>11025</v>
      </c>
      <c r="K25">
        <v>1290</v>
      </c>
      <c r="L25">
        <v>2065</v>
      </c>
      <c r="M25">
        <v>7671</v>
      </c>
      <c r="N25">
        <v>3681</v>
      </c>
      <c r="O25" t="s">
        <v>12</v>
      </c>
      <c r="P25" t="s">
        <v>12</v>
      </c>
      <c r="Q25">
        <v>21077</v>
      </c>
      <c r="R25" t="s">
        <v>12</v>
      </c>
      <c r="S25" t="s">
        <v>12</v>
      </c>
      <c r="T25">
        <v>2762</v>
      </c>
      <c r="U25" t="e">
        <f t="shared" si="0"/>
        <v>#VALUE!</v>
      </c>
      <c r="V25" t="e">
        <f t="shared" si="1"/>
        <v>#VALUE!</v>
      </c>
      <c r="X25" s="6" t="e">
        <f t="shared" si="2"/>
        <v>#VALUE!</v>
      </c>
    </row>
    <row r="26" spans="1:24" x14ac:dyDescent="0.35">
      <c r="A26" s="5">
        <v>41699</v>
      </c>
      <c r="B26">
        <v>90782</v>
      </c>
      <c r="C26">
        <v>63664</v>
      </c>
      <c r="D26">
        <v>46625</v>
      </c>
      <c r="E26">
        <v>36237</v>
      </c>
      <c r="F26">
        <v>10389</v>
      </c>
      <c r="G26">
        <v>5900</v>
      </c>
      <c r="H26">
        <v>1858</v>
      </c>
      <c r="I26">
        <v>4042</v>
      </c>
      <c r="J26">
        <v>11139</v>
      </c>
      <c r="K26">
        <v>1313</v>
      </c>
      <c r="L26">
        <v>2076</v>
      </c>
      <c r="M26">
        <v>7750</v>
      </c>
      <c r="N26">
        <v>3697</v>
      </c>
      <c r="O26" t="s">
        <v>12</v>
      </c>
      <c r="P26" t="s">
        <v>12</v>
      </c>
      <c r="Q26">
        <v>20789</v>
      </c>
      <c r="R26" t="s">
        <v>12</v>
      </c>
      <c r="S26" t="s">
        <v>12</v>
      </c>
      <c r="T26">
        <v>2633</v>
      </c>
      <c r="U26" t="e">
        <f t="shared" si="0"/>
        <v>#VALUE!</v>
      </c>
      <c r="V26" t="e">
        <f t="shared" si="1"/>
        <v>#VALUE!</v>
      </c>
      <c r="X26" s="6" t="e">
        <f t="shared" si="2"/>
        <v>#VALUE!</v>
      </c>
    </row>
    <row r="27" spans="1:24" x14ac:dyDescent="0.35">
      <c r="A27" s="5">
        <v>41730</v>
      </c>
      <c r="B27">
        <v>91081</v>
      </c>
      <c r="C27">
        <v>64009</v>
      </c>
      <c r="D27">
        <v>46802</v>
      </c>
      <c r="E27">
        <v>36465</v>
      </c>
      <c r="F27">
        <v>10337</v>
      </c>
      <c r="G27">
        <v>5904</v>
      </c>
      <c r="H27">
        <v>1866</v>
      </c>
      <c r="I27">
        <v>4038</v>
      </c>
      <c r="J27">
        <v>11304</v>
      </c>
      <c r="K27">
        <v>1324</v>
      </c>
      <c r="L27">
        <v>2171</v>
      </c>
      <c r="M27">
        <v>7809</v>
      </c>
      <c r="N27">
        <v>3687</v>
      </c>
      <c r="O27" t="s">
        <v>12</v>
      </c>
      <c r="P27" t="s">
        <v>12</v>
      </c>
      <c r="Q27">
        <v>20769</v>
      </c>
      <c r="R27" t="s">
        <v>12</v>
      </c>
      <c r="S27" t="s">
        <v>12</v>
      </c>
      <c r="T27">
        <v>2616</v>
      </c>
      <c r="U27" t="e">
        <f t="shared" si="0"/>
        <v>#VALUE!</v>
      </c>
      <c r="V27" t="e">
        <f t="shared" si="1"/>
        <v>#VALUE!</v>
      </c>
      <c r="X27" s="6" t="e">
        <f t="shared" si="2"/>
        <v>#VALUE!</v>
      </c>
    </row>
    <row r="28" spans="1:24" x14ac:dyDescent="0.35">
      <c r="A28" s="5">
        <v>41760</v>
      </c>
      <c r="B28">
        <v>91336</v>
      </c>
      <c r="C28">
        <v>64129</v>
      </c>
      <c r="D28">
        <v>46827</v>
      </c>
      <c r="E28">
        <v>36509</v>
      </c>
      <c r="F28">
        <v>10318</v>
      </c>
      <c r="G28">
        <v>5917</v>
      </c>
      <c r="H28">
        <v>1888</v>
      </c>
      <c r="I28">
        <v>4028</v>
      </c>
      <c r="J28">
        <v>11385</v>
      </c>
      <c r="K28">
        <v>1331</v>
      </c>
      <c r="L28">
        <v>2212</v>
      </c>
      <c r="M28">
        <v>7843</v>
      </c>
      <c r="N28">
        <v>3657</v>
      </c>
      <c r="O28" t="s">
        <v>12</v>
      </c>
      <c r="P28" t="s">
        <v>12</v>
      </c>
      <c r="Q28">
        <v>20968</v>
      </c>
      <c r="R28" t="s">
        <v>12</v>
      </c>
      <c r="S28" t="s">
        <v>12</v>
      </c>
      <c r="T28">
        <v>2582</v>
      </c>
      <c r="U28" t="e">
        <f t="shared" si="0"/>
        <v>#VALUE!</v>
      </c>
      <c r="V28" t="e">
        <f t="shared" si="1"/>
        <v>#VALUE!</v>
      </c>
      <c r="X28" s="6" t="e">
        <f t="shared" si="2"/>
        <v>#VALUE!</v>
      </c>
    </row>
    <row r="29" spans="1:24" x14ac:dyDescent="0.35">
      <c r="A29" s="5">
        <v>41791</v>
      </c>
      <c r="B29">
        <v>91577</v>
      </c>
      <c r="C29">
        <v>64271</v>
      </c>
      <c r="D29">
        <v>46968</v>
      </c>
      <c r="E29">
        <v>36716</v>
      </c>
      <c r="F29">
        <v>10252</v>
      </c>
      <c r="G29">
        <v>5973</v>
      </c>
      <c r="H29">
        <v>1895</v>
      </c>
      <c r="I29">
        <v>4078</v>
      </c>
      <c r="J29">
        <v>11329</v>
      </c>
      <c r="K29">
        <v>1296</v>
      </c>
      <c r="L29">
        <v>2212</v>
      </c>
      <c r="M29">
        <v>7822</v>
      </c>
      <c r="N29">
        <v>3713</v>
      </c>
      <c r="O29" t="s">
        <v>12</v>
      </c>
      <c r="P29" t="s">
        <v>12</v>
      </c>
      <c r="Q29">
        <v>20956</v>
      </c>
      <c r="R29" t="s">
        <v>12</v>
      </c>
      <c r="S29" t="s">
        <v>12</v>
      </c>
      <c r="T29">
        <v>2637</v>
      </c>
      <c r="U29" t="e">
        <f t="shared" si="0"/>
        <v>#VALUE!</v>
      </c>
      <c r="V29" t="e">
        <f t="shared" si="1"/>
        <v>#VALUE!</v>
      </c>
      <c r="X29" s="6" t="e">
        <f t="shared" si="2"/>
        <v>#VALUE!</v>
      </c>
    </row>
    <row r="30" spans="1:24" x14ac:dyDescent="0.35">
      <c r="A30" s="5">
        <v>41821</v>
      </c>
      <c r="B30">
        <v>91455</v>
      </c>
      <c r="C30">
        <v>64046</v>
      </c>
      <c r="D30">
        <v>46686</v>
      </c>
      <c r="E30">
        <v>36506</v>
      </c>
      <c r="F30">
        <v>10180</v>
      </c>
      <c r="G30">
        <v>5973</v>
      </c>
      <c r="H30">
        <v>1913</v>
      </c>
      <c r="I30">
        <v>4060</v>
      </c>
      <c r="J30">
        <v>11387</v>
      </c>
      <c r="K30">
        <v>1316</v>
      </c>
      <c r="L30">
        <v>2222</v>
      </c>
      <c r="M30">
        <v>7849</v>
      </c>
      <c r="N30">
        <v>3689</v>
      </c>
      <c r="O30" t="s">
        <v>12</v>
      </c>
      <c r="P30" t="s">
        <v>12</v>
      </c>
      <c r="Q30">
        <v>21107</v>
      </c>
      <c r="R30" t="s">
        <v>12</v>
      </c>
      <c r="S30" t="s">
        <v>12</v>
      </c>
      <c r="T30">
        <v>2614</v>
      </c>
      <c r="U30" t="e">
        <f t="shared" si="0"/>
        <v>#VALUE!</v>
      </c>
      <c r="V30" t="e">
        <f t="shared" si="1"/>
        <v>#VALUE!</v>
      </c>
      <c r="X30" s="6" t="e">
        <f t="shared" si="2"/>
        <v>#VALUE!</v>
      </c>
    </row>
    <row r="31" spans="1:24" x14ac:dyDescent="0.35">
      <c r="A31" s="5">
        <v>41852</v>
      </c>
      <c r="B31">
        <v>91465</v>
      </c>
      <c r="C31">
        <v>63984</v>
      </c>
      <c r="D31">
        <v>46603</v>
      </c>
      <c r="E31">
        <v>36470</v>
      </c>
      <c r="F31">
        <v>10134</v>
      </c>
      <c r="G31">
        <v>5923</v>
      </c>
      <c r="H31">
        <v>1907</v>
      </c>
      <c r="I31">
        <v>4017</v>
      </c>
      <c r="J31">
        <v>11457</v>
      </c>
      <c r="K31">
        <v>1311</v>
      </c>
      <c r="L31">
        <v>2266</v>
      </c>
      <c r="M31">
        <v>7880</v>
      </c>
      <c r="N31">
        <v>3761</v>
      </c>
      <c r="O31" t="s">
        <v>12</v>
      </c>
      <c r="P31" t="s">
        <v>12</v>
      </c>
      <c r="Q31">
        <v>21101</v>
      </c>
      <c r="R31" t="s">
        <v>12</v>
      </c>
      <c r="S31" t="s">
        <v>12</v>
      </c>
      <c r="T31">
        <v>2619</v>
      </c>
      <c r="U31" t="e">
        <f t="shared" si="0"/>
        <v>#VALUE!</v>
      </c>
      <c r="V31" t="e">
        <f t="shared" si="1"/>
        <v>#VALUE!</v>
      </c>
      <c r="X31" s="6" t="e">
        <f t="shared" si="2"/>
        <v>#VALUE!</v>
      </c>
    </row>
    <row r="32" spans="1:24" x14ac:dyDescent="0.35">
      <c r="A32" s="5">
        <v>41883</v>
      </c>
      <c r="B32">
        <v>91795</v>
      </c>
      <c r="C32">
        <v>64132</v>
      </c>
      <c r="D32">
        <v>46685</v>
      </c>
      <c r="E32">
        <v>36495</v>
      </c>
      <c r="F32">
        <v>10190</v>
      </c>
      <c r="G32">
        <v>5950</v>
      </c>
      <c r="H32">
        <v>1905</v>
      </c>
      <c r="I32">
        <v>4045</v>
      </c>
      <c r="J32">
        <v>11497</v>
      </c>
      <c r="K32">
        <v>1347</v>
      </c>
      <c r="L32">
        <v>2304</v>
      </c>
      <c r="M32">
        <v>7846</v>
      </c>
      <c r="N32">
        <v>3739</v>
      </c>
      <c r="O32" t="s">
        <v>12</v>
      </c>
      <c r="P32" t="s">
        <v>12</v>
      </c>
      <c r="Q32">
        <v>21350</v>
      </c>
      <c r="R32" t="s">
        <v>12</v>
      </c>
      <c r="S32" t="s">
        <v>12</v>
      </c>
      <c r="T32">
        <v>2574</v>
      </c>
      <c r="U32" t="e">
        <f t="shared" si="0"/>
        <v>#VALUE!</v>
      </c>
      <c r="V32" t="e">
        <f t="shared" si="1"/>
        <v>#VALUE!</v>
      </c>
      <c r="X32" s="6" t="e">
        <f t="shared" si="2"/>
        <v>#VALUE!</v>
      </c>
    </row>
    <row r="33" spans="1:24" x14ac:dyDescent="0.35">
      <c r="A33" s="5">
        <v>41913</v>
      </c>
      <c r="B33">
        <v>92115</v>
      </c>
      <c r="C33">
        <v>64324</v>
      </c>
      <c r="D33">
        <v>46753</v>
      </c>
      <c r="E33">
        <v>36405</v>
      </c>
      <c r="F33">
        <v>10348</v>
      </c>
      <c r="G33">
        <v>5965</v>
      </c>
      <c r="H33">
        <v>1923</v>
      </c>
      <c r="I33">
        <v>4042</v>
      </c>
      <c r="J33">
        <v>11606</v>
      </c>
      <c r="K33">
        <v>1362</v>
      </c>
      <c r="L33">
        <v>2333</v>
      </c>
      <c r="M33">
        <v>7910</v>
      </c>
      <c r="N33">
        <v>3810</v>
      </c>
      <c r="O33" t="s">
        <v>12</v>
      </c>
      <c r="P33" t="s">
        <v>12</v>
      </c>
      <c r="Q33">
        <v>21437</v>
      </c>
      <c r="R33" t="s">
        <v>12</v>
      </c>
      <c r="S33" t="s">
        <v>12</v>
      </c>
      <c r="T33">
        <v>2544</v>
      </c>
      <c r="U33" t="e">
        <f t="shared" si="0"/>
        <v>#VALUE!</v>
      </c>
      <c r="V33" t="e">
        <f t="shared" si="1"/>
        <v>#VALUE!</v>
      </c>
      <c r="X33" s="6" t="e">
        <f t="shared" si="2"/>
        <v>#VALUE!</v>
      </c>
    </row>
    <row r="34" spans="1:24" x14ac:dyDescent="0.35">
      <c r="A34" s="5">
        <v>41944</v>
      </c>
      <c r="B34">
        <v>92228</v>
      </c>
      <c r="C34">
        <v>64329</v>
      </c>
      <c r="D34">
        <v>46769</v>
      </c>
      <c r="E34">
        <v>36369</v>
      </c>
      <c r="F34">
        <v>10400</v>
      </c>
      <c r="G34">
        <v>5973</v>
      </c>
      <c r="H34">
        <v>1928</v>
      </c>
      <c r="I34">
        <v>4045</v>
      </c>
      <c r="J34">
        <v>11588</v>
      </c>
      <c r="K34">
        <v>1340</v>
      </c>
      <c r="L34">
        <v>2343</v>
      </c>
      <c r="M34">
        <v>7905</v>
      </c>
      <c r="N34">
        <v>3869</v>
      </c>
      <c r="O34" t="s">
        <v>12</v>
      </c>
      <c r="P34" t="s">
        <v>12</v>
      </c>
      <c r="Q34">
        <v>21511</v>
      </c>
      <c r="R34" t="s">
        <v>12</v>
      </c>
      <c r="S34" t="s">
        <v>12</v>
      </c>
      <c r="T34">
        <v>2519</v>
      </c>
      <c r="U34" t="e">
        <f t="shared" si="0"/>
        <v>#VALUE!</v>
      </c>
      <c r="V34" t="e">
        <f t="shared" si="1"/>
        <v>#VALUE!</v>
      </c>
      <c r="X34" s="6" t="e">
        <f t="shared" si="2"/>
        <v>#VALUE!</v>
      </c>
    </row>
    <row r="35" spans="1:24" x14ac:dyDescent="0.35">
      <c r="A35" s="5">
        <v>41974</v>
      </c>
      <c r="B35">
        <v>92396</v>
      </c>
      <c r="C35">
        <v>64266</v>
      </c>
      <c r="D35">
        <v>46769</v>
      </c>
      <c r="E35">
        <v>36350</v>
      </c>
      <c r="F35">
        <v>10420</v>
      </c>
      <c r="G35">
        <v>5951</v>
      </c>
      <c r="H35">
        <v>1913</v>
      </c>
      <c r="I35">
        <v>4038</v>
      </c>
      <c r="J35">
        <v>11545</v>
      </c>
      <c r="K35">
        <v>1374</v>
      </c>
      <c r="L35">
        <v>2292</v>
      </c>
      <c r="M35">
        <v>7880</v>
      </c>
      <c r="N35">
        <v>3923</v>
      </c>
      <c r="O35" t="s">
        <v>12</v>
      </c>
      <c r="P35" t="s">
        <v>12</v>
      </c>
      <c r="Q35">
        <v>21637</v>
      </c>
      <c r="R35" t="s">
        <v>12</v>
      </c>
      <c r="S35" t="s">
        <v>12</v>
      </c>
      <c r="T35">
        <v>2571</v>
      </c>
      <c r="U35" t="e">
        <f t="shared" si="0"/>
        <v>#VALUE!</v>
      </c>
      <c r="V35" t="e">
        <f t="shared" si="1"/>
        <v>#VALUE!</v>
      </c>
      <c r="X35" s="6" t="e">
        <f t="shared" si="2"/>
        <v>#VALUE!</v>
      </c>
    </row>
    <row r="36" spans="1:24" x14ac:dyDescent="0.35">
      <c r="A36" s="5">
        <v>42005</v>
      </c>
      <c r="B36">
        <v>92214</v>
      </c>
      <c r="C36">
        <v>64011</v>
      </c>
      <c r="D36">
        <v>46664</v>
      </c>
      <c r="E36">
        <v>36339</v>
      </c>
      <c r="F36">
        <v>10325</v>
      </c>
      <c r="G36">
        <v>5968</v>
      </c>
      <c r="H36">
        <v>1889</v>
      </c>
      <c r="I36">
        <v>4079</v>
      </c>
      <c r="J36">
        <v>11380</v>
      </c>
      <c r="K36">
        <v>1360</v>
      </c>
      <c r="L36">
        <v>2188</v>
      </c>
      <c r="M36">
        <v>7832</v>
      </c>
      <c r="N36">
        <v>3932</v>
      </c>
      <c r="O36" t="s">
        <v>12</v>
      </c>
      <c r="P36" t="s">
        <v>12</v>
      </c>
      <c r="Q36">
        <v>21640</v>
      </c>
      <c r="R36" t="s">
        <v>12</v>
      </c>
      <c r="S36" t="s">
        <v>12</v>
      </c>
      <c r="T36">
        <v>2631</v>
      </c>
      <c r="U36" t="e">
        <f t="shared" si="0"/>
        <v>#VALUE!</v>
      </c>
      <c r="V36" t="e">
        <f t="shared" si="1"/>
        <v>#VALUE!</v>
      </c>
      <c r="X36" s="6" t="e">
        <f t="shared" si="2"/>
        <v>#VALUE!</v>
      </c>
    </row>
    <row r="37" spans="1:24" x14ac:dyDescent="0.35">
      <c r="A37" s="5">
        <v>42036</v>
      </c>
      <c r="B37">
        <v>91834</v>
      </c>
      <c r="C37">
        <v>63553</v>
      </c>
      <c r="D37">
        <v>46235</v>
      </c>
      <c r="E37">
        <v>36087</v>
      </c>
      <c r="F37">
        <v>10148</v>
      </c>
      <c r="G37">
        <v>6008</v>
      </c>
      <c r="H37">
        <v>1921</v>
      </c>
      <c r="I37">
        <v>4088</v>
      </c>
      <c r="J37">
        <v>11310</v>
      </c>
      <c r="K37">
        <v>1375</v>
      </c>
      <c r="L37">
        <v>2116</v>
      </c>
      <c r="M37">
        <v>7819</v>
      </c>
      <c r="N37">
        <v>3962</v>
      </c>
      <c r="O37" t="s">
        <v>12</v>
      </c>
      <c r="P37" t="s">
        <v>12</v>
      </c>
      <c r="Q37">
        <v>21641</v>
      </c>
      <c r="R37" t="s">
        <v>12</v>
      </c>
      <c r="S37" t="s">
        <v>12</v>
      </c>
      <c r="T37">
        <v>2678</v>
      </c>
      <c r="U37" t="e">
        <f t="shared" si="0"/>
        <v>#VALUE!</v>
      </c>
      <c r="V37" t="e">
        <f t="shared" si="1"/>
        <v>#VALUE!</v>
      </c>
      <c r="X37" s="6" t="e">
        <f t="shared" si="2"/>
        <v>#VALUE!</v>
      </c>
    </row>
    <row r="38" spans="1:24" x14ac:dyDescent="0.35">
      <c r="A38" s="5">
        <v>42064</v>
      </c>
      <c r="B38">
        <v>91555</v>
      </c>
      <c r="C38">
        <v>63174</v>
      </c>
      <c r="D38">
        <v>45898</v>
      </c>
      <c r="E38">
        <v>35916</v>
      </c>
      <c r="F38">
        <v>9982</v>
      </c>
      <c r="G38">
        <v>5990</v>
      </c>
      <c r="H38">
        <v>1936</v>
      </c>
      <c r="I38">
        <v>4054</v>
      </c>
      <c r="J38">
        <v>11286</v>
      </c>
      <c r="K38">
        <v>1332</v>
      </c>
      <c r="L38">
        <v>2117</v>
      </c>
      <c r="M38">
        <v>7838</v>
      </c>
      <c r="N38">
        <v>4056</v>
      </c>
      <c r="O38" t="s">
        <v>12</v>
      </c>
      <c r="P38" t="s">
        <v>12</v>
      </c>
      <c r="Q38">
        <v>21651</v>
      </c>
      <c r="R38" t="s">
        <v>12</v>
      </c>
      <c r="S38" t="s">
        <v>12</v>
      </c>
      <c r="T38">
        <v>2674</v>
      </c>
      <c r="U38" t="e">
        <f t="shared" si="0"/>
        <v>#VALUE!</v>
      </c>
      <c r="V38" t="e">
        <f t="shared" si="1"/>
        <v>#VALUE!</v>
      </c>
      <c r="X38" s="6" t="e">
        <f t="shared" si="2"/>
        <v>#VALUE!</v>
      </c>
    </row>
    <row r="39" spans="1:24" x14ac:dyDescent="0.35">
      <c r="A39" s="5">
        <v>42095</v>
      </c>
      <c r="B39">
        <v>91711</v>
      </c>
      <c r="C39">
        <v>63240</v>
      </c>
      <c r="D39">
        <v>45880</v>
      </c>
      <c r="E39">
        <v>35928</v>
      </c>
      <c r="F39">
        <v>9952</v>
      </c>
      <c r="G39">
        <v>5956</v>
      </c>
      <c r="H39">
        <v>1939</v>
      </c>
      <c r="I39">
        <v>4017</v>
      </c>
      <c r="J39">
        <v>11404</v>
      </c>
      <c r="K39">
        <v>1311</v>
      </c>
      <c r="L39">
        <v>2178</v>
      </c>
      <c r="M39">
        <v>7915</v>
      </c>
      <c r="N39">
        <v>4019</v>
      </c>
      <c r="O39" t="s">
        <v>12</v>
      </c>
      <c r="P39" t="s">
        <v>12</v>
      </c>
      <c r="Q39">
        <v>21788</v>
      </c>
      <c r="R39" t="s">
        <v>12</v>
      </c>
      <c r="S39" t="s">
        <v>12</v>
      </c>
      <c r="T39">
        <v>2666</v>
      </c>
      <c r="U39" t="e">
        <f t="shared" si="0"/>
        <v>#VALUE!</v>
      </c>
      <c r="V39" t="e">
        <f t="shared" si="1"/>
        <v>#VALUE!</v>
      </c>
      <c r="X39" s="6" t="e">
        <f t="shared" si="2"/>
        <v>#VALUE!</v>
      </c>
    </row>
    <row r="40" spans="1:24" x14ac:dyDescent="0.35">
      <c r="A40" s="5">
        <v>42125</v>
      </c>
      <c r="B40">
        <v>91641</v>
      </c>
      <c r="C40">
        <v>63140</v>
      </c>
      <c r="D40">
        <v>45825</v>
      </c>
      <c r="E40">
        <v>35818</v>
      </c>
      <c r="F40">
        <v>10008</v>
      </c>
      <c r="G40">
        <v>5946</v>
      </c>
      <c r="H40">
        <v>1915</v>
      </c>
      <c r="I40">
        <v>4031</v>
      </c>
      <c r="J40">
        <v>11369</v>
      </c>
      <c r="K40">
        <v>1264</v>
      </c>
      <c r="L40">
        <v>2204</v>
      </c>
      <c r="M40">
        <v>7902</v>
      </c>
      <c r="N40">
        <v>3954</v>
      </c>
      <c r="O40" t="s">
        <v>12</v>
      </c>
      <c r="P40" t="s">
        <v>12</v>
      </c>
      <c r="Q40">
        <v>21900</v>
      </c>
      <c r="R40" t="s">
        <v>12</v>
      </c>
      <c r="S40" t="s">
        <v>12</v>
      </c>
      <c r="T40">
        <v>2646</v>
      </c>
      <c r="U40" t="e">
        <f t="shared" si="0"/>
        <v>#VALUE!</v>
      </c>
      <c r="V40" t="e">
        <f t="shared" si="1"/>
        <v>#VALUE!</v>
      </c>
      <c r="X40" s="6" t="e">
        <f t="shared" si="2"/>
        <v>#VALUE!</v>
      </c>
    </row>
    <row r="41" spans="1:24" x14ac:dyDescent="0.35">
      <c r="A41" s="5">
        <v>42156</v>
      </c>
      <c r="B41">
        <v>91750</v>
      </c>
      <c r="C41">
        <v>63134</v>
      </c>
      <c r="D41">
        <v>45769</v>
      </c>
      <c r="E41">
        <v>35765</v>
      </c>
      <c r="F41">
        <v>10004</v>
      </c>
      <c r="G41">
        <v>5974</v>
      </c>
      <c r="H41">
        <v>1911</v>
      </c>
      <c r="I41">
        <v>4063</v>
      </c>
      <c r="J41">
        <v>11391</v>
      </c>
      <c r="K41">
        <v>1262</v>
      </c>
      <c r="L41">
        <v>2248</v>
      </c>
      <c r="M41">
        <v>7881</v>
      </c>
      <c r="N41">
        <v>3977</v>
      </c>
      <c r="O41" t="s">
        <v>12</v>
      </c>
      <c r="P41" t="s">
        <v>12</v>
      </c>
      <c r="Q41">
        <v>21944</v>
      </c>
      <c r="R41" t="s">
        <v>12</v>
      </c>
      <c r="S41" t="s">
        <v>12</v>
      </c>
      <c r="T41">
        <v>2695</v>
      </c>
      <c r="U41" t="e">
        <f t="shared" si="0"/>
        <v>#VALUE!</v>
      </c>
      <c r="V41" t="e">
        <f t="shared" si="1"/>
        <v>#VALUE!</v>
      </c>
      <c r="X41" s="6" t="e">
        <f t="shared" si="2"/>
        <v>#VALUE!</v>
      </c>
    </row>
    <row r="42" spans="1:24" x14ac:dyDescent="0.35">
      <c r="A42" s="5">
        <v>42186</v>
      </c>
      <c r="B42">
        <v>91725</v>
      </c>
      <c r="C42">
        <v>63041</v>
      </c>
      <c r="D42">
        <v>45600</v>
      </c>
      <c r="E42">
        <v>35597</v>
      </c>
      <c r="F42">
        <v>10003</v>
      </c>
      <c r="G42">
        <v>6019</v>
      </c>
      <c r="H42">
        <v>1909</v>
      </c>
      <c r="I42">
        <v>4110</v>
      </c>
      <c r="J42">
        <v>11421</v>
      </c>
      <c r="K42">
        <v>1244</v>
      </c>
      <c r="L42">
        <v>2294</v>
      </c>
      <c r="M42">
        <v>7883</v>
      </c>
      <c r="N42">
        <v>3986</v>
      </c>
      <c r="O42" t="s">
        <v>12</v>
      </c>
      <c r="P42" t="s">
        <v>12</v>
      </c>
      <c r="Q42">
        <v>21987</v>
      </c>
      <c r="R42" t="s">
        <v>12</v>
      </c>
      <c r="S42" t="s">
        <v>12</v>
      </c>
      <c r="T42">
        <v>2712</v>
      </c>
      <c r="U42" t="e">
        <f t="shared" si="0"/>
        <v>#VALUE!</v>
      </c>
      <c r="V42" t="e">
        <f t="shared" si="1"/>
        <v>#VALUE!</v>
      </c>
      <c r="X42" s="6" t="e">
        <f t="shared" si="2"/>
        <v>#VALUE!</v>
      </c>
    </row>
    <row r="43" spans="1:24" x14ac:dyDescent="0.35">
      <c r="A43" s="5">
        <v>42217</v>
      </c>
      <c r="B43">
        <v>91670</v>
      </c>
      <c r="C43">
        <v>62924</v>
      </c>
      <c r="D43">
        <v>45422</v>
      </c>
      <c r="E43">
        <v>35400</v>
      </c>
      <c r="F43">
        <v>10021</v>
      </c>
      <c r="G43">
        <v>6010</v>
      </c>
      <c r="H43">
        <v>1902</v>
      </c>
      <c r="I43">
        <v>4109</v>
      </c>
      <c r="J43">
        <v>11492</v>
      </c>
      <c r="K43">
        <v>1278</v>
      </c>
      <c r="L43">
        <v>2323</v>
      </c>
      <c r="M43">
        <v>7891</v>
      </c>
      <c r="N43">
        <v>4036</v>
      </c>
      <c r="O43" t="s">
        <v>12</v>
      </c>
      <c r="P43" t="s">
        <v>12</v>
      </c>
      <c r="Q43">
        <v>22024</v>
      </c>
      <c r="R43" t="s">
        <v>12</v>
      </c>
      <c r="S43" t="s">
        <v>12</v>
      </c>
      <c r="T43">
        <v>2686</v>
      </c>
      <c r="U43" t="e">
        <f t="shared" si="0"/>
        <v>#VALUE!</v>
      </c>
      <c r="V43" t="e">
        <f t="shared" si="1"/>
        <v>#VALUE!</v>
      </c>
      <c r="X43" s="6" t="e">
        <f t="shared" si="2"/>
        <v>#VALUE!</v>
      </c>
    </row>
    <row r="44" spans="1:24" x14ac:dyDescent="0.35">
      <c r="A44" s="5">
        <v>42248</v>
      </c>
      <c r="B44">
        <v>91635</v>
      </c>
      <c r="C44">
        <v>62862</v>
      </c>
      <c r="D44">
        <v>45390</v>
      </c>
      <c r="E44">
        <v>35277</v>
      </c>
      <c r="F44">
        <v>10113</v>
      </c>
      <c r="G44">
        <v>5987</v>
      </c>
      <c r="H44">
        <v>1885</v>
      </c>
      <c r="I44">
        <v>4103</v>
      </c>
      <c r="J44">
        <v>11485</v>
      </c>
      <c r="K44">
        <v>1269</v>
      </c>
      <c r="L44">
        <v>2325</v>
      </c>
      <c r="M44">
        <v>7890</v>
      </c>
      <c r="N44">
        <v>4036</v>
      </c>
      <c r="O44" t="s">
        <v>12</v>
      </c>
      <c r="P44" t="s">
        <v>12</v>
      </c>
      <c r="Q44">
        <v>22107</v>
      </c>
      <c r="R44" t="s">
        <v>12</v>
      </c>
      <c r="S44" t="s">
        <v>12</v>
      </c>
      <c r="T44">
        <v>2631</v>
      </c>
      <c r="U44" t="e">
        <f t="shared" si="0"/>
        <v>#VALUE!</v>
      </c>
      <c r="V44" t="e">
        <f t="shared" si="1"/>
        <v>#VALUE!</v>
      </c>
      <c r="X44" s="6" t="e">
        <f t="shared" si="2"/>
        <v>#VALUE!</v>
      </c>
    </row>
    <row r="45" spans="1:24" x14ac:dyDescent="0.35">
      <c r="A45" s="5">
        <v>42278</v>
      </c>
      <c r="B45">
        <v>91833</v>
      </c>
      <c r="C45">
        <v>62929</v>
      </c>
      <c r="D45">
        <v>45364</v>
      </c>
      <c r="E45">
        <v>35227</v>
      </c>
      <c r="F45">
        <v>10137</v>
      </c>
      <c r="G45">
        <v>6120</v>
      </c>
      <c r="H45">
        <v>1947</v>
      </c>
      <c r="I45">
        <v>4174</v>
      </c>
      <c r="J45">
        <v>11444</v>
      </c>
      <c r="K45">
        <v>1270</v>
      </c>
      <c r="L45">
        <v>2322</v>
      </c>
      <c r="M45">
        <v>7852</v>
      </c>
      <c r="N45">
        <v>4025</v>
      </c>
      <c r="O45" t="s">
        <v>12</v>
      </c>
      <c r="P45" t="s">
        <v>12</v>
      </c>
      <c r="Q45">
        <v>22348</v>
      </c>
      <c r="R45" t="s">
        <v>12</v>
      </c>
      <c r="S45" t="s">
        <v>12</v>
      </c>
      <c r="T45">
        <v>2531</v>
      </c>
      <c r="U45" t="e">
        <f t="shared" si="0"/>
        <v>#VALUE!</v>
      </c>
      <c r="V45" t="e">
        <f t="shared" si="1"/>
        <v>#VALUE!</v>
      </c>
      <c r="X45" s="6" t="e">
        <f t="shared" si="2"/>
        <v>#VALUE!</v>
      </c>
    </row>
    <row r="46" spans="1:24" x14ac:dyDescent="0.35">
      <c r="A46" s="5">
        <v>42309</v>
      </c>
      <c r="B46">
        <v>91704</v>
      </c>
      <c r="C46">
        <v>62825</v>
      </c>
      <c r="D46">
        <v>45300</v>
      </c>
      <c r="E46">
        <v>35260</v>
      </c>
      <c r="F46">
        <v>10039</v>
      </c>
      <c r="G46">
        <v>6206</v>
      </c>
      <c r="H46">
        <v>2010</v>
      </c>
      <c r="I46">
        <v>4196</v>
      </c>
      <c r="J46">
        <v>11319</v>
      </c>
      <c r="K46">
        <v>1250</v>
      </c>
      <c r="L46">
        <v>2295</v>
      </c>
      <c r="M46">
        <v>7774</v>
      </c>
      <c r="N46">
        <v>3981</v>
      </c>
      <c r="O46" t="s">
        <v>12</v>
      </c>
      <c r="P46" t="s">
        <v>12</v>
      </c>
      <c r="Q46">
        <v>22489</v>
      </c>
      <c r="R46" t="s">
        <v>12</v>
      </c>
      <c r="S46" t="s">
        <v>12</v>
      </c>
      <c r="T46">
        <v>2409</v>
      </c>
      <c r="U46" t="e">
        <f t="shared" si="0"/>
        <v>#VALUE!</v>
      </c>
      <c r="V46" t="e">
        <f t="shared" si="1"/>
        <v>#VALUE!</v>
      </c>
      <c r="X46" s="6" t="e">
        <f t="shared" si="2"/>
        <v>#VALUE!</v>
      </c>
    </row>
    <row r="47" spans="1:24" x14ac:dyDescent="0.35">
      <c r="A47" s="5">
        <v>42339</v>
      </c>
      <c r="B47">
        <v>91800</v>
      </c>
      <c r="C47">
        <v>62756</v>
      </c>
      <c r="D47">
        <v>45243</v>
      </c>
      <c r="E47">
        <v>35268</v>
      </c>
      <c r="F47">
        <v>9975</v>
      </c>
      <c r="G47">
        <v>6249</v>
      </c>
      <c r="H47">
        <v>2081</v>
      </c>
      <c r="I47">
        <v>4168</v>
      </c>
      <c r="J47">
        <v>11264</v>
      </c>
      <c r="K47">
        <v>1237</v>
      </c>
      <c r="L47">
        <v>2243</v>
      </c>
      <c r="M47">
        <v>7784</v>
      </c>
      <c r="N47">
        <v>3936</v>
      </c>
      <c r="O47">
        <v>3268</v>
      </c>
      <c r="P47">
        <v>668</v>
      </c>
      <c r="Q47">
        <v>22790</v>
      </c>
      <c r="R47">
        <v>4353</v>
      </c>
      <c r="S47">
        <v>18438</v>
      </c>
      <c r="T47">
        <v>2317</v>
      </c>
      <c r="U47">
        <f t="shared" si="0"/>
        <v>35566</v>
      </c>
      <c r="V47">
        <f t="shared" si="1"/>
        <v>56234</v>
      </c>
      <c r="X47" s="6">
        <f t="shared" si="2"/>
        <v>0.38742919389978214</v>
      </c>
    </row>
    <row r="48" spans="1:24" x14ac:dyDescent="0.35">
      <c r="A48" s="5">
        <v>42370</v>
      </c>
      <c r="B48">
        <v>91166</v>
      </c>
      <c r="C48">
        <v>62082</v>
      </c>
      <c r="D48">
        <v>44748</v>
      </c>
      <c r="E48">
        <v>35027</v>
      </c>
      <c r="F48">
        <v>9721</v>
      </c>
      <c r="G48">
        <v>6205</v>
      </c>
      <c r="H48">
        <v>2135</v>
      </c>
      <c r="I48">
        <v>4070</v>
      </c>
      <c r="J48">
        <v>11129</v>
      </c>
      <c r="K48">
        <v>1228</v>
      </c>
      <c r="L48">
        <v>2091</v>
      </c>
      <c r="M48">
        <v>7810</v>
      </c>
      <c r="N48">
        <v>3835</v>
      </c>
      <c r="O48">
        <v>3204</v>
      </c>
      <c r="P48">
        <v>631</v>
      </c>
      <c r="Q48">
        <v>22977</v>
      </c>
      <c r="R48">
        <v>4495</v>
      </c>
      <c r="S48">
        <v>18481</v>
      </c>
      <c r="T48">
        <v>2273</v>
      </c>
      <c r="U48">
        <f t="shared" si="0"/>
        <v>35176</v>
      </c>
      <c r="V48">
        <f t="shared" si="1"/>
        <v>55990</v>
      </c>
      <c r="X48" s="6">
        <f t="shared" si="2"/>
        <v>0.38584560033345766</v>
      </c>
    </row>
    <row r="49" spans="1:24" x14ac:dyDescent="0.35">
      <c r="A49" s="5">
        <v>42401</v>
      </c>
      <c r="B49">
        <v>90702</v>
      </c>
      <c r="C49">
        <v>61546</v>
      </c>
      <c r="D49">
        <v>44401</v>
      </c>
      <c r="E49">
        <v>34741</v>
      </c>
      <c r="F49">
        <v>9660</v>
      </c>
      <c r="G49">
        <v>6175</v>
      </c>
      <c r="H49">
        <v>2145</v>
      </c>
      <c r="I49">
        <v>4031</v>
      </c>
      <c r="J49">
        <v>10969</v>
      </c>
      <c r="K49">
        <v>1179</v>
      </c>
      <c r="L49">
        <v>2008</v>
      </c>
      <c r="M49">
        <v>7783</v>
      </c>
      <c r="N49">
        <v>3749</v>
      </c>
      <c r="O49">
        <v>3128</v>
      </c>
      <c r="P49">
        <v>621</v>
      </c>
      <c r="Q49">
        <v>23165</v>
      </c>
      <c r="R49">
        <v>4614</v>
      </c>
      <c r="S49">
        <v>18550</v>
      </c>
      <c r="T49">
        <v>2244</v>
      </c>
      <c r="U49">
        <f t="shared" si="0"/>
        <v>35106</v>
      </c>
      <c r="V49">
        <f t="shared" si="1"/>
        <v>55597</v>
      </c>
      <c r="X49" s="6">
        <f t="shared" si="2"/>
        <v>0.3870476946484091</v>
      </c>
    </row>
    <row r="50" spans="1:24" x14ac:dyDescent="0.35">
      <c r="A50" s="5">
        <v>42430</v>
      </c>
      <c r="B50">
        <v>90216</v>
      </c>
      <c r="C50">
        <v>61280</v>
      </c>
      <c r="D50">
        <v>44164</v>
      </c>
      <c r="E50">
        <v>34503</v>
      </c>
      <c r="F50">
        <v>9661</v>
      </c>
      <c r="G50">
        <v>6195</v>
      </c>
      <c r="H50">
        <v>2163</v>
      </c>
      <c r="I50">
        <v>4032</v>
      </c>
      <c r="J50">
        <v>10921</v>
      </c>
      <c r="K50">
        <v>1150</v>
      </c>
      <c r="L50">
        <v>1993</v>
      </c>
      <c r="M50">
        <v>7777</v>
      </c>
      <c r="N50">
        <v>3707</v>
      </c>
      <c r="O50">
        <v>3118</v>
      </c>
      <c r="P50">
        <v>589</v>
      </c>
      <c r="Q50">
        <v>23066</v>
      </c>
      <c r="R50">
        <v>4625</v>
      </c>
      <c r="S50">
        <v>18441</v>
      </c>
      <c r="T50">
        <v>2163</v>
      </c>
      <c r="U50">
        <f t="shared" si="0"/>
        <v>34886</v>
      </c>
      <c r="V50">
        <f t="shared" si="1"/>
        <v>55330</v>
      </c>
      <c r="X50" s="6">
        <f t="shared" si="2"/>
        <v>0.38669415624722886</v>
      </c>
    </row>
    <row r="51" spans="1:24" x14ac:dyDescent="0.35">
      <c r="A51" s="5">
        <v>42461</v>
      </c>
      <c r="B51">
        <v>90213</v>
      </c>
      <c r="C51">
        <v>61520</v>
      </c>
      <c r="D51">
        <v>44297</v>
      </c>
      <c r="E51">
        <v>34403</v>
      </c>
      <c r="F51">
        <v>9894</v>
      </c>
      <c r="G51">
        <v>6197</v>
      </c>
      <c r="H51">
        <v>2114</v>
      </c>
      <c r="I51">
        <v>4083</v>
      </c>
      <c r="J51">
        <v>11027</v>
      </c>
      <c r="K51">
        <v>1119</v>
      </c>
      <c r="L51">
        <v>2101</v>
      </c>
      <c r="M51">
        <v>7806</v>
      </c>
      <c r="N51">
        <v>3709</v>
      </c>
      <c r="O51">
        <v>3104</v>
      </c>
      <c r="P51">
        <v>604</v>
      </c>
      <c r="Q51">
        <v>22860</v>
      </c>
      <c r="R51">
        <v>4488</v>
      </c>
      <c r="S51">
        <v>18373</v>
      </c>
      <c r="T51">
        <v>2124</v>
      </c>
      <c r="U51">
        <f t="shared" si="0"/>
        <v>35078</v>
      </c>
      <c r="V51">
        <f t="shared" si="1"/>
        <v>55136</v>
      </c>
      <c r="X51" s="6">
        <f t="shared" si="2"/>
        <v>0.3888353119838604</v>
      </c>
    </row>
    <row r="52" spans="1:24" x14ac:dyDescent="0.35">
      <c r="A52" s="5">
        <v>42491</v>
      </c>
      <c r="B52">
        <v>90428</v>
      </c>
      <c r="C52">
        <v>61702</v>
      </c>
      <c r="D52">
        <v>44321</v>
      </c>
      <c r="E52">
        <v>34319</v>
      </c>
      <c r="F52">
        <v>10002</v>
      </c>
      <c r="G52">
        <v>6254</v>
      </c>
      <c r="H52">
        <v>2088</v>
      </c>
      <c r="I52">
        <v>4166</v>
      </c>
      <c r="J52">
        <v>11127</v>
      </c>
      <c r="K52">
        <v>1118</v>
      </c>
      <c r="L52">
        <v>2189</v>
      </c>
      <c r="M52">
        <v>7821</v>
      </c>
      <c r="N52">
        <v>3749</v>
      </c>
      <c r="O52">
        <v>3162</v>
      </c>
      <c r="P52">
        <v>586</v>
      </c>
      <c r="Q52">
        <v>22855</v>
      </c>
      <c r="R52">
        <v>4424</v>
      </c>
      <c r="S52">
        <v>18430</v>
      </c>
      <c r="T52">
        <v>2122</v>
      </c>
      <c r="U52">
        <f t="shared" si="0"/>
        <v>35306</v>
      </c>
      <c r="V52">
        <f t="shared" si="1"/>
        <v>55120</v>
      </c>
      <c r="X52" s="6">
        <f t="shared" si="2"/>
        <v>0.39043216702791173</v>
      </c>
    </row>
    <row r="53" spans="1:24" x14ac:dyDescent="0.35">
      <c r="A53" s="5">
        <v>42522</v>
      </c>
      <c r="B53">
        <v>90379</v>
      </c>
      <c r="C53">
        <v>61768</v>
      </c>
      <c r="D53">
        <v>44326</v>
      </c>
      <c r="E53">
        <v>34302</v>
      </c>
      <c r="F53">
        <v>10023</v>
      </c>
      <c r="G53">
        <v>6200</v>
      </c>
      <c r="H53">
        <v>2058</v>
      </c>
      <c r="I53">
        <v>4141</v>
      </c>
      <c r="J53">
        <v>11243</v>
      </c>
      <c r="K53">
        <v>1147</v>
      </c>
      <c r="L53">
        <v>2226</v>
      </c>
      <c r="M53">
        <v>7869</v>
      </c>
      <c r="N53">
        <v>3690</v>
      </c>
      <c r="O53">
        <v>3109</v>
      </c>
      <c r="P53">
        <v>581</v>
      </c>
      <c r="Q53">
        <v>22804</v>
      </c>
      <c r="R53">
        <v>4396</v>
      </c>
      <c r="S53">
        <v>18409</v>
      </c>
      <c r="T53">
        <v>2117</v>
      </c>
      <c r="U53">
        <f t="shared" si="0"/>
        <v>35271</v>
      </c>
      <c r="V53">
        <f t="shared" si="1"/>
        <v>55108</v>
      </c>
      <c r="X53" s="6">
        <f t="shared" si="2"/>
        <v>0.39025658615386316</v>
      </c>
    </row>
    <row r="54" spans="1:24" x14ac:dyDescent="0.35">
      <c r="A54" s="5">
        <v>42552</v>
      </c>
      <c r="B54">
        <v>90072</v>
      </c>
      <c r="C54">
        <v>61656</v>
      </c>
      <c r="D54">
        <v>44323</v>
      </c>
      <c r="E54">
        <v>34224</v>
      </c>
      <c r="F54">
        <v>10099</v>
      </c>
      <c r="G54">
        <v>6147</v>
      </c>
      <c r="H54">
        <v>2035</v>
      </c>
      <c r="I54">
        <v>4111</v>
      </c>
      <c r="J54">
        <v>11186</v>
      </c>
      <c r="K54">
        <v>1135</v>
      </c>
      <c r="L54">
        <v>2230</v>
      </c>
      <c r="M54">
        <v>7821</v>
      </c>
      <c r="N54">
        <v>3805</v>
      </c>
      <c r="O54">
        <v>3184</v>
      </c>
      <c r="P54">
        <v>620</v>
      </c>
      <c r="Q54">
        <v>22521</v>
      </c>
      <c r="R54">
        <v>4260</v>
      </c>
      <c r="S54">
        <v>18261</v>
      </c>
      <c r="T54">
        <v>2091</v>
      </c>
      <c r="U54">
        <f t="shared" si="0"/>
        <v>35182</v>
      </c>
      <c r="V54">
        <f t="shared" si="1"/>
        <v>54889</v>
      </c>
      <c r="X54" s="6">
        <f t="shared" si="2"/>
        <v>0.39059863220534685</v>
      </c>
    </row>
    <row r="55" spans="1:24" x14ac:dyDescent="0.35">
      <c r="A55" s="5">
        <v>42583</v>
      </c>
      <c r="B55">
        <v>89730</v>
      </c>
      <c r="C55">
        <v>61605</v>
      </c>
      <c r="D55">
        <v>44203</v>
      </c>
      <c r="E55">
        <v>34060</v>
      </c>
      <c r="F55">
        <v>10144</v>
      </c>
      <c r="G55">
        <v>6097</v>
      </c>
      <c r="H55">
        <v>2038</v>
      </c>
      <c r="I55">
        <v>4059</v>
      </c>
      <c r="J55">
        <v>11305</v>
      </c>
      <c r="K55">
        <v>1130</v>
      </c>
      <c r="L55">
        <v>2236</v>
      </c>
      <c r="M55">
        <v>7939</v>
      </c>
      <c r="N55">
        <v>3928</v>
      </c>
      <c r="O55">
        <v>3260</v>
      </c>
      <c r="P55">
        <v>668</v>
      </c>
      <c r="Q55">
        <v>22121</v>
      </c>
      <c r="R55">
        <v>4252</v>
      </c>
      <c r="S55">
        <v>17868</v>
      </c>
      <c r="T55">
        <v>2075</v>
      </c>
      <c r="U55">
        <f t="shared" si="0"/>
        <v>34814</v>
      </c>
      <c r="V55">
        <f t="shared" si="1"/>
        <v>54915</v>
      </c>
      <c r="X55" s="6">
        <f t="shared" si="2"/>
        <v>0.38798618076451574</v>
      </c>
    </row>
    <row r="56" spans="1:24" x14ac:dyDescent="0.35">
      <c r="A56" s="5">
        <v>42614</v>
      </c>
      <c r="B56">
        <v>89433</v>
      </c>
      <c r="C56">
        <v>61577</v>
      </c>
      <c r="D56">
        <v>44204</v>
      </c>
      <c r="E56">
        <v>33995</v>
      </c>
      <c r="F56">
        <v>10209</v>
      </c>
      <c r="G56">
        <v>6098</v>
      </c>
      <c r="H56">
        <v>2024</v>
      </c>
      <c r="I56">
        <v>4074</v>
      </c>
      <c r="J56">
        <v>11274</v>
      </c>
      <c r="K56">
        <v>1132</v>
      </c>
      <c r="L56">
        <v>2198</v>
      </c>
      <c r="M56">
        <v>7944</v>
      </c>
      <c r="N56">
        <v>4065</v>
      </c>
      <c r="O56">
        <v>3352</v>
      </c>
      <c r="P56">
        <v>713</v>
      </c>
      <c r="Q56">
        <v>21743</v>
      </c>
      <c r="R56">
        <v>4106</v>
      </c>
      <c r="S56">
        <v>17637</v>
      </c>
      <c r="T56">
        <v>2049</v>
      </c>
      <c r="U56">
        <f t="shared" si="0"/>
        <v>34682</v>
      </c>
      <c r="V56">
        <f t="shared" si="1"/>
        <v>54751</v>
      </c>
      <c r="X56" s="6">
        <f t="shared" si="2"/>
        <v>0.38779868728545391</v>
      </c>
    </row>
    <row r="57" spans="1:24" x14ac:dyDescent="0.35">
      <c r="A57" s="5">
        <v>42644</v>
      </c>
      <c r="B57">
        <v>89488</v>
      </c>
      <c r="C57">
        <v>61683</v>
      </c>
      <c r="D57">
        <v>44232</v>
      </c>
      <c r="E57">
        <v>33928</v>
      </c>
      <c r="F57">
        <v>10305</v>
      </c>
      <c r="G57">
        <v>6114</v>
      </c>
      <c r="H57">
        <v>2008</v>
      </c>
      <c r="I57">
        <v>4105</v>
      </c>
      <c r="J57">
        <v>11337</v>
      </c>
      <c r="K57">
        <v>1151</v>
      </c>
      <c r="L57">
        <v>2177</v>
      </c>
      <c r="M57">
        <v>8010</v>
      </c>
      <c r="N57">
        <v>4112</v>
      </c>
      <c r="O57">
        <v>3400</v>
      </c>
      <c r="P57">
        <v>711</v>
      </c>
      <c r="Q57">
        <v>21638</v>
      </c>
      <c r="R57">
        <v>4085</v>
      </c>
      <c r="S57">
        <v>17553</v>
      </c>
      <c r="T57">
        <v>2055</v>
      </c>
      <c r="U57">
        <f t="shared" si="0"/>
        <v>34729</v>
      </c>
      <c r="V57">
        <f t="shared" si="1"/>
        <v>54758</v>
      </c>
      <c r="X57" s="6">
        <f t="shared" si="2"/>
        <v>0.38808555337028428</v>
      </c>
    </row>
    <row r="58" spans="1:24" x14ac:dyDescent="0.35">
      <c r="A58" s="5">
        <v>42675</v>
      </c>
      <c r="B58">
        <v>89815</v>
      </c>
      <c r="C58">
        <v>61762</v>
      </c>
      <c r="D58">
        <v>44352</v>
      </c>
      <c r="E58">
        <v>33962</v>
      </c>
      <c r="F58">
        <v>10390</v>
      </c>
      <c r="G58">
        <v>6053</v>
      </c>
      <c r="H58">
        <v>1957</v>
      </c>
      <c r="I58">
        <v>4095</v>
      </c>
      <c r="J58">
        <v>11358</v>
      </c>
      <c r="K58">
        <v>1168</v>
      </c>
      <c r="L58">
        <v>2152</v>
      </c>
      <c r="M58">
        <v>8038</v>
      </c>
      <c r="N58">
        <v>4143</v>
      </c>
      <c r="O58">
        <v>3432</v>
      </c>
      <c r="P58">
        <v>710</v>
      </c>
      <c r="Q58">
        <v>21830</v>
      </c>
      <c r="R58">
        <v>4047</v>
      </c>
      <c r="S58">
        <v>17783</v>
      </c>
      <c r="T58">
        <v>2080</v>
      </c>
      <c r="U58">
        <f t="shared" si="0"/>
        <v>35058</v>
      </c>
      <c r="V58">
        <f t="shared" si="1"/>
        <v>54756</v>
      </c>
      <c r="X58" s="6">
        <f t="shared" si="2"/>
        <v>0.39033569002950508</v>
      </c>
    </row>
    <row r="59" spans="1:24" x14ac:dyDescent="0.35">
      <c r="A59" s="5">
        <v>42705</v>
      </c>
      <c r="B59">
        <v>89871</v>
      </c>
      <c r="C59">
        <v>61634</v>
      </c>
      <c r="D59">
        <v>44351</v>
      </c>
      <c r="E59">
        <v>33894</v>
      </c>
      <c r="F59">
        <v>10457</v>
      </c>
      <c r="G59">
        <v>6083</v>
      </c>
      <c r="H59">
        <v>1941</v>
      </c>
      <c r="I59">
        <v>4142</v>
      </c>
      <c r="J59">
        <v>11200</v>
      </c>
      <c r="K59">
        <v>1141</v>
      </c>
      <c r="L59">
        <v>2030</v>
      </c>
      <c r="M59">
        <v>8029</v>
      </c>
      <c r="N59">
        <v>4127</v>
      </c>
      <c r="O59">
        <v>3409</v>
      </c>
      <c r="P59">
        <v>718</v>
      </c>
      <c r="Q59">
        <v>22021</v>
      </c>
      <c r="R59">
        <v>4044</v>
      </c>
      <c r="S59">
        <v>17977</v>
      </c>
      <c r="T59">
        <v>2089</v>
      </c>
      <c r="U59">
        <f t="shared" si="0"/>
        <v>35383</v>
      </c>
      <c r="V59">
        <f t="shared" si="1"/>
        <v>54488</v>
      </c>
      <c r="X59" s="6">
        <f t="shared" si="2"/>
        <v>0.39370876033425689</v>
      </c>
    </row>
    <row r="60" spans="1:24" x14ac:dyDescent="0.35">
      <c r="A60" s="5">
        <v>42736</v>
      </c>
      <c r="B60">
        <v>89469</v>
      </c>
      <c r="C60">
        <v>61066</v>
      </c>
      <c r="D60">
        <v>44099</v>
      </c>
      <c r="E60">
        <v>33751</v>
      </c>
      <c r="F60">
        <v>10347</v>
      </c>
      <c r="G60">
        <v>6032</v>
      </c>
      <c r="H60">
        <v>1920</v>
      </c>
      <c r="I60">
        <v>4112</v>
      </c>
      <c r="J60">
        <v>10935</v>
      </c>
      <c r="K60">
        <v>1133</v>
      </c>
      <c r="L60">
        <v>1880</v>
      </c>
      <c r="M60">
        <v>7923</v>
      </c>
      <c r="N60">
        <v>4168</v>
      </c>
      <c r="O60">
        <v>3414</v>
      </c>
      <c r="P60">
        <v>754</v>
      </c>
      <c r="Q60">
        <v>22089</v>
      </c>
      <c r="R60">
        <v>4078</v>
      </c>
      <c r="S60">
        <v>18011</v>
      </c>
      <c r="T60">
        <v>2146</v>
      </c>
      <c r="U60">
        <f t="shared" si="0"/>
        <v>35370</v>
      </c>
      <c r="V60">
        <f t="shared" si="1"/>
        <v>54098</v>
      </c>
      <c r="X60" s="6">
        <f t="shared" si="2"/>
        <v>0.39533246152298562</v>
      </c>
    </row>
    <row r="61" spans="1:24" x14ac:dyDescent="0.35">
      <c r="A61" s="5">
        <v>42767</v>
      </c>
      <c r="B61">
        <v>88968</v>
      </c>
      <c r="C61">
        <v>60633</v>
      </c>
      <c r="D61">
        <v>43826</v>
      </c>
      <c r="E61">
        <v>33632</v>
      </c>
      <c r="F61">
        <v>10194</v>
      </c>
      <c r="G61">
        <v>6019</v>
      </c>
      <c r="H61">
        <v>1914</v>
      </c>
      <c r="I61">
        <v>4106</v>
      </c>
      <c r="J61">
        <v>10787</v>
      </c>
      <c r="K61">
        <v>1085</v>
      </c>
      <c r="L61">
        <v>1804</v>
      </c>
      <c r="M61">
        <v>7898</v>
      </c>
      <c r="N61">
        <v>4107</v>
      </c>
      <c r="O61">
        <v>3339</v>
      </c>
      <c r="P61">
        <v>768</v>
      </c>
      <c r="Q61">
        <v>22051</v>
      </c>
      <c r="R61">
        <v>4090</v>
      </c>
      <c r="S61">
        <v>17961</v>
      </c>
      <c r="T61">
        <v>2178</v>
      </c>
      <c r="U61">
        <f t="shared" si="0"/>
        <v>35207</v>
      </c>
      <c r="V61">
        <f t="shared" si="1"/>
        <v>53762</v>
      </c>
      <c r="X61" s="6">
        <f t="shared" si="2"/>
        <v>0.3957265533675029</v>
      </c>
    </row>
    <row r="62" spans="1:24" x14ac:dyDescent="0.35">
      <c r="A62" s="5">
        <v>42795</v>
      </c>
      <c r="B62">
        <v>88579</v>
      </c>
      <c r="C62">
        <v>60289</v>
      </c>
      <c r="D62">
        <v>43431</v>
      </c>
      <c r="E62">
        <v>33305</v>
      </c>
      <c r="F62">
        <v>10126</v>
      </c>
      <c r="G62">
        <v>6036</v>
      </c>
      <c r="H62">
        <v>1905</v>
      </c>
      <c r="I62">
        <v>4131</v>
      </c>
      <c r="J62">
        <v>10822</v>
      </c>
      <c r="K62">
        <v>1075</v>
      </c>
      <c r="L62">
        <v>1826</v>
      </c>
      <c r="M62">
        <v>7921</v>
      </c>
      <c r="N62">
        <v>4110</v>
      </c>
      <c r="O62">
        <v>3356</v>
      </c>
      <c r="P62">
        <v>754</v>
      </c>
      <c r="Q62">
        <v>22009</v>
      </c>
      <c r="R62">
        <v>4102</v>
      </c>
      <c r="S62">
        <v>17907</v>
      </c>
      <c r="T62">
        <v>2172</v>
      </c>
      <c r="U62">
        <f t="shared" si="0"/>
        <v>35090</v>
      </c>
      <c r="V62">
        <f t="shared" si="1"/>
        <v>53490</v>
      </c>
      <c r="X62" s="6">
        <f t="shared" si="2"/>
        <v>0.3961435554702582</v>
      </c>
    </row>
    <row r="63" spans="1:24" x14ac:dyDescent="0.35">
      <c r="A63" s="5">
        <v>42826</v>
      </c>
      <c r="B63">
        <v>88872</v>
      </c>
      <c r="C63">
        <v>60431</v>
      </c>
      <c r="D63">
        <v>43389</v>
      </c>
      <c r="E63">
        <v>33187</v>
      </c>
      <c r="F63">
        <v>10202</v>
      </c>
      <c r="G63">
        <v>6080</v>
      </c>
      <c r="H63">
        <v>1872</v>
      </c>
      <c r="I63">
        <v>4208</v>
      </c>
      <c r="J63">
        <v>10962</v>
      </c>
      <c r="K63">
        <v>1098</v>
      </c>
      <c r="L63">
        <v>2037</v>
      </c>
      <c r="M63">
        <v>7827</v>
      </c>
      <c r="N63">
        <v>4104</v>
      </c>
      <c r="O63">
        <v>3335</v>
      </c>
      <c r="P63">
        <v>770</v>
      </c>
      <c r="Q63">
        <v>22176</v>
      </c>
      <c r="R63">
        <v>4117</v>
      </c>
      <c r="S63">
        <v>18060</v>
      </c>
      <c r="T63">
        <v>2160</v>
      </c>
      <c r="U63">
        <f t="shared" si="0"/>
        <v>35400</v>
      </c>
      <c r="V63">
        <f t="shared" si="1"/>
        <v>53473</v>
      </c>
      <c r="X63" s="6">
        <f t="shared" si="2"/>
        <v>0.39832568187955714</v>
      </c>
    </row>
    <row r="64" spans="1:24" x14ac:dyDescent="0.35">
      <c r="A64" s="5">
        <v>42856</v>
      </c>
      <c r="B64">
        <v>89323</v>
      </c>
      <c r="C64">
        <v>60800</v>
      </c>
      <c r="D64">
        <v>43575</v>
      </c>
      <c r="E64">
        <v>33161</v>
      </c>
      <c r="F64">
        <v>10414</v>
      </c>
      <c r="G64">
        <v>6110</v>
      </c>
      <c r="H64">
        <v>1874</v>
      </c>
      <c r="I64">
        <v>4236</v>
      </c>
      <c r="J64">
        <v>11115</v>
      </c>
      <c r="K64">
        <v>1171</v>
      </c>
      <c r="L64">
        <v>2170</v>
      </c>
      <c r="M64">
        <v>7775</v>
      </c>
      <c r="N64">
        <v>4101</v>
      </c>
      <c r="O64">
        <v>3315</v>
      </c>
      <c r="P64">
        <v>786</v>
      </c>
      <c r="Q64">
        <v>22273</v>
      </c>
      <c r="R64">
        <v>4133</v>
      </c>
      <c r="S64">
        <v>18140</v>
      </c>
      <c r="T64">
        <v>2150</v>
      </c>
      <c r="U64">
        <f t="shared" si="0"/>
        <v>35726</v>
      </c>
      <c r="V64">
        <f t="shared" si="1"/>
        <v>53598</v>
      </c>
      <c r="X64" s="6">
        <f t="shared" si="2"/>
        <v>0.39996417496053649</v>
      </c>
    </row>
    <row r="65" spans="1:24" x14ac:dyDescent="0.35">
      <c r="A65" s="5">
        <v>42887</v>
      </c>
      <c r="B65">
        <v>89872</v>
      </c>
      <c r="C65">
        <v>61131</v>
      </c>
      <c r="D65">
        <v>43801</v>
      </c>
      <c r="E65">
        <v>33237</v>
      </c>
      <c r="F65">
        <v>10564</v>
      </c>
      <c r="G65">
        <v>6081</v>
      </c>
      <c r="H65">
        <v>1862</v>
      </c>
      <c r="I65">
        <v>4220</v>
      </c>
      <c r="J65">
        <v>11248</v>
      </c>
      <c r="K65">
        <v>1224</v>
      </c>
      <c r="L65">
        <v>2327</v>
      </c>
      <c r="M65">
        <v>7697</v>
      </c>
      <c r="N65">
        <v>4173</v>
      </c>
      <c r="O65">
        <v>3353</v>
      </c>
      <c r="P65">
        <v>820</v>
      </c>
      <c r="Q65">
        <v>22407</v>
      </c>
      <c r="R65">
        <v>4122</v>
      </c>
      <c r="S65">
        <v>18285</v>
      </c>
      <c r="T65">
        <v>2161</v>
      </c>
      <c r="U65">
        <f t="shared" si="0"/>
        <v>36050</v>
      </c>
      <c r="V65">
        <f t="shared" si="1"/>
        <v>53822</v>
      </c>
      <c r="X65" s="6">
        <f t="shared" si="2"/>
        <v>0.40112604593199219</v>
      </c>
    </row>
    <row r="66" spans="1:24" x14ac:dyDescent="0.35">
      <c r="A66" s="5">
        <v>42917</v>
      </c>
      <c r="B66">
        <v>90319</v>
      </c>
      <c r="C66">
        <v>61361</v>
      </c>
      <c r="D66">
        <v>43915</v>
      </c>
      <c r="E66">
        <v>33247</v>
      </c>
      <c r="F66">
        <v>10668</v>
      </c>
      <c r="G66">
        <v>6062</v>
      </c>
      <c r="H66">
        <v>1862</v>
      </c>
      <c r="I66">
        <v>4201</v>
      </c>
      <c r="J66">
        <v>11383</v>
      </c>
      <c r="K66">
        <v>1276</v>
      </c>
      <c r="L66">
        <v>2387</v>
      </c>
      <c r="M66">
        <v>7720</v>
      </c>
      <c r="N66">
        <v>4216</v>
      </c>
      <c r="O66">
        <v>3395</v>
      </c>
      <c r="P66">
        <v>821</v>
      </c>
      <c r="Q66">
        <v>22531</v>
      </c>
      <c r="R66">
        <v>4150</v>
      </c>
      <c r="S66">
        <v>18381</v>
      </c>
      <c r="T66">
        <v>2211</v>
      </c>
      <c r="U66">
        <f t="shared" ref="U66:U85" si="3">F66+I66+P66+S66+T66</f>
        <v>36282</v>
      </c>
      <c r="V66">
        <f t="shared" ref="V66:V85" si="4">E66+H66+J66+O66+R66</f>
        <v>54037</v>
      </c>
      <c r="X66" s="6">
        <f t="shared" ref="X66:X85" si="5">U66/B66</f>
        <v>0.40170949634074782</v>
      </c>
    </row>
    <row r="67" spans="1:24" x14ac:dyDescent="0.35">
      <c r="A67" s="5">
        <v>42948</v>
      </c>
      <c r="B67">
        <v>90710</v>
      </c>
      <c r="C67">
        <v>61519</v>
      </c>
      <c r="D67">
        <v>44020</v>
      </c>
      <c r="E67">
        <v>33321</v>
      </c>
      <c r="F67">
        <v>10699</v>
      </c>
      <c r="G67">
        <v>6089</v>
      </c>
      <c r="H67">
        <v>1826</v>
      </c>
      <c r="I67">
        <v>4263</v>
      </c>
      <c r="J67">
        <v>11409</v>
      </c>
      <c r="K67">
        <v>1277</v>
      </c>
      <c r="L67">
        <v>2446</v>
      </c>
      <c r="M67">
        <v>7686</v>
      </c>
      <c r="N67">
        <v>4195</v>
      </c>
      <c r="O67">
        <v>3367</v>
      </c>
      <c r="P67">
        <v>828</v>
      </c>
      <c r="Q67">
        <v>22751</v>
      </c>
      <c r="R67">
        <v>4189</v>
      </c>
      <c r="S67">
        <v>18562</v>
      </c>
      <c r="T67">
        <v>2245</v>
      </c>
      <c r="U67">
        <f t="shared" si="3"/>
        <v>36597</v>
      </c>
      <c r="V67">
        <f t="shared" si="4"/>
        <v>54112</v>
      </c>
      <c r="X67" s="6">
        <f t="shared" si="5"/>
        <v>0.40345055671921509</v>
      </c>
    </row>
    <row r="68" spans="1:24" x14ac:dyDescent="0.35">
      <c r="A68" s="5">
        <v>42979</v>
      </c>
      <c r="B68">
        <v>90953</v>
      </c>
      <c r="C68">
        <v>61659</v>
      </c>
      <c r="D68">
        <v>44065</v>
      </c>
      <c r="E68">
        <v>33212</v>
      </c>
      <c r="F68">
        <v>10853</v>
      </c>
      <c r="G68">
        <v>6155</v>
      </c>
      <c r="H68">
        <v>1828</v>
      </c>
      <c r="I68">
        <v>4326</v>
      </c>
      <c r="J68">
        <v>11440</v>
      </c>
      <c r="K68">
        <v>1255</v>
      </c>
      <c r="L68">
        <v>2453</v>
      </c>
      <c r="M68">
        <v>7732</v>
      </c>
      <c r="N68">
        <v>4228</v>
      </c>
      <c r="O68">
        <v>3379</v>
      </c>
      <c r="P68">
        <v>849</v>
      </c>
      <c r="Q68">
        <v>22819</v>
      </c>
      <c r="R68">
        <v>4216</v>
      </c>
      <c r="S68">
        <v>18602</v>
      </c>
      <c r="T68">
        <v>2247</v>
      </c>
      <c r="U68">
        <f t="shared" si="3"/>
        <v>36877</v>
      </c>
      <c r="V68">
        <f t="shared" si="4"/>
        <v>54075</v>
      </c>
      <c r="X68" s="6">
        <f t="shared" si="5"/>
        <v>0.4054511670862973</v>
      </c>
    </row>
    <row r="69" spans="1:24" x14ac:dyDescent="0.35">
      <c r="A69" s="5">
        <v>43009</v>
      </c>
      <c r="B69">
        <v>91203</v>
      </c>
      <c r="C69">
        <v>61848</v>
      </c>
      <c r="D69">
        <v>44137</v>
      </c>
      <c r="E69">
        <v>33215</v>
      </c>
      <c r="F69">
        <v>10922</v>
      </c>
      <c r="G69">
        <v>6239</v>
      </c>
      <c r="H69">
        <v>1837</v>
      </c>
      <c r="I69">
        <v>4402</v>
      </c>
      <c r="J69">
        <v>11473</v>
      </c>
      <c r="K69">
        <v>1194</v>
      </c>
      <c r="L69">
        <v>2481</v>
      </c>
      <c r="M69">
        <v>7798</v>
      </c>
      <c r="N69">
        <v>4292</v>
      </c>
      <c r="O69">
        <v>3431</v>
      </c>
      <c r="P69">
        <v>861</v>
      </c>
      <c r="Q69">
        <v>22865</v>
      </c>
      <c r="R69">
        <v>4277</v>
      </c>
      <c r="S69">
        <v>18588</v>
      </c>
      <c r="T69">
        <v>2197</v>
      </c>
      <c r="U69">
        <f t="shared" si="3"/>
        <v>36970</v>
      </c>
      <c r="V69">
        <f t="shared" si="4"/>
        <v>54233</v>
      </c>
      <c r="X69" s="6">
        <f t="shared" si="5"/>
        <v>0.40535947282435886</v>
      </c>
    </row>
    <row r="70" spans="1:24" x14ac:dyDescent="0.35">
      <c r="A70" s="5">
        <v>43040</v>
      </c>
      <c r="B70">
        <v>91610</v>
      </c>
      <c r="C70">
        <v>62051</v>
      </c>
      <c r="D70">
        <v>44243</v>
      </c>
      <c r="E70">
        <v>33133</v>
      </c>
      <c r="F70">
        <v>11110</v>
      </c>
      <c r="G70">
        <v>6305</v>
      </c>
      <c r="H70">
        <v>1885</v>
      </c>
      <c r="I70">
        <v>4420</v>
      </c>
      <c r="J70">
        <v>11503</v>
      </c>
      <c r="K70">
        <v>1158</v>
      </c>
      <c r="L70">
        <v>2516</v>
      </c>
      <c r="M70">
        <v>7829</v>
      </c>
      <c r="N70">
        <v>4387</v>
      </c>
      <c r="O70">
        <v>3490</v>
      </c>
      <c r="P70">
        <v>898</v>
      </c>
      <c r="Q70">
        <v>22951</v>
      </c>
      <c r="R70">
        <v>4358</v>
      </c>
      <c r="S70">
        <v>18593</v>
      </c>
      <c r="T70">
        <v>2221</v>
      </c>
      <c r="U70">
        <f t="shared" si="3"/>
        <v>37242</v>
      </c>
      <c r="V70">
        <f t="shared" si="4"/>
        <v>54369</v>
      </c>
      <c r="X70" s="6">
        <f t="shared" si="5"/>
        <v>0.40652767165156645</v>
      </c>
    </row>
    <row r="71" spans="1:24" x14ac:dyDescent="0.35">
      <c r="A71" s="5">
        <v>43070</v>
      </c>
      <c r="B71">
        <v>91770</v>
      </c>
      <c r="C71">
        <v>62065</v>
      </c>
      <c r="D71">
        <v>44293</v>
      </c>
      <c r="E71">
        <v>33237</v>
      </c>
      <c r="F71">
        <v>11056</v>
      </c>
      <c r="G71">
        <v>6348</v>
      </c>
      <c r="H71">
        <v>1872</v>
      </c>
      <c r="I71">
        <v>4476</v>
      </c>
      <c r="J71">
        <v>11424</v>
      </c>
      <c r="K71">
        <v>1159</v>
      </c>
      <c r="L71">
        <v>2475</v>
      </c>
      <c r="M71">
        <v>7791</v>
      </c>
      <c r="N71">
        <v>4390</v>
      </c>
      <c r="O71">
        <v>3499</v>
      </c>
      <c r="P71">
        <v>892</v>
      </c>
      <c r="Q71">
        <v>23110</v>
      </c>
      <c r="R71">
        <v>4459</v>
      </c>
      <c r="S71">
        <v>18650</v>
      </c>
      <c r="T71">
        <v>2206</v>
      </c>
      <c r="U71">
        <f t="shared" si="3"/>
        <v>37280</v>
      </c>
      <c r="V71">
        <f t="shared" si="4"/>
        <v>54491</v>
      </c>
      <c r="X71" s="6">
        <f t="shared" si="5"/>
        <v>0.40623297373869455</v>
      </c>
    </row>
    <row r="72" spans="1:24" x14ac:dyDescent="0.35">
      <c r="A72" s="5">
        <v>43101</v>
      </c>
      <c r="B72">
        <v>91373</v>
      </c>
      <c r="C72">
        <v>61702</v>
      </c>
      <c r="D72">
        <v>44145</v>
      </c>
      <c r="E72">
        <v>33215</v>
      </c>
      <c r="F72">
        <v>10930</v>
      </c>
      <c r="G72">
        <v>6302</v>
      </c>
      <c r="H72">
        <v>1860</v>
      </c>
      <c r="I72">
        <v>4442</v>
      </c>
      <c r="J72">
        <v>11255</v>
      </c>
      <c r="K72">
        <v>1154</v>
      </c>
      <c r="L72">
        <v>2302</v>
      </c>
      <c r="M72">
        <v>7800</v>
      </c>
      <c r="N72">
        <v>4350</v>
      </c>
      <c r="O72">
        <v>3467</v>
      </c>
      <c r="P72">
        <v>883</v>
      </c>
      <c r="Q72">
        <v>23095</v>
      </c>
      <c r="R72">
        <v>4451</v>
      </c>
      <c r="S72">
        <v>18644</v>
      </c>
      <c r="T72">
        <v>2226</v>
      </c>
      <c r="U72">
        <f t="shared" si="3"/>
        <v>37125</v>
      </c>
      <c r="V72">
        <f t="shared" si="4"/>
        <v>54248</v>
      </c>
      <c r="X72" s="6">
        <f t="shared" si="5"/>
        <v>0.40630164271721408</v>
      </c>
    </row>
    <row r="73" spans="1:24" x14ac:dyDescent="0.35">
      <c r="A73" s="5">
        <v>43132</v>
      </c>
      <c r="B73">
        <v>90773</v>
      </c>
      <c r="C73">
        <v>61174</v>
      </c>
      <c r="D73">
        <v>43752</v>
      </c>
      <c r="E73">
        <v>33048</v>
      </c>
      <c r="F73">
        <v>10704</v>
      </c>
      <c r="G73">
        <v>6273</v>
      </c>
      <c r="H73">
        <v>1865</v>
      </c>
      <c r="I73">
        <v>4407</v>
      </c>
      <c r="J73">
        <v>11149</v>
      </c>
      <c r="K73">
        <v>1165</v>
      </c>
      <c r="L73">
        <v>2154</v>
      </c>
      <c r="M73">
        <v>7831</v>
      </c>
      <c r="N73">
        <v>4334</v>
      </c>
      <c r="O73">
        <v>3459</v>
      </c>
      <c r="P73">
        <v>875</v>
      </c>
      <c r="Q73">
        <v>23052</v>
      </c>
      <c r="R73">
        <v>4417</v>
      </c>
      <c r="S73">
        <v>18635</v>
      </c>
      <c r="T73">
        <v>2213</v>
      </c>
      <c r="U73">
        <f t="shared" si="3"/>
        <v>36834</v>
      </c>
      <c r="V73">
        <f t="shared" si="4"/>
        <v>53938</v>
      </c>
      <c r="X73" s="6">
        <f t="shared" si="5"/>
        <v>0.40578145483789235</v>
      </c>
    </row>
    <row r="74" spans="1:24" x14ac:dyDescent="0.35">
      <c r="A74" s="5">
        <v>43160</v>
      </c>
      <c r="B74">
        <v>90272</v>
      </c>
      <c r="C74">
        <v>60850</v>
      </c>
      <c r="D74">
        <v>43494</v>
      </c>
      <c r="E74">
        <v>32837</v>
      </c>
      <c r="F74">
        <v>10657</v>
      </c>
      <c r="G74">
        <v>6184</v>
      </c>
      <c r="H74">
        <v>1857</v>
      </c>
      <c r="I74">
        <v>4327</v>
      </c>
      <c r="J74">
        <v>11172</v>
      </c>
      <c r="K74">
        <v>1171</v>
      </c>
      <c r="L74">
        <v>2171</v>
      </c>
      <c r="M74">
        <v>7830</v>
      </c>
      <c r="N74">
        <v>4347</v>
      </c>
      <c r="O74">
        <v>3455</v>
      </c>
      <c r="P74">
        <v>892</v>
      </c>
      <c r="Q74">
        <v>22871</v>
      </c>
      <c r="R74">
        <v>4361</v>
      </c>
      <c r="S74">
        <v>18510</v>
      </c>
      <c r="T74">
        <v>2204</v>
      </c>
      <c r="U74">
        <f t="shared" si="3"/>
        <v>36590</v>
      </c>
      <c r="V74">
        <f t="shared" si="4"/>
        <v>53682</v>
      </c>
      <c r="X74" s="6">
        <f t="shared" si="5"/>
        <v>0.40533055654023398</v>
      </c>
    </row>
    <row r="75" spans="1:24" x14ac:dyDescent="0.35">
      <c r="A75" s="5">
        <v>43191</v>
      </c>
      <c r="B75">
        <v>90429</v>
      </c>
      <c r="C75">
        <v>60978</v>
      </c>
      <c r="D75">
        <v>43504</v>
      </c>
      <c r="E75">
        <v>32655</v>
      </c>
      <c r="F75">
        <v>10849</v>
      </c>
      <c r="G75">
        <v>6148</v>
      </c>
      <c r="H75">
        <v>1823</v>
      </c>
      <c r="I75">
        <v>4325</v>
      </c>
      <c r="J75">
        <v>11326</v>
      </c>
      <c r="K75">
        <v>1217</v>
      </c>
      <c r="L75">
        <v>2280</v>
      </c>
      <c r="M75">
        <v>7829</v>
      </c>
      <c r="N75">
        <v>4344</v>
      </c>
      <c r="O75">
        <v>3431</v>
      </c>
      <c r="P75">
        <v>913</v>
      </c>
      <c r="Q75">
        <v>22945</v>
      </c>
      <c r="R75">
        <v>4368</v>
      </c>
      <c r="S75">
        <v>18577</v>
      </c>
      <c r="T75">
        <v>2162</v>
      </c>
      <c r="U75">
        <f t="shared" si="3"/>
        <v>36826</v>
      </c>
      <c r="V75">
        <f t="shared" si="4"/>
        <v>53603</v>
      </c>
      <c r="X75" s="6">
        <f t="shared" si="5"/>
        <v>0.40723661657211735</v>
      </c>
    </row>
    <row r="76" spans="1:24" x14ac:dyDescent="0.35">
      <c r="A76" s="5">
        <v>43221</v>
      </c>
      <c r="B76">
        <v>90586</v>
      </c>
      <c r="C76">
        <v>61272</v>
      </c>
      <c r="D76">
        <v>43713</v>
      </c>
      <c r="E76">
        <v>32701</v>
      </c>
      <c r="F76">
        <v>11012</v>
      </c>
      <c r="G76">
        <v>6119</v>
      </c>
      <c r="H76">
        <v>1803</v>
      </c>
      <c r="I76">
        <v>4316</v>
      </c>
      <c r="J76">
        <v>11440</v>
      </c>
      <c r="K76">
        <v>1247</v>
      </c>
      <c r="L76">
        <v>2370</v>
      </c>
      <c r="M76">
        <v>7823</v>
      </c>
      <c r="N76">
        <v>4333</v>
      </c>
      <c r="O76">
        <v>3423</v>
      </c>
      <c r="P76">
        <v>910</v>
      </c>
      <c r="Q76">
        <v>22863</v>
      </c>
      <c r="R76">
        <v>4352</v>
      </c>
      <c r="S76">
        <v>18511</v>
      </c>
      <c r="T76">
        <v>2118</v>
      </c>
      <c r="U76">
        <f t="shared" si="3"/>
        <v>36867</v>
      </c>
      <c r="V76">
        <f t="shared" si="4"/>
        <v>53719</v>
      </c>
      <c r="X76" s="6">
        <f t="shared" si="5"/>
        <v>0.40698341907137969</v>
      </c>
    </row>
    <row r="77" spans="1:24" x14ac:dyDescent="0.35">
      <c r="A77" s="5">
        <v>43252</v>
      </c>
      <c r="B77">
        <v>90941</v>
      </c>
      <c r="C77">
        <v>61476</v>
      </c>
      <c r="D77">
        <v>43697</v>
      </c>
      <c r="E77">
        <v>32763</v>
      </c>
      <c r="F77">
        <v>10935</v>
      </c>
      <c r="G77">
        <v>6214</v>
      </c>
      <c r="H77">
        <v>1832</v>
      </c>
      <c r="I77">
        <v>4381</v>
      </c>
      <c r="J77">
        <v>11565</v>
      </c>
      <c r="K77">
        <v>1290</v>
      </c>
      <c r="L77">
        <v>2458</v>
      </c>
      <c r="M77">
        <v>7817</v>
      </c>
      <c r="N77">
        <v>4353</v>
      </c>
      <c r="O77">
        <v>3446</v>
      </c>
      <c r="P77">
        <v>908</v>
      </c>
      <c r="Q77">
        <v>22985</v>
      </c>
      <c r="R77">
        <v>4435</v>
      </c>
      <c r="S77">
        <v>18550</v>
      </c>
      <c r="T77">
        <v>2127</v>
      </c>
      <c r="U77">
        <f t="shared" si="3"/>
        <v>36901</v>
      </c>
      <c r="V77">
        <f t="shared" si="4"/>
        <v>54041</v>
      </c>
      <c r="X77" s="6">
        <f t="shared" si="5"/>
        <v>0.40576857523009424</v>
      </c>
    </row>
    <row r="78" spans="1:24" x14ac:dyDescent="0.35">
      <c r="A78" s="5">
        <v>43282</v>
      </c>
      <c r="B78">
        <v>91367</v>
      </c>
      <c r="C78">
        <v>61820</v>
      </c>
      <c r="D78">
        <v>43951</v>
      </c>
      <c r="E78">
        <v>32912</v>
      </c>
      <c r="F78">
        <v>11039</v>
      </c>
      <c r="G78">
        <v>6258</v>
      </c>
      <c r="H78">
        <v>1851</v>
      </c>
      <c r="I78">
        <v>4406</v>
      </c>
      <c r="J78">
        <v>11611</v>
      </c>
      <c r="K78">
        <v>1296</v>
      </c>
      <c r="L78">
        <v>2488</v>
      </c>
      <c r="M78">
        <v>7827</v>
      </c>
      <c r="N78">
        <v>4389</v>
      </c>
      <c r="O78">
        <v>3504</v>
      </c>
      <c r="P78">
        <v>885</v>
      </c>
      <c r="Q78">
        <v>23035</v>
      </c>
      <c r="R78">
        <v>4481</v>
      </c>
      <c r="S78">
        <v>18554</v>
      </c>
      <c r="T78">
        <v>2123</v>
      </c>
      <c r="U78">
        <f t="shared" si="3"/>
        <v>37007</v>
      </c>
      <c r="V78">
        <f t="shared" si="4"/>
        <v>54359</v>
      </c>
      <c r="X78" s="6">
        <f t="shared" si="5"/>
        <v>0.40503682948985958</v>
      </c>
    </row>
    <row r="79" spans="1:24" x14ac:dyDescent="0.35">
      <c r="A79" s="5">
        <v>43313</v>
      </c>
      <c r="B79">
        <v>91790</v>
      </c>
      <c r="C79">
        <v>61996</v>
      </c>
      <c r="D79">
        <v>44037</v>
      </c>
      <c r="E79">
        <v>32902</v>
      </c>
      <c r="F79">
        <v>11135</v>
      </c>
      <c r="G79">
        <v>6284</v>
      </c>
      <c r="H79">
        <v>1847</v>
      </c>
      <c r="I79">
        <v>4437</v>
      </c>
      <c r="J79">
        <v>11675</v>
      </c>
      <c r="K79">
        <v>1310</v>
      </c>
      <c r="L79">
        <v>2517</v>
      </c>
      <c r="M79">
        <v>7848</v>
      </c>
      <c r="N79">
        <v>4419</v>
      </c>
      <c r="O79">
        <v>3519</v>
      </c>
      <c r="P79">
        <v>900</v>
      </c>
      <c r="Q79">
        <v>23204</v>
      </c>
      <c r="R79">
        <v>4525</v>
      </c>
      <c r="S79">
        <v>18680</v>
      </c>
      <c r="T79">
        <v>2170</v>
      </c>
      <c r="U79">
        <f t="shared" si="3"/>
        <v>37322</v>
      </c>
      <c r="V79">
        <f t="shared" si="4"/>
        <v>54468</v>
      </c>
      <c r="X79" s="6">
        <f t="shared" si="5"/>
        <v>0.40660202636452775</v>
      </c>
    </row>
    <row r="80" spans="1:24" x14ac:dyDescent="0.35">
      <c r="A80" s="5">
        <v>43344</v>
      </c>
      <c r="B80">
        <v>92333</v>
      </c>
      <c r="C80">
        <v>62293</v>
      </c>
      <c r="D80">
        <v>44362</v>
      </c>
      <c r="E80">
        <v>32909</v>
      </c>
      <c r="F80">
        <v>11453</v>
      </c>
      <c r="G80">
        <v>6241</v>
      </c>
      <c r="H80">
        <v>1808</v>
      </c>
      <c r="I80">
        <v>4433</v>
      </c>
      <c r="J80">
        <v>11690</v>
      </c>
      <c r="K80">
        <v>1290</v>
      </c>
      <c r="L80">
        <v>2546</v>
      </c>
      <c r="M80">
        <v>7854</v>
      </c>
      <c r="N80">
        <v>4416</v>
      </c>
      <c r="O80">
        <v>3517</v>
      </c>
      <c r="P80">
        <v>900</v>
      </c>
      <c r="Q80">
        <v>23419</v>
      </c>
      <c r="R80">
        <v>4568</v>
      </c>
      <c r="S80">
        <v>18851</v>
      </c>
      <c r="T80">
        <v>2204</v>
      </c>
      <c r="U80">
        <f t="shared" si="3"/>
        <v>37841</v>
      </c>
      <c r="V80">
        <f t="shared" si="4"/>
        <v>54492</v>
      </c>
      <c r="X80" s="6">
        <f t="shared" si="5"/>
        <v>0.40983180444694745</v>
      </c>
    </row>
    <row r="81" spans="1:40" x14ac:dyDescent="0.35">
      <c r="A81" s="5">
        <v>43374</v>
      </c>
      <c r="B81">
        <v>92619</v>
      </c>
      <c r="C81">
        <v>62351</v>
      </c>
      <c r="D81">
        <v>44435</v>
      </c>
      <c r="E81">
        <v>32863</v>
      </c>
      <c r="F81">
        <v>11572</v>
      </c>
      <c r="G81">
        <v>6245</v>
      </c>
      <c r="H81">
        <v>1810</v>
      </c>
      <c r="I81">
        <v>4435</v>
      </c>
      <c r="J81">
        <v>11671</v>
      </c>
      <c r="K81">
        <v>1280</v>
      </c>
      <c r="L81">
        <v>2549</v>
      </c>
      <c r="M81">
        <v>7843</v>
      </c>
      <c r="N81">
        <v>4503</v>
      </c>
      <c r="O81">
        <v>3587</v>
      </c>
      <c r="P81">
        <v>915</v>
      </c>
      <c r="Q81">
        <v>23533</v>
      </c>
      <c r="R81">
        <v>4610</v>
      </c>
      <c r="S81">
        <v>18923</v>
      </c>
      <c r="T81">
        <v>2232</v>
      </c>
      <c r="U81">
        <f t="shared" si="3"/>
        <v>38077</v>
      </c>
      <c r="V81">
        <f t="shared" si="4"/>
        <v>54541</v>
      </c>
      <c r="X81" s="6">
        <f t="shared" si="5"/>
        <v>0.41111435018732656</v>
      </c>
    </row>
    <row r="82" spans="1:40" x14ac:dyDescent="0.35">
      <c r="A82" s="5">
        <v>43405</v>
      </c>
      <c r="B82">
        <v>92915</v>
      </c>
      <c r="C82">
        <v>62510</v>
      </c>
      <c r="D82">
        <v>44538</v>
      </c>
      <c r="E82">
        <v>32904</v>
      </c>
      <c r="F82">
        <v>11634</v>
      </c>
      <c r="G82">
        <v>6243</v>
      </c>
      <c r="H82">
        <v>1766</v>
      </c>
      <c r="I82">
        <v>4478</v>
      </c>
      <c r="J82">
        <v>11729</v>
      </c>
      <c r="K82">
        <v>1272</v>
      </c>
      <c r="L82">
        <v>2578</v>
      </c>
      <c r="M82">
        <v>7879</v>
      </c>
      <c r="N82">
        <v>4468</v>
      </c>
      <c r="O82">
        <v>3586</v>
      </c>
      <c r="P82">
        <v>883</v>
      </c>
      <c r="Q82">
        <v>23736</v>
      </c>
      <c r="R82">
        <v>4677</v>
      </c>
      <c r="S82">
        <v>19059</v>
      </c>
      <c r="T82">
        <v>2201</v>
      </c>
      <c r="U82">
        <f t="shared" si="3"/>
        <v>38255</v>
      </c>
      <c r="V82">
        <f t="shared" si="4"/>
        <v>54662</v>
      </c>
      <c r="X82" s="6">
        <f t="shared" si="5"/>
        <v>0.41172038960340096</v>
      </c>
    </row>
    <row r="83" spans="1:40" x14ac:dyDescent="0.35">
      <c r="A83" s="5">
        <v>43435</v>
      </c>
      <c r="B83">
        <v>92736</v>
      </c>
      <c r="C83">
        <v>62283</v>
      </c>
      <c r="D83">
        <v>44430</v>
      </c>
      <c r="E83">
        <v>32942</v>
      </c>
      <c r="F83">
        <v>11488</v>
      </c>
      <c r="G83">
        <v>6256</v>
      </c>
      <c r="H83">
        <v>1779</v>
      </c>
      <c r="I83">
        <v>4477</v>
      </c>
      <c r="J83">
        <v>11596</v>
      </c>
      <c r="K83">
        <v>1228</v>
      </c>
      <c r="L83">
        <v>2459</v>
      </c>
      <c r="M83">
        <v>7909</v>
      </c>
      <c r="N83">
        <v>4520</v>
      </c>
      <c r="O83">
        <v>3616</v>
      </c>
      <c r="P83">
        <v>905</v>
      </c>
      <c r="Q83">
        <v>23775</v>
      </c>
      <c r="R83">
        <v>4689</v>
      </c>
      <c r="S83">
        <v>19086</v>
      </c>
      <c r="T83">
        <v>2158</v>
      </c>
      <c r="U83">
        <f t="shared" si="3"/>
        <v>38114</v>
      </c>
      <c r="V83">
        <f t="shared" si="4"/>
        <v>54622</v>
      </c>
      <c r="X83" s="6">
        <f t="shared" si="5"/>
        <v>0.41099465148378189</v>
      </c>
    </row>
    <row r="84" spans="1:40" x14ac:dyDescent="0.35">
      <c r="A84" s="5">
        <v>43466</v>
      </c>
      <c r="B84">
        <v>92291</v>
      </c>
      <c r="C84">
        <v>61803</v>
      </c>
      <c r="D84">
        <v>44119</v>
      </c>
      <c r="E84">
        <v>32866</v>
      </c>
      <c r="F84">
        <v>11254</v>
      </c>
      <c r="G84">
        <v>6223</v>
      </c>
      <c r="H84">
        <v>1782</v>
      </c>
      <c r="I84">
        <v>4442</v>
      </c>
      <c r="J84">
        <v>11461</v>
      </c>
      <c r="K84">
        <v>1247</v>
      </c>
      <c r="L84">
        <v>2277</v>
      </c>
      <c r="M84">
        <v>7936</v>
      </c>
      <c r="N84">
        <v>4502</v>
      </c>
      <c r="O84">
        <v>3634</v>
      </c>
      <c r="P84">
        <v>868</v>
      </c>
      <c r="Q84">
        <v>23831</v>
      </c>
      <c r="R84">
        <v>4737</v>
      </c>
      <c r="S84">
        <v>19094</v>
      </c>
      <c r="T84">
        <v>2155</v>
      </c>
      <c r="U84">
        <f t="shared" si="3"/>
        <v>37813</v>
      </c>
      <c r="V84">
        <f t="shared" si="4"/>
        <v>54480</v>
      </c>
      <c r="X84" s="6">
        <f t="shared" si="5"/>
        <v>0.40971492344865695</v>
      </c>
    </row>
    <row r="85" spans="1:40" x14ac:dyDescent="0.35">
      <c r="A85" s="5">
        <v>43497</v>
      </c>
      <c r="B85">
        <v>91880</v>
      </c>
      <c r="C85">
        <v>61501</v>
      </c>
      <c r="D85">
        <v>44054</v>
      </c>
      <c r="E85">
        <v>32979</v>
      </c>
      <c r="F85">
        <v>11075</v>
      </c>
      <c r="G85">
        <v>6167</v>
      </c>
      <c r="H85">
        <v>1787</v>
      </c>
      <c r="I85">
        <v>4381</v>
      </c>
      <c r="J85">
        <v>11279</v>
      </c>
      <c r="K85">
        <v>1231</v>
      </c>
      <c r="L85">
        <v>2143</v>
      </c>
      <c r="M85">
        <v>7905</v>
      </c>
      <c r="N85">
        <v>4523</v>
      </c>
      <c r="O85">
        <v>3662</v>
      </c>
      <c r="P85">
        <v>861</v>
      </c>
      <c r="Q85">
        <v>23711</v>
      </c>
      <c r="R85">
        <v>4762</v>
      </c>
      <c r="S85">
        <v>18949</v>
      </c>
      <c r="T85">
        <v>2145</v>
      </c>
      <c r="U85">
        <f t="shared" si="3"/>
        <v>37411</v>
      </c>
      <c r="V85">
        <f t="shared" si="4"/>
        <v>54469</v>
      </c>
      <c r="X85" s="6">
        <f t="shared" si="5"/>
        <v>0.40717239878101874</v>
      </c>
    </row>
    <row r="86" spans="1:40" x14ac:dyDescent="0.35">
      <c r="A86" s="5">
        <v>43525</v>
      </c>
      <c r="B86">
        <v>91863</v>
      </c>
      <c r="C86">
        <v>61512</v>
      </c>
      <c r="D86">
        <v>44042</v>
      </c>
      <c r="E86">
        <v>32918</v>
      </c>
      <c r="F86">
        <v>11124</v>
      </c>
      <c r="G86">
        <v>6108</v>
      </c>
      <c r="H86">
        <v>1768</v>
      </c>
      <c r="I86">
        <v>4340</v>
      </c>
      <c r="J86">
        <v>11362</v>
      </c>
      <c r="K86">
        <v>1224</v>
      </c>
      <c r="L86">
        <v>2150</v>
      </c>
      <c r="M86">
        <v>7989</v>
      </c>
      <c r="N86">
        <v>4435</v>
      </c>
      <c r="O86">
        <v>3587</v>
      </c>
      <c r="P86">
        <v>848</v>
      </c>
      <c r="Q86">
        <v>23750</v>
      </c>
      <c r="R86">
        <v>4762</v>
      </c>
      <c r="S86">
        <v>18988</v>
      </c>
      <c r="T86">
        <v>2166</v>
      </c>
      <c r="U86">
        <f t="shared" ref="U86:U115" si="6">F86+I86+P86+S86+T86</f>
        <v>37466</v>
      </c>
      <c r="V86">
        <f t="shared" ref="V86:V115" si="7">E86+H86+J86+O86+R86</f>
        <v>54397</v>
      </c>
      <c r="X86" s="6">
        <f t="shared" ref="X86:X100" si="8">U86/B86</f>
        <v>0.40784646702154292</v>
      </c>
    </row>
    <row r="87" spans="1:40" x14ac:dyDescent="0.35">
      <c r="A87" s="5">
        <v>43556</v>
      </c>
      <c r="B87">
        <v>92365</v>
      </c>
      <c r="C87">
        <v>61962</v>
      </c>
      <c r="D87">
        <v>44352</v>
      </c>
      <c r="E87">
        <v>33136</v>
      </c>
      <c r="F87">
        <v>11217</v>
      </c>
      <c r="G87">
        <v>6147</v>
      </c>
      <c r="H87">
        <v>1771</v>
      </c>
      <c r="I87">
        <v>4376</v>
      </c>
      <c r="J87">
        <v>11462</v>
      </c>
      <c r="K87">
        <v>1239</v>
      </c>
      <c r="L87">
        <v>2273</v>
      </c>
      <c r="M87">
        <v>7950</v>
      </c>
      <c r="N87">
        <v>4381</v>
      </c>
      <c r="O87">
        <v>3513</v>
      </c>
      <c r="P87">
        <v>868</v>
      </c>
      <c r="Q87">
        <v>23884</v>
      </c>
      <c r="R87">
        <v>4736</v>
      </c>
      <c r="S87">
        <v>19148</v>
      </c>
      <c r="T87">
        <v>2139</v>
      </c>
      <c r="U87">
        <f t="shared" si="6"/>
        <v>37748</v>
      </c>
      <c r="V87">
        <f t="shared" si="7"/>
        <v>54618</v>
      </c>
      <c r="X87" s="6">
        <f t="shared" si="8"/>
        <v>0.40868294267309047</v>
      </c>
    </row>
    <row r="88" spans="1:40" x14ac:dyDescent="0.35">
      <c r="A88" s="5">
        <v>43586</v>
      </c>
      <c r="B88">
        <v>92947</v>
      </c>
      <c r="C88">
        <v>62333</v>
      </c>
      <c r="D88">
        <v>44606</v>
      </c>
      <c r="E88">
        <v>33222</v>
      </c>
      <c r="F88">
        <v>11384</v>
      </c>
      <c r="G88">
        <v>6183</v>
      </c>
      <c r="H88">
        <v>1769</v>
      </c>
      <c r="I88">
        <v>4414</v>
      </c>
      <c r="J88">
        <v>11543</v>
      </c>
      <c r="K88">
        <v>1272</v>
      </c>
      <c r="L88">
        <v>2383</v>
      </c>
      <c r="M88">
        <v>7888</v>
      </c>
      <c r="N88">
        <v>4422</v>
      </c>
      <c r="O88">
        <v>3533</v>
      </c>
      <c r="P88">
        <v>889</v>
      </c>
      <c r="Q88">
        <v>24033</v>
      </c>
      <c r="R88">
        <v>4754</v>
      </c>
      <c r="S88">
        <v>19279</v>
      </c>
      <c r="T88">
        <v>2160</v>
      </c>
      <c r="U88">
        <f t="shared" si="6"/>
        <v>38126</v>
      </c>
      <c r="V88">
        <f t="shared" si="7"/>
        <v>54821</v>
      </c>
      <c r="X88" s="6">
        <f t="shared" si="8"/>
        <v>0.41019075387048531</v>
      </c>
      <c r="Z88">
        <f>B95-B103</f>
        <v>12886</v>
      </c>
    </row>
    <row r="89" spans="1:40" x14ac:dyDescent="0.35">
      <c r="A89" s="5">
        <v>43617</v>
      </c>
      <c r="B89">
        <v>93342</v>
      </c>
      <c r="C89">
        <v>62628</v>
      </c>
      <c r="D89">
        <v>44713</v>
      </c>
      <c r="E89">
        <v>33213</v>
      </c>
      <c r="F89">
        <v>11500</v>
      </c>
      <c r="G89">
        <v>6254</v>
      </c>
      <c r="H89">
        <v>1779</v>
      </c>
      <c r="I89">
        <v>4476</v>
      </c>
      <c r="J89">
        <v>11661</v>
      </c>
      <c r="K89">
        <v>1329</v>
      </c>
      <c r="L89">
        <v>2462</v>
      </c>
      <c r="M89">
        <v>7870</v>
      </c>
      <c r="N89">
        <v>4369</v>
      </c>
      <c r="O89">
        <v>3496</v>
      </c>
      <c r="P89">
        <v>873</v>
      </c>
      <c r="Q89">
        <v>24141</v>
      </c>
      <c r="R89">
        <v>4750</v>
      </c>
      <c r="S89">
        <v>19392</v>
      </c>
      <c r="T89">
        <v>2203</v>
      </c>
      <c r="U89">
        <f t="shared" si="6"/>
        <v>38444</v>
      </c>
      <c r="V89">
        <f t="shared" si="7"/>
        <v>54899</v>
      </c>
      <c r="X89" s="6">
        <f t="shared" si="8"/>
        <v>0.4118617556941141</v>
      </c>
      <c r="Z89">
        <f>1-(B103/B95)</f>
        <v>0.13628479566799223</v>
      </c>
    </row>
    <row r="90" spans="1:40" x14ac:dyDescent="0.35">
      <c r="A90" s="5">
        <v>43647</v>
      </c>
      <c r="B90">
        <v>93584</v>
      </c>
      <c r="C90">
        <v>62797</v>
      </c>
      <c r="D90">
        <v>44803</v>
      </c>
      <c r="E90">
        <v>33146</v>
      </c>
      <c r="F90">
        <v>11658</v>
      </c>
      <c r="G90">
        <v>6280</v>
      </c>
      <c r="H90">
        <v>1755</v>
      </c>
      <c r="I90">
        <v>4525</v>
      </c>
      <c r="J90">
        <v>11714</v>
      </c>
      <c r="K90">
        <v>1334</v>
      </c>
      <c r="L90">
        <v>2508</v>
      </c>
      <c r="M90">
        <v>7872</v>
      </c>
      <c r="N90">
        <v>4331</v>
      </c>
      <c r="O90">
        <v>3481</v>
      </c>
      <c r="P90">
        <v>850</v>
      </c>
      <c r="Q90">
        <v>24227</v>
      </c>
      <c r="R90">
        <v>4807</v>
      </c>
      <c r="S90">
        <v>19420</v>
      </c>
      <c r="T90">
        <v>2230</v>
      </c>
      <c r="U90">
        <f t="shared" si="6"/>
        <v>38683</v>
      </c>
      <c r="V90">
        <f t="shared" si="7"/>
        <v>54903</v>
      </c>
      <c r="X90" s="6">
        <f t="shared" si="8"/>
        <v>0.41335057274747822</v>
      </c>
    </row>
    <row r="91" spans="1:40" x14ac:dyDescent="0.35">
      <c r="A91" s="5">
        <v>43678</v>
      </c>
      <c r="B91">
        <v>93631</v>
      </c>
      <c r="C91">
        <v>62796</v>
      </c>
      <c r="D91">
        <v>44838</v>
      </c>
      <c r="E91">
        <v>33042</v>
      </c>
      <c r="F91">
        <v>11795</v>
      </c>
      <c r="G91">
        <v>6287</v>
      </c>
      <c r="H91">
        <v>1772</v>
      </c>
      <c r="I91">
        <v>4515</v>
      </c>
      <c r="J91">
        <v>11671</v>
      </c>
      <c r="K91">
        <v>1282</v>
      </c>
      <c r="L91">
        <v>2513</v>
      </c>
      <c r="M91">
        <v>7876</v>
      </c>
      <c r="N91">
        <v>4348</v>
      </c>
      <c r="O91">
        <v>3518</v>
      </c>
      <c r="P91">
        <v>830</v>
      </c>
      <c r="Q91">
        <v>24293</v>
      </c>
      <c r="R91">
        <v>4864</v>
      </c>
      <c r="S91">
        <v>19429</v>
      </c>
      <c r="T91">
        <v>2193</v>
      </c>
      <c r="U91">
        <f t="shared" si="6"/>
        <v>38762</v>
      </c>
      <c r="V91">
        <f t="shared" si="7"/>
        <v>54867</v>
      </c>
      <c r="X91" s="6">
        <f t="shared" si="8"/>
        <v>0.41398682060428704</v>
      </c>
    </row>
    <row r="92" spans="1:40" x14ac:dyDescent="0.35">
      <c r="A92" s="5">
        <v>43709</v>
      </c>
      <c r="B92">
        <v>93801</v>
      </c>
      <c r="C92">
        <v>62872</v>
      </c>
      <c r="D92">
        <v>44912</v>
      </c>
      <c r="E92">
        <v>33075</v>
      </c>
      <c r="F92">
        <v>11838</v>
      </c>
      <c r="G92">
        <v>6276</v>
      </c>
      <c r="H92">
        <v>1740</v>
      </c>
      <c r="I92">
        <v>4536</v>
      </c>
      <c r="J92">
        <v>11683</v>
      </c>
      <c r="K92">
        <v>1268</v>
      </c>
      <c r="L92">
        <v>2577</v>
      </c>
      <c r="M92">
        <v>7839</v>
      </c>
      <c r="N92">
        <v>4368</v>
      </c>
      <c r="O92">
        <v>3567</v>
      </c>
      <c r="P92">
        <v>801</v>
      </c>
      <c r="Q92">
        <v>24434</v>
      </c>
      <c r="R92">
        <v>4930</v>
      </c>
      <c r="S92">
        <v>19504</v>
      </c>
      <c r="T92">
        <v>2127</v>
      </c>
      <c r="U92">
        <f t="shared" si="6"/>
        <v>38806</v>
      </c>
      <c r="V92">
        <f t="shared" si="7"/>
        <v>54995</v>
      </c>
      <c r="X92" s="6">
        <f t="shared" si="8"/>
        <v>0.41370561081438362</v>
      </c>
    </row>
    <row r="93" spans="1:40" x14ac:dyDescent="0.35">
      <c r="A93" s="5">
        <v>43739</v>
      </c>
      <c r="B93">
        <v>94055</v>
      </c>
      <c r="C93">
        <v>63047</v>
      </c>
      <c r="D93">
        <v>45058</v>
      </c>
      <c r="E93">
        <v>33206</v>
      </c>
      <c r="F93">
        <v>11852</v>
      </c>
      <c r="G93">
        <v>6314</v>
      </c>
      <c r="H93">
        <v>1749</v>
      </c>
      <c r="I93">
        <v>4565</v>
      </c>
      <c r="J93">
        <v>11675</v>
      </c>
      <c r="K93">
        <v>1229</v>
      </c>
      <c r="L93">
        <v>2610</v>
      </c>
      <c r="M93">
        <v>7835</v>
      </c>
      <c r="N93">
        <v>4452</v>
      </c>
      <c r="O93">
        <v>3655</v>
      </c>
      <c r="P93">
        <v>798</v>
      </c>
      <c r="Q93">
        <v>24446</v>
      </c>
      <c r="R93">
        <v>4980</v>
      </c>
      <c r="S93">
        <v>19466</v>
      </c>
      <c r="T93">
        <v>2110</v>
      </c>
      <c r="U93">
        <f t="shared" si="6"/>
        <v>38791</v>
      </c>
      <c r="V93">
        <f t="shared" si="7"/>
        <v>55265</v>
      </c>
      <c r="X93" s="6">
        <f t="shared" si="8"/>
        <v>0.41242889798522142</v>
      </c>
      <c r="Z93" t="s">
        <v>38</v>
      </c>
      <c r="AC93" t="s">
        <v>37</v>
      </c>
      <c r="AF93" t="s">
        <v>34</v>
      </c>
      <c r="AK93" t="s">
        <v>35</v>
      </c>
    </row>
    <row r="94" spans="1:40" x14ac:dyDescent="0.35">
      <c r="A94" s="5">
        <v>43770</v>
      </c>
      <c r="B94">
        <v>94416</v>
      </c>
      <c r="C94">
        <v>63274</v>
      </c>
      <c r="D94">
        <v>45232</v>
      </c>
      <c r="E94">
        <v>33420</v>
      </c>
      <c r="F94">
        <v>11812</v>
      </c>
      <c r="G94">
        <v>6356</v>
      </c>
      <c r="H94">
        <v>1757</v>
      </c>
      <c r="I94">
        <v>4598</v>
      </c>
      <c r="J94">
        <v>11686</v>
      </c>
      <c r="K94">
        <v>1235</v>
      </c>
      <c r="L94">
        <v>2604</v>
      </c>
      <c r="M94">
        <v>7848</v>
      </c>
      <c r="N94">
        <v>4483</v>
      </c>
      <c r="O94">
        <v>3690</v>
      </c>
      <c r="P94">
        <v>793</v>
      </c>
      <c r="Q94">
        <v>24597</v>
      </c>
      <c r="R94">
        <v>5029</v>
      </c>
      <c r="S94">
        <v>19568</v>
      </c>
      <c r="T94">
        <v>2062</v>
      </c>
      <c r="U94">
        <f t="shared" si="6"/>
        <v>38833</v>
      </c>
      <c r="V94">
        <f t="shared" si="7"/>
        <v>55582</v>
      </c>
      <c r="X94" s="6">
        <f t="shared" si="8"/>
        <v>0.41129681409930519</v>
      </c>
      <c r="Z94" t="s">
        <v>16</v>
      </c>
      <c r="AA94" t="s">
        <v>32</v>
      </c>
      <c r="AB94" t="s">
        <v>31</v>
      </c>
      <c r="AC94" t="s">
        <v>32</v>
      </c>
      <c r="AD94" t="s">
        <v>31</v>
      </c>
      <c r="AF94" t="s">
        <v>16</v>
      </c>
      <c r="AH94" t="s">
        <v>32</v>
      </c>
      <c r="AI94" t="s">
        <v>31</v>
      </c>
      <c r="AK94" t="s">
        <v>16</v>
      </c>
      <c r="AL94" t="s">
        <v>36</v>
      </c>
      <c r="AM94" t="s">
        <v>32</v>
      </c>
      <c r="AN94" t="s">
        <v>31</v>
      </c>
    </row>
    <row r="95" spans="1:40" x14ac:dyDescent="0.35">
      <c r="A95" s="5">
        <v>43800</v>
      </c>
      <c r="B95">
        <v>94552</v>
      </c>
      <c r="C95">
        <v>63520</v>
      </c>
      <c r="D95">
        <v>45523</v>
      </c>
      <c r="E95">
        <v>33668</v>
      </c>
      <c r="F95">
        <v>11855</v>
      </c>
      <c r="G95">
        <v>6356</v>
      </c>
      <c r="H95">
        <v>1770</v>
      </c>
      <c r="I95">
        <v>4585</v>
      </c>
      <c r="J95">
        <v>11641</v>
      </c>
      <c r="K95">
        <v>1191</v>
      </c>
      <c r="L95">
        <v>2498</v>
      </c>
      <c r="M95">
        <v>7951</v>
      </c>
      <c r="N95">
        <v>4442</v>
      </c>
      <c r="O95">
        <v>3636</v>
      </c>
      <c r="P95">
        <v>806</v>
      </c>
      <c r="Q95">
        <v>24557</v>
      </c>
      <c r="R95">
        <v>5101</v>
      </c>
      <c r="S95">
        <v>19456</v>
      </c>
      <c r="T95">
        <v>2033</v>
      </c>
      <c r="U95">
        <f t="shared" si="6"/>
        <v>38735</v>
      </c>
      <c r="V95">
        <f t="shared" si="7"/>
        <v>55816</v>
      </c>
      <c r="X95" s="6">
        <f t="shared" si="8"/>
        <v>0.40966875370166683</v>
      </c>
      <c r="Z95" s="2">
        <v>43800</v>
      </c>
      <c r="AA95" s="3">
        <v>0</v>
      </c>
      <c r="AB95" s="3">
        <v>0</v>
      </c>
      <c r="AC95" s="3">
        <f>U$95-U95</f>
        <v>0</v>
      </c>
      <c r="AD95" s="3">
        <f>V$95-V95</f>
        <v>0</v>
      </c>
      <c r="AF95" s="2">
        <v>43800</v>
      </c>
      <c r="AG95">
        <f t="shared" ref="AG95:AG115" si="9">((B95/$B$95)-1)*100</f>
        <v>0</v>
      </c>
      <c r="AH95">
        <f>((U95/$U$95)-1)*100</f>
        <v>0</v>
      </c>
      <c r="AI95">
        <f t="shared" ref="AI95:AI115" si="10">((V95/V$95)-1)*100</f>
        <v>0</v>
      </c>
      <c r="AK95" s="5">
        <v>43800</v>
      </c>
      <c r="AL95">
        <v>100</v>
      </c>
      <c r="AM95">
        <v>100</v>
      </c>
      <c r="AN95">
        <v>100</v>
      </c>
    </row>
    <row r="96" spans="1:40" x14ac:dyDescent="0.35">
      <c r="A96" s="5">
        <v>43831</v>
      </c>
      <c r="B96">
        <v>94151</v>
      </c>
      <c r="C96">
        <v>63169</v>
      </c>
      <c r="D96">
        <v>45383</v>
      </c>
      <c r="E96">
        <v>33711</v>
      </c>
      <c r="F96">
        <v>11673</v>
      </c>
      <c r="G96">
        <v>6260</v>
      </c>
      <c r="H96">
        <v>1741</v>
      </c>
      <c r="I96">
        <v>4519</v>
      </c>
      <c r="J96">
        <v>11526</v>
      </c>
      <c r="K96">
        <v>1190</v>
      </c>
      <c r="L96">
        <v>2373</v>
      </c>
      <c r="M96">
        <v>7963</v>
      </c>
      <c r="N96">
        <v>4426</v>
      </c>
      <c r="O96">
        <v>3624</v>
      </c>
      <c r="P96">
        <v>802</v>
      </c>
      <c r="Q96">
        <v>24575</v>
      </c>
      <c r="R96">
        <v>5237</v>
      </c>
      <c r="S96">
        <v>19338</v>
      </c>
      <c r="T96">
        <v>1980</v>
      </c>
      <c r="U96">
        <f t="shared" si="6"/>
        <v>38312</v>
      </c>
      <c r="V96">
        <f t="shared" si="7"/>
        <v>55839</v>
      </c>
      <c r="W96">
        <f>AM96*U95</f>
        <v>38312</v>
      </c>
      <c r="X96" s="6">
        <f t="shared" si="8"/>
        <v>0.40692079744240633</v>
      </c>
      <c r="Z96" s="2">
        <v>43831</v>
      </c>
      <c r="AA96" s="3">
        <f>U96-U$95</f>
        <v>-423</v>
      </c>
      <c r="AB96" s="3">
        <f>($V$95-(V95*AM96))*-1</f>
        <v>-609.53060539563739</v>
      </c>
      <c r="AC96" s="3">
        <f>U96-U$95</f>
        <v>-423</v>
      </c>
      <c r="AD96" s="3">
        <f>V96-V$95</f>
        <v>23</v>
      </c>
      <c r="AF96" s="2">
        <v>43831</v>
      </c>
      <c r="AG96">
        <f t="shared" si="9"/>
        <v>-0.42410525425162771</v>
      </c>
      <c r="AH96">
        <f>((U96/$U$95)-1)*100</f>
        <v>-1.0920356266941988</v>
      </c>
      <c r="AI96">
        <f t="shared" si="10"/>
        <v>4.1206822416506306E-2</v>
      </c>
      <c r="AK96" s="5">
        <v>43831</v>
      </c>
      <c r="AM96" s="7">
        <f>(U96/U$95)</f>
        <v>0.98907964373305801</v>
      </c>
      <c r="AN96" s="7">
        <f>(V96/V$95)</f>
        <v>1.0004120682241651</v>
      </c>
    </row>
    <row r="97" spans="1:40" x14ac:dyDescent="0.35">
      <c r="A97" s="5">
        <v>43862</v>
      </c>
      <c r="B97">
        <v>93710</v>
      </c>
      <c r="C97">
        <v>62848</v>
      </c>
      <c r="D97">
        <v>45269</v>
      </c>
      <c r="E97">
        <v>33624</v>
      </c>
      <c r="F97">
        <v>11644</v>
      </c>
      <c r="G97">
        <v>6209</v>
      </c>
      <c r="H97">
        <v>1717</v>
      </c>
      <c r="I97">
        <v>4492</v>
      </c>
      <c r="J97">
        <v>11370</v>
      </c>
      <c r="K97">
        <v>1203</v>
      </c>
      <c r="L97">
        <v>2271</v>
      </c>
      <c r="M97">
        <v>7896</v>
      </c>
      <c r="N97">
        <v>4411</v>
      </c>
      <c r="O97">
        <v>3601</v>
      </c>
      <c r="P97">
        <v>810</v>
      </c>
      <c r="Q97">
        <v>24477</v>
      </c>
      <c r="R97">
        <v>5315</v>
      </c>
      <c r="S97">
        <v>19161</v>
      </c>
      <c r="T97">
        <v>1974</v>
      </c>
      <c r="U97">
        <f t="shared" si="6"/>
        <v>38081</v>
      </c>
      <c r="V97">
        <f t="shared" si="7"/>
        <v>55627</v>
      </c>
      <c r="W97">
        <f t="shared" ref="W97:W115" si="11">U97/$U$95</f>
        <v>0.98311604492061444</v>
      </c>
      <c r="X97" s="6">
        <f t="shared" si="8"/>
        <v>0.40637071817308718</v>
      </c>
      <c r="Z97" s="2">
        <v>43862</v>
      </c>
      <c r="AA97" s="3">
        <f t="shared" ref="AA97:AA115" si="12">U97-U$95</f>
        <v>-654</v>
      </c>
      <c r="AB97" s="3">
        <f t="shared" ref="AB97:AB115" si="13">($V$95-(V96*AM97))*-1</f>
        <v>-919.7831676778078</v>
      </c>
      <c r="AC97" s="3">
        <f t="shared" ref="AC97:AD115" si="14">U97-U$95</f>
        <v>-654</v>
      </c>
      <c r="AD97" s="3">
        <f t="shared" si="14"/>
        <v>-189</v>
      </c>
      <c r="AF97" s="2">
        <v>43862</v>
      </c>
      <c r="AG97">
        <f t="shared" si="9"/>
        <v>-0.89051527201963188</v>
      </c>
      <c r="AH97">
        <f>((U97/$U$95)-1)*100</f>
        <v>-1.688395507938556</v>
      </c>
      <c r="AI97">
        <f t="shared" si="10"/>
        <v>-0.33861258420524454</v>
      </c>
      <c r="AK97" s="5">
        <v>43862</v>
      </c>
      <c r="AM97" s="7">
        <f t="shared" ref="AM97:AM115" si="15">(U97/U$95)</f>
        <v>0.98311604492061444</v>
      </c>
      <c r="AN97" s="7">
        <f t="shared" ref="AN97:AN115" si="16">(V97/V$95)</f>
        <v>0.99661387415794755</v>
      </c>
    </row>
    <row r="98" spans="1:40" x14ac:dyDescent="0.35">
      <c r="A98" s="5">
        <v>43891</v>
      </c>
      <c r="B98">
        <v>92223</v>
      </c>
      <c r="C98">
        <v>61742</v>
      </c>
      <c r="D98">
        <v>44119</v>
      </c>
      <c r="E98">
        <v>33096</v>
      </c>
      <c r="F98" s="1">
        <v>11023</v>
      </c>
      <c r="G98">
        <v>5971</v>
      </c>
      <c r="H98">
        <v>1640</v>
      </c>
      <c r="I98" s="1">
        <v>4331</v>
      </c>
      <c r="J98">
        <v>11652</v>
      </c>
      <c r="K98">
        <v>1204</v>
      </c>
      <c r="L98">
        <v>2342</v>
      </c>
      <c r="M98">
        <v>8106</v>
      </c>
      <c r="N98">
        <v>4385</v>
      </c>
      <c r="O98">
        <v>3584</v>
      </c>
      <c r="P98" s="1">
        <v>800</v>
      </c>
      <c r="Q98">
        <v>24159</v>
      </c>
      <c r="R98">
        <v>5444</v>
      </c>
      <c r="S98" s="1">
        <v>18714</v>
      </c>
      <c r="T98" s="1">
        <v>1938</v>
      </c>
      <c r="U98">
        <f t="shared" si="6"/>
        <v>36806</v>
      </c>
      <c r="V98">
        <f t="shared" si="7"/>
        <v>55416</v>
      </c>
      <c r="W98">
        <f t="shared" si="11"/>
        <v>0.95020007744933521</v>
      </c>
      <c r="X98" s="6">
        <f t="shared" si="8"/>
        <v>0.3990978389338885</v>
      </c>
      <c r="Z98" s="2">
        <v>43891</v>
      </c>
      <c r="AA98" s="3">
        <f t="shared" si="12"/>
        <v>-1929</v>
      </c>
      <c r="AB98" s="3">
        <f t="shared" si="13"/>
        <v>-2959.2202917258328</v>
      </c>
      <c r="AC98" s="3">
        <f t="shared" si="14"/>
        <v>-1929</v>
      </c>
      <c r="AD98" s="3">
        <f t="shared" si="14"/>
        <v>-400</v>
      </c>
      <c r="AF98" s="2">
        <v>43891</v>
      </c>
      <c r="AG98">
        <f t="shared" si="9"/>
        <v>-2.4631948557407579</v>
      </c>
      <c r="AH98">
        <f>((U98/$U$95)-1)*100</f>
        <v>-4.9799922550664792</v>
      </c>
      <c r="AI98">
        <f t="shared" si="10"/>
        <v>-0.71664038985237433</v>
      </c>
      <c r="AK98" s="5">
        <v>43891</v>
      </c>
      <c r="AM98" s="7">
        <f t="shared" si="15"/>
        <v>0.95020007744933521</v>
      </c>
      <c r="AN98" s="7">
        <f t="shared" si="16"/>
        <v>0.99283359610147626</v>
      </c>
    </row>
    <row r="99" spans="1:40" x14ac:dyDescent="0.35">
      <c r="A99" s="5">
        <v>43922</v>
      </c>
      <c r="B99">
        <v>89241</v>
      </c>
      <c r="C99">
        <v>59762</v>
      </c>
      <c r="D99">
        <v>42333</v>
      </c>
      <c r="E99">
        <v>32207</v>
      </c>
      <c r="F99" s="1">
        <v>10126</v>
      </c>
      <c r="G99">
        <v>5524</v>
      </c>
      <c r="H99">
        <v>1573</v>
      </c>
      <c r="I99" s="1">
        <v>3951</v>
      </c>
      <c r="J99">
        <v>11904</v>
      </c>
      <c r="K99">
        <v>1201</v>
      </c>
      <c r="L99">
        <v>2456</v>
      </c>
      <c r="M99">
        <v>8248</v>
      </c>
      <c r="N99">
        <v>4201</v>
      </c>
      <c r="O99">
        <v>3445</v>
      </c>
      <c r="P99" s="1">
        <v>755</v>
      </c>
      <c r="Q99">
        <v>23379</v>
      </c>
      <c r="R99">
        <v>5520</v>
      </c>
      <c r="S99" s="1">
        <v>17859</v>
      </c>
      <c r="T99" s="1">
        <v>1900</v>
      </c>
      <c r="U99">
        <f t="shared" si="6"/>
        <v>34591</v>
      </c>
      <c r="V99">
        <f t="shared" si="7"/>
        <v>54649</v>
      </c>
      <c r="W99">
        <f t="shared" si="11"/>
        <v>0.89301665160707366</v>
      </c>
      <c r="X99" s="6">
        <f t="shared" si="8"/>
        <v>0.38761331674902794</v>
      </c>
      <c r="Z99" s="2">
        <v>43922</v>
      </c>
      <c r="AA99" s="3">
        <f t="shared" si="12"/>
        <v>-4144</v>
      </c>
      <c r="AB99" s="3">
        <f t="shared" si="13"/>
        <v>-6328.5892345424072</v>
      </c>
      <c r="AC99" s="3">
        <f t="shared" si="14"/>
        <v>-4144</v>
      </c>
      <c r="AD99" s="3">
        <f t="shared" si="14"/>
        <v>-1167</v>
      </c>
      <c r="AF99" s="2">
        <v>43922</v>
      </c>
      <c r="AG99">
        <f t="shared" si="9"/>
        <v>-5.6170149758862813</v>
      </c>
      <c r="AH99">
        <f t="shared" ref="AH99:AH115" si="17">((U99/U$95)-1)*100</f>
        <v>-10.698334839292635</v>
      </c>
      <c r="AI99">
        <f t="shared" si="10"/>
        <v>-2.0907983373942951</v>
      </c>
      <c r="AK99" s="5">
        <v>43922</v>
      </c>
      <c r="AM99" s="7">
        <f t="shared" si="15"/>
        <v>0.89301665160707366</v>
      </c>
      <c r="AN99" s="7">
        <f t="shared" si="16"/>
        <v>0.97909201662605705</v>
      </c>
    </row>
    <row r="100" spans="1:40" x14ac:dyDescent="0.35">
      <c r="A100" s="5">
        <v>43952</v>
      </c>
      <c r="B100">
        <v>85936</v>
      </c>
      <c r="C100">
        <v>57608</v>
      </c>
      <c r="D100">
        <v>40321</v>
      </c>
      <c r="E100">
        <v>31103</v>
      </c>
      <c r="F100" s="1">
        <v>9218</v>
      </c>
      <c r="G100">
        <v>5033</v>
      </c>
      <c r="H100">
        <v>1463</v>
      </c>
      <c r="I100" s="1">
        <v>3569</v>
      </c>
      <c r="J100">
        <v>12255</v>
      </c>
      <c r="K100">
        <v>1206</v>
      </c>
      <c r="L100">
        <v>2488</v>
      </c>
      <c r="M100">
        <v>8560</v>
      </c>
      <c r="N100">
        <v>4034</v>
      </c>
      <c r="O100">
        <v>3325</v>
      </c>
      <c r="P100" s="1">
        <v>709</v>
      </c>
      <c r="Q100">
        <v>22415</v>
      </c>
      <c r="R100">
        <v>5493</v>
      </c>
      <c r="S100" s="1">
        <v>16922</v>
      </c>
      <c r="T100" s="1">
        <v>1879</v>
      </c>
      <c r="U100">
        <f t="shared" si="6"/>
        <v>32297</v>
      </c>
      <c r="V100">
        <f t="shared" si="7"/>
        <v>53639</v>
      </c>
      <c r="W100">
        <f t="shared" si="11"/>
        <v>0.83379372660384665</v>
      </c>
      <c r="X100" s="6">
        <f t="shared" si="8"/>
        <v>0.37582619623906161</v>
      </c>
      <c r="Z100" s="2">
        <v>43952</v>
      </c>
      <c r="AA100" s="3">
        <f t="shared" si="12"/>
        <v>-6438</v>
      </c>
      <c r="AB100" s="3">
        <f t="shared" si="13"/>
        <v>-10250.006634826386</v>
      </c>
      <c r="AC100" s="3">
        <f t="shared" si="14"/>
        <v>-6438</v>
      </c>
      <c r="AD100" s="3">
        <f t="shared" si="14"/>
        <v>-2177</v>
      </c>
      <c r="AF100" s="2">
        <v>43952</v>
      </c>
      <c r="AG100">
        <f t="shared" si="9"/>
        <v>-9.1124460614265157</v>
      </c>
      <c r="AH100">
        <f t="shared" si="17"/>
        <v>-16.620627339615336</v>
      </c>
      <c r="AI100">
        <f t="shared" si="10"/>
        <v>-3.9003153217715303</v>
      </c>
      <c r="AK100" s="5">
        <v>43952</v>
      </c>
      <c r="AM100" s="7">
        <f t="shared" si="15"/>
        <v>0.83379372660384665</v>
      </c>
      <c r="AN100" s="7">
        <f t="shared" si="16"/>
        <v>0.9609968467822847</v>
      </c>
    </row>
    <row r="101" spans="1:40" x14ac:dyDescent="0.35">
      <c r="A101" s="5">
        <v>43983</v>
      </c>
      <c r="B101">
        <v>83347</v>
      </c>
      <c r="C101">
        <v>55867</v>
      </c>
      <c r="D101">
        <v>38793</v>
      </c>
      <c r="E101">
        <v>30154</v>
      </c>
      <c r="F101" s="1">
        <v>8639</v>
      </c>
      <c r="G101">
        <v>4714</v>
      </c>
      <c r="H101">
        <v>1411</v>
      </c>
      <c r="I101" s="1">
        <v>3303</v>
      </c>
      <c r="J101">
        <v>12360</v>
      </c>
      <c r="K101">
        <v>1251</v>
      </c>
      <c r="L101">
        <v>2463</v>
      </c>
      <c r="M101">
        <v>8646</v>
      </c>
      <c r="N101">
        <v>3955</v>
      </c>
      <c r="O101">
        <v>3290</v>
      </c>
      <c r="P101" s="1">
        <v>665</v>
      </c>
      <c r="Q101">
        <v>21664</v>
      </c>
      <c r="R101">
        <v>5364</v>
      </c>
      <c r="S101" s="1">
        <v>16300</v>
      </c>
      <c r="T101" s="1">
        <v>1861</v>
      </c>
      <c r="U101">
        <f t="shared" si="6"/>
        <v>30768</v>
      </c>
      <c r="V101">
        <f t="shared" si="7"/>
        <v>52579</v>
      </c>
      <c r="W101">
        <f t="shared" si="11"/>
        <v>0.79432038208338707</v>
      </c>
      <c r="X101" s="8">
        <f>U95-U101</f>
        <v>7967</v>
      </c>
      <c r="Y101" s="8">
        <f>V95-V103</f>
        <v>5194</v>
      </c>
      <c r="Z101" s="2">
        <v>43983</v>
      </c>
      <c r="AA101" s="3">
        <f t="shared" si="12"/>
        <v>-7967</v>
      </c>
      <c r="AB101" s="3">
        <f t="shared" si="13"/>
        <v>-13209.449025429203</v>
      </c>
      <c r="AC101" s="3">
        <f t="shared" si="14"/>
        <v>-7967</v>
      </c>
      <c r="AD101" s="3">
        <f t="shared" si="14"/>
        <v>-3237</v>
      </c>
      <c r="AF101" s="2">
        <v>43983</v>
      </c>
      <c r="AG101">
        <f t="shared" si="9"/>
        <v>-11.850621880023693</v>
      </c>
      <c r="AH101">
        <f t="shared" si="17"/>
        <v>-20.567961791661293</v>
      </c>
      <c r="AI101">
        <f t="shared" si="10"/>
        <v>-5.7994123548803174</v>
      </c>
      <c r="AK101" s="5">
        <v>43983</v>
      </c>
      <c r="AM101" s="7">
        <f t="shared" si="15"/>
        <v>0.79432038208338707</v>
      </c>
      <c r="AN101" s="7">
        <f t="shared" si="16"/>
        <v>0.94200587645119682</v>
      </c>
    </row>
    <row r="102" spans="1:40" x14ac:dyDescent="0.35">
      <c r="A102" s="5">
        <v>44013</v>
      </c>
      <c r="B102">
        <v>82027</v>
      </c>
      <c r="C102">
        <v>54789</v>
      </c>
      <c r="D102">
        <v>38076</v>
      </c>
      <c r="E102">
        <v>29385</v>
      </c>
      <c r="F102" s="1">
        <v>8691</v>
      </c>
      <c r="G102">
        <v>4593</v>
      </c>
      <c r="H102">
        <v>1372</v>
      </c>
      <c r="I102" s="1">
        <v>3222</v>
      </c>
      <c r="J102">
        <v>12119</v>
      </c>
      <c r="K102">
        <v>1207</v>
      </c>
      <c r="L102">
        <v>2373</v>
      </c>
      <c r="M102">
        <v>8539</v>
      </c>
      <c r="N102">
        <v>3938</v>
      </c>
      <c r="O102">
        <v>3266</v>
      </c>
      <c r="P102" s="1">
        <v>672</v>
      </c>
      <c r="Q102">
        <v>21406</v>
      </c>
      <c r="R102">
        <v>5192</v>
      </c>
      <c r="S102" s="1">
        <v>16214</v>
      </c>
      <c r="T102" s="1">
        <v>1895</v>
      </c>
      <c r="U102">
        <f t="shared" si="6"/>
        <v>30694</v>
      </c>
      <c r="V102">
        <f t="shared" si="7"/>
        <v>51334</v>
      </c>
      <c r="W102">
        <f t="shared" si="11"/>
        <v>0.79240996514779916</v>
      </c>
      <c r="X102" s="6"/>
      <c r="Y102">
        <f>V102/U102</f>
        <v>1.6724441258877956</v>
      </c>
      <c r="Z102" s="2">
        <v>44013</v>
      </c>
      <c r="AA102" s="3">
        <f t="shared" si="12"/>
        <v>-8041</v>
      </c>
      <c r="AB102" s="3">
        <f t="shared" si="13"/>
        <v>-14151.876442493871</v>
      </c>
      <c r="AC102" s="3">
        <f t="shared" si="14"/>
        <v>-8041</v>
      </c>
      <c r="AD102" s="3">
        <f t="shared" si="14"/>
        <v>-4482</v>
      </c>
      <c r="AF102" s="2">
        <v>44013</v>
      </c>
      <c r="AG102">
        <f t="shared" si="9"/>
        <v>-13.246679076063961</v>
      </c>
      <c r="AH102">
        <f t="shared" si="17"/>
        <v>-20.759003485220084</v>
      </c>
      <c r="AI102">
        <f t="shared" si="10"/>
        <v>-8.0299555682958328</v>
      </c>
      <c r="AK102" s="5">
        <v>44013</v>
      </c>
      <c r="AM102" s="7">
        <f t="shared" si="15"/>
        <v>0.79240996514779916</v>
      </c>
      <c r="AN102" s="7">
        <f t="shared" si="16"/>
        <v>0.91970044431704168</v>
      </c>
    </row>
    <row r="103" spans="1:40" x14ac:dyDescent="0.35">
      <c r="A103" s="5">
        <v>44044</v>
      </c>
      <c r="B103">
        <v>81666</v>
      </c>
      <c r="C103">
        <v>54293</v>
      </c>
      <c r="D103">
        <v>37822</v>
      </c>
      <c r="E103">
        <v>29067</v>
      </c>
      <c r="F103" s="1">
        <v>8755</v>
      </c>
      <c r="G103">
        <v>4559</v>
      </c>
      <c r="H103">
        <v>1334</v>
      </c>
      <c r="I103" s="1">
        <v>3225</v>
      </c>
      <c r="J103">
        <v>11912</v>
      </c>
      <c r="K103">
        <v>1196</v>
      </c>
      <c r="L103">
        <v>2295</v>
      </c>
      <c r="M103">
        <v>8420</v>
      </c>
      <c r="N103">
        <v>3905</v>
      </c>
      <c r="O103">
        <v>3225</v>
      </c>
      <c r="P103" s="1">
        <v>679</v>
      </c>
      <c r="Q103">
        <v>21521</v>
      </c>
      <c r="R103">
        <v>5084</v>
      </c>
      <c r="S103" s="1">
        <v>16437</v>
      </c>
      <c r="T103" s="1">
        <v>1947</v>
      </c>
      <c r="U103">
        <f t="shared" si="6"/>
        <v>31043</v>
      </c>
      <c r="V103">
        <f t="shared" si="7"/>
        <v>50622</v>
      </c>
      <c r="W103">
        <f t="shared" si="11"/>
        <v>0.80141990447915323</v>
      </c>
      <c r="X103" s="6"/>
      <c r="Z103" s="2">
        <v>44044</v>
      </c>
      <c r="AA103" s="3">
        <f t="shared" si="12"/>
        <v>-7692</v>
      </c>
      <c r="AB103" s="3">
        <f t="shared" si="13"/>
        <v>-14675.910623467149</v>
      </c>
      <c r="AC103" s="3">
        <f t="shared" si="14"/>
        <v>-7692</v>
      </c>
      <c r="AD103" s="3">
        <f t="shared" si="14"/>
        <v>-5194</v>
      </c>
      <c r="AF103" s="2">
        <v>44044</v>
      </c>
      <c r="AG103">
        <f t="shared" si="9"/>
        <v>-13.628479566799223</v>
      </c>
      <c r="AH103">
        <f t="shared" si="17"/>
        <v>-19.858009552084678</v>
      </c>
      <c r="AI103">
        <f t="shared" si="10"/>
        <v>-9.3055754622330511</v>
      </c>
      <c r="AK103" s="5">
        <v>44044</v>
      </c>
      <c r="AM103" s="7">
        <f t="shared" si="15"/>
        <v>0.80141990447915323</v>
      </c>
      <c r="AN103" s="7">
        <f t="shared" si="16"/>
        <v>0.90694424537766949</v>
      </c>
    </row>
    <row r="104" spans="1:40" x14ac:dyDescent="0.35">
      <c r="A104" s="5">
        <v>44075</v>
      </c>
      <c r="B104">
        <v>82464</v>
      </c>
      <c r="C104">
        <v>54819</v>
      </c>
      <c r="D104">
        <v>38378</v>
      </c>
      <c r="E104">
        <v>29366</v>
      </c>
      <c r="F104" s="1">
        <v>9013</v>
      </c>
      <c r="G104">
        <v>4612</v>
      </c>
      <c r="H104">
        <v>1310</v>
      </c>
      <c r="I104" s="1">
        <v>3302</v>
      </c>
      <c r="J104">
        <v>11829</v>
      </c>
      <c r="K104">
        <v>1148</v>
      </c>
      <c r="L104">
        <v>2274</v>
      </c>
      <c r="M104">
        <v>8407</v>
      </c>
      <c r="N104">
        <v>3859</v>
      </c>
      <c r="O104">
        <v>3176</v>
      </c>
      <c r="P104" s="1">
        <v>683</v>
      </c>
      <c r="Q104">
        <v>21783</v>
      </c>
      <c r="R104">
        <v>5146</v>
      </c>
      <c r="S104" s="1">
        <v>16638</v>
      </c>
      <c r="T104" s="1">
        <v>2002</v>
      </c>
      <c r="U104">
        <f t="shared" si="6"/>
        <v>31638</v>
      </c>
      <c r="V104">
        <f t="shared" si="7"/>
        <v>50827</v>
      </c>
      <c r="W104">
        <f t="shared" si="11"/>
        <v>0.81678068929908354</v>
      </c>
      <c r="X104" s="6"/>
      <c r="Z104" s="2">
        <v>44075</v>
      </c>
      <c r="AA104" s="3">
        <f t="shared" si="12"/>
        <v>-7097</v>
      </c>
      <c r="AB104" s="3">
        <f t="shared" si="13"/>
        <v>-14468.927946301796</v>
      </c>
      <c r="AC104" s="3">
        <f t="shared" si="14"/>
        <v>-7097</v>
      </c>
      <c r="AD104" s="3">
        <f t="shared" si="14"/>
        <v>-4989</v>
      </c>
      <c r="AF104" s="2">
        <v>44075</v>
      </c>
      <c r="AG104">
        <f t="shared" si="9"/>
        <v>-12.784499534647598</v>
      </c>
      <c r="AH104">
        <f t="shared" si="17"/>
        <v>-18.321931070091647</v>
      </c>
      <c r="AI104">
        <f t="shared" si="10"/>
        <v>-8.9382972624337143</v>
      </c>
      <c r="AK104" s="5">
        <v>44075</v>
      </c>
      <c r="AM104" s="7">
        <f t="shared" si="15"/>
        <v>0.81678068929908354</v>
      </c>
      <c r="AN104" s="7">
        <f t="shared" si="16"/>
        <v>0.91061702737566286</v>
      </c>
    </row>
    <row r="105" spans="1:40" x14ac:dyDescent="0.35">
      <c r="A105" s="5">
        <v>44105</v>
      </c>
      <c r="B105">
        <v>84301</v>
      </c>
      <c r="C105">
        <v>55938</v>
      </c>
      <c r="D105">
        <v>39239</v>
      </c>
      <c r="E105">
        <v>29769</v>
      </c>
      <c r="F105" s="1">
        <v>9470</v>
      </c>
      <c r="G105">
        <v>4707</v>
      </c>
      <c r="H105">
        <v>1285</v>
      </c>
      <c r="I105" s="1">
        <v>3422</v>
      </c>
      <c r="J105">
        <v>11992</v>
      </c>
      <c r="K105">
        <v>1151</v>
      </c>
      <c r="L105">
        <v>2343</v>
      </c>
      <c r="M105">
        <v>8498</v>
      </c>
      <c r="N105">
        <v>3885</v>
      </c>
      <c r="O105">
        <v>3217</v>
      </c>
      <c r="P105" s="1">
        <v>668</v>
      </c>
      <c r="Q105">
        <v>22456</v>
      </c>
      <c r="R105">
        <v>5324</v>
      </c>
      <c r="S105" s="1">
        <v>17132</v>
      </c>
      <c r="T105" s="1">
        <v>2022</v>
      </c>
      <c r="U105">
        <f t="shared" si="6"/>
        <v>32714</v>
      </c>
      <c r="V105">
        <f t="shared" si="7"/>
        <v>51587</v>
      </c>
      <c r="W105">
        <f t="shared" si="11"/>
        <v>0.8445591842003356</v>
      </c>
      <c r="Z105" s="2">
        <v>44105</v>
      </c>
      <c r="AA105" s="3">
        <f t="shared" si="12"/>
        <v>-6021</v>
      </c>
      <c r="AB105" s="3">
        <f t="shared" si="13"/>
        <v>-12889.590344649543</v>
      </c>
      <c r="AC105" s="3">
        <f t="shared" si="14"/>
        <v>-6021</v>
      </c>
      <c r="AD105" s="3">
        <f t="shared" si="14"/>
        <v>-4229</v>
      </c>
      <c r="AF105" s="2">
        <v>44105</v>
      </c>
      <c r="AG105">
        <f t="shared" si="9"/>
        <v>-10.841653270158226</v>
      </c>
      <c r="AH105">
        <f t="shared" si="17"/>
        <v>-15.54408157996644</v>
      </c>
      <c r="AI105">
        <f t="shared" si="10"/>
        <v>-7.5766805217142075</v>
      </c>
      <c r="AK105" s="5">
        <v>44105</v>
      </c>
      <c r="AM105" s="7">
        <f t="shared" si="15"/>
        <v>0.8445591842003356</v>
      </c>
      <c r="AN105" s="7">
        <f t="shared" si="16"/>
        <v>0.92423319478285793</v>
      </c>
    </row>
    <row r="106" spans="1:40" x14ac:dyDescent="0.35">
      <c r="A106" s="5">
        <v>44136</v>
      </c>
      <c r="B106">
        <v>85578</v>
      </c>
      <c r="C106">
        <v>56674</v>
      </c>
      <c r="D106">
        <v>39697</v>
      </c>
      <c r="E106">
        <v>29963</v>
      </c>
      <c r="F106" s="1">
        <v>9735</v>
      </c>
      <c r="G106">
        <v>4791</v>
      </c>
      <c r="H106">
        <v>1263</v>
      </c>
      <c r="I106" s="1">
        <v>3528</v>
      </c>
      <c r="J106">
        <v>12186</v>
      </c>
      <c r="K106">
        <v>1160</v>
      </c>
      <c r="L106">
        <v>2367</v>
      </c>
      <c r="M106">
        <v>8659</v>
      </c>
      <c r="N106">
        <v>3921</v>
      </c>
      <c r="O106">
        <v>3259</v>
      </c>
      <c r="P106" s="1">
        <v>661</v>
      </c>
      <c r="Q106">
        <v>22937</v>
      </c>
      <c r="R106">
        <v>5419</v>
      </c>
      <c r="S106" s="1">
        <v>17517</v>
      </c>
      <c r="T106" s="1">
        <v>2047</v>
      </c>
      <c r="U106">
        <f t="shared" si="6"/>
        <v>33488</v>
      </c>
      <c r="V106">
        <f t="shared" si="7"/>
        <v>52090</v>
      </c>
      <c r="W106">
        <f t="shared" si="11"/>
        <v>0.86454111268878275</v>
      </c>
      <c r="Z106" s="2">
        <v>44136</v>
      </c>
      <c r="AA106" s="3">
        <f t="shared" si="12"/>
        <v>-5247</v>
      </c>
      <c r="AB106" s="3">
        <f t="shared" si="13"/>
        <v>-11216.917619723761</v>
      </c>
      <c r="AC106" s="3">
        <f t="shared" si="14"/>
        <v>-5247</v>
      </c>
      <c r="AD106" s="3">
        <f t="shared" si="14"/>
        <v>-3726</v>
      </c>
      <c r="AF106" s="2">
        <v>44136</v>
      </c>
      <c r="AG106">
        <f t="shared" si="9"/>
        <v>-9.491073694898045</v>
      </c>
      <c r="AH106">
        <f t="shared" si="17"/>
        <v>-13.545888731121725</v>
      </c>
      <c r="AI106">
        <f t="shared" si="10"/>
        <v>-6.6755052314748431</v>
      </c>
      <c r="AK106" s="5">
        <v>44136</v>
      </c>
      <c r="AM106" s="7">
        <f t="shared" si="15"/>
        <v>0.86454111268878275</v>
      </c>
      <c r="AN106" s="7">
        <f t="shared" si="16"/>
        <v>0.93324494768525157</v>
      </c>
    </row>
    <row r="107" spans="1:40" x14ac:dyDescent="0.35">
      <c r="A107" s="5">
        <v>44166</v>
      </c>
      <c r="B107">
        <v>86179</v>
      </c>
      <c r="C107">
        <v>56934</v>
      </c>
      <c r="D107">
        <v>39870</v>
      </c>
      <c r="E107">
        <v>29885</v>
      </c>
      <c r="F107" s="1">
        <v>9985</v>
      </c>
      <c r="G107">
        <v>4902</v>
      </c>
      <c r="H107">
        <v>1281</v>
      </c>
      <c r="I107" s="1">
        <v>3621</v>
      </c>
      <c r="J107">
        <v>12162</v>
      </c>
      <c r="K107">
        <v>1194</v>
      </c>
      <c r="L107">
        <v>2310</v>
      </c>
      <c r="M107">
        <v>8658</v>
      </c>
      <c r="N107">
        <v>3922</v>
      </c>
      <c r="O107">
        <v>3266</v>
      </c>
      <c r="P107" s="1">
        <v>656</v>
      </c>
      <c r="Q107">
        <v>23272</v>
      </c>
      <c r="R107">
        <v>5556</v>
      </c>
      <c r="S107" s="1">
        <v>17716</v>
      </c>
      <c r="T107" s="1">
        <v>2051</v>
      </c>
      <c r="U107">
        <f t="shared" si="6"/>
        <v>34029</v>
      </c>
      <c r="V107">
        <f t="shared" si="7"/>
        <v>52150</v>
      </c>
      <c r="W107">
        <f t="shared" si="11"/>
        <v>0.87850780947463536</v>
      </c>
      <c r="Z107" s="2">
        <v>44166</v>
      </c>
      <c r="AA107" s="3">
        <f t="shared" si="12"/>
        <v>-4706</v>
      </c>
      <c r="AB107" s="3">
        <f t="shared" si="13"/>
        <v>-10054.528204466245</v>
      </c>
      <c r="AC107" s="3">
        <f t="shared" si="14"/>
        <v>-4706</v>
      </c>
      <c r="AD107" s="3">
        <f t="shared" si="14"/>
        <v>-3666</v>
      </c>
      <c r="AF107" s="2">
        <v>44166</v>
      </c>
      <c r="AG107">
        <f t="shared" si="9"/>
        <v>-8.8554446230645567</v>
      </c>
      <c r="AH107">
        <f t="shared" si="17"/>
        <v>-12.149219052536465</v>
      </c>
      <c r="AI107">
        <f t="shared" si="10"/>
        <v>-6.5680091729969909</v>
      </c>
      <c r="AK107" s="5">
        <v>44166</v>
      </c>
      <c r="AM107" s="7">
        <f t="shared" si="15"/>
        <v>0.87850780947463536</v>
      </c>
      <c r="AN107" s="7">
        <f t="shared" si="16"/>
        <v>0.93431990827003009</v>
      </c>
    </row>
    <row r="108" spans="1:40" x14ac:dyDescent="0.35">
      <c r="A108" s="5">
        <v>44197</v>
      </c>
      <c r="B108">
        <v>86025</v>
      </c>
      <c r="C108">
        <v>56560</v>
      </c>
      <c r="D108">
        <v>39601</v>
      </c>
      <c r="E108">
        <v>29792</v>
      </c>
      <c r="F108" s="1">
        <v>9809</v>
      </c>
      <c r="G108">
        <v>4919</v>
      </c>
      <c r="H108">
        <v>1320</v>
      </c>
      <c r="I108" s="1">
        <v>3599</v>
      </c>
      <c r="J108">
        <v>12040</v>
      </c>
      <c r="K108">
        <v>1140</v>
      </c>
      <c r="L108">
        <v>2114</v>
      </c>
      <c r="M108">
        <v>8785</v>
      </c>
      <c r="N108">
        <v>3878</v>
      </c>
      <c r="O108">
        <v>3210</v>
      </c>
      <c r="P108" s="1">
        <v>667</v>
      </c>
      <c r="Q108">
        <v>23503</v>
      </c>
      <c r="R108">
        <v>5544</v>
      </c>
      <c r="S108" s="1">
        <v>17959</v>
      </c>
      <c r="T108" s="1">
        <v>2084</v>
      </c>
      <c r="U108">
        <f t="shared" si="6"/>
        <v>34118</v>
      </c>
      <c r="V108">
        <f t="shared" si="7"/>
        <v>51906</v>
      </c>
      <c r="W108">
        <f t="shared" si="11"/>
        <v>0.88080547308635604</v>
      </c>
      <c r="Z108" s="2">
        <v>44197</v>
      </c>
      <c r="AA108" s="3">
        <f t="shared" si="12"/>
        <v>-4617</v>
      </c>
      <c r="AB108" s="3">
        <f t="shared" si="13"/>
        <v>-9881.9945785465316</v>
      </c>
      <c r="AC108" s="3">
        <f t="shared" si="14"/>
        <v>-4617</v>
      </c>
      <c r="AD108" s="3">
        <f t="shared" si="14"/>
        <v>-3910</v>
      </c>
      <c r="AF108" s="2">
        <v>44197</v>
      </c>
      <c r="AG108">
        <f t="shared" si="9"/>
        <v>-9.018317962602584</v>
      </c>
      <c r="AH108">
        <f t="shared" si="17"/>
        <v>-11.919452691364397</v>
      </c>
      <c r="AI108">
        <f t="shared" si="10"/>
        <v>-7.0051598108069379</v>
      </c>
      <c r="AK108" s="5">
        <v>44197</v>
      </c>
      <c r="AM108" s="7">
        <f t="shared" si="15"/>
        <v>0.88080547308635604</v>
      </c>
      <c r="AN108" s="7">
        <f t="shared" si="16"/>
        <v>0.92994840189193062</v>
      </c>
    </row>
    <row r="109" spans="1:40" x14ac:dyDescent="0.35">
      <c r="A109" s="5">
        <v>44228</v>
      </c>
      <c r="B109">
        <v>85899</v>
      </c>
      <c r="C109">
        <v>56355</v>
      </c>
      <c r="D109">
        <v>39493</v>
      </c>
      <c r="E109">
        <v>29697</v>
      </c>
      <c r="F109" s="1">
        <v>9796</v>
      </c>
      <c r="G109">
        <v>4908</v>
      </c>
      <c r="H109">
        <v>1310</v>
      </c>
      <c r="I109" s="1">
        <v>3598</v>
      </c>
      <c r="J109">
        <v>11955</v>
      </c>
      <c r="K109">
        <v>1160</v>
      </c>
      <c r="L109">
        <v>1981</v>
      </c>
      <c r="M109">
        <v>8814</v>
      </c>
      <c r="N109">
        <v>3859</v>
      </c>
      <c r="O109">
        <v>3174</v>
      </c>
      <c r="P109" s="1">
        <v>685</v>
      </c>
      <c r="Q109">
        <v>23653</v>
      </c>
      <c r="R109">
        <v>5749</v>
      </c>
      <c r="S109" s="1">
        <v>17904</v>
      </c>
      <c r="T109" s="1">
        <v>2031</v>
      </c>
      <c r="U109">
        <f t="shared" si="6"/>
        <v>34014</v>
      </c>
      <c r="V109">
        <f t="shared" si="7"/>
        <v>51885</v>
      </c>
      <c r="W109">
        <f t="shared" si="11"/>
        <v>0.87812056279850259</v>
      </c>
      <c r="Z109" s="2">
        <v>44228</v>
      </c>
      <c r="AA109" s="3">
        <f t="shared" si="12"/>
        <v>-4721</v>
      </c>
      <c r="AB109" s="3">
        <f t="shared" si="13"/>
        <v>-10236.274067380924</v>
      </c>
      <c r="AC109" s="3">
        <f t="shared" si="14"/>
        <v>-4721</v>
      </c>
      <c r="AD109" s="3">
        <f t="shared" si="14"/>
        <v>-3931</v>
      </c>
      <c r="AF109" s="2">
        <v>44228</v>
      </c>
      <c r="AG109">
        <f t="shared" si="9"/>
        <v>-9.1515779676791595</v>
      </c>
      <c r="AH109">
        <f t="shared" si="17"/>
        <v>-12.187943720149741</v>
      </c>
      <c r="AI109">
        <f t="shared" si="10"/>
        <v>-7.0427834312741915</v>
      </c>
      <c r="AK109" s="5">
        <v>44228</v>
      </c>
      <c r="AM109" s="7">
        <f t="shared" si="15"/>
        <v>0.87812056279850259</v>
      </c>
      <c r="AN109" s="7">
        <f t="shared" si="16"/>
        <v>0.92957216568725809</v>
      </c>
    </row>
    <row r="110" spans="1:40" x14ac:dyDescent="0.35">
      <c r="A110" s="5">
        <v>44256</v>
      </c>
      <c r="B110">
        <v>85650</v>
      </c>
      <c r="C110">
        <v>56008</v>
      </c>
      <c r="D110">
        <v>39261</v>
      </c>
      <c r="E110">
        <v>29570</v>
      </c>
      <c r="F110" s="1">
        <v>9691</v>
      </c>
      <c r="G110">
        <v>4936</v>
      </c>
      <c r="H110">
        <v>1345</v>
      </c>
      <c r="I110" s="1">
        <v>3591</v>
      </c>
      <c r="J110">
        <v>11811</v>
      </c>
      <c r="K110">
        <v>1172</v>
      </c>
      <c r="L110">
        <v>1915</v>
      </c>
      <c r="M110">
        <v>8725</v>
      </c>
      <c r="N110">
        <v>3769</v>
      </c>
      <c r="O110">
        <v>3095</v>
      </c>
      <c r="P110" s="1">
        <v>674</v>
      </c>
      <c r="Q110">
        <v>23837</v>
      </c>
      <c r="R110">
        <v>5869</v>
      </c>
      <c r="S110" s="1">
        <v>17968</v>
      </c>
      <c r="T110" s="1">
        <v>2036</v>
      </c>
      <c r="U110">
        <f t="shared" si="6"/>
        <v>33960</v>
      </c>
      <c r="V110">
        <f t="shared" si="7"/>
        <v>51690</v>
      </c>
      <c r="W110">
        <f t="shared" si="11"/>
        <v>0.87672647476442489</v>
      </c>
      <c r="Z110" s="2">
        <v>44256</v>
      </c>
      <c r="AA110" s="3">
        <f t="shared" si="12"/>
        <v>-4775</v>
      </c>
      <c r="AB110" s="3">
        <f t="shared" si="13"/>
        <v>-10327.046856847817</v>
      </c>
      <c r="AC110" s="3">
        <f t="shared" si="14"/>
        <v>-4775</v>
      </c>
      <c r="AD110" s="3">
        <f t="shared" si="14"/>
        <v>-4126</v>
      </c>
      <c r="AF110" s="2">
        <v>44256</v>
      </c>
      <c r="AG110">
        <f t="shared" si="9"/>
        <v>-9.414925120568574</v>
      </c>
      <c r="AH110">
        <f t="shared" si="17"/>
        <v>-12.327352523557511</v>
      </c>
      <c r="AI110">
        <f t="shared" si="10"/>
        <v>-7.3921456213272174</v>
      </c>
      <c r="AK110" s="5">
        <v>44256</v>
      </c>
      <c r="AM110" s="7">
        <f t="shared" si="15"/>
        <v>0.87672647476442489</v>
      </c>
      <c r="AN110" s="7">
        <f t="shared" si="16"/>
        <v>0.92607854378672783</v>
      </c>
    </row>
    <row r="111" spans="1:40" x14ac:dyDescent="0.35">
      <c r="A111" s="5">
        <v>44287</v>
      </c>
      <c r="B111">
        <v>85940</v>
      </c>
      <c r="C111">
        <v>56133</v>
      </c>
      <c r="D111">
        <v>39357</v>
      </c>
      <c r="E111">
        <v>29605</v>
      </c>
      <c r="F111" s="1">
        <v>9752</v>
      </c>
      <c r="G111">
        <v>4952</v>
      </c>
      <c r="H111">
        <v>1349</v>
      </c>
      <c r="I111" s="1">
        <v>3603</v>
      </c>
      <c r="J111">
        <v>11824</v>
      </c>
      <c r="K111">
        <v>1205</v>
      </c>
      <c r="L111">
        <v>1971</v>
      </c>
      <c r="M111">
        <v>8649</v>
      </c>
      <c r="N111">
        <v>3766</v>
      </c>
      <c r="O111">
        <v>3093</v>
      </c>
      <c r="P111" s="1">
        <v>673</v>
      </c>
      <c r="Q111">
        <v>24040</v>
      </c>
      <c r="R111">
        <v>5847</v>
      </c>
      <c r="S111" s="1">
        <v>18192</v>
      </c>
      <c r="T111" s="1">
        <v>2002</v>
      </c>
      <c r="U111">
        <f t="shared" si="6"/>
        <v>34222</v>
      </c>
      <c r="V111">
        <f t="shared" si="7"/>
        <v>51718</v>
      </c>
      <c r="W111">
        <f t="shared" si="11"/>
        <v>0.88349038337420938</v>
      </c>
      <c r="Z111" s="2">
        <v>44287</v>
      </c>
      <c r="AA111" s="3">
        <f t="shared" si="12"/>
        <v>-4513</v>
      </c>
      <c r="AB111" s="3">
        <f t="shared" si="13"/>
        <v>-10148.382083387114</v>
      </c>
      <c r="AC111" s="3">
        <f t="shared" si="14"/>
        <v>-4513</v>
      </c>
      <c r="AD111" s="3">
        <f t="shared" si="14"/>
        <v>-4098</v>
      </c>
      <c r="AF111" s="2">
        <v>44287</v>
      </c>
      <c r="AG111">
        <f t="shared" si="9"/>
        <v>-9.1082155850748752</v>
      </c>
      <c r="AH111">
        <f t="shared" si="17"/>
        <v>-11.650961662579062</v>
      </c>
      <c r="AI111">
        <f t="shared" si="10"/>
        <v>-7.3419807940375499</v>
      </c>
      <c r="AK111" s="5">
        <v>44287</v>
      </c>
      <c r="AM111" s="7">
        <f t="shared" si="15"/>
        <v>0.88349038337420938</v>
      </c>
      <c r="AN111" s="7">
        <f t="shared" si="16"/>
        <v>0.9265801920596245</v>
      </c>
    </row>
    <row r="112" spans="1:40" x14ac:dyDescent="0.35">
      <c r="A112" s="5">
        <v>44317</v>
      </c>
      <c r="B112">
        <v>86708</v>
      </c>
      <c r="C112">
        <v>56584</v>
      </c>
      <c r="D112">
        <v>39603</v>
      </c>
      <c r="E112">
        <v>29798</v>
      </c>
      <c r="F112" s="1">
        <v>9804</v>
      </c>
      <c r="G112">
        <v>5027</v>
      </c>
      <c r="H112">
        <v>1344</v>
      </c>
      <c r="I112" s="1">
        <v>3683</v>
      </c>
      <c r="J112">
        <v>11954</v>
      </c>
      <c r="K112">
        <v>1227</v>
      </c>
      <c r="L112">
        <v>2062</v>
      </c>
      <c r="M112">
        <v>8665</v>
      </c>
      <c r="N112">
        <v>3723</v>
      </c>
      <c r="O112">
        <v>3066</v>
      </c>
      <c r="P112" s="1">
        <v>657</v>
      </c>
      <c r="Q112">
        <v>24373</v>
      </c>
      <c r="R112">
        <v>5832</v>
      </c>
      <c r="S112" s="1">
        <v>18540</v>
      </c>
      <c r="T112" s="1">
        <v>2028</v>
      </c>
      <c r="U112">
        <f t="shared" si="6"/>
        <v>34712</v>
      </c>
      <c r="V112">
        <f t="shared" si="7"/>
        <v>51994</v>
      </c>
      <c r="W112">
        <f t="shared" si="11"/>
        <v>0.89614044146121075</v>
      </c>
      <c r="Z112" s="2">
        <v>44317</v>
      </c>
      <c r="AA112" s="3">
        <f t="shared" si="12"/>
        <v>-4023</v>
      </c>
      <c r="AB112" s="3">
        <f t="shared" si="13"/>
        <v>-9469.4086485091029</v>
      </c>
      <c r="AC112" s="3">
        <f t="shared" si="14"/>
        <v>-4023</v>
      </c>
      <c r="AD112" s="3">
        <f t="shared" si="14"/>
        <v>-3822</v>
      </c>
      <c r="AF112" s="2">
        <v>44317</v>
      </c>
      <c r="AG112">
        <f t="shared" si="9"/>
        <v>-8.2959641255605394</v>
      </c>
      <c r="AH112">
        <f t="shared" si="17"/>
        <v>-10.385955853878926</v>
      </c>
      <c r="AI112">
        <f t="shared" si="10"/>
        <v>-6.8474989250394191</v>
      </c>
      <c r="AK112" s="5">
        <v>44317</v>
      </c>
      <c r="AM112" s="7">
        <f t="shared" si="15"/>
        <v>0.89614044146121075</v>
      </c>
      <c r="AN112" s="7">
        <f t="shared" si="16"/>
        <v>0.93152501074960581</v>
      </c>
    </row>
    <row r="113" spans="1:40" x14ac:dyDescent="0.35">
      <c r="A113" s="5">
        <v>44348</v>
      </c>
      <c r="B113">
        <v>87791</v>
      </c>
      <c r="C113">
        <v>57141</v>
      </c>
      <c r="D113">
        <v>40212</v>
      </c>
      <c r="E113">
        <v>30189</v>
      </c>
      <c r="F113" s="1">
        <v>10023</v>
      </c>
      <c r="G113">
        <v>5108</v>
      </c>
      <c r="H113">
        <v>1312</v>
      </c>
      <c r="I113" s="1">
        <v>3796</v>
      </c>
      <c r="J113">
        <v>11821</v>
      </c>
      <c r="K113">
        <v>1273</v>
      </c>
      <c r="L113">
        <v>2097</v>
      </c>
      <c r="M113">
        <v>8451</v>
      </c>
      <c r="N113">
        <v>3788</v>
      </c>
      <c r="O113">
        <v>3097</v>
      </c>
      <c r="P113" s="1">
        <v>691</v>
      </c>
      <c r="Q113">
        <v>24839</v>
      </c>
      <c r="R113">
        <v>5754</v>
      </c>
      <c r="S113" s="1">
        <v>19085</v>
      </c>
      <c r="T113" s="1">
        <v>2023</v>
      </c>
      <c r="U113">
        <f t="shared" si="6"/>
        <v>35618</v>
      </c>
      <c r="V113">
        <f t="shared" si="7"/>
        <v>52173</v>
      </c>
      <c r="W113">
        <f t="shared" si="11"/>
        <v>0.91953014069962569</v>
      </c>
      <c r="Z113" s="2">
        <v>44348</v>
      </c>
      <c r="AA113" s="3">
        <f t="shared" si="12"/>
        <v>-3117</v>
      </c>
      <c r="AB113" s="3">
        <f t="shared" si="13"/>
        <v>-8005.9498644636624</v>
      </c>
      <c r="AC113" s="3">
        <f t="shared" si="14"/>
        <v>-3117</v>
      </c>
      <c r="AD113" s="3">
        <f t="shared" si="14"/>
        <v>-3643</v>
      </c>
      <c r="AF113" s="2">
        <v>44348</v>
      </c>
      <c r="AG113">
        <f t="shared" si="9"/>
        <v>-7.1505626533547639</v>
      </c>
      <c r="AH113">
        <f t="shared" si="17"/>
        <v>-8.0469859300374313</v>
      </c>
      <c r="AI113">
        <f t="shared" si="10"/>
        <v>-6.526802350580474</v>
      </c>
      <c r="AK113" s="5">
        <v>44348</v>
      </c>
      <c r="AM113" s="7">
        <f t="shared" si="15"/>
        <v>0.91953014069962569</v>
      </c>
      <c r="AN113" s="7">
        <f t="shared" si="16"/>
        <v>0.93473197649419526</v>
      </c>
    </row>
    <row r="114" spans="1:40" x14ac:dyDescent="0.35">
      <c r="A114" s="5">
        <v>44378</v>
      </c>
      <c r="B114">
        <v>89042</v>
      </c>
      <c r="C114">
        <v>58092</v>
      </c>
      <c r="D114">
        <v>40970</v>
      </c>
      <c r="E114">
        <v>30631</v>
      </c>
      <c r="F114" s="1">
        <v>10339</v>
      </c>
      <c r="G114">
        <v>5332</v>
      </c>
      <c r="H114">
        <v>1315</v>
      </c>
      <c r="I114" s="1">
        <v>4017</v>
      </c>
      <c r="J114">
        <v>11790</v>
      </c>
      <c r="K114">
        <v>1302</v>
      </c>
      <c r="L114">
        <v>2149</v>
      </c>
      <c r="M114">
        <v>8339</v>
      </c>
      <c r="N114">
        <v>3746</v>
      </c>
      <c r="O114">
        <v>3025</v>
      </c>
      <c r="P114" s="1">
        <v>720</v>
      </c>
      <c r="Q114">
        <v>25172</v>
      </c>
      <c r="R114">
        <v>5985</v>
      </c>
      <c r="S114" s="1">
        <v>19187</v>
      </c>
      <c r="T114" s="1">
        <v>2032</v>
      </c>
      <c r="U114">
        <f t="shared" si="6"/>
        <v>36295</v>
      </c>
      <c r="V114">
        <f t="shared" si="7"/>
        <v>52746</v>
      </c>
      <c r="W114">
        <f t="shared" si="11"/>
        <v>0.93700787401574803</v>
      </c>
      <c r="Z114" s="2">
        <v>44378</v>
      </c>
      <c r="AA114" s="3">
        <f t="shared" si="12"/>
        <v>-2440</v>
      </c>
      <c r="AB114" s="3">
        <f t="shared" si="13"/>
        <v>-6929.4881889763783</v>
      </c>
      <c r="AC114" s="3">
        <f t="shared" si="14"/>
        <v>-2440</v>
      </c>
      <c r="AD114" s="3">
        <f t="shared" si="14"/>
        <v>-3070</v>
      </c>
      <c r="AF114" s="2">
        <v>44378</v>
      </c>
      <c r="AG114">
        <f t="shared" si="9"/>
        <v>-5.8274811743802335</v>
      </c>
      <c r="AH114">
        <f t="shared" si="17"/>
        <v>-6.2992125984251963</v>
      </c>
      <c r="AI114">
        <f t="shared" si="10"/>
        <v>-5.500214992116959</v>
      </c>
      <c r="AK114" s="5">
        <v>44378</v>
      </c>
      <c r="AM114" s="7">
        <f t="shared" si="15"/>
        <v>0.93700787401574803</v>
      </c>
      <c r="AN114" s="7">
        <f t="shared" si="16"/>
        <v>0.94499785007883041</v>
      </c>
    </row>
    <row r="115" spans="1:40" x14ac:dyDescent="0.35">
      <c r="A115" s="5">
        <v>44409</v>
      </c>
      <c r="B115">
        <v>90188</v>
      </c>
      <c r="C115">
        <v>58943</v>
      </c>
      <c r="D115">
        <v>41830</v>
      </c>
      <c r="E115">
        <v>31039</v>
      </c>
      <c r="F115" s="1">
        <v>10791</v>
      </c>
      <c r="G115">
        <v>5524</v>
      </c>
      <c r="H115">
        <v>1374</v>
      </c>
      <c r="I115" s="1">
        <v>4150</v>
      </c>
      <c r="J115">
        <v>11589</v>
      </c>
      <c r="K115">
        <v>1276</v>
      </c>
      <c r="L115">
        <v>2199</v>
      </c>
      <c r="M115">
        <v>8114</v>
      </c>
      <c r="N115">
        <v>3788</v>
      </c>
      <c r="O115">
        <v>3062</v>
      </c>
      <c r="P115" s="1">
        <v>726</v>
      </c>
      <c r="Q115">
        <v>25409</v>
      </c>
      <c r="R115">
        <v>6025</v>
      </c>
      <c r="S115" s="1">
        <v>19384</v>
      </c>
      <c r="T115" s="1">
        <v>2048</v>
      </c>
      <c r="U115">
        <f t="shared" si="6"/>
        <v>37099</v>
      </c>
      <c r="V115">
        <f t="shared" si="7"/>
        <v>53089</v>
      </c>
      <c r="W115">
        <f t="shared" si="11"/>
        <v>0.95776429585646061</v>
      </c>
      <c r="Z115" s="2">
        <v>44409</v>
      </c>
      <c r="AA115" s="3">
        <f t="shared" si="12"/>
        <v>-1636</v>
      </c>
      <c r="AB115" s="3">
        <f t="shared" si="13"/>
        <v>-5297.7644507551304</v>
      </c>
      <c r="AC115" s="3">
        <f t="shared" si="14"/>
        <v>-1636</v>
      </c>
      <c r="AD115" s="3">
        <f t="shared" si="14"/>
        <v>-2727</v>
      </c>
      <c r="AF115" s="2">
        <v>44409</v>
      </c>
      <c r="AG115">
        <f t="shared" si="9"/>
        <v>-4.6154496996361765</v>
      </c>
      <c r="AH115">
        <f t="shared" si="17"/>
        <v>-4.2235704143539383</v>
      </c>
      <c r="AI115">
        <f t="shared" si="10"/>
        <v>-4.8856958578185505</v>
      </c>
      <c r="AK115" s="5">
        <v>44409</v>
      </c>
      <c r="AM115" s="7">
        <f t="shared" si="15"/>
        <v>0.95776429585646061</v>
      </c>
      <c r="AN115" s="7">
        <f t="shared" si="16"/>
        <v>0.95114304142181449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C93-A2C7-4131-93D1-2DE493FD04D6}">
  <dimension ref="A1:T22"/>
  <sheetViews>
    <sheetView workbookViewId="0">
      <selection activeCell="B3" sqref="B3"/>
    </sheetView>
  </sheetViews>
  <sheetFormatPr baseColWidth="10" defaultRowHeight="14.5" x14ac:dyDescent="0.35"/>
  <cols>
    <col min="1" max="1" width="30.90625" customWidth="1"/>
  </cols>
  <sheetData>
    <row r="1" spans="1:20" x14ac:dyDescent="0.35">
      <c r="A1" s="2" t="s">
        <v>16</v>
      </c>
      <c r="B1" t="s">
        <v>13</v>
      </c>
      <c r="C1" t="s">
        <v>17</v>
      </c>
      <c r="D1" t="s">
        <v>18</v>
      </c>
      <c r="E1" t="s">
        <v>28</v>
      </c>
      <c r="F1" t="s">
        <v>19</v>
      </c>
      <c r="G1" t="s">
        <v>1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  <c r="M1" t="s">
        <v>23</v>
      </c>
      <c r="N1" t="s">
        <v>2</v>
      </c>
      <c r="O1" t="s">
        <v>27</v>
      </c>
      <c r="P1" t="s">
        <v>26</v>
      </c>
      <c r="Q1" t="s">
        <v>3</v>
      </c>
      <c r="R1" t="s">
        <v>24</v>
      </c>
      <c r="S1" t="s">
        <v>25</v>
      </c>
      <c r="T1" t="s">
        <v>4</v>
      </c>
    </row>
    <row r="2" spans="1:20" x14ac:dyDescent="0.35">
      <c r="A2" s="2">
        <v>43800</v>
      </c>
      <c r="B2">
        <f>('absoluto full'!B11/'absoluto full'!B$11)*100</f>
        <v>100</v>
      </c>
      <c r="C2">
        <f>('absoluto full'!C11/'absoluto full'!C$11)*100</f>
        <v>100</v>
      </c>
      <c r="D2">
        <f>('absoluto full'!D11/'absoluto full'!D$11)*100</f>
        <v>100</v>
      </c>
      <c r="E2">
        <f>('absoluto full'!E11/'absoluto full'!E$11)*100</f>
        <v>100</v>
      </c>
      <c r="F2">
        <f>('absoluto full'!F11/'absoluto full'!F$11)*100</f>
        <v>100</v>
      </c>
      <c r="G2">
        <f>('absoluto full'!G11/'absoluto full'!G$11)*100</f>
        <v>100</v>
      </c>
      <c r="H2">
        <f>('absoluto full'!H11/'absoluto full'!H$11)*100</f>
        <v>100</v>
      </c>
      <c r="I2">
        <f>('absoluto full'!I11/'absoluto full'!I$11)*100</f>
        <v>100</v>
      </c>
      <c r="J2">
        <f>('absoluto full'!J11/'absoluto full'!J$11)*100</f>
        <v>100</v>
      </c>
      <c r="K2">
        <f>('absoluto full'!K11/'absoluto full'!K$11)*100</f>
        <v>100</v>
      </c>
      <c r="L2">
        <f>('absoluto full'!L11/'absoluto full'!L$11)*100</f>
        <v>100</v>
      </c>
      <c r="M2">
        <f>('absoluto full'!M11/'absoluto full'!M$11)*100</f>
        <v>100</v>
      </c>
      <c r="N2">
        <f>('absoluto full'!N11/'absoluto full'!N$11)*100</f>
        <v>100</v>
      </c>
      <c r="O2">
        <f>('absoluto full'!O11/'absoluto full'!O$11)*100</f>
        <v>100</v>
      </c>
      <c r="P2">
        <f>('absoluto full'!P11/'absoluto full'!P$11)*100</f>
        <v>100</v>
      </c>
      <c r="Q2">
        <f>('absoluto full'!Q11/'absoluto full'!Q$11)*100</f>
        <v>100</v>
      </c>
      <c r="R2">
        <f>('absoluto full'!R11/'absoluto full'!R$11)*100</f>
        <v>100</v>
      </c>
      <c r="S2">
        <f>('absoluto full'!S11/'absoluto full'!S$11)*100</f>
        <v>100</v>
      </c>
      <c r="T2">
        <f>('absoluto full'!T11/'absoluto full'!T$11)*100</f>
        <v>100</v>
      </c>
    </row>
    <row r="3" spans="1:20" x14ac:dyDescent="0.35">
      <c r="A3" s="2">
        <v>43831</v>
      </c>
      <c r="B3">
        <f>('absoluto full'!B12/'absoluto full'!B$11)*100</f>
        <v>99.575894745748371</v>
      </c>
      <c r="C3">
        <f>('absoluto full'!C12/'absoluto full'!C$11)*100</f>
        <v>99.447418136020147</v>
      </c>
      <c r="D3">
        <f>('absoluto full'!D12/'absoluto full'!D$11)*100</f>
        <v>99.692463150495357</v>
      </c>
      <c r="E3">
        <f>('absoluto full'!E12/'absoluto full'!E$11)*100</f>
        <v>100.12771771414994</v>
      </c>
      <c r="F3">
        <f>('absoluto full'!F12/'absoluto full'!F$11)*100</f>
        <v>98.464782792070864</v>
      </c>
      <c r="G3">
        <f>('absoluto full'!G12/'absoluto full'!G$11)*100</f>
        <v>98.489616110761474</v>
      </c>
      <c r="H3">
        <f>('absoluto full'!H12/'absoluto full'!H$11)*100</f>
        <v>98.361581920903944</v>
      </c>
      <c r="I3">
        <f>('absoluto full'!I12/'absoluto full'!I$11)*100</f>
        <v>98.56052344601963</v>
      </c>
      <c r="J3">
        <f>('absoluto full'!J12/'absoluto full'!J$11)*100</f>
        <v>99.012112361480973</v>
      </c>
      <c r="K3">
        <f>('absoluto full'!K12/'absoluto full'!K$11)*100</f>
        <v>99.916036943744757</v>
      </c>
      <c r="L3">
        <f>('absoluto full'!L12/'absoluto full'!L$11)*100</f>
        <v>94.995996797437954</v>
      </c>
      <c r="M3">
        <f>('absoluto full'!M12/'absoluto full'!M$11)*100</f>
        <v>100.15092441202364</v>
      </c>
      <c r="N3">
        <f>('absoluto full'!N12/'absoluto full'!N$11)*100</f>
        <v>99.639801891040065</v>
      </c>
      <c r="O3">
        <f>('absoluto full'!O12/'absoluto full'!O$11)*100</f>
        <v>99.669966996699671</v>
      </c>
      <c r="P3">
        <f>('absoluto full'!P12/'absoluto full'!P$11)*100</f>
        <v>99.50372208436724</v>
      </c>
      <c r="Q3">
        <f>('absoluto full'!Q12/'absoluto full'!Q$11)*100</f>
        <v>100.07329885572342</v>
      </c>
      <c r="R3">
        <f>('absoluto full'!R12/'absoluto full'!R$11)*100</f>
        <v>102.66614389335425</v>
      </c>
      <c r="S3">
        <f>('absoluto full'!S12/'absoluto full'!S$11)*100</f>
        <v>99.393503289473685</v>
      </c>
      <c r="T3">
        <f>('absoluto full'!T12/'absoluto full'!T$11)*100</f>
        <v>97.393015248401383</v>
      </c>
    </row>
    <row r="4" spans="1:20" x14ac:dyDescent="0.35">
      <c r="A4" s="2">
        <v>43862</v>
      </c>
      <c r="B4">
        <f>('absoluto full'!B13/'absoluto full'!B$11)*100</f>
        <v>99.109484727980373</v>
      </c>
      <c r="C4">
        <f>('absoluto full'!C13/'absoluto full'!C$11)*100</f>
        <v>98.942065491183882</v>
      </c>
      <c r="D4">
        <f>('absoluto full'!D13/'absoluto full'!D$11)*100</f>
        <v>99.442040287327288</v>
      </c>
      <c r="E4">
        <f>('absoluto full'!E13/'absoluto full'!E$11)*100</f>
        <v>99.869312106451218</v>
      </c>
      <c r="F4">
        <f>('absoluto full'!F13/'absoluto full'!F$11)*100</f>
        <v>98.2201602699283</v>
      </c>
      <c r="G4">
        <f>('absoluto full'!G13/'absoluto full'!G$11)*100</f>
        <v>97.687224669603523</v>
      </c>
      <c r="H4">
        <f>('absoluto full'!H13/'absoluto full'!H$11)*100</f>
        <v>97.005649717514117</v>
      </c>
      <c r="I4">
        <f>('absoluto full'!I13/'absoluto full'!I$11)*100</f>
        <v>97.971646673936746</v>
      </c>
      <c r="J4">
        <f>('absoluto full'!J13/'absoluto full'!J$11)*100</f>
        <v>97.672021304011679</v>
      </c>
      <c r="K4">
        <f>('absoluto full'!K13/'absoluto full'!K$11)*100</f>
        <v>101.00755667506299</v>
      </c>
      <c r="L4">
        <f>('absoluto full'!L13/'absoluto full'!L$11)*100</f>
        <v>90.912730184147321</v>
      </c>
      <c r="M4">
        <f>('absoluto full'!M13/'absoluto full'!M$11)*100</f>
        <v>99.30826311155829</v>
      </c>
      <c r="N4">
        <f>('absoluto full'!N13/'absoluto full'!N$11)*100</f>
        <v>99.302116163890148</v>
      </c>
      <c r="O4">
        <f>('absoluto full'!O13/'absoluto full'!O$11)*100</f>
        <v>99.037403740374046</v>
      </c>
      <c r="P4">
        <f>('absoluto full'!P13/'absoluto full'!P$11)*100</f>
        <v>100.49627791563276</v>
      </c>
      <c r="Q4">
        <f>('absoluto full'!Q13/'absoluto full'!Q$11)*100</f>
        <v>99.674227307895919</v>
      </c>
      <c r="R4">
        <f>('absoluto full'!R13/'absoluto full'!R$11)*100</f>
        <v>104.19525583218976</v>
      </c>
      <c r="S4">
        <f>('absoluto full'!S13/'absoluto full'!S$11)*100</f>
        <v>98.48375822368422</v>
      </c>
      <c r="T4">
        <f>('absoluto full'!T13/'absoluto full'!T$11)*100</f>
        <v>97.097884899163802</v>
      </c>
    </row>
    <row r="5" spans="1:20" x14ac:dyDescent="0.35">
      <c r="A5" s="2">
        <v>43891</v>
      </c>
      <c r="B5">
        <f>('absoluto full'!B14/'absoluto full'!B$11)*100</f>
        <v>97.536805144259247</v>
      </c>
      <c r="C5">
        <f>('absoluto full'!C14/'absoluto full'!C$11)*100</f>
        <v>97.200881612090683</v>
      </c>
      <c r="D5">
        <f>('absoluto full'!D14/'absoluto full'!D$11)*100</f>
        <v>96.915844737824841</v>
      </c>
      <c r="E5">
        <f>('absoluto full'!E14/'absoluto full'!E$11)*100</f>
        <v>98.301057383865981</v>
      </c>
      <c r="F5">
        <f>('absoluto full'!F14/'absoluto full'!F$11)*100</f>
        <v>92.981864192323911</v>
      </c>
      <c r="G5">
        <f>('absoluto full'!G14/'absoluto full'!G$11)*100</f>
        <v>93.942731277533042</v>
      </c>
      <c r="H5">
        <f>('absoluto full'!H14/'absoluto full'!H$11)*100</f>
        <v>92.655367231638422</v>
      </c>
      <c r="I5">
        <f>('absoluto full'!I14/'absoluto full'!I$11)*100</f>
        <v>94.460196292257365</v>
      </c>
      <c r="J5">
        <f>('absoluto full'!J14/'absoluto full'!J$11)*100</f>
        <v>100.09449360020616</v>
      </c>
      <c r="K5">
        <f>('absoluto full'!K14/'absoluto full'!K$11)*100</f>
        <v>101.09151973131823</v>
      </c>
      <c r="L5">
        <f>('absoluto full'!L14/'absoluto full'!L$11)*100</f>
        <v>93.755004003202558</v>
      </c>
      <c r="M5">
        <f>('absoluto full'!M14/'absoluto full'!M$11)*100</f>
        <v>101.94944032197209</v>
      </c>
      <c r="N5">
        <f>('absoluto full'!N14/'absoluto full'!N$11)*100</f>
        <v>98.716794236830253</v>
      </c>
      <c r="O5">
        <f>('absoluto full'!O14/'absoluto full'!O$11)*100</f>
        <v>98.569856985698564</v>
      </c>
      <c r="P5">
        <f>('absoluto full'!P14/'absoluto full'!P$11)*100</f>
        <v>99.255583126550874</v>
      </c>
      <c r="Q5">
        <f>('absoluto full'!Q14/'absoluto full'!Q$11)*100</f>
        <v>98.379280856782174</v>
      </c>
      <c r="R5">
        <f>('absoluto full'!R14/'absoluto full'!R$11)*100</f>
        <v>106.72417173103312</v>
      </c>
      <c r="S5">
        <f>('absoluto full'!S14/'absoluto full'!S$11)*100</f>
        <v>96.186266447368425</v>
      </c>
      <c r="T5">
        <f>('absoluto full'!T14/'absoluto full'!T$11)*100</f>
        <v>95.327102803738313</v>
      </c>
    </row>
    <row r="6" spans="1:20" x14ac:dyDescent="0.35">
      <c r="A6" s="2">
        <v>43922</v>
      </c>
      <c r="B6">
        <f>('absoluto full'!B15/'absoluto full'!B$11)*100</f>
        <v>94.382985024113722</v>
      </c>
      <c r="C6">
        <f>('absoluto full'!C15/'absoluto full'!C$11)*100</f>
        <v>94.083753148614619</v>
      </c>
      <c r="D6">
        <f>('absoluto full'!D15/'absoluto full'!D$11)*100</f>
        <v>92.992553214858418</v>
      </c>
      <c r="E6">
        <f>('absoluto full'!E15/'absoluto full'!E$11)*100</f>
        <v>95.660567898301053</v>
      </c>
      <c r="F6">
        <f>('absoluto full'!F15/'absoluto full'!F$11)*100</f>
        <v>85.41543652467314</v>
      </c>
      <c r="G6">
        <f>('absoluto full'!G15/'absoluto full'!G$11)*100</f>
        <v>86.910006293266207</v>
      </c>
      <c r="H6">
        <f>('absoluto full'!H15/'absoluto full'!H$11)*100</f>
        <v>88.870056497175142</v>
      </c>
      <c r="I6">
        <f>('absoluto full'!I15/'absoluto full'!I$11)*100</f>
        <v>86.172300981461291</v>
      </c>
      <c r="J6">
        <f>('absoluto full'!J15/'absoluto full'!J$11)*100</f>
        <v>102.25925607765656</v>
      </c>
      <c r="K6">
        <f>('absoluto full'!K15/'absoluto full'!K$11)*100</f>
        <v>100.83963056255247</v>
      </c>
      <c r="L6">
        <f>('absoluto full'!L15/'absoluto full'!L$11)*100</f>
        <v>98.31865492393915</v>
      </c>
      <c r="M6">
        <f>('absoluto full'!M15/'absoluto full'!M$11)*100</f>
        <v>103.73537919758522</v>
      </c>
      <c r="N6">
        <f>('absoluto full'!N15/'absoluto full'!N$11)*100</f>
        <v>94.574515983791088</v>
      </c>
      <c r="O6">
        <f>('absoluto full'!O15/'absoluto full'!O$11)*100</f>
        <v>94.746974697469739</v>
      </c>
      <c r="P6">
        <f>('absoluto full'!P15/'absoluto full'!P$11)*100</f>
        <v>93.672456575682389</v>
      </c>
      <c r="Q6">
        <f>('absoluto full'!Q15/'absoluto full'!Q$11)*100</f>
        <v>95.202997108767363</v>
      </c>
      <c r="R6">
        <f>('absoluto full'!R15/'absoluto full'!R$11)*100</f>
        <v>108.21407567143697</v>
      </c>
      <c r="S6">
        <f>('absoluto full'!S15/'absoluto full'!S$11)*100</f>
        <v>91.791735197368425</v>
      </c>
      <c r="T6">
        <f>('absoluto full'!T15/'absoluto full'!T$11)*100</f>
        <v>93.45794392523365</v>
      </c>
    </row>
    <row r="7" spans="1:20" x14ac:dyDescent="0.35">
      <c r="A7" s="2">
        <v>43952</v>
      </c>
      <c r="B7">
        <f>('absoluto full'!B16/'absoluto full'!B$11)*100</f>
        <v>90.88755393857349</v>
      </c>
      <c r="C7">
        <f>('absoluto full'!C16/'absoluto full'!C$11)*100</f>
        <v>90.692695214105782</v>
      </c>
      <c r="D7">
        <f>('absoluto full'!D16/'absoluto full'!D$11)*100</f>
        <v>88.572809349120234</v>
      </c>
      <c r="E7">
        <f>('absoluto full'!E16/'absoluto full'!E$11)*100</f>
        <v>92.381489841986451</v>
      </c>
      <c r="F7">
        <f>('absoluto full'!F16/'absoluto full'!F$11)*100</f>
        <v>77.756221003795872</v>
      </c>
      <c r="G7">
        <f>('absoluto full'!G16/'absoluto full'!G$11)*100</f>
        <v>79.18502202643171</v>
      </c>
      <c r="H7">
        <f>('absoluto full'!H16/'absoluto full'!H$11)*100</f>
        <v>82.655367231638422</v>
      </c>
      <c r="I7">
        <f>('absoluto full'!I16/'absoluto full'!I$11)*100</f>
        <v>77.840785169029445</v>
      </c>
      <c r="J7">
        <f>('absoluto full'!J16/'absoluto full'!J$11)*100</f>
        <v>105.27446095696247</v>
      </c>
      <c r="K7">
        <f>('absoluto full'!K16/'absoluto full'!K$11)*100</f>
        <v>101.25944584382871</v>
      </c>
      <c r="L7">
        <f>('absoluto full'!L16/'absoluto full'!L$11)*100</f>
        <v>99.599679743795036</v>
      </c>
      <c r="M7">
        <f>('absoluto full'!M16/'absoluto full'!M$11)*100</f>
        <v>107.65941391019997</v>
      </c>
      <c r="N7">
        <f>('absoluto full'!N16/'absoluto full'!N$11)*100</f>
        <v>90.814948221521846</v>
      </c>
      <c r="O7">
        <f>('absoluto full'!O16/'absoluto full'!O$11)*100</f>
        <v>91.446644664466447</v>
      </c>
      <c r="P7">
        <f>('absoluto full'!P16/'absoluto full'!P$11)*100</f>
        <v>87.965260545905707</v>
      </c>
      <c r="Q7">
        <f>('absoluto full'!Q16/'absoluto full'!Q$11)*100</f>
        <v>91.277436168913141</v>
      </c>
      <c r="R7">
        <f>('absoluto full'!R16/'absoluto full'!R$11)*100</f>
        <v>107.68476769260928</v>
      </c>
      <c r="S7">
        <f>('absoluto full'!S16/'absoluto full'!S$11)*100</f>
        <v>86.975740131578945</v>
      </c>
      <c r="T7">
        <f>('absoluto full'!T16/'absoluto full'!T$11)*100</f>
        <v>92.424987702902115</v>
      </c>
    </row>
    <row r="8" spans="1:20" x14ac:dyDescent="0.35">
      <c r="A8" s="2">
        <v>43983</v>
      </c>
      <c r="B8">
        <f>('absoluto full'!B17/'absoluto full'!B$11)*100</f>
        <v>88.149378119976305</v>
      </c>
      <c r="C8">
        <f>('absoluto full'!C17/'absoluto full'!C$11)*100</f>
        <v>87.951826196473547</v>
      </c>
      <c r="D8">
        <f>('absoluto full'!D17/'absoluto full'!D$11)*100</f>
        <v>85.216264305955235</v>
      </c>
      <c r="E8">
        <f>('absoluto full'!E17/'absoluto full'!E$11)*100</f>
        <v>89.562789592491384</v>
      </c>
      <c r="F8">
        <f>('absoluto full'!F17/'absoluto full'!F$11)*100</f>
        <v>72.872205820328972</v>
      </c>
      <c r="G8">
        <f>('absoluto full'!G17/'absoluto full'!G$11)*100</f>
        <v>74.166142227816238</v>
      </c>
      <c r="H8">
        <f>('absoluto full'!H17/'absoluto full'!H$11)*100</f>
        <v>79.717514124293785</v>
      </c>
      <c r="I8">
        <f>('absoluto full'!I17/'absoluto full'!I$11)*100</f>
        <v>72.039258451472193</v>
      </c>
      <c r="J8">
        <f>('absoluto full'!J17/'absoluto full'!J$11)*100</f>
        <v>106.17644532256678</v>
      </c>
      <c r="K8">
        <f>('absoluto full'!K17/'absoluto full'!K$11)*100</f>
        <v>105.03778337531486</v>
      </c>
      <c r="L8">
        <f>('absoluto full'!L17/'absoluto full'!L$11)*100</f>
        <v>98.598879103282627</v>
      </c>
      <c r="M8">
        <f>('absoluto full'!M17/'absoluto full'!M$11)*100</f>
        <v>108.7410388630361</v>
      </c>
      <c r="N8">
        <f>('absoluto full'!N17/'absoluto full'!N$11)*100</f>
        <v>89.036470058532188</v>
      </c>
      <c r="O8">
        <f>('absoluto full'!O17/'absoluto full'!O$11)*100</f>
        <v>90.484048404840493</v>
      </c>
      <c r="P8">
        <f>('absoluto full'!P17/'absoluto full'!P$11)*100</f>
        <v>82.506203473945405</v>
      </c>
      <c r="Q8">
        <f>('absoluto full'!Q17/'absoluto full'!Q$11)*100</f>
        <v>88.219245021786051</v>
      </c>
      <c r="R8">
        <f>('absoluto full'!R17/'absoluto full'!R$11)*100</f>
        <v>105.15585179376592</v>
      </c>
      <c r="S8">
        <f>('absoluto full'!S17/'absoluto full'!S$11)*100</f>
        <v>83.77878289473685</v>
      </c>
      <c r="T8">
        <f>('absoluto full'!T17/'absoluto full'!T$11)*100</f>
        <v>91.539596655189371</v>
      </c>
    </row>
    <row r="9" spans="1:20" x14ac:dyDescent="0.35">
      <c r="A9" s="2">
        <v>44013</v>
      </c>
      <c r="B9">
        <f>('absoluto full'!B18/'absoluto full'!B$11)*100</f>
        <v>86.753320923936045</v>
      </c>
      <c r="C9">
        <f>('absoluto full'!C18/'absoluto full'!C$11)*100</f>
        <v>86.254722921914365</v>
      </c>
      <c r="D9">
        <f>('absoluto full'!D18/'absoluto full'!D$11)*100</f>
        <v>83.641236298135013</v>
      </c>
      <c r="E9">
        <f>('absoluto full'!E18/'absoluto full'!E$11)*100</f>
        <v>87.278721634786734</v>
      </c>
      <c r="F9">
        <f>('absoluto full'!F18/'absoluto full'!F$11)*100</f>
        <v>73.310839308308729</v>
      </c>
      <c r="G9">
        <f>('absoluto full'!G18/'absoluto full'!G$11)*100</f>
        <v>72.262429200755193</v>
      </c>
      <c r="H9">
        <f>('absoluto full'!H18/'absoluto full'!H$11)*100</f>
        <v>77.514124293785315</v>
      </c>
      <c r="I9">
        <f>('absoluto full'!I18/'absoluto full'!I$11)*100</f>
        <v>70.272628135223556</v>
      </c>
      <c r="J9">
        <f>('absoluto full'!J18/'absoluto full'!J$11)*100</f>
        <v>104.10617644532256</v>
      </c>
      <c r="K9">
        <f>('absoluto full'!K18/'absoluto full'!K$11)*100</f>
        <v>101.34340890008396</v>
      </c>
      <c r="L9">
        <f>('absoluto full'!L18/'absoluto full'!L$11)*100</f>
        <v>94.995996797437954</v>
      </c>
      <c r="M9">
        <f>('absoluto full'!M18/'absoluto full'!M$11)*100</f>
        <v>107.3952961891586</v>
      </c>
      <c r="N9">
        <f>('absoluto full'!N18/'absoluto full'!N$11)*100</f>
        <v>88.653759567762265</v>
      </c>
      <c r="O9">
        <f>('absoluto full'!O18/'absoluto full'!O$11)*100</f>
        <v>89.823982398239821</v>
      </c>
      <c r="P9">
        <f>('absoluto full'!P18/'absoluto full'!P$11)*100</f>
        <v>83.374689826302728</v>
      </c>
      <c r="Q9">
        <f>('absoluto full'!Q18/'absoluto full'!Q$11)*100</f>
        <v>87.168628089750371</v>
      </c>
      <c r="R9">
        <f>('absoluto full'!R18/'absoluto full'!R$11)*100</f>
        <v>101.78396392864144</v>
      </c>
      <c r="S9">
        <f>('absoluto full'!S18/'absoluto full'!S$11)*100</f>
        <v>83.336759868421055</v>
      </c>
      <c r="T9">
        <f>('absoluto full'!T18/'absoluto full'!T$11)*100</f>
        <v>93.212001967535656</v>
      </c>
    </row>
    <row r="10" spans="1:20" x14ac:dyDescent="0.35">
      <c r="A10" s="2">
        <v>44044</v>
      </c>
      <c r="B10">
        <f>('absoluto full'!B19/'absoluto full'!B$11)*100</f>
        <v>86.371520433200772</v>
      </c>
      <c r="C10">
        <f>('absoluto full'!C19/'absoluto full'!C$11)*100</f>
        <v>85.473866498740563</v>
      </c>
      <c r="D10">
        <f>('absoluto full'!D19/'absoluto full'!D$11)*100</f>
        <v>83.083276585462301</v>
      </c>
      <c r="E10">
        <f>('absoluto full'!E19/'absoluto full'!E$11)*100</f>
        <v>86.334204585956996</v>
      </c>
      <c r="F10">
        <f>('absoluto full'!F19/'absoluto full'!F$11)*100</f>
        <v>73.850695908899198</v>
      </c>
      <c r="G10">
        <f>('absoluto full'!G19/'absoluto full'!G$11)*100</f>
        <v>71.727501573316559</v>
      </c>
      <c r="H10">
        <f>('absoluto full'!H19/'absoluto full'!H$11)*100</f>
        <v>75.367231638418076</v>
      </c>
      <c r="I10">
        <f>('absoluto full'!I19/'absoluto full'!I$11)*100</f>
        <v>70.338058887677207</v>
      </c>
      <c r="J10">
        <f>('absoluto full'!J19/'absoluto full'!J$11)*100</f>
        <v>102.32797869598831</v>
      </c>
      <c r="K10">
        <f>('absoluto full'!K19/'absoluto full'!K$11)*100</f>
        <v>100.41981528127624</v>
      </c>
      <c r="L10">
        <f>('absoluto full'!L19/'absoluto full'!L$11)*100</f>
        <v>91.873498799039226</v>
      </c>
      <c r="M10">
        <f>('absoluto full'!M19/'absoluto full'!M$11)*100</f>
        <v>105.89862910325745</v>
      </c>
      <c r="N10">
        <f>('absoluto full'!N19/'absoluto full'!N$11)*100</f>
        <v>87.91085096803242</v>
      </c>
      <c r="O10">
        <f>('absoluto full'!O19/'absoluto full'!O$11)*100</f>
        <v>88.696369636963695</v>
      </c>
      <c r="P10">
        <f>('absoluto full'!P19/'absoluto full'!P$11)*100</f>
        <v>84.24317617866005</v>
      </c>
      <c r="Q10">
        <f>('absoluto full'!Q19/'absoluto full'!Q$11)*100</f>
        <v>87.636926334649999</v>
      </c>
      <c r="R10">
        <f>('absoluto full'!R19/'absoluto full'!R$11)*100</f>
        <v>99.666732013330716</v>
      </c>
      <c r="S10">
        <f>('absoluto full'!S19/'absoluto full'!S$11)*100</f>
        <v>84.48293585526315</v>
      </c>
      <c r="T10">
        <f>('absoluto full'!T19/'absoluto full'!T$11)*100</f>
        <v>95.769798327594685</v>
      </c>
    </row>
    <row r="11" spans="1:20" x14ac:dyDescent="0.35">
      <c r="A11" s="2">
        <v>44075</v>
      </c>
      <c r="B11">
        <f>('absoluto full'!B20/'absoluto full'!B$11)*100</f>
        <v>87.215500465352406</v>
      </c>
      <c r="C11">
        <f>('absoluto full'!C20/'absoluto full'!C$11)*100</f>
        <v>86.301952141057939</v>
      </c>
      <c r="D11">
        <f>('absoluto full'!D20/'absoluto full'!D$11)*100</f>
        <v>84.304637216352177</v>
      </c>
      <c r="E11">
        <f>('absoluto full'!E20/'absoluto full'!E$11)*100</f>
        <v>87.22228822620886</v>
      </c>
      <c r="F11">
        <f>('absoluto full'!F20/'absoluto full'!F$11)*100</f>
        <v>76.026992830029528</v>
      </c>
      <c r="G11">
        <f>('absoluto full'!G20/'absoluto full'!G$11)*100</f>
        <v>72.561359345500307</v>
      </c>
      <c r="H11">
        <f>('absoluto full'!H20/'absoluto full'!H$11)*100</f>
        <v>74.011299435028249</v>
      </c>
      <c r="I11">
        <f>('absoluto full'!I20/'absoluto full'!I$11)*100</f>
        <v>72.017448200654314</v>
      </c>
      <c r="J11">
        <f>('absoluto full'!J20/'absoluto full'!J$11)*100</f>
        <v>101.61498153079633</v>
      </c>
      <c r="K11">
        <f>('absoluto full'!K20/'absoluto full'!K$11)*100</f>
        <v>96.389588581024356</v>
      </c>
      <c r="L11">
        <f>('absoluto full'!L20/'absoluto full'!L$11)*100</f>
        <v>91.032826261008807</v>
      </c>
      <c r="M11">
        <f>('absoluto full'!M20/'absoluto full'!M$11)*100</f>
        <v>105.7351276568985</v>
      </c>
      <c r="N11">
        <f>('absoluto full'!N20/'absoluto full'!N$11)*100</f>
        <v>86.875281404772622</v>
      </c>
      <c r="O11">
        <f>('absoluto full'!O20/'absoluto full'!O$11)*100</f>
        <v>87.348734873487345</v>
      </c>
      <c r="P11">
        <f>('absoluto full'!P20/'absoluto full'!P$11)*100</f>
        <v>84.739454094292796</v>
      </c>
      <c r="Q11">
        <f>('absoluto full'!Q20/'absoluto full'!Q$11)*100</f>
        <v>88.703831901290869</v>
      </c>
      <c r="R11">
        <f>('absoluto full'!R20/'absoluto full'!R$11)*100</f>
        <v>100.8821799647128</v>
      </c>
      <c r="S11">
        <f>('absoluto full'!S20/'absoluto full'!S$11)*100</f>
        <v>85.516036184210535</v>
      </c>
      <c r="T11">
        <f>('absoluto full'!T20/'absoluto full'!T$11)*100</f>
        <v>98.475159862272506</v>
      </c>
    </row>
    <row r="12" spans="1:20" x14ac:dyDescent="0.35">
      <c r="A12" s="2">
        <v>44105</v>
      </c>
      <c r="B12">
        <f>('absoluto full'!B21/'absoluto full'!B$11)*100</f>
        <v>89.158346729841782</v>
      </c>
      <c r="C12">
        <f>('absoluto full'!C21/'absoluto full'!C$11)*100</f>
        <v>88.063602015113347</v>
      </c>
      <c r="D12">
        <f>('absoluto full'!D21/'absoluto full'!D$11)*100</f>
        <v>86.195988840805754</v>
      </c>
      <c r="E12">
        <f>('absoluto full'!E21/'absoluto full'!E$11)*100</f>
        <v>88.419270523939645</v>
      </c>
      <c r="F12">
        <f>('absoluto full'!F21/'absoluto full'!F$11)*100</f>
        <v>79.881906368620832</v>
      </c>
      <c r="G12">
        <f>('absoluto full'!G21/'absoluto full'!G$11)*100</f>
        <v>74.056010069225934</v>
      </c>
      <c r="H12">
        <f>('absoluto full'!H21/'absoluto full'!H$11)*100</f>
        <v>72.598870056497177</v>
      </c>
      <c r="I12">
        <f>('absoluto full'!I21/'absoluto full'!I$11)*100</f>
        <v>74.634678298800438</v>
      </c>
      <c r="J12">
        <f>('absoluto full'!J21/'absoluto full'!J$11)*100</f>
        <v>103.01520487930591</v>
      </c>
      <c r="K12">
        <f>('absoluto full'!K21/'absoluto full'!K$11)*100</f>
        <v>96.641477749790099</v>
      </c>
      <c r="L12">
        <f>('absoluto full'!L21/'absoluto full'!L$11)*100</f>
        <v>93.795036028823048</v>
      </c>
      <c r="M12">
        <f>('absoluto full'!M21/'absoluto full'!M$11)*100</f>
        <v>106.87963778141113</v>
      </c>
      <c r="N12">
        <f>('absoluto full'!N21/'absoluto full'!N$11)*100</f>
        <v>87.460603331832516</v>
      </c>
      <c r="O12">
        <f>('absoluto full'!O21/'absoluto full'!O$11)*100</f>
        <v>88.476347634763471</v>
      </c>
      <c r="P12">
        <f>('absoluto full'!P21/'absoluto full'!P$11)*100</f>
        <v>82.878411910669982</v>
      </c>
      <c r="Q12">
        <f>('absoluto full'!Q21/'absoluto full'!Q$11)*100</f>
        <v>91.444394673616486</v>
      </c>
      <c r="R12">
        <f>('absoluto full'!R21/'absoluto full'!R$11)*100</f>
        <v>104.37169182513233</v>
      </c>
      <c r="S12">
        <f>('absoluto full'!S21/'absoluto full'!S$11)*100</f>
        <v>88.055098684210535</v>
      </c>
      <c r="T12">
        <f>('absoluto full'!T21/'absoluto full'!T$11)*100</f>
        <v>99.458927693064439</v>
      </c>
    </row>
    <row r="13" spans="1:20" x14ac:dyDescent="0.35">
      <c r="A13" s="2">
        <v>44136</v>
      </c>
      <c r="B13">
        <f>('absoluto full'!B22/'absoluto full'!B$11)*100</f>
        <v>90.508926305101951</v>
      </c>
      <c r="C13">
        <f>('absoluto full'!C22/'absoluto full'!C$11)*100</f>
        <v>89.22229219143577</v>
      </c>
      <c r="D13">
        <f>('absoluto full'!D22/'absoluto full'!D$11)*100</f>
        <v>87.202073677042364</v>
      </c>
      <c r="E13">
        <f>('absoluto full'!E22/'absoluto full'!E$11)*100</f>
        <v>88.995485327313773</v>
      </c>
      <c r="F13">
        <f>('absoluto full'!F22/'absoluto full'!F$11)*100</f>
        <v>82.117250105440746</v>
      </c>
      <c r="G13">
        <f>('absoluto full'!G22/'absoluto full'!G$11)*100</f>
        <v>75.377595972309635</v>
      </c>
      <c r="H13">
        <f>('absoluto full'!H22/'absoluto full'!H$11)*100</f>
        <v>71.355932203389827</v>
      </c>
      <c r="I13">
        <f>('absoluto full'!I22/'absoluto full'!I$11)*100</f>
        <v>76.946564885496187</v>
      </c>
      <c r="J13">
        <f>('absoluto full'!J22/'absoluto full'!J$11)*100</f>
        <v>104.68172837385103</v>
      </c>
      <c r="K13">
        <f>('absoluto full'!K22/'absoluto full'!K$11)*100</f>
        <v>97.397145256087327</v>
      </c>
      <c r="L13">
        <f>('absoluto full'!L22/'absoluto full'!L$11)*100</f>
        <v>94.755804643714967</v>
      </c>
      <c r="M13">
        <f>('absoluto full'!M22/'absoluto full'!M$11)*100</f>
        <v>108.90454030939505</v>
      </c>
      <c r="N13">
        <f>('absoluto full'!N22/'absoluto full'!N$11)*100</f>
        <v>88.271049076992341</v>
      </c>
      <c r="O13">
        <f>('absoluto full'!O22/'absoluto full'!O$11)*100</f>
        <v>89.63146314631463</v>
      </c>
      <c r="P13">
        <f>('absoluto full'!P22/'absoluto full'!P$11)*100</f>
        <v>82.009925558312659</v>
      </c>
      <c r="Q13">
        <f>('absoluto full'!Q22/'absoluto full'!Q$11)*100</f>
        <v>93.4031029848923</v>
      </c>
      <c r="R13">
        <f>('absoluto full'!R22/'absoluto full'!R$11)*100</f>
        <v>106.23407175063713</v>
      </c>
      <c r="S13">
        <f>('absoluto full'!S22/'absoluto full'!S$11)*100</f>
        <v>90.033922697368425</v>
      </c>
      <c r="T13">
        <f>('absoluto full'!T22/'absoluto full'!T$11)*100</f>
        <v>100.68863748155434</v>
      </c>
    </row>
    <row r="14" spans="1:20" x14ac:dyDescent="0.35">
      <c r="A14" s="2">
        <v>44166</v>
      </c>
      <c r="B14">
        <f>('absoluto full'!B23/'absoluto full'!B$11)*100</f>
        <v>91.144555376935443</v>
      </c>
      <c r="C14">
        <f>('absoluto full'!C23/'absoluto full'!C$11)*100</f>
        <v>89.631612090680107</v>
      </c>
      <c r="D14">
        <f>('absoluto full'!D23/'absoluto full'!D$11)*100</f>
        <v>87.58210135535883</v>
      </c>
      <c r="E14">
        <f>('absoluto full'!E23/'absoluto full'!E$11)*100</f>
        <v>88.76381133420459</v>
      </c>
      <c r="F14">
        <f>('absoluto full'!F23/'absoluto full'!F$11)*100</f>
        <v>84.226064951497264</v>
      </c>
      <c r="G14">
        <f>('absoluto full'!G23/'absoluto full'!G$11)*100</f>
        <v>77.123977344241652</v>
      </c>
      <c r="H14">
        <f>('absoluto full'!H23/'absoluto full'!H$11)*100</f>
        <v>72.372881355932208</v>
      </c>
      <c r="I14">
        <f>('absoluto full'!I23/'absoluto full'!I$11)*100</f>
        <v>78.974918211559427</v>
      </c>
      <c r="J14">
        <f>('absoluto full'!J23/'absoluto full'!J$11)*100</f>
        <v>104.47556051885576</v>
      </c>
      <c r="K14">
        <f>('absoluto full'!K23/'absoluto full'!K$11)*100</f>
        <v>100.25188916876576</v>
      </c>
      <c r="L14">
        <f>('absoluto full'!L23/'absoluto full'!L$11)*100</f>
        <v>92.473979183346671</v>
      </c>
      <c r="M14">
        <f>('absoluto full'!M23/'absoluto full'!M$11)*100</f>
        <v>108.89196327505974</v>
      </c>
      <c r="N14">
        <f>('absoluto full'!N23/'absoluto full'!N$11)*100</f>
        <v>88.293561458802344</v>
      </c>
      <c r="O14">
        <f>('absoluto full'!O23/'absoluto full'!O$11)*100</f>
        <v>89.823982398239821</v>
      </c>
      <c r="P14">
        <f>('absoluto full'!P23/'absoluto full'!P$11)*100</f>
        <v>81.389578163771716</v>
      </c>
      <c r="Q14">
        <f>('absoluto full'!Q23/'absoluto full'!Q$11)*100</f>
        <v>94.767276133078155</v>
      </c>
      <c r="R14">
        <f>('absoluto full'!R23/'absoluto full'!R$11)*100</f>
        <v>108.91981964320721</v>
      </c>
      <c r="S14">
        <f>('absoluto full'!S23/'absoluto full'!S$11)*100</f>
        <v>91.05674342105263</v>
      </c>
      <c r="T14">
        <f>('absoluto full'!T23/'absoluto full'!T$11)*100</f>
        <v>100.88539104771274</v>
      </c>
    </row>
    <row r="15" spans="1:20" x14ac:dyDescent="0.35">
      <c r="A15" s="2">
        <v>44197</v>
      </c>
      <c r="B15">
        <f>('absoluto full'!B24/'absoluto full'!B$11)*100</f>
        <v>90.98168203739742</v>
      </c>
      <c r="C15">
        <f>('absoluto full'!C24/'absoluto full'!C$11)*100</f>
        <v>89.042821158690174</v>
      </c>
      <c r="D15">
        <f>('absoluto full'!D24/'absoluto full'!D$11)*100</f>
        <v>86.991191265953475</v>
      </c>
      <c r="E15">
        <f>('absoluto full'!E24/'absoluto full'!E$11)*100</f>
        <v>88.487584650112865</v>
      </c>
      <c r="F15">
        <f>('absoluto full'!F24/'absoluto full'!F$11)*100</f>
        <v>82.741459299873483</v>
      </c>
      <c r="G15">
        <f>('absoluto full'!G24/'absoluto full'!G$11)*100</f>
        <v>77.391441157960983</v>
      </c>
      <c r="H15">
        <f>('absoluto full'!H24/'absoluto full'!H$11)*100</f>
        <v>74.576271186440678</v>
      </c>
      <c r="I15">
        <f>('absoluto full'!I24/'absoluto full'!I$11)*100</f>
        <v>78.495092693565965</v>
      </c>
      <c r="J15">
        <f>('absoluto full'!J24/'absoluto full'!J$11)*100</f>
        <v>103.42754058929646</v>
      </c>
      <c r="K15">
        <f>('absoluto full'!K24/'absoluto full'!K$11)*100</f>
        <v>95.71788413098237</v>
      </c>
      <c r="L15">
        <f>('absoluto full'!L24/'absoluto full'!L$11)*100</f>
        <v>84.627702161729374</v>
      </c>
      <c r="M15">
        <f>('absoluto full'!M24/'absoluto full'!M$11)*100</f>
        <v>110.48924663564333</v>
      </c>
      <c r="N15">
        <f>('absoluto full'!N24/'absoluto full'!N$11)*100</f>
        <v>87.303016659162537</v>
      </c>
      <c r="O15">
        <f>('absoluto full'!O24/'absoluto full'!O$11)*100</f>
        <v>88.28382838283828</v>
      </c>
      <c r="P15">
        <f>('absoluto full'!P24/'absoluto full'!P$11)*100</f>
        <v>82.754342431761785</v>
      </c>
      <c r="Q15">
        <f>('absoluto full'!Q24/'absoluto full'!Q$11)*100</f>
        <v>95.707944781528681</v>
      </c>
      <c r="R15">
        <f>('absoluto full'!R24/'absoluto full'!R$11)*100</f>
        <v>108.68457165261714</v>
      </c>
      <c r="S15">
        <f>('absoluto full'!S24/'absoluto full'!S$11)*100</f>
        <v>92.305715460526315</v>
      </c>
      <c r="T15">
        <f>('absoluto full'!T24/'absoluto full'!T$11)*100</f>
        <v>102.50860796851944</v>
      </c>
    </row>
    <row r="16" spans="1:20" x14ac:dyDescent="0.35">
      <c r="A16" s="2">
        <v>44228</v>
      </c>
      <c r="B16">
        <f>('absoluto full'!B25/'absoluto full'!B$11)*100</f>
        <v>90.84842203232084</v>
      </c>
      <c r="C16">
        <f>('absoluto full'!C25/'absoluto full'!C$11)*100</f>
        <v>88.720088161209063</v>
      </c>
      <c r="D16">
        <f>('absoluto full'!D25/'absoluto full'!D$11)*100</f>
        <v>86.753948553478466</v>
      </c>
      <c r="E16">
        <f>('absoluto full'!E25/'absoluto full'!E$11)*100</f>
        <v>88.205417607223481</v>
      </c>
      <c r="F16">
        <f>('absoluto full'!F25/'absoluto full'!F$11)*100</f>
        <v>82.63180092787853</v>
      </c>
      <c r="G16">
        <f>('absoluto full'!G25/'absoluto full'!G$11)*100</f>
        <v>77.218376337319071</v>
      </c>
      <c r="H16">
        <f>('absoluto full'!H25/'absoluto full'!H$11)*100</f>
        <v>74.011299435028249</v>
      </c>
      <c r="I16">
        <f>('absoluto full'!I25/'absoluto full'!I$11)*100</f>
        <v>78.473282442748086</v>
      </c>
      <c r="J16">
        <f>('absoluto full'!J25/'absoluto full'!J$11)*100</f>
        <v>102.69736276952153</v>
      </c>
      <c r="K16">
        <f>('absoluto full'!K25/'absoluto full'!K$11)*100</f>
        <v>97.397145256087327</v>
      </c>
      <c r="L16">
        <f>('absoluto full'!L25/'absoluto full'!L$11)*100</f>
        <v>79.303442754203374</v>
      </c>
      <c r="M16">
        <f>('absoluto full'!M25/'absoluto full'!M$11)*100</f>
        <v>110.85398063136714</v>
      </c>
      <c r="N16">
        <f>('absoluto full'!N25/'absoluto full'!N$11)*100</f>
        <v>86.875281404772622</v>
      </c>
      <c r="O16">
        <f>('absoluto full'!O25/'absoluto full'!O$11)*100</f>
        <v>87.293729372937293</v>
      </c>
      <c r="P16">
        <f>('absoluto full'!P25/'absoluto full'!P$11)*100</f>
        <v>84.987593052109176</v>
      </c>
      <c r="Q16">
        <f>('absoluto full'!Q25/'absoluto full'!Q$11)*100</f>
        <v>96.318768579223843</v>
      </c>
      <c r="R16">
        <f>('absoluto full'!R25/'absoluto full'!R$11)*100</f>
        <v>112.70339149186435</v>
      </c>
      <c r="S16">
        <f>('absoluto full'!S25/'absoluto full'!S$11)*100</f>
        <v>92.023026315789465</v>
      </c>
      <c r="T16">
        <f>('absoluto full'!T25/'absoluto full'!T$11)*100</f>
        <v>99.901623216920811</v>
      </c>
    </row>
    <row r="17" spans="1:20" x14ac:dyDescent="0.35">
      <c r="A17" s="2">
        <v>44256</v>
      </c>
      <c r="B17">
        <f>('absoluto full'!B26/'absoluto full'!B$11)*100</f>
        <v>90.585074879431431</v>
      </c>
      <c r="C17">
        <f>('absoluto full'!C26/'absoluto full'!C$11)*100</f>
        <v>88.173803526448353</v>
      </c>
      <c r="D17">
        <f>('absoluto full'!D26/'absoluto full'!D$11)*100</f>
        <v>86.244316060013617</v>
      </c>
      <c r="E17">
        <f>('absoluto full'!E26/'absoluto full'!E$11)*100</f>
        <v>87.82820482357134</v>
      </c>
      <c r="F17">
        <f>('absoluto full'!F26/'absoluto full'!F$11)*100</f>
        <v>81.746098692534801</v>
      </c>
      <c r="G17">
        <f>('absoluto full'!G26/'absoluto full'!G$11)*100</f>
        <v>77.6589049716803</v>
      </c>
      <c r="H17">
        <f>('absoluto full'!H26/'absoluto full'!H$11)*100</f>
        <v>75.988700564971751</v>
      </c>
      <c r="I17">
        <f>('absoluto full'!I26/'absoluto full'!I$11)*100</f>
        <v>78.320610687022892</v>
      </c>
      <c r="J17">
        <f>('absoluto full'!J26/'absoluto full'!J$11)*100</f>
        <v>101.46035563954987</v>
      </c>
      <c r="K17">
        <f>('absoluto full'!K26/'absoluto full'!K$11)*100</f>
        <v>98.404701931150299</v>
      </c>
      <c r="L17">
        <f>('absoluto full'!L26/'absoluto full'!L$11)*100</f>
        <v>76.661329063250605</v>
      </c>
      <c r="M17">
        <f>('absoluto full'!M26/'absoluto full'!M$11)*100</f>
        <v>109.7346245755251</v>
      </c>
      <c r="N17">
        <f>('absoluto full'!N26/'absoluto full'!N$11)*100</f>
        <v>84.849167041873031</v>
      </c>
      <c r="O17">
        <f>('absoluto full'!O26/'absoluto full'!O$11)*100</f>
        <v>85.121012101210127</v>
      </c>
      <c r="P17">
        <f>('absoluto full'!P26/'absoluto full'!P$11)*100</f>
        <v>83.622828784119108</v>
      </c>
      <c r="Q17">
        <f>('absoluto full'!Q26/'absoluto full'!Q$11)*100</f>
        <v>97.06804577106324</v>
      </c>
      <c r="R17">
        <f>('absoluto full'!R26/'absoluto full'!R$11)*100</f>
        <v>115.05587139776515</v>
      </c>
      <c r="S17">
        <f>('absoluto full'!S26/'absoluto full'!S$11)*100</f>
        <v>92.351973684210535</v>
      </c>
      <c r="T17">
        <f>('absoluto full'!T26/'absoluto full'!T$11)*100</f>
        <v>100.14756517461878</v>
      </c>
    </row>
    <row r="18" spans="1:20" x14ac:dyDescent="0.35">
      <c r="A18" s="2">
        <v>44287</v>
      </c>
      <c r="B18">
        <f>('absoluto full'!B27/'absoluto full'!B$11)*100</f>
        <v>90.891784414925127</v>
      </c>
      <c r="C18">
        <f>('absoluto full'!C27/'absoluto full'!C$11)*100</f>
        <v>88.3705919395466</v>
      </c>
      <c r="D18">
        <f>('absoluto full'!D27/'absoluto full'!D$11)*100</f>
        <v>86.45519847110252</v>
      </c>
      <c r="E18">
        <f>('absoluto full'!E27/'absoluto full'!E$11)*100</f>
        <v>87.932161102530586</v>
      </c>
      <c r="F18">
        <f>('absoluto full'!F27/'absoluto full'!F$11)*100</f>
        <v>82.260649514972584</v>
      </c>
      <c r="G18">
        <f>('absoluto full'!G27/'absoluto full'!G$11)*100</f>
        <v>77.910635619886719</v>
      </c>
      <c r="H18">
        <f>('absoluto full'!H27/'absoluto full'!H$11)*100</f>
        <v>76.214689265536734</v>
      </c>
      <c r="I18">
        <f>('absoluto full'!I27/'absoluto full'!I$11)*100</f>
        <v>78.582333696837509</v>
      </c>
      <c r="J18">
        <f>('absoluto full'!J27/'absoluto full'!J$11)*100</f>
        <v>101.57202989433898</v>
      </c>
      <c r="K18">
        <f>('absoluto full'!K27/'absoluto full'!K$11)*100</f>
        <v>101.17548278757347</v>
      </c>
      <c r="L18">
        <f>('absoluto full'!L27/'absoluto full'!L$11)*100</f>
        <v>78.903122497998396</v>
      </c>
      <c r="M18">
        <f>('absoluto full'!M27/'absoluto full'!M$11)*100</f>
        <v>108.77876996604201</v>
      </c>
      <c r="N18">
        <f>('absoluto full'!N27/'absoluto full'!N$11)*100</f>
        <v>84.78162989644305</v>
      </c>
      <c r="O18">
        <f>('absoluto full'!O27/'absoluto full'!O$11)*100</f>
        <v>85.066006600660074</v>
      </c>
      <c r="P18">
        <f>('absoluto full'!P27/'absoluto full'!P$11)*100</f>
        <v>83.498759305210925</v>
      </c>
      <c r="Q18">
        <f>('absoluto full'!Q27/'absoluto full'!Q$11)*100</f>
        <v>97.894693977277356</v>
      </c>
      <c r="R18">
        <f>('absoluto full'!R27/'absoluto full'!R$11)*100</f>
        <v>114.62458341501667</v>
      </c>
      <c r="S18">
        <f>('absoluto full'!S27/'absoluto full'!S$11)*100</f>
        <v>93.50328947368422</v>
      </c>
      <c r="T18">
        <f>('absoluto full'!T27/'absoluto full'!T$11)*100</f>
        <v>98.475159862272506</v>
      </c>
    </row>
    <row r="19" spans="1:20" x14ac:dyDescent="0.35">
      <c r="A19" s="2">
        <v>44317</v>
      </c>
      <c r="B19">
        <f>('absoluto full'!B28/'absoluto full'!B$11)*100</f>
        <v>91.704035874439455</v>
      </c>
      <c r="C19">
        <f>('absoluto full'!C28/'absoluto full'!C$11)*100</f>
        <v>89.080604534005033</v>
      </c>
      <c r="D19">
        <f>('absoluto full'!D28/'absoluto full'!D$11)*100</f>
        <v>86.995584649517824</v>
      </c>
      <c r="E19">
        <f>('absoluto full'!E28/'absoluto full'!E$11)*100</f>
        <v>88.505405726505884</v>
      </c>
      <c r="F19">
        <f>('absoluto full'!F28/'absoluto full'!F$11)*100</f>
        <v>82.699283002952342</v>
      </c>
      <c r="G19">
        <f>('absoluto full'!G28/'absoluto full'!G$11)*100</f>
        <v>79.090623033354319</v>
      </c>
      <c r="H19">
        <f>('absoluto full'!H28/'absoluto full'!H$11)*100</f>
        <v>75.932203389830505</v>
      </c>
      <c r="I19">
        <f>('absoluto full'!I28/'absoluto full'!I$11)*100</f>
        <v>80.327153762268267</v>
      </c>
      <c r="J19">
        <f>('absoluto full'!J28/'absoluto full'!J$11)*100</f>
        <v>102.68877244223005</v>
      </c>
      <c r="K19">
        <f>('absoluto full'!K28/'absoluto full'!K$11)*100</f>
        <v>103.02267002518892</v>
      </c>
      <c r="L19">
        <f>('absoluto full'!L28/'absoluto full'!L$11)*100</f>
        <v>82.546036829463574</v>
      </c>
      <c r="M19">
        <f>('absoluto full'!M28/'absoluto full'!M$11)*100</f>
        <v>108.98000251540687</v>
      </c>
      <c r="N19">
        <f>('absoluto full'!N28/'absoluto full'!N$11)*100</f>
        <v>83.813597478613232</v>
      </c>
      <c r="O19">
        <f>('absoluto full'!O28/'absoluto full'!O$11)*100</f>
        <v>84.32343234323433</v>
      </c>
      <c r="P19">
        <f>('absoluto full'!P28/'absoluto full'!P$11)*100</f>
        <v>81.513647642679899</v>
      </c>
      <c r="Q19">
        <f>('absoluto full'!Q28/'absoluto full'!Q$11)*100</f>
        <v>99.250722808160603</v>
      </c>
      <c r="R19">
        <f>('absoluto full'!R28/'absoluto full'!R$11)*100</f>
        <v>114.33052342677908</v>
      </c>
      <c r="S19">
        <f>('absoluto full'!S28/'absoluto full'!S$11)*100</f>
        <v>95.291940789473685</v>
      </c>
      <c r="T19">
        <f>('absoluto full'!T28/'absoluto full'!T$11)*100</f>
        <v>99.75405804230202</v>
      </c>
    </row>
    <row r="20" spans="1:20" x14ac:dyDescent="0.35">
      <c r="A20" s="2">
        <v>44348</v>
      </c>
      <c r="B20">
        <f>('absoluto full'!B29/'absoluto full'!B$11)*100</f>
        <v>92.849437346645232</v>
      </c>
      <c r="C20">
        <f>('absoluto full'!C29/'absoluto full'!C$11)*100</f>
        <v>89.95749370277079</v>
      </c>
      <c r="D20">
        <f>('absoluto full'!D29/'absoluto full'!D$11)*100</f>
        <v>88.333369944863037</v>
      </c>
      <c r="E20">
        <f>('absoluto full'!E29/'absoluto full'!E$11)*100</f>
        <v>89.666745871450644</v>
      </c>
      <c r="F20">
        <f>('absoluto full'!F29/'absoluto full'!F$11)*100</f>
        <v>84.546604808097854</v>
      </c>
      <c r="G20">
        <f>('absoluto full'!G29/'absoluto full'!G$11)*100</f>
        <v>80.36500943989931</v>
      </c>
      <c r="H20">
        <f>('absoluto full'!H29/'absoluto full'!H$11)*100</f>
        <v>74.124293785310741</v>
      </c>
      <c r="I20">
        <f>('absoluto full'!I29/'absoluto full'!I$11)*100</f>
        <v>82.791712104689211</v>
      </c>
      <c r="J20">
        <f>('absoluto full'!J29/'absoluto full'!J$11)*100</f>
        <v>101.54625891246457</v>
      </c>
      <c r="K20">
        <f>('absoluto full'!K29/'absoluto full'!K$11)*100</f>
        <v>106.88497061293032</v>
      </c>
      <c r="L20">
        <f>('absoluto full'!L29/'absoluto full'!L$11)*100</f>
        <v>83.947157726180947</v>
      </c>
      <c r="M20">
        <f>('absoluto full'!M29/'absoluto full'!M$11)*100</f>
        <v>106.28851716765186</v>
      </c>
      <c r="N20">
        <f>('absoluto full'!N29/'absoluto full'!N$11)*100</f>
        <v>85.276902296262946</v>
      </c>
      <c r="O20">
        <f>('absoluto full'!O29/'absoluto full'!O$11)*100</f>
        <v>85.176017601760179</v>
      </c>
      <c r="P20">
        <f>('absoluto full'!P29/'absoluto full'!P$11)*100</f>
        <v>85.732009925558316</v>
      </c>
      <c r="Q20">
        <f>('absoluto full'!Q29/'absoluto full'!Q$11)*100</f>
        <v>101.14834873966689</v>
      </c>
      <c r="R20">
        <f>('absoluto full'!R29/'absoluto full'!R$11)*100</f>
        <v>112.80141148794354</v>
      </c>
      <c r="S20">
        <f>('absoluto full'!S29/'absoluto full'!S$11)*100</f>
        <v>98.09313322368422</v>
      </c>
      <c r="T20">
        <f>('absoluto full'!T29/'absoluto full'!T$11)*100</f>
        <v>99.50811608460404</v>
      </c>
    </row>
    <row r="21" spans="1:20" x14ac:dyDescent="0.35">
      <c r="A21" s="2">
        <v>44378</v>
      </c>
      <c r="B21">
        <f>('absoluto full'!B30/'absoluto full'!B$11)*100</f>
        <v>94.172518825619761</v>
      </c>
      <c r="C21">
        <f>('absoluto full'!C30/'absoluto full'!C$11)*100</f>
        <v>91.454659949622169</v>
      </c>
      <c r="D21">
        <f>('absoluto full'!D30/'absoluto full'!D$11)*100</f>
        <v>89.998462315752477</v>
      </c>
      <c r="E21">
        <f>('absoluto full'!E30/'absoluto full'!E$11)*100</f>
        <v>90.979565165736005</v>
      </c>
      <c r="F21">
        <f>('absoluto full'!F30/'absoluto full'!F$11)*100</f>
        <v>87.212146773513282</v>
      </c>
      <c r="G21">
        <f>('absoluto full'!G30/'absoluto full'!G$11)*100</f>
        <v>83.889238514789184</v>
      </c>
      <c r="H21">
        <f>('absoluto full'!H30/'absoluto full'!H$11)*100</f>
        <v>74.293785310734464</v>
      </c>
      <c r="I21">
        <f>('absoluto full'!I30/'absoluto full'!I$11)*100</f>
        <v>87.611777535441661</v>
      </c>
      <c r="J21">
        <f>('absoluto full'!J30/'absoluto full'!J$11)*100</f>
        <v>101.27995876642899</v>
      </c>
      <c r="K21">
        <f>('absoluto full'!K30/'absoluto full'!K$11)*100</f>
        <v>109.3198992443325</v>
      </c>
      <c r="L21">
        <f>('absoluto full'!L30/'absoluto full'!L$11)*100</f>
        <v>86.028823058446761</v>
      </c>
      <c r="M21">
        <f>('absoluto full'!M30/'absoluto full'!M$11)*100</f>
        <v>104.87988932209784</v>
      </c>
      <c r="N21">
        <f>('absoluto full'!N30/'absoluto full'!N$11)*100</f>
        <v>84.331382260243132</v>
      </c>
      <c r="O21">
        <f>('absoluto full'!O30/'absoluto full'!O$11)*100</f>
        <v>83.19581958195819</v>
      </c>
      <c r="P21">
        <f>('absoluto full'!P30/'absoluto full'!P$11)*100</f>
        <v>89.330024813895776</v>
      </c>
      <c r="Q21">
        <f>('absoluto full'!Q30/'absoluto full'!Q$11)*100</f>
        <v>102.50437757055015</v>
      </c>
      <c r="R21">
        <f>('absoluto full'!R30/'absoluto full'!R$11)*100</f>
        <v>117.32993530680258</v>
      </c>
      <c r="S21">
        <f>('absoluto full'!S30/'absoluto full'!S$11)*100</f>
        <v>98.61739309210526</v>
      </c>
      <c r="T21">
        <f>('absoluto full'!T30/'absoluto full'!T$11)*100</f>
        <v>99.950811608460398</v>
      </c>
    </row>
    <row r="22" spans="1:20" x14ac:dyDescent="0.35">
      <c r="A22" s="2">
        <v>44409</v>
      </c>
      <c r="B22">
        <f>('absoluto full'!B31/'absoluto full'!B$11)*100</f>
        <v>95.384550300363827</v>
      </c>
      <c r="C22">
        <f>('absoluto full'!C31/'absoluto full'!C$11)*100</f>
        <v>92.794395465994967</v>
      </c>
      <c r="D22">
        <f>('absoluto full'!D31/'absoluto full'!D$11)*100</f>
        <v>91.887617248423865</v>
      </c>
      <c r="E22">
        <f>('absoluto full'!E31/'absoluto full'!E$11)*100</f>
        <v>92.19139836046098</v>
      </c>
      <c r="F22">
        <f>('absoluto full'!F31/'absoluto full'!F$11)*100</f>
        <v>91.024884015183474</v>
      </c>
      <c r="G22">
        <f>('absoluto full'!G31/'absoluto full'!G$11)*100</f>
        <v>86.910006293266207</v>
      </c>
      <c r="H22">
        <f>('absoluto full'!H31/'absoluto full'!H$11)*100</f>
        <v>77.627118644067792</v>
      </c>
      <c r="I22">
        <f>('absoluto full'!I31/'absoluto full'!I$11)*100</f>
        <v>90.51254089422028</v>
      </c>
      <c r="J22">
        <f>('absoluto full'!J31/'absoluto full'!J$11)*100</f>
        <v>99.553302980843569</v>
      </c>
      <c r="K22">
        <f>('absoluto full'!K31/'absoluto full'!K$11)*100</f>
        <v>107.13685978169605</v>
      </c>
      <c r="L22">
        <f>('absoluto full'!L31/'absoluto full'!L$11)*100</f>
        <v>88.03042433947158</v>
      </c>
      <c r="M22">
        <f>('absoluto full'!M31/'absoluto full'!M$11)*100</f>
        <v>102.05005659665451</v>
      </c>
      <c r="N22">
        <f>('absoluto full'!N31/'absoluto full'!N$11)*100</f>
        <v>85.276902296262946</v>
      </c>
      <c r="O22">
        <f>('absoluto full'!O31/'absoluto full'!O$11)*100</f>
        <v>84.213421342134211</v>
      </c>
      <c r="P22">
        <f>('absoluto full'!P31/'absoluto full'!P$11)*100</f>
        <v>90.074441687344915</v>
      </c>
      <c r="Q22">
        <f>('absoluto full'!Q31/'absoluto full'!Q$11)*100</f>
        <v>103.4694791709085</v>
      </c>
      <c r="R22">
        <f>('absoluto full'!R31/'absoluto full'!R$11)*100</f>
        <v>118.1140952754362</v>
      </c>
      <c r="S22">
        <f>('absoluto full'!S31/'absoluto full'!S$11)*100</f>
        <v>99.629934210526315</v>
      </c>
      <c r="T22">
        <f>('absoluto full'!T31/'absoluto full'!T$11)*100</f>
        <v>100.73782587309394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79DE7-B424-4D9E-88B0-0A56824CCCAF}">
  <dimension ref="A1:F115"/>
  <sheetViews>
    <sheetView topLeftCell="A52" workbookViewId="0">
      <selection activeCell="E1" sqref="E1:F1"/>
    </sheetView>
  </sheetViews>
  <sheetFormatPr baseColWidth="10" defaultRowHeight="14.5" x14ac:dyDescent="0.35"/>
  <cols>
    <col min="1" max="1" width="20" customWidth="1"/>
  </cols>
  <sheetData>
    <row r="1" spans="1:6" x14ac:dyDescent="0.35">
      <c r="B1" t="s">
        <v>6</v>
      </c>
      <c r="C1" t="s">
        <v>154</v>
      </c>
      <c r="D1" t="s">
        <v>153</v>
      </c>
      <c r="E1" t="s">
        <v>155</v>
      </c>
      <c r="F1" t="s">
        <v>156</v>
      </c>
    </row>
    <row r="2" spans="1:6" x14ac:dyDescent="0.35">
      <c r="A2" t="s">
        <v>39</v>
      </c>
      <c r="B2">
        <v>155670</v>
      </c>
      <c r="C2">
        <v>95191</v>
      </c>
      <c r="D2">
        <v>87632</v>
      </c>
      <c r="E2">
        <v>7559</v>
      </c>
      <c r="F2">
        <v>60479</v>
      </c>
    </row>
    <row r="3" spans="1:6" x14ac:dyDescent="0.35">
      <c r="A3" t="s">
        <v>40</v>
      </c>
      <c r="B3">
        <v>155810</v>
      </c>
      <c r="C3">
        <v>95833</v>
      </c>
      <c r="D3">
        <v>88407</v>
      </c>
      <c r="E3">
        <v>7426</v>
      </c>
      <c r="F3">
        <v>59977</v>
      </c>
    </row>
    <row r="4" spans="1:6" x14ac:dyDescent="0.35">
      <c r="A4" t="s">
        <v>41</v>
      </c>
      <c r="B4">
        <v>155920</v>
      </c>
      <c r="C4">
        <v>96179</v>
      </c>
      <c r="D4">
        <v>88863</v>
      </c>
      <c r="E4">
        <v>7317</v>
      </c>
      <c r="F4">
        <v>59741</v>
      </c>
    </row>
    <row r="5" spans="1:6" x14ac:dyDescent="0.35">
      <c r="A5" t="s">
        <v>42</v>
      </c>
      <c r="B5">
        <v>156215</v>
      </c>
      <c r="C5">
        <v>96375</v>
      </c>
      <c r="D5">
        <v>89129</v>
      </c>
      <c r="E5">
        <v>7245</v>
      </c>
      <c r="F5">
        <v>59841</v>
      </c>
    </row>
    <row r="6" spans="1:6" x14ac:dyDescent="0.35">
      <c r="A6" t="s">
        <v>43</v>
      </c>
      <c r="B6">
        <v>156344</v>
      </c>
      <c r="C6">
        <v>96342</v>
      </c>
      <c r="D6">
        <v>89181</v>
      </c>
      <c r="E6">
        <v>7162</v>
      </c>
      <c r="F6">
        <v>60002</v>
      </c>
    </row>
    <row r="7" spans="1:6" x14ac:dyDescent="0.35">
      <c r="A7" t="s">
        <v>44</v>
      </c>
      <c r="B7">
        <v>156543</v>
      </c>
      <c r="C7">
        <v>96458</v>
      </c>
      <c r="D7">
        <v>89428</v>
      </c>
      <c r="E7">
        <v>7030</v>
      </c>
      <c r="F7">
        <v>60085</v>
      </c>
    </row>
    <row r="8" spans="1:6" x14ac:dyDescent="0.35">
      <c r="A8" t="s">
        <v>45</v>
      </c>
      <c r="B8">
        <v>156774</v>
      </c>
      <c r="C8">
        <v>96454</v>
      </c>
      <c r="D8">
        <v>89639</v>
      </c>
      <c r="E8">
        <v>6815</v>
      </c>
      <c r="F8">
        <v>60320</v>
      </c>
    </row>
    <row r="9" spans="1:6" x14ac:dyDescent="0.35">
      <c r="A9" t="s">
        <v>46</v>
      </c>
      <c r="B9">
        <v>156983</v>
      </c>
      <c r="C9">
        <v>96362</v>
      </c>
      <c r="D9">
        <v>89723</v>
      </c>
      <c r="E9">
        <v>6639</v>
      </c>
      <c r="F9">
        <v>60621</v>
      </c>
    </row>
    <row r="10" spans="1:6" x14ac:dyDescent="0.35">
      <c r="A10" t="s">
        <v>47</v>
      </c>
      <c r="B10">
        <v>157240</v>
      </c>
      <c r="C10">
        <v>96386</v>
      </c>
      <c r="D10">
        <v>89867</v>
      </c>
      <c r="E10">
        <v>6519</v>
      </c>
      <c r="F10">
        <v>60855</v>
      </c>
    </row>
    <row r="11" spans="1:6" x14ac:dyDescent="0.35">
      <c r="A11" t="s">
        <v>48</v>
      </c>
      <c r="B11">
        <v>157426</v>
      </c>
      <c r="C11">
        <v>96468</v>
      </c>
      <c r="D11">
        <v>89857</v>
      </c>
      <c r="E11">
        <v>6611</v>
      </c>
      <c r="F11">
        <v>60958</v>
      </c>
    </row>
    <row r="12" spans="1:6" x14ac:dyDescent="0.35">
      <c r="A12" t="s">
        <v>49</v>
      </c>
      <c r="B12">
        <v>157558</v>
      </c>
      <c r="C12">
        <v>96473</v>
      </c>
      <c r="D12">
        <v>89520</v>
      </c>
      <c r="E12">
        <v>6953</v>
      </c>
      <c r="F12">
        <v>61085</v>
      </c>
    </row>
    <row r="13" spans="1:6" x14ac:dyDescent="0.35">
      <c r="A13" t="s">
        <v>50</v>
      </c>
      <c r="B13">
        <v>157732</v>
      </c>
      <c r="C13">
        <v>96577</v>
      </c>
      <c r="D13">
        <v>89133</v>
      </c>
      <c r="E13">
        <v>7444</v>
      </c>
      <c r="F13">
        <v>61155</v>
      </c>
    </row>
    <row r="14" spans="1:6" x14ac:dyDescent="0.35">
      <c r="A14" t="s">
        <v>51</v>
      </c>
      <c r="B14">
        <v>158069</v>
      </c>
      <c r="C14">
        <v>96702</v>
      </c>
      <c r="D14">
        <v>88999</v>
      </c>
      <c r="E14">
        <v>7704</v>
      </c>
      <c r="F14">
        <v>61367</v>
      </c>
    </row>
    <row r="15" spans="1:6" x14ac:dyDescent="0.35">
      <c r="A15" t="s">
        <v>52</v>
      </c>
      <c r="B15">
        <v>158240</v>
      </c>
      <c r="C15">
        <v>97032</v>
      </c>
      <c r="D15">
        <v>89437</v>
      </c>
      <c r="E15">
        <v>7596</v>
      </c>
      <c r="F15">
        <v>61207</v>
      </c>
    </row>
    <row r="16" spans="1:6" x14ac:dyDescent="0.35">
      <c r="A16" t="s">
        <v>53</v>
      </c>
      <c r="B16">
        <v>158294</v>
      </c>
      <c r="C16">
        <v>97195</v>
      </c>
      <c r="D16">
        <v>89839</v>
      </c>
      <c r="E16">
        <v>7355</v>
      </c>
      <c r="F16">
        <v>61099</v>
      </c>
    </row>
    <row r="17" spans="1:6" x14ac:dyDescent="0.35">
      <c r="A17" t="s">
        <v>54</v>
      </c>
      <c r="B17">
        <v>158288</v>
      </c>
      <c r="C17">
        <v>97323</v>
      </c>
      <c r="D17">
        <v>90099</v>
      </c>
      <c r="E17">
        <v>7225</v>
      </c>
      <c r="F17">
        <v>60965</v>
      </c>
    </row>
    <row r="18" spans="1:6" x14ac:dyDescent="0.35">
      <c r="A18" t="s">
        <v>55</v>
      </c>
      <c r="B18">
        <v>158455</v>
      </c>
      <c r="C18">
        <v>97481</v>
      </c>
      <c r="D18">
        <v>90388</v>
      </c>
      <c r="E18">
        <v>7093</v>
      </c>
      <c r="F18">
        <v>60974</v>
      </c>
    </row>
    <row r="19" spans="1:6" x14ac:dyDescent="0.35">
      <c r="A19" t="s">
        <v>56</v>
      </c>
      <c r="B19">
        <v>158657</v>
      </c>
      <c r="C19">
        <v>97423</v>
      </c>
      <c r="D19">
        <v>90506</v>
      </c>
      <c r="E19">
        <v>6917</v>
      </c>
      <c r="F19">
        <v>61235</v>
      </c>
    </row>
    <row r="20" spans="1:6" x14ac:dyDescent="0.35">
      <c r="A20" t="s">
        <v>57</v>
      </c>
      <c r="B20">
        <v>158873</v>
      </c>
      <c r="C20">
        <v>97460</v>
      </c>
      <c r="D20">
        <v>90707</v>
      </c>
      <c r="E20">
        <v>6753</v>
      </c>
      <c r="F20">
        <v>61413</v>
      </c>
    </row>
    <row r="21" spans="1:6" x14ac:dyDescent="0.35">
      <c r="A21" t="s">
        <v>58</v>
      </c>
      <c r="B21">
        <v>159068</v>
      </c>
      <c r="C21">
        <v>97356</v>
      </c>
      <c r="D21">
        <v>90828</v>
      </c>
      <c r="E21">
        <v>6528</v>
      </c>
      <c r="F21">
        <v>61712</v>
      </c>
    </row>
    <row r="22" spans="1:6" x14ac:dyDescent="0.35">
      <c r="A22" t="s">
        <v>59</v>
      </c>
      <c r="B22">
        <v>159228</v>
      </c>
      <c r="C22">
        <v>97514</v>
      </c>
      <c r="D22">
        <v>91204</v>
      </c>
      <c r="E22">
        <v>6309</v>
      </c>
      <c r="F22">
        <v>61714</v>
      </c>
    </row>
    <row r="23" spans="1:6" x14ac:dyDescent="0.35">
      <c r="A23" t="s">
        <v>60</v>
      </c>
      <c r="B23">
        <v>159587</v>
      </c>
      <c r="C23">
        <v>97416</v>
      </c>
      <c r="D23">
        <v>91403</v>
      </c>
      <c r="E23">
        <v>6013</v>
      </c>
      <c r="F23">
        <v>62171</v>
      </c>
    </row>
    <row r="24" spans="1:6" x14ac:dyDescent="0.35">
      <c r="A24" t="s">
        <v>61</v>
      </c>
      <c r="B24">
        <v>159700</v>
      </c>
      <c r="C24">
        <v>97330</v>
      </c>
      <c r="D24">
        <v>91112</v>
      </c>
      <c r="E24">
        <v>6218</v>
      </c>
      <c r="F24">
        <v>62370</v>
      </c>
    </row>
    <row r="25" spans="1:6" x14ac:dyDescent="0.35">
      <c r="A25" t="s">
        <v>62</v>
      </c>
      <c r="B25">
        <v>159786</v>
      </c>
      <c r="C25">
        <v>97594</v>
      </c>
      <c r="D25">
        <v>91015</v>
      </c>
      <c r="E25">
        <v>6579</v>
      </c>
      <c r="F25">
        <v>62192</v>
      </c>
    </row>
    <row r="26" spans="1:6" x14ac:dyDescent="0.35">
      <c r="A26" t="s">
        <v>63</v>
      </c>
      <c r="B26">
        <v>159959</v>
      </c>
      <c r="C26">
        <v>97783</v>
      </c>
      <c r="D26">
        <v>90782</v>
      </c>
      <c r="E26">
        <v>7001</v>
      </c>
      <c r="F26">
        <v>62176</v>
      </c>
    </row>
    <row r="27" spans="1:6" x14ac:dyDescent="0.35">
      <c r="A27" t="s">
        <v>64</v>
      </c>
      <c r="B27">
        <v>160336</v>
      </c>
      <c r="C27">
        <v>98076</v>
      </c>
      <c r="D27">
        <v>91081</v>
      </c>
      <c r="E27">
        <v>6995</v>
      </c>
      <c r="F27">
        <v>62259</v>
      </c>
    </row>
    <row r="28" spans="1:6" x14ac:dyDescent="0.35">
      <c r="A28" t="s">
        <v>65</v>
      </c>
      <c r="B28">
        <v>160699</v>
      </c>
      <c r="C28">
        <v>98178</v>
      </c>
      <c r="D28">
        <v>91336</v>
      </c>
      <c r="E28">
        <v>6842</v>
      </c>
      <c r="F28">
        <v>62520</v>
      </c>
    </row>
    <row r="29" spans="1:6" x14ac:dyDescent="0.35">
      <c r="A29" t="s">
        <v>66</v>
      </c>
      <c r="B29">
        <v>160903</v>
      </c>
      <c r="C29">
        <v>98300</v>
      </c>
      <c r="D29">
        <v>91577</v>
      </c>
      <c r="E29">
        <v>6723</v>
      </c>
      <c r="F29">
        <v>62603</v>
      </c>
    </row>
    <row r="30" spans="1:6" x14ac:dyDescent="0.35">
      <c r="A30" t="s">
        <v>67</v>
      </c>
      <c r="B30">
        <v>161111</v>
      </c>
      <c r="C30">
        <v>98223</v>
      </c>
      <c r="D30">
        <v>91455</v>
      </c>
      <c r="E30">
        <v>6768</v>
      </c>
      <c r="F30">
        <v>62888</v>
      </c>
    </row>
    <row r="31" spans="1:6" x14ac:dyDescent="0.35">
      <c r="A31" t="s">
        <v>68</v>
      </c>
      <c r="B31">
        <v>161376</v>
      </c>
      <c r="C31">
        <v>98217</v>
      </c>
      <c r="D31">
        <v>91465</v>
      </c>
      <c r="E31">
        <v>6752</v>
      </c>
      <c r="F31">
        <v>63159</v>
      </c>
    </row>
    <row r="32" spans="1:6" x14ac:dyDescent="0.35">
      <c r="A32" t="s">
        <v>69</v>
      </c>
      <c r="B32">
        <v>161615</v>
      </c>
      <c r="C32">
        <v>98456</v>
      </c>
      <c r="D32">
        <v>91795</v>
      </c>
      <c r="E32">
        <v>6662</v>
      </c>
      <c r="F32">
        <v>63159</v>
      </c>
    </row>
    <row r="33" spans="1:6" x14ac:dyDescent="0.35">
      <c r="A33" t="s">
        <v>70</v>
      </c>
      <c r="B33">
        <v>161849</v>
      </c>
      <c r="C33">
        <v>98637</v>
      </c>
      <c r="D33">
        <v>92115</v>
      </c>
      <c r="E33">
        <v>6522</v>
      </c>
      <c r="F33">
        <v>63212</v>
      </c>
    </row>
    <row r="34" spans="1:6" x14ac:dyDescent="0.35">
      <c r="A34" t="s">
        <v>71</v>
      </c>
      <c r="B34">
        <v>162043</v>
      </c>
      <c r="C34">
        <v>98636</v>
      </c>
      <c r="D34">
        <v>92228</v>
      </c>
      <c r="E34">
        <v>6408</v>
      </c>
      <c r="F34">
        <v>63407</v>
      </c>
    </row>
    <row r="35" spans="1:6" x14ac:dyDescent="0.35">
      <c r="A35" t="s">
        <v>72</v>
      </c>
      <c r="B35">
        <v>162319</v>
      </c>
      <c r="C35">
        <v>98805</v>
      </c>
      <c r="D35">
        <v>92396</v>
      </c>
      <c r="E35">
        <v>6409</v>
      </c>
      <c r="F35">
        <v>63514</v>
      </c>
    </row>
    <row r="36" spans="1:6" x14ac:dyDescent="0.35">
      <c r="A36" t="s">
        <v>73</v>
      </c>
      <c r="B36">
        <v>162599</v>
      </c>
      <c r="C36">
        <v>98934</v>
      </c>
      <c r="D36">
        <v>92214</v>
      </c>
      <c r="E36">
        <v>6720</v>
      </c>
      <c r="F36">
        <v>63666</v>
      </c>
    </row>
    <row r="37" spans="1:6" x14ac:dyDescent="0.35">
      <c r="A37" t="s">
        <v>74</v>
      </c>
      <c r="B37">
        <v>162879</v>
      </c>
      <c r="C37">
        <v>99187</v>
      </c>
      <c r="D37">
        <v>91834</v>
      </c>
      <c r="E37">
        <v>7353</v>
      </c>
      <c r="F37">
        <v>63692</v>
      </c>
    </row>
    <row r="38" spans="1:6" x14ac:dyDescent="0.35">
      <c r="A38" t="s">
        <v>75</v>
      </c>
      <c r="B38">
        <v>162978</v>
      </c>
      <c r="C38">
        <v>99438</v>
      </c>
      <c r="D38">
        <v>91555</v>
      </c>
      <c r="E38">
        <v>7883</v>
      </c>
      <c r="F38">
        <v>63540</v>
      </c>
    </row>
    <row r="39" spans="1:6" x14ac:dyDescent="0.35">
      <c r="A39" t="s">
        <v>76</v>
      </c>
      <c r="B39">
        <v>163009</v>
      </c>
      <c r="C39">
        <v>99687</v>
      </c>
      <c r="D39">
        <v>91711</v>
      </c>
      <c r="E39">
        <v>7975</v>
      </c>
      <c r="F39">
        <v>63322</v>
      </c>
    </row>
    <row r="40" spans="1:6" x14ac:dyDescent="0.35">
      <c r="A40" t="s">
        <v>77</v>
      </c>
      <c r="B40">
        <v>163133</v>
      </c>
      <c r="C40">
        <v>99743</v>
      </c>
      <c r="D40">
        <v>91641</v>
      </c>
      <c r="E40">
        <v>8103</v>
      </c>
      <c r="F40">
        <v>63390</v>
      </c>
    </row>
    <row r="41" spans="1:6" x14ac:dyDescent="0.35">
      <c r="A41" t="s">
        <v>78</v>
      </c>
      <c r="B41">
        <v>163286</v>
      </c>
      <c r="C41">
        <v>100050</v>
      </c>
      <c r="D41">
        <v>91750</v>
      </c>
      <c r="E41">
        <v>8300</v>
      </c>
      <c r="F41">
        <v>63236</v>
      </c>
    </row>
    <row r="42" spans="1:6" x14ac:dyDescent="0.35">
      <c r="A42" t="s">
        <v>79</v>
      </c>
      <c r="B42">
        <v>163429</v>
      </c>
      <c r="C42">
        <v>100293</v>
      </c>
      <c r="D42">
        <v>91725</v>
      </c>
      <c r="E42">
        <v>8568</v>
      </c>
      <c r="F42">
        <v>63137</v>
      </c>
    </row>
    <row r="43" spans="1:6" x14ac:dyDescent="0.35">
      <c r="A43" t="s">
        <v>80</v>
      </c>
      <c r="B43">
        <v>163586</v>
      </c>
      <c r="C43">
        <v>100419</v>
      </c>
      <c r="D43">
        <v>91670</v>
      </c>
      <c r="E43">
        <v>8748</v>
      </c>
      <c r="F43">
        <v>63167</v>
      </c>
    </row>
    <row r="44" spans="1:6" x14ac:dyDescent="0.35">
      <c r="A44" t="s">
        <v>81</v>
      </c>
      <c r="B44">
        <v>163693</v>
      </c>
      <c r="C44">
        <v>100557</v>
      </c>
      <c r="D44">
        <v>91635</v>
      </c>
      <c r="E44">
        <v>8922</v>
      </c>
      <c r="F44">
        <v>63136</v>
      </c>
    </row>
    <row r="45" spans="1:6" x14ac:dyDescent="0.35">
      <c r="A45" t="s">
        <v>82</v>
      </c>
      <c r="B45">
        <v>163810</v>
      </c>
      <c r="C45">
        <v>100847</v>
      </c>
      <c r="D45">
        <v>91833</v>
      </c>
      <c r="E45">
        <v>9014</v>
      </c>
      <c r="F45">
        <v>62963</v>
      </c>
    </row>
    <row r="46" spans="1:6" x14ac:dyDescent="0.35">
      <c r="A46" t="s">
        <v>83</v>
      </c>
      <c r="B46">
        <v>163978</v>
      </c>
      <c r="C46">
        <v>100763</v>
      </c>
      <c r="D46">
        <v>91704</v>
      </c>
      <c r="E46">
        <v>9059</v>
      </c>
      <c r="F46">
        <v>63215</v>
      </c>
    </row>
    <row r="47" spans="1:6" x14ac:dyDescent="0.35">
      <c r="A47" t="s">
        <v>84</v>
      </c>
      <c r="B47">
        <v>164151</v>
      </c>
      <c r="C47">
        <v>100818</v>
      </c>
      <c r="D47">
        <v>91800</v>
      </c>
      <c r="E47">
        <v>9019</v>
      </c>
      <c r="F47">
        <v>63333</v>
      </c>
    </row>
    <row r="48" spans="1:6" x14ac:dyDescent="0.35">
      <c r="A48" t="s">
        <v>85</v>
      </c>
      <c r="B48">
        <v>164302</v>
      </c>
      <c r="C48">
        <v>100727</v>
      </c>
      <c r="D48">
        <v>91166</v>
      </c>
      <c r="E48">
        <v>9560</v>
      </c>
      <c r="F48">
        <v>63576</v>
      </c>
    </row>
    <row r="49" spans="1:6" x14ac:dyDescent="0.35">
      <c r="A49" t="s">
        <v>86</v>
      </c>
      <c r="B49">
        <v>164537</v>
      </c>
      <c r="C49">
        <v>101010</v>
      </c>
      <c r="D49">
        <v>90702</v>
      </c>
      <c r="E49">
        <v>10308</v>
      </c>
      <c r="F49">
        <v>63526</v>
      </c>
    </row>
    <row r="50" spans="1:6" x14ac:dyDescent="0.35">
      <c r="A50" t="s">
        <v>87</v>
      </c>
      <c r="B50">
        <v>164775</v>
      </c>
      <c r="C50">
        <v>101239</v>
      </c>
      <c r="D50">
        <v>90216</v>
      </c>
      <c r="E50">
        <v>11023</v>
      </c>
      <c r="F50">
        <v>63536</v>
      </c>
    </row>
    <row r="51" spans="1:6" x14ac:dyDescent="0.35">
      <c r="A51" t="s">
        <v>88</v>
      </c>
      <c r="B51">
        <v>165120</v>
      </c>
      <c r="C51">
        <v>101559</v>
      </c>
      <c r="D51">
        <v>90213</v>
      </c>
      <c r="E51">
        <v>11346</v>
      </c>
      <c r="F51">
        <v>63561</v>
      </c>
    </row>
    <row r="52" spans="1:6" x14ac:dyDescent="0.35">
      <c r="A52" t="s">
        <v>89</v>
      </c>
      <c r="B52">
        <v>165347</v>
      </c>
      <c r="C52">
        <v>101804</v>
      </c>
      <c r="D52">
        <v>90428</v>
      </c>
      <c r="E52">
        <v>11376</v>
      </c>
      <c r="F52">
        <v>63543</v>
      </c>
    </row>
    <row r="53" spans="1:6" x14ac:dyDescent="0.35">
      <c r="A53" t="s">
        <v>90</v>
      </c>
      <c r="B53">
        <v>165491</v>
      </c>
      <c r="C53">
        <v>101902</v>
      </c>
      <c r="D53">
        <v>90379</v>
      </c>
      <c r="E53">
        <v>11523</v>
      </c>
      <c r="F53">
        <v>63589</v>
      </c>
    </row>
    <row r="54" spans="1:6" x14ac:dyDescent="0.35">
      <c r="A54" t="s">
        <v>91</v>
      </c>
      <c r="B54">
        <v>165618</v>
      </c>
      <c r="C54">
        <v>101854</v>
      </c>
      <c r="D54">
        <v>90072</v>
      </c>
      <c r="E54">
        <v>11782</v>
      </c>
      <c r="F54">
        <v>63764</v>
      </c>
    </row>
    <row r="55" spans="1:6" x14ac:dyDescent="0.35">
      <c r="A55" t="s">
        <v>92</v>
      </c>
      <c r="B55">
        <v>165672</v>
      </c>
      <c r="C55">
        <v>101688</v>
      </c>
      <c r="D55">
        <v>89730</v>
      </c>
      <c r="E55">
        <v>11958</v>
      </c>
      <c r="F55">
        <v>63984</v>
      </c>
    </row>
    <row r="56" spans="1:6" x14ac:dyDescent="0.35">
      <c r="A56" t="s">
        <v>93</v>
      </c>
      <c r="B56">
        <v>165735</v>
      </c>
      <c r="C56">
        <v>101391</v>
      </c>
      <c r="D56">
        <v>89433</v>
      </c>
      <c r="E56">
        <v>11958</v>
      </c>
      <c r="F56">
        <v>64344</v>
      </c>
    </row>
    <row r="57" spans="1:6" x14ac:dyDescent="0.35">
      <c r="A57" t="s">
        <v>94</v>
      </c>
      <c r="B57">
        <v>165893</v>
      </c>
      <c r="C57">
        <v>101467</v>
      </c>
      <c r="D57">
        <v>89488</v>
      </c>
      <c r="E57">
        <v>11979</v>
      </c>
      <c r="F57">
        <v>64426</v>
      </c>
    </row>
    <row r="58" spans="1:6" x14ac:dyDescent="0.35">
      <c r="A58" t="s">
        <v>95</v>
      </c>
      <c r="B58">
        <v>166076</v>
      </c>
      <c r="C58">
        <v>101884</v>
      </c>
      <c r="D58">
        <v>89815</v>
      </c>
      <c r="E58">
        <v>12069</v>
      </c>
      <c r="F58">
        <v>64192</v>
      </c>
    </row>
    <row r="59" spans="1:6" x14ac:dyDescent="0.35">
      <c r="A59" t="s">
        <v>96</v>
      </c>
      <c r="B59">
        <v>166401</v>
      </c>
      <c r="C59">
        <v>102150</v>
      </c>
      <c r="D59">
        <v>89871</v>
      </c>
      <c r="E59">
        <v>12278</v>
      </c>
      <c r="F59">
        <v>64252</v>
      </c>
    </row>
    <row r="60" spans="1:6" x14ac:dyDescent="0.35">
      <c r="A60" t="s">
        <v>97</v>
      </c>
      <c r="B60">
        <v>166640</v>
      </c>
      <c r="C60">
        <v>102324</v>
      </c>
      <c r="D60">
        <v>89469</v>
      </c>
      <c r="E60">
        <v>12855</v>
      </c>
      <c r="F60">
        <v>64316</v>
      </c>
    </row>
    <row r="61" spans="1:6" x14ac:dyDescent="0.35">
      <c r="A61" t="s">
        <v>98</v>
      </c>
      <c r="B61">
        <v>166716</v>
      </c>
      <c r="C61">
        <v>102447</v>
      </c>
      <c r="D61">
        <v>88968</v>
      </c>
      <c r="E61">
        <v>13479</v>
      </c>
      <c r="F61">
        <v>64269</v>
      </c>
    </row>
    <row r="62" spans="1:6" x14ac:dyDescent="0.35">
      <c r="A62" t="s">
        <v>99</v>
      </c>
      <c r="B62">
        <v>166807</v>
      </c>
      <c r="C62">
        <v>102684</v>
      </c>
      <c r="D62">
        <v>88579</v>
      </c>
      <c r="E62">
        <v>14105</v>
      </c>
      <c r="F62">
        <v>64123</v>
      </c>
    </row>
    <row r="63" spans="1:6" x14ac:dyDescent="0.35">
      <c r="A63" t="s">
        <v>100</v>
      </c>
      <c r="B63">
        <v>166984</v>
      </c>
      <c r="C63">
        <v>102851</v>
      </c>
      <c r="D63">
        <v>88872</v>
      </c>
      <c r="E63">
        <v>13979</v>
      </c>
      <c r="F63">
        <v>64133</v>
      </c>
    </row>
    <row r="64" spans="1:6" x14ac:dyDescent="0.35">
      <c r="A64" t="s">
        <v>101</v>
      </c>
      <c r="B64">
        <v>167158</v>
      </c>
      <c r="C64">
        <v>103030</v>
      </c>
      <c r="D64">
        <v>89323</v>
      </c>
      <c r="E64">
        <v>13707</v>
      </c>
      <c r="F64">
        <v>64129</v>
      </c>
    </row>
    <row r="65" spans="1:6" x14ac:dyDescent="0.35">
      <c r="A65" t="s">
        <v>102</v>
      </c>
      <c r="B65">
        <v>167432</v>
      </c>
      <c r="C65">
        <v>103298</v>
      </c>
      <c r="D65">
        <v>89872</v>
      </c>
      <c r="E65">
        <v>13426</v>
      </c>
      <c r="F65">
        <v>64134</v>
      </c>
    </row>
    <row r="66" spans="1:6" x14ac:dyDescent="0.35">
      <c r="A66" t="s">
        <v>103</v>
      </c>
      <c r="B66">
        <v>167713</v>
      </c>
      <c r="C66">
        <v>103587</v>
      </c>
      <c r="D66">
        <v>90319</v>
      </c>
      <c r="E66">
        <v>13269</v>
      </c>
      <c r="F66">
        <v>64125</v>
      </c>
    </row>
    <row r="67" spans="1:6" x14ac:dyDescent="0.35">
      <c r="A67" t="s">
        <v>104</v>
      </c>
      <c r="B67">
        <v>167863</v>
      </c>
      <c r="C67">
        <v>103767</v>
      </c>
      <c r="D67">
        <v>90710</v>
      </c>
      <c r="E67">
        <v>13057</v>
      </c>
      <c r="F67">
        <v>64096</v>
      </c>
    </row>
    <row r="68" spans="1:6" x14ac:dyDescent="0.35">
      <c r="A68" t="s">
        <v>105</v>
      </c>
      <c r="B68">
        <v>168039</v>
      </c>
      <c r="C68">
        <v>103859</v>
      </c>
      <c r="D68">
        <v>90953</v>
      </c>
      <c r="E68">
        <v>12906</v>
      </c>
      <c r="F68">
        <v>64180</v>
      </c>
    </row>
    <row r="69" spans="1:6" x14ac:dyDescent="0.35">
      <c r="A69" t="s">
        <v>106</v>
      </c>
      <c r="B69">
        <v>168108</v>
      </c>
      <c r="C69">
        <v>103892</v>
      </c>
      <c r="D69">
        <v>91203</v>
      </c>
      <c r="E69">
        <v>12689</v>
      </c>
      <c r="F69">
        <v>64216</v>
      </c>
    </row>
    <row r="70" spans="1:6" x14ac:dyDescent="0.35">
      <c r="A70" t="s">
        <v>107</v>
      </c>
      <c r="B70">
        <v>168254</v>
      </c>
      <c r="C70">
        <v>104132</v>
      </c>
      <c r="D70">
        <v>91610</v>
      </c>
      <c r="E70">
        <v>12522</v>
      </c>
      <c r="F70">
        <v>64122</v>
      </c>
    </row>
    <row r="71" spans="1:6" x14ac:dyDescent="0.35">
      <c r="A71" t="s">
        <v>108</v>
      </c>
      <c r="B71">
        <v>168396</v>
      </c>
      <c r="C71">
        <v>104037</v>
      </c>
      <c r="D71">
        <v>91770</v>
      </c>
      <c r="E71">
        <v>12267</v>
      </c>
      <c r="F71">
        <v>64360</v>
      </c>
    </row>
    <row r="72" spans="1:6" x14ac:dyDescent="0.35">
      <c r="A72" t="s">
        <v>109</v>
      </c>
      <c r="B72">
        <v>168491</v>
      </c>
      <c r="C72">
        <v>104015</v>
      </c>
      <c r="D72">
        <v>91373</v>
      </c>
      <c r="E72">
        <v>12642</v>
      </c>
      <c r="F72">
        <v>64475</v>
      </c>
    </row>
    <row r="73" spans="1:6" x14ac:dyDescent="0.35">
      <c r="A73" t="s">
        <v>110</v>
      </c>
      <c r="B73">
        <v>168509</v>
      </c>
      <c r="C73">
        <v>103842</v>
      </c>
      <c r="D73">
        <v>90773</v>
      </c>
      <c r="E73">
        <v>13070</v>
      </c>
      <c r="F73">
        <v>64667</v>
      </c>
    </row>
    <row r="74" spans="1:6" x14ac:dyDescent="0.35">
      <c r="A74" t="s">
        <v>111</v>
      </c>
      <c r="B74">
        <v>168508</v>
      </c>
      <c r="C74">
        <v>103907</v>
      </c>
      <c r="D74">
        <v>90272</v>
      </c>
      <c r="E74">
        <v>13634</v>
      </c>
      <c r="F74">
        <v>64601</v>
      </c>
    </row>
    <row r="75" spans="1:6" x14ac:dyDescent="0.35">
      <c r="A75" t="s">
        <v>112</v>
      </c>
      <c r="B75">
        <v>168701</v>
      </c>
      <c r="C75">
        <v>103790</v>
      </c>
      <c r="D75">
        <v>90429</v>
      </c>
      <c r="E75">
        <v>13361</v>
      </c>
      <c r="F75">
        <v>64911</v>
      </c>
    </row>
    <row r="76" spans="1:6" x14ac:dyDescent="0.35">
      <c r="A76" t="s">
        <v>113</v>
      </c>
      <c r="B76">
        <v>168922</v>
      </c>
      <c r="C76">
        <v>103776</v>
      </c>
      <c r="D76">
        <v>90586</v>
      </c>
      <c r="E76">
        <v>13190</v>
      </c>
      <c r="F76">
        <v>65147</v>
      </c>
    </row>
    <row r="77" spans="1:6" x14ac:dyDescent="0.35">
      <c r="A77" t="s">
        <v>114</v>
      </c>
      <c r="B77">
        <v>169241</v>
      </c>
      <c r="C77">
        <v>103864</v>
      </c>
      <c r="D77">
        <v>90941</v>
      </c>
      <c r="E77">
        <v>12923</v>
      </c>
      <c r="F77">
        <v>65377</v>
      </c>
    </row>
    <row r="78" spans="1:6" x14ac:dyDescent="0.35">
      <c r="A78" t="s">
        <v>115</v>
      </c>
      <c r="B78">
        <v>169425</v>
      </c>
      <c r="C78">
        <v>104193</v>
      </c>
      <c r="D78">
        <v>91367</v>
      </c>
      <c r="E78">
        <v>12827</v>
      </c>
      <c r="F78">
        <v>65231</v>
      </c>
    </row>
    <row r="79" spans="1:6" x14ac:dyDescent="0.35">
      <c r="A79" t="s">
        <v>116</v>
      </c>
      <c r="B79">
        <v>169591</v>
      </c>
      <c r="C79">
        <v>104454</v>
      </c>
      <c r="D79">
        <v>91790</v>
      </c>
      <c r="E79">
        <v>12665</v>
      </c>
      <c r="F79">
        <v>65136</v>
      </c>
    </row>
    <row r="80" spans="1:6" x14ac:dyDescent="0.35">
      <c r="A80" t="s">
        <v>117</v>
      </c>
      <c r="B80">
        <v>169734</v>
      </c>
      <c r="C80">
        <v>104783</v>
      </c>
      <c r="D80">
        <v>92333</v>
      </c>
      <c r="E80">
        <v>12450</v>
      </c>
      <c r="F80">
        <v>64951</v>
      </c>
    </row>
    <row r="81" spans="1:6" x14ac:dyDescent="0.35">
      <c r="A81" t="s">
        <v>118</v>
      </c>
      <c r="B81">
        <v>169793</v>
      </c>
      <c r="C81">
        <v>104928</v>
      </c>
      <c r="D81">
        <v>92619</v>
      </c>
      <c r="E81">
        <v>12309</v>
      </c>
      <c r="F81">
        <v>64866</v>
      </c>
    </row>
    <row r="82" spans="1:6" x14ac:dyDescent="0.35">
      <c r="A82" t="s">
        <v>119</v>
      </c>
      <c r="B82">
        <v>169936</v>
      </c>
      <c r="C82">
        <v>105078</v>
      </c>
      <c r="D82">
        <v>92915</v>
      </c>
      <c r="E82">
        <v>12164</v>
      </c>
      <c r="F82">
        <v>64858</v>
      </c>
    </row>
    <row r="83" spans="1:6" x14ac:dyDescent="0.35">
      <c r="A83" t="s">
        <v>120</v>
      </c>
      <c r="B83">
        <v>170022</v>
      </c>
      <c r="C83">
        <v>104888</v>
      </c>
      <c r="D83">
        <v>92736</v>
      </c>
      <c r="E83">
        <v>12152</v>
      </c>
      <c r="F83">
        <v>65133</v>
      </c>
    </row>
    <row r="84" spans="1:6" x14ac:dyDescent="0.35">
      <c r="A84" t="s">
        <v>121</v>
      </c>
      <c r="B84">
        <v>170193</v>
      </c>
      <c r="C84">
        <v>104916</v>
      </c>
      <c r="D84">
        <v>92291</v>
      </c>
      <c r="E84">
        <v>12625</v>
      </c>
      <c r="F84">
        <v>65277</v>
      </c>
    </row>
    <row r="85" spans="1:6" x14ac:dyDescent="0.35">
      <c r="A85" t="s">
        <v>122</v>
      </c>
      <c r="B85">
        <v>170395</v>
      </c>
      <c r="C85">
        <v>104933</v>
      </c>
      <c r="D85">
        <v>91880</v>
      </c>
      <c r="E85">
        <v>13053</v>
      </c>
      <c r="F85">
        <v>65461</v>
      </c>
    </row>
    <row r="86" spans="1:6" x14ac:dyDescent="0.35">
      <c r="A86" t="s">
        <v>123</v>
      </c>
      <c r="B86">
        <v>170500</v>
      </c>
      <c r="C86">
        <v>105250</v>
      </c>
      <c r="D86">
        <v>91863</v>
      </c>
      <c r="E86">
        <v>13387</v>
      </c>
      <c r="F86">
        <v>65250</v>
      </c>
    </row>
    <row r="87" spans="1:6" x14ac:dyDescent="0.35">
      <c r="A87" t="s">
        <v>124</v>
      </c>
      <c r="B87">
        <v>170494</v>
      </c>
      <c r="C87">
        <v>105543</v>
      </c>
      <c r="D87">
        <v>92365</v>
      </c>
      <c r="E87">
        <v>13177</v>
      </c>
      <c r="F87">
        <v>64951</v>
      </c>
    </row>
    <row r="88" spans="1:6" x14ac:dyDescent="0.35">
      <c r="A88" t="s">
        <v>125</v>
      </c>
      <c r="B88">
        <v>170615</v>
      </c>
      <c r="C88">
        <v>105931</v>
      </c>
      <c r="D88">
        <v>92947</v>
      </c>
      <c r="E88">
        <v>12984</v>
      </c>
      <c r="F88">
        <v>64684</v>
      </c>
    </row>
    <row r="89" spans="1:6" x14ac:dyDescent="0.35">
      <c r="A89" t="s">
        <v>126</v>
      </c>
      <c r="B89">
        <v>170864</v>
      </c>
      <c r="C89">
        <v>106108</v>
      </c>
      <c r="D89">
        <v>93342</v>
      </c>
      <c r="E89">
        <v>12766</v>
      </c>
      <c r="F89">
        <v>64756</v>
      </c>
    </row>
    <row r="90" spans="1:6" x14ac:dyDescent="0.35">
      <c r="A90" t="s">
        <v>127</v>
      </c>
      <c r="B90">
        <v>170975</v>
      </c>
      <c r="C90">
        <v>106153</v>
      </c>
      <c r="D90">
        <v>93584</v>
      </c>
      <c r="E90">
        <v>12569</v>
      </c>
      <c r="F90">
        <v>64822</v>
      </c>
    </row>
    <row r="91" spans="1:6" x14ac:dyDescent="0.35">
      <c r="A91" t="s">
        <v>128</v>
      </c>
      <c r="B91">
        <v>171123</v>
      </c>
      <c r="C91">
        <v>106195</v>
      </c>
      <c r="D91">
        <v>93631</v>
      </c>
      <c r="E91">
        <v>12565</v>
      </c>
      <c r="F91">
        <v>64928</v>
      </c>
    </row>
    <row r="92" spans="1:6" x14ac:dyDescent="0.35">
      <c r="A92" t="s">
        <v>129</v>
      </c>
      <c r="B92">
        <v>171158</v>
      </c>
      <c r="C92">
        <v>106315</v>
      </c>
      <c r="D92">
        <v>93801</v>
      </c>
      <c r="E92">
        <v>12515</v>
      </c>
      <c r="F92">
        <v>64843</v>
      </c>
    </row>
    <row r="93" spans="1:6" x14ac:dyDescent="0.35">
      <c r="A93" t="s">
        <v>130</v>
      </c>
      <c r="B93">
        <v>171281</v>
      </c>
      <c r="C93">
        <v>106421</v>
      </c>
      <c r="D93">
        <v>94055</v>
      </c>
      <c r="E93">
        <v>12367</v>
      </c>
      <c r="F93">
        <v>64860</v>
      </c>
    </row>
    <row r="94" spans="1:6" x14ac:dyDescent="0.35">
      <c r="A94" t="s">
        <v>131</v>
      </c>
      <c r="B94">
        <v>171401</v>
      </c>
      <c r="C94">
        <v>106279</v>
      </c>
      <c r="D94">
        <v>94416</v>
      </c>
      <c r="E94">
        <v>11863</v>
      </c>
      <c r="F94">
        <v>65122</v>
      </c>
    </row>
    <row r="95" spans="1:6" x14ac:dyDescent="0.35">
      <c r="A95" s="1" t="s">
        <v>132</v>
      </c>
      <c r="B95" s="1">
        <v>171613</v>
      </c>
      <c r="C95" s="1">
        <v>106184</v>
      </c>
      <c r="D95" s="1">
        <v>94552</v>
      </c>
      <c r="E95" s="1">
        <v>11632</v>
      </c>
      <c r="F95" s="1">
        <v>65429</v>
      </c>
    </row>
    <row r="96" spans="1:6" x14ac:dyDescent="0.35">
      <c r="A96" t="s">
        <v>133</v>
      </c>
      <c r="B96">
        <v>171798</v>
      </c>
      <c r="C96">
        <v>106065</v>
      </c>
      <c r="D96">
        <v>94151</v>
      </c>
      <c r="E96">
        <v>11913</v>
      </c>
      <c r="F96">
        <v>65733</v>
      </c>
    </row>
    <row r="97" spans="1:6" x14ac:dyDescent="0.35">
      <c r="A97" t="s">
        <v>134</v>
      </c>
      <c r="B97">
        <v>171989</v>
      </c>
      <c r="C97">
        <v>106052</v>
      </c>
      <c r="D97">
        <v>93710</v>
      </c>
      <c r="E97">
        <v>12343</v>
      </c>
      <c r="F97">
        <v>65937</v>
      </c>
    </row>
    <row r="98" spans="1:6" x14ac:dyDescent="0.35">
      <c r="A98" t="s">
        <v>135</v>
      </c>
      <c r="B98">
        <v>172354</v>
      </c>
      <c r="C98">
        <v>105073</v>
      </c>
      <c r="D98">
        <v>92223</v>
      </c>
      <c r="E98">
        <v>12850</v>
      </c>
      <c r="F98">
        <v>67281</v>
      </c>
    </row>
    <row r="99" spans="1:6" x14ac:dyDescent="0.35">
      <c r="A99" t="s">
        <v>136</v>
      </c>
      <c r="B99">
        <v>172978</v>
      </c>
      <c r="C99">
        <v>102052</v>
      </c>
      <c r="D99">
        <v>89241</v>
      </c>
      <c r="E99">
        <v>12811</v>
      </c>
      <c r="F99">
        <v>70926</v>
      </c>
    </row>
    <row r="100" spans="1:6" x14ac:dyDescent="0.35">
      <c r="A100" t="s">
        <v>137</v>
      </c>
      <c r="B100">
        <v>173610</v>
      </c>
      <c r="C100">
        <v>98646</v>
      </c>
      <c r="D100">
        <v>85936</v>
      </c>
      <c r="E100">
        <v>12710</v>
      </c>
      <c r="F100">
        <v>74964</v>
      </c>
    </row>
    <row r="101" spans="1:6" x14ac:dyDescent="0.35">
      <c r="A101" t="s">
        <v>138</v>
      </c>
      <c r="B101">
        <v>173918</v>
      </c>
      <c r="C101">
        <v>96138</v>
      </c>
      <c r="D101">
        <v>83347</v>
      </c>
      <c r="E101">
        <v>12791</v>
      </c>
      <c r="F101">
        <v>77781</v>
      </c>
    </row>
    <row r="102" spans="1:6" x14ac:dyDescent="0.35">
      <c r="A102" t="s">
        <v>139</v>
      </c>
      <c r="B102">
        <v>174114</v>
      </c>
      <c r="C102">
        <v>95158</v>
      </c>
      <c r="D102">
        <v>82027</v>
      </c>
      <c r="E102">
        <v>13130</v>
      </c>
      <c r="F102">
        <v>78956</v>
      </c>
    </row>
    <row r="103" spans="1:6" x14ac:dyDescent="0.35">
      <c r="A103" t="s">
        <v>140</v>
      </c>
      <c r="B103">
        <v>174600</v>
      </c>
      <c r="C103">
        <v>95460</v>
      </c>
      <c r="D103">
        <v>81666</v>
      </c>
      <c r="E103">
        <v>13794</v>
      </c>
      <c r="F103">
        <v>79141</v>
      </c>
    </row>
    <row r="104" spans="1:6" x14ac:dyDescent="0.35">
      <c r="A104" t="s">
        <v>141</v>
      </c>
      <c r="B104">
        <v>175121</v>
      </c>
      <c r="C104">
        <v>96556</v>
      </c>
      <c r="D104">
        <v>82464</v>
      </c>
      <c r="E104">
        <v>14092</v>
      </c>
      <c r="F104">
        <v>78565</v>
      </c>
    </row>
    <row r="105" spans="1:6" x14ac:dyDescent="0.35">
      <c r="A105" t="s">
        <v>142</v>
      </c>
      <c r="B105">
        <v>175555</v>
      </c>
      <c r="C105">
        <v>98361</v>
      </c>
      <c r="D105">
        <v>84301</v>
      </c>
      <c r="E105">
        <v>14061</v>
      </c>
      <c r="F105">
        <v>77193</v>
      </c>
    </row>
    <row r="106" spans="1:6" x14ac:dyDescent="0.35">
      <c r="A106" t="s">
        <v>143</v>
      </c>
      <c r="B106">
        <v>176014</v>
      </c>
      <c r="C106">
        <v>99601</v>
      </c>
      <c r="D106">
        <v>85578</v>
      </c>
      <c r="E106">
        <v>14023</v>
      </c>
      <c r="F106">
        <v>76413</v>
      </c>
    </row>
    <row r="107" spans="1:6" x14ac:dyDescent="0.35">
      <c r="A107" t="s">
        <v>144</v>
      </c>
      <c r="B107">
        <v>176362</v>
      </c>
      <c r="C107">
        <v>100104</v>
      </c>
      <c r="D107">
        <v>86179</v>
      </c>
      <c r="E107">
        <v>13925</v>
      </c>
      <c r="F107">
        <v>76258</v>
      </c>
    </row>
    <row r="108" spans="1:6" x14ac:dyDescent="0.35">
      <c r="A108" t="s">
        <v>145</v>
      </c>
      <c r="B108">
        <v>176674</v>
      </c>
      <c r="C108">
        <v>100297</v>
      </c>
      <c r="D108">
        <v>86025</v>
      </c>
      <c r="E108">
        <v>14272</v>
      </c>
      <c r="F108">
        <v>76377</v>
      </c>
    </row>
    <row r="109" spans="1:6" x14ac:dyDescent="0.35">
      <c r="A109" t="s">
        <v>146</v>
      </c>
      <c r="B109">
        <v>176753</v>
      </c>
      <c r="C109">
        <v>100322</v>
      </c>
      <c r="D109">
        <v>85899</v>
      </c>
      <c r="E109">
        <v>14423</v>
      </c>
      <c r="F109">
        <v>76431</v>
      </c>
    </row>
    <row r="110" spans="1:6" x14ac:dyDescent="0.35">
      <c r="A110" t="s">
        <v>147</v>
      </c>
      <c r="B110">
        <v>176938</v>
      </c>
      <c r="C110">
        <v>100455</v>
      </c>
      <c r="D110">
        <v>85650</v>
      </c>
      <c r="E110">
        <v>14805</v>
      </c>
      <c r="F110">
        <v>76483</v>
      </c>
    </row>
    <row r="111" spans="1:6" x14ac:dyDescent="0.35">
      <c r="A111" t="s">
        <v>148</v>
      </c>
      <c r="B111">
        <v>177084</v>
      </c>
      <c r="C111">
        <v>100701</v>
      </c>
      <c r="D111">
        <v>85940</v>
      </c>
      <c r="E111">
        <v>14761</v>
      </c>
      <c r="F111">
        <v>76383</v>
      </c>
    </row>
    <row r="112" spans="1:6" x14ac:dyDescent="0.35">
      <c r="A112" t="s">
        <v>149</v>
      </c>
      <c r="B112">
        <v>177306</v>
      </c>
      <c r="C112">
        <v>101502</v>
      </c>
      <c r="D112">
        <v>86708</v>
      </c>
      <c r="E112">
        <v>14795</v>
      </c>
      <c r="F112">
        <v>75803</v>
      </c>
    </row>
    <row r="113" spans="1:6" x14ac:dyDescent="0.35">
      <c r="A113" t="s">
        <v>150</v>
      </c>
      <c r="B113">
        <v>177149</v>
      </c>
      <c r="C113">
        <v>102235</v>
      </c>
      <c r="D113">
        <v>87791</v>
      </c>
      <c r="E113">
        <v>14444</v>
      </c>
      <c r="F113">
        <v>74914</v>
      </c>
    </row>
    <row r="114" spans="1:6" x14ac:dyDescent="0.35">
      <c r="A114" t="s">
        <v>151</v>
      </c>
      <c r="B114">
        <v>177271</v>
      </c>
      <c r="C114">
        <v>103127</v>
      </c>
      <c r="D114">
        <v>89042</v>
      </c>
      <c r="E114">
        <v>14085</v>
      </c>
      <c r="F114">
        <v>74144</v>
      </c>
    </row>
    <row r="115" spans="1:6" x14ac:dyDescent="0.35">
      <c r="A115" t="s">
        <v>152</v>
      </c>
      <c r="B115">
        <v>177215</v>
      </c>
      <c r="C115">
        <v>103844</v>
      </c>
      <c r="D115">
        <v>90188</v>
      </c>
      <c r="E115">
        <v>13656</v>
      </c>
      <c r="F115">
        <v>73371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B20" sqref="B20:F20"/>
    </sheetView>
  </sheetViews>
  <sheetFormatPr baseColWidth="10" defaultColWidth="8.7265625" defaultRowHeight="14.5" x14ac:dyDescent="0.35"/>
  <cols>
    <col min="1" max="1" width="22.81640625" style="2" customWidth="1"/>
    <col min="2" max="6" width="8.7265625" style="1"/>
  </cols>
  <sheetData>
    <row r="1" spans="1:6" x14ac:dyDescent="0.35">
      <c r="A1" s="2" t="s">
        <v>0</v>
      </c>
      <c r="B1" s="1" t="s">
        <v>3</v>
      </c>
      <c r="C1" s="1" t="s">
        <v>5</v>
      </c>
      <c r="D1" s="1" t="s">
        <v>1</v>
      </c>
      <c r="E1" s="1" t="s">
        <v>4</v>
      </c>
      <c r="F1" s="1" t="s">
        <v>2</v>
      </c>
    </row>
    <row r="2" spans="1:6" x14ac:dyDescent="0.35">
      <c r="A2" s="2">
        <v>43891</v>
      </c>
      <c r="B2" s="1">
        <v>18714</v>
      </c>
      <c r="C2" s="1">
        <v>11023</v>
      </c>
      <c r="D2" s="1">
        <v>4331</v>
      </c>
      <c r="E2" s="1">
        <v>1938</v>
      </c>
      <c r="F2" s="1">
        <v>800</v>
      </c>
    </row>
    <row r="3" spans="1:6" x14ac:dyDescent="0.35">
      <c r="A3" s="2">
        <v>43922</v>
      </c>
      <c r="B3" s="1">
        <v>17859</v>
      </c>
      <c r="C3" s="1">
        <v>10126</v>
      </c>
      <c r="D3" s="1">
        <v>3951</v>
      </c>
      <c r="E3" s="1">
        <v>1900</v>
      </c>
      <c r="F3" s="1">
        <v>755</v>
      </c>
    </row>
    <row r="4" spans="1:6" x14ac:dyDescent="0.35">
      <c r="A4" s="2">
        <v>43952</v>
      </c>
      <c r="B4" s="1">
        <v>16922</v>
      </c>
      <c r="C4" s="1">
        <v>9218</v>
      </c>
      <c r="D4" s="1">
        <v>3569</v>
      </c>
      <c r="E4" s="1">
        <v>1879</v>
      </c>
      <c r="F4" s="1">
        <v>709</v>
      </c>
    </row>
    <row r="5" spans="1:6" x14ac:dyDescent="0.35">
      <c r="A5" s="2">
        <v>43983</v>
      </c>
      <c r="B5" s="1">
        <v>16300</v>
      </c>
      <c r="C5" s="1">
        <v>8639</v>
      </c>
      <c r="D5" s="1">
        <v>3303</v>
      </c>
      <c r="E5" s="1">
        <v>1861</v>
      </c>
      <c r="F5" s="1">
        <v>665</v>
      </c>
    </row>
    <row r="6" spans="1:6" x14ac:dyDescent="0.35">
      <c r="A6" s="2">
        <v>44013</v>
      </c>
      <c r="B6" s="1">
        <v>16214</v>
      </c>
      <c r="C6" s="1">
        <v>8691</v>
      </c>
      <c r="D6" s="1">
        <v>3222</v>
      </c>
      <c r="E6" s="1">
        <v>1895</v>
      </c>
      <c r="F6" s="1">
        <v>672</v>
      </c>
    </row>
    <row r="7" spans="1:6" x14ac:dyDescent="0.35">
      <c r="A7" s="2">
        <v>44044</v>
      </c>
      <c r="B7" s="1">
        <v>16437</v>
      </c>
      <c r="C7" s="1">
        <v>8755</v>
      </c>
      <c r="D7" s="1">
        <v>3225</v>
      </c>
      <c r="E7" s="1">
        <v>1947</v>
      </c>
      <c r="F7" s="1">
        <v>679</v>
      </c>
    </row>
    <row r="8" spans="1:6" x14ac:dyDescent="0.35">
      <c r="A8" s="2">
        <v>44075</v>
      </c>
      <c r="B8" s="1">
        <v>16638</v>
      </c>
      <c r="C8" s="1">
        <v>9013</v>
      </c>
      <c r="D8" s="1">
        <v>3302</v>
      </c>
      <c r="E8" s="1">
        <v>2002</v>
      </c>
      <c r="F8" s="1">
        <v>683</v>
      </c>
    </row>
    <row r="9" spans="1:6" x14ac:dyDescent="0.35">
      <c r="A9" s="2">
        <v>44105</v>
      </c>
      <c r="B9" s="1">
        <v>17132</v>
      </c>
      <c r="C9" s="1">
        <v>9470</v>
      </c>
      <c r="D9" s="1">
        <v>3422</v>
      </c>
      <c r="E9" s="1">
        <v>2022</v>
      </c>
      <c r="F9" s="1">
        <v>668</v>
      </c>
    </row>
    <row r="10" spans="1:6" x14ac:dyDescent="0.35">
      <c r="A10" s="2">
        <v>44136</v>
      </c>
      <c r="B10" s="1">
        <v>17517</v>
      </c>
      <c r="C10" s="1">
        <v>9735</v>
      </c>
      <c r="D10" s="1">
        <v>3528</v>
      </c>
      <c r="E10" s="1">
        <v>2047</v>
      </c>
      <c r="F10" s="1">
        <v>661</v>
      </c>
    </row>
    <row r="11" spans="1:6" x14ac:dyDescent="0.35">
      <c r="A11" s="2">
        <v>44166</v>
      </c>
      <c r="B11" s="1">
        <v>17716</v>
      </c>
      <c r="C11" s="1">
        <v>9985</v>
      </c>
      <c r="D11" s="1">
        <v>3621</v>
      </c>
      <c r="E11" s="1">
        <v>2051</v>
      </c>
      <c r="F11" s="1">
        <v>656</v>
      </c>
    </row>
    <row r="12" spans="1:6" x14ac:dyDescent="0.35">
      <c r="A12" s="2">
        <v>44197</v>
      </c>
      <c r="B12" s="1">
        <v>17959</v>
      </c>
      <c r="C12" s="1">
        <v>9809</v>
      </c>
      <c r="D12" s="1">
        <v>3599</v>
      </c>
      <c r="E12" s="1">
        <v>2084</v>
      </c>
      <c r="F12" s="1">
        <v>667</v>
      </c>
    </row>
    <row r="13" spans="1:6" x14ac:dyDescent="0.35">
      <c r="A13" s="2">
        <v>44228</v>
      </c>
      <c r="B13" s="1">
        <v>17904</v>
      </c>
      <c r="C13" s="1">
        <v>9796</v>
      </c>
      <c r="D13" s="1">
        <v>3598</v>
      </c>
      <c r="E13" s="1">
        <v>2031</v>
      </c>
      <c r="F13" s="1">
        <v>685</v>
      </c>
    </row>
    <row r="14" spans="1:6" x14ac:dyDescent="0.35">
      <c r="A14" s="2">
        <v>44256</v>
      </c>
      <c r="B14" s="1">
        <v>17968</v>
      </c>
      <c r="C14" s="1">
        <v>9691</v>
      </c>
      <c r="D14" s="1">
        <v>3591</v>
      </c>
      <c r="E14" s="1">
        <v>2036</v>
      </c>
      <c r="F14" s="1">
        <v>674</v>
      </c>
    </row>
    <row r="15" spans="1:6" x14ac:dyDescent="0.35">
      <c r="A15" s="2">
        <v>44287</v>
      </c>
      <c r="B15" s="1">
        <v>18192</v>
      </c>
      <c r="C15" s="1">
        <v>9752</v>
      </c>
      <c r="D15" s="1">
        <v>3603</v>
      </c>
      <c r="E15" s="1">
        <v>2002</v>
      </c>
      <c r="F15" s="1">
        <v>673</v>
      </c>
    </row>
    <row r="16" spans="1:6" x14ac:dyDescent="0.35">
      <c r="A16" s="2">
        <v>44317</v>
      </c>
      <c r="B16" s="1">
        <v>18540</v>
      </c>
      <c r="C16" s="1">
        <v>9804</v>
      </c>
      <c r="D16" s="1">
        <v>3683</v>
      </c>
      <c r="E16" s="1">
        <v>2028</v>
      </c>
      <c r="F16" s="1">
        <v>657</v>
      </c>
    </row>
    <row r="17" spans="1:7" x14ac:dyDescent="0.35">
      <c r="A17" s="2">
        <v>44348</v>
      </c>
      <c r="B17" s="1">
        <v>19085</v>
      </c>
      <c r="C17" s="1">
        <v>10023</v>
      </c>
      <c r="D17" s="1">
        <v>3796</v>
      </c>
      <c r="E17" s="1">
        <v>2023</v>
      </c>
      <c r="F17" s="1">
        <v>691</v>
      </c>
    </row>
    <row r="18" spans="1:7" x14ac:dyDescent="0.35">
      <c r="A18" s="2">
        <v>44378</v>
      </c>
      <c r="B18" s="1">
        <v>19187</v>
      </c>
      <c r="C18" s="1">
        <v>10339</v>
      </c>
      <c r="D18" s="1">
        <v>4017</v>
      </c>
      <c r="E18" s="1">
        <v>2032</v>
      </c>
      <c r="F18" s="1">
        <v>720</v>
      </c>
    </row>
    <row r="19" spans="1:7" x14ac:dyDescent="0.35">
      <c r="A19" s="2">
        <v>44409</v>
      </c>
      <c r="B19" s="1">
        <v>19384</v>
      </c>
      <c r="C19" s="1">
        <v>10791</v>
      </c>
      <c r="D19" s="1">
        <v>4150</v>
      </c>
      <c r="E19" s="1">
        <v>2048</v>
      </c>
      <c r="F19" s="1">
        <v>726</v>
      </c>
      <c r="G19">
        <f>SUM(B19:F19)</f>
        <v>37099</v>
      </c>
    </row>
    <row r="20" spans="1:7" x14ac:dyDescent="0.35">
      <c r="B20" s="4">
        <f>(B19/$G$19)*100</f>
        <v>52.249386775923881</v>
      </c>
      <c r="C20" s="4">
        <f t="shared" ref="C20:F20" si="0">(C19/$G$19)*100</f>
        <v>29.087037386452465</v>
      </c>
      <c r="D20" s="4">
        <f t="shared" si="0"/>
        <v>11.186285344618453</v>
      </c>
      <c r="E20" s="4">
        <f t="shared" si="0"/>
        <v>5.5203644303080948</v>
      </c>
      <c r="F20" s="4">
        <f t="shared" si="0"/>
        <v>1.9569260626971077</v>
      </c>
      <c r="G20">
        <f>SUM(B20:F20)</f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52AB-4187-4E61-8510-4418AC081866}">
  <dimension ref="A1:T19"/>
  <sheetViews>
    <sheetView workbookViewId="0">
      <selection activeCell="B19" sqref="B19"/>
    </sheetView>
  </sheetViews>
  <sheetFormatPr baseColWidth="10" defaultRowHeight="14.5" x14ac:dyDescent="0.35"/>
  <cols>
    <col min="1" max="1" width="9.6328125" customWidth="1"/>
    <col min="2" max="2" width="11.26953125" customWidth="1"/>
    <col min="3" max="4" width="10.90625" customWidth="1"/>
  </cols>
  <sheetData>
    <row r="1" spans="1:20" x14ac:dyDescent="0.35">
      <c r="A1" t="s">
        <v>16</v>
      </c>
      <c r="B1" t="s">
        <v>33</v>
      </c>
      <c r="C1" t="s">
        <v>17</v>
      </c>
      <c r="D1" t="s">
        <v>18</v>
      </c>
      <c r="E1" t="s">
        <v>28</v>
      </c>
      <c r="F1" t="s">
        <v>19</v>
      </c>
      <c r="G1" t="s">
        <v>1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  <c r="M1" t="s">
        <v>23</v>
      </c>
      <c r="N1" t="s">
        <v>2</v>
      </c>
      <c r="O1" t="s">
        <v>27</v>
      </c>
      <c r="P1" t="s">
        <v>26</v>
      </c>
      <c r="Q1" t="s">
        <v>3</v>
      </c>
      <c r="R1" t="s">
        <v>24</v>
      </c>
      <c r="S1" t="s">
        <v>25</v>
      </c>
      <c r="T1" t="s">
        <v>4</v>
      </c>
    </row>
    <row r="2" spans="1:20" x14ac:dyDescent="0.35">
      <c r="A2" s="2">
        <v>43891</v>
      </c>
      <c r="B2">
        <v>0.4</v>
      </c>
      <c r="C2">
        <v>0.4</v>
      </c>
      <c r="D2">
        <v>0.2</v>
      </c>
      <c r="E2">
        <v>0.5</v>
      </c>
      <c r="F2">
        <v>-0.9</v>
      </c>
      <c r="G2">
        <v>-2.2000000000000002</v>
      </c>
      <c r="H2">
        <v>-7.2</v>
      </c>
      <c r="I2">
        <v>-0.2</v>
      </c>
      <c r="J2">
        <v>2.6</v>
      </c>
      <c r="K2">
        <v>-1.6</v>
      </c>
      <c r="L2">
        <v>9</v>
      </c>
      <c r="M2">
        <v>1.5</v>
      </c>
      <c r="N2">
        <v>-1.1000000000000001</v>
      </c>
      <c r="O2">
        <v>-0.1</v>
      </c>
      <c r="P2">
        <v>-5.6</v>
      </c>
      <c r="Q2">
        <v>1.7</v>
      </c>
      <c r="R2">
        <v>14.3</v>
      </c>
      <c r="S2">
        <v>-1.4</v>
      </c>
      <c r="T2">
        <v>-10.5</v>
      </c>
    </row>
    <row r="3" spans="1:20" x14ac:dyDescent="0.35">
      <c r="A3" s="2">
        <v>43922</v>
      </c>
      <c r="B3">
        <v>-3.4</v>
      </c>
      <c r="C3">
        <v>-3.6</v>
      </c>
      <c r="D3">
        <v>-4.5999999999999996</v>
      </c>
      <c r="E3">
        <v>-2.8</v>
      </c>
      <c r="F3">
        <v>-9.6999999999999993</v>
      </c>
      <c r="G3">
        <v>-10.1</v>
      </c>
      <c r="H3">
        <v>-11.2</v>
      </c>
      <c r="I3">
        <v>-9.6999999999999993</v>
      </c>
      <c r="J3">
        <v>3.9</v>
      </c>
      <c r="K3">
        <v>-3.1</v>
      </c>
      <c r="L3">
        <v>8</v>
      </c>
      <c r="M3">
        <v>3.7</v>
      </c>
      <c r="N3">
        <v>-4.0999999999999996</v>
      </c>
      <c r="O3">
        <v>-1.9</v>
      </c>
      <c r="P3">
        <v>-13</v>
      </c>
      <c r="Q3">
        <v>-2.1</v>
      </c>
      <c r="R3">
        <v>16.600000000000001</v>
      </c>
      <c r="S3">
        <v>-6.7</v>
      </c>
      <c r="T3">
        <v>-11.2</v>
      </c>
    </row>
    <row r="4" spans="1:20" x14ac:dyDescent="0.35">
      <c r="A4" s="2">
        <v>43952</v>
      </c>
      <c r="B4">
        <v>-7.5</v>
      </c>
      <c r="C4">
        <v>-7.6</v>
      </c>
      <c r="D4">
        <v>-9.6</v>
      </c>
      <c r="E4">
        <v>-6.4</v>
      </c>
      <c r="F4">
        <v>-19</v>
      </c>
      <c r="G4">
        <v>-18.600000000000001</v>
      </c>
      <c r="H4">
        <v>-17.3</v>
      </c>
      <c r="I4">
        <v>-19.100000000000001</v>
      </c>
      <c r="J4">
        <v>6.2</v>
      </c>
      <c r="K4">
        <v>-5.2</v>
      </c>
      <c r="L4">
        <v>4.4000000000000004</v>
      </c>
      <c r="M4">
        <v>8.5</v>
      </c>
      <c r="N4">
        <v>-8.8000000000000007</v>
      </c>
      <c r="O4">
        <v>-5.9</v>
      </c>
      <c r="P4">
        <v>-20.3</v>
      </c>
      <c r="Q4">
        <v>-6.7</v>
      </c>
      <c r="R4">
        <v>15.5</v>
      </c>
      <c r="S4">
        <v>-12.2</v>
      </c>
      <c r="T4">
        <v>-13</v>
      </c>
    </row>
    <row r="5" spans="1:20" x14ac:dyDescent="0.35">
      <c r="A5" s="2">
        <v>43983</v>
      </c>
      <c r="B5">
        <v>-10.7</v>
      </c>
      <c r="C5">
        <v>-10.8</v>
      </c>
      <c r="D5">
        <v>-13.2</v>
      </c>
      <c r="E5">
        <v>-9.1999999999999993</v>
      </c>
      <c r="F5">
        <v>-24.9</v>
      </c>
      <c r="G5">
        <v>-24.6</v>
      </c>
      <c r="H5">
        <v>-20.7</v>
      </c>
      <c r="I5">
        <v>-26.2</v>
      </c>
      <c r="J5">
        <v>6</v>
      </c>
      <c r="K5">
        <v>-5.9</v>
      </c>
      <c r="L5">
        <v>0</v>
      </c>
      <c r="M5">
        <v>9.9</v>
      </c>
      <c r="N5">
        <v>-9.5</v>
      </c>
      <c r="O5">
        <v>-5.9</v>
      </c>
      <c r="P5">
        <v>-23.9</v>
      </c>
      <c r="Q5">
        <v>-10.3</v>
      </c>
      <c r="R5">
        <v>12.9</v>
      </c>
      <c r="S5">
        <v>-15.9</v>
      </c>
      <c r="T5">
        <v>-15.5</v>
      </c>
    </row>
    <row r="6" spans="1:20" x14ac:dyDescent="0.35">
      <c r="A6" s="2">
        <v>44013</v>
      </c>
      <c r="B6">
        <v>-12.3</v>
      </c>
      <c r="C6">
        <v>-12.8</v>
      </c>
      <c r="D6">
        <v>-15</v>
      </c>
      <c r="E6">
        <v>-11.3</v>
      </c>
      <c r="F6">
        <v>-25.4</v>
      </c>
      <c r="G6">
        <v>-26.9</v>
      </c>
      <c r="H6">
        <v>-21.8</v>
      </c>
      <c r="I6">
        <v>-28.8</v>
      </c>
      <c r="J6">
        <v>3.5</v>
      </c>
      <c r="K6">
        <v>-9.5</v>
      </c>
      <c r="L6">
        <v>-5.4</v>
      </c>
      <c r="M6">
        <v>8.5</v>
      </c>
      <c r="N6">
        <v>-9.1</v>
      </c>
      <c r="O6">
        <v>-6.2</v>
      </c>
      <c r="P6">
        <v>-20.9</v>
      </c>
      <c r="Q6">
        <v>-11.6</v>
      </c>
      <c r="R6">
        <v>8</v>
      </c>
      <c r="S6">
        <v>-16.5</v>
      </c>
      <c r="T6">
        <v>-15</v>
      </c>
    </row>
    <row r="7" spans="1:20" x14ac:dyDescent="0.35">
      <c r="A7" s="2">
        <v>44044</v>
      </c>
      <c r="B7">
        <v>-12.8</v>
      </c>
      <c r="C7">
        <v>-13.5</v>
      </c>
      <c r="D7">
        <v>-15.6</v>
      </c>
      <c r="E7">
        <v>-12</v>
      </c>
      <c r="F7">
        <v>-25.8</v>
      </c>
      <c r="G7">
        <v>-27.5</v>
      </c>
      <c r="H7">
        <v>-24.7</v>
      </c>
      <c r="I7">
        <v>-28.6</v>
      </c>
      <c r="J7">
        <v>2.1</v>
      </c>
      <c r="K7">
        <v>-6.7</v>
      </c>
      <c r="L7">
        <v>-8.6999999999999993</v>
      </c>
      <c r="M7">
        <v>6.9</v>
      </c>
      <c r="N7">
        <v>-10.199999999999999</v>
      </c>
      <c r="O7">
        <v>-8.3000000000000007</v>
      </c>
      <c r="P7">
        <v>-18.2</v>
      </c>
      <c r="Q7">
        <v>-11.4</v>
      </c>
      <c r="R7">
        <v>4.5</v>
      </c>
      <c r="S7">
        <v>-15.4</v>
      </c>
      <c r="T7">
        <v>-11.2</v>
      </c>
    </row>
    <row r="8" spans="1:20" x14ac:dyDescent="0.35">
      <c r="A8" s="2">
        <v>44075</v>
      </c>
      <c r="B8">
        <v>-12.1</v>
      </c>
      <c r="C8">
        <v>-12.8</v>
      </c>
      <c r="D8">
        <v>-14.5</v>
      </c>
      <c r="E8">
        <v>-11.2</v>
      </c>
      <c r="F8">
        <v>-23.9</v>
      </c>
      <c r="G8">
        <v>-26.5</v>
      </c>
      <c r="H8">
        <v>-24.7</v>
      </c>
      <c r="I8">
        <v>-27.2</v>
      </c>
      <c r="J8">
        <v>1.2</v>
      </c>
      <c r="K8">
        <v>-9.4</v>
      </c>
      <c r="L8">
        <v>-11.8</v>
      </c>
      <c r="M8">
        <v>7.2</v>
      </c>
      <c r="N8">
        <v>-11.6</v>
      </c>
      <c r="O8">
        <v>-11</v>
      </c>
      <c r="P8">
        <v>-14.7</v>
      </c>
      <c r="Q8">
        <v>-10.8</v>
      </c>
      <c r="R8">
        <v>4.4000000000000004</v>
      </c>
      <c r="S8">
        <v>-14.7</v>
      </c>
      <c r="T8">
        <v>-5.9</v>
      </c>
    </row>
    <row r="9" spans="1:20" x14ac:dyDescent="0.35">
      <c r="A9" s="2">
        <v>44105</v>
      </c>
      <c r="B9">
        <v>-10.4</v>
      </c>
      <c r="C9">
        <v>-11.3</v>
      </c>
      <c r="D9">
        <v>-12.9</v>
      </c>
      <c r="E9">
        <v>-10.4</v>
      </c>
      <c r="F9">
        <v>-20.100000000000001</v>
      </c>
      <c r="G9">
        <v>-25.5</v>
      </c>
      <c r="H9">
        <v>-26.5</v>
      </c>
      <c r="I9">
        <v>-25</v>
      </c>
      <c r="J9">
        <v>2.7</v>
      </c>
      <c r="K9">
        <v>-6.4</v>
      </c>
      <c r="L9">
        <v>-10.199999999999999</v>
      </c>
      <c r="M9">
        <v>8.5</v>
      </c>
      <c r="N9">
        <v>-12.7</v>
      </c>
      <c r="O9">
        <v>-12</v>
      </c>
      <c r="P9">
        <v>-16.3</v>
      </c>
      <c r="Q9">
        <v>-8.1</v>
      </c>
      <c r="R9">
        <v>6.9</v>
      </c>
      <c r="S9">
        <v>-12</v>
      </c>
      <c r="T9">
        <v>-4.2</v>
      </c>
    </row>
    <row r="10" spans="1:20" x14ac:dyDescent="0.35">
      <c r="A10" s="2">
        <v>44136</v>
      </c>
      <c r="B10">
        <v>-9.4</v>
      </c>
      <c r="C10">
        <v>-10.4</v>
      </c>
      <c r="D10">
        <v>-12.2</v>
      </c>
      <c r="E10">
        <v>-10.3</v>
      </c>
      <c r="F10">
        <v>-17.600000000000001</v>
      </c>
      <c r="G10">
        <v>-24.6</v>
      </c>
      <c r="H10">
        <v>-28.1</v>
      </c>
      <c r="I10">
        <v>-23.3</v>
      </c>
      <c r="J10">
        <v>4.3</v>
      </c>
      <c r="K10">
        <v>-6.1</v>
      </c>
      <c r="L10">
        <v>-9.1</v>
      </c>
      <c r="M10">
        <v>10.3</v>
      </c>
      <c r="N10">
        <v>-12.5</v>
      </c>
      <c r="O10">
        <v>-11.7</v>
      </c>
      <c r="P10">
        <v>-16.600000000000001</v>
      </c>
      <c r="Q10">
        <v>-6.7</v>
      </c>
      <c r="R10">
        <v>7.8</v>
      </c>
      <c r="S10">
        <v>-10.5</v>
      </c>
      <c r="T10">
        <v>-0.7</v>
      </c>
    </row>
    <row r="11" spans="1:20" x14ac:dyDescent="0.35">
      <c r="A11" s="2">
        <v>44166</v>
      </c>
      <c r="B11">
        <v>-8.9</v>
      </c>
      <c r="C11">
        <v>-10.4</v>
      </c>
      <c r="D11">
        <v>-12.4</v>
      </c>
      <c r="E11">
        <v>-11.2</v>
      </c>
      <c r="F11">
        <v>-15.8</v>
      </c>
      <c r="G11">
        <v>-22.9</v>
      </c>
      <c r="H11">
        <v>-27.6</v>
      </c>
      <c r="I11">
        <v>-21</v>
      </c>
      <c r="J11">
        <v>4.5</v>
      </c>
      <c r="K11">
        <v>0.2</v>
      </c>
      <c r="L11">
        <v>-7.5</v>
      </c>
      <c r="M11">
        <v>8.9</v>
      </c>
      <c r="N11">
        <v>-11.7</v>
      </c>
      <c r="O11">
        <v>-10.199999999999999</v>
      </c>
      <c r="P11">
        <v>-18.600000000000001</v>
      </c>
      <c r="Q11">
        <v>-5.2</v>
      </c>
      <c r="R11">
        <v>8.9</v>
      </c>
      <c r="S11">
        <v>-8.9</v>
      </c>
      <c r="T11">
        <v>0.9</v>
      </c>
    </row>
    <row r="12" spans="1:20" x14ac:dyDescent="0.35">
      <c r="A12" s="2">
        <v>44197</v>
      </c>
      <c r="B12">
        <v>-8.6</v>
      </c>
      <c r="C12">
        <v>-10.5</v>
      </c>
      <c r="D12">
        <v>-12.7</v>
      </c>
      <c r="E12">
        <v>-11.6</v>
      </c>
      <c r="F12">
        <v>-16</v>
      </c>
      <c r="G12">
        <v>-21.4</v>
      </c>
      <c r="H12">
        <v>-24.2</v>
      </c>
      <c r="I12">
        <v>-20.399999999999999</v>
      </c>
      <c r="J12">
        <v>4.5</v>
      </c>
      <c r="K12">
        <v>-4.2</v>
      </c>
      <c r="L12">
        <v>-10.9</v>
      </c>
      <c r="M12">
        <v>10.3</v>
      </c>
      <c r="N12">
        <v>-12.4</v>
      </c>
      <c r="O12">
        <v>-11.4</v>
      </c>
      <c r="P12">
        <v>-16.8</v>
      </c>
      <c r="Q12">
        <v>-4.4000000000000004</v>
      </c>
      <c r="R12">
        <v>5.9</v>
      </c>
      <c r="S12">
        <v>-7.1</v>
      </c>
      <c r="T12">
        <v>5.2</v>
      </c>
    </row>
    <row r="13" spans="1:20" x14ac:dyDescent="0.35">
      <c r="A13" s="2">
        <v>44228</v>
      </c>
      <c r="B13">
        <v>-8.3000000000000007</v>
      </c>
      <c r="C13">
        <v>-10.3</v>
      </c>
      <c r="D13">
        <v>-12.8</v>
      </c>
      <c r="E13">
        <v>-11.7</v>
      </c>
      <c r="F13">
        <v>-15.9</v>
      </c>
      <c r="G13">
        <v>-21</v>
      </c>
      <c r="H13">
        <v>-23.7</v>
      </c>
      <c r="I13">
        <v>-19.899999999999999</v>
      </c>
      <c r="J13">
        <v>5.0999999999999996</v>
      </c>
      <c r="K13">
        <v>-3.6</v>
      </c>
      <c r="L13">
        <v>-12.8</v>
      </c>
      <c r="M13">
        <v>11.6</v>
      </c>
      <c r="N13">
        <v>-12.5</v>
      </c>
      <c r="O13">
        <v>-11.9</v>
      </c>
      <c r="P13">
        <v>-15.4</v>
      </c>
      <c r="Q13">
        <v>-3.4</v>
      </c>
      <c r="R13">
        <v>8.1999999999999993</v>
      </c>
      <c r="S13">
        <v>-6.6</v>
      </c>
      <c r="T13">
        <v>2.9</v>
      </c>
    </row>
    <row r="14" spans="1:20" x14ac:dyDescent="0.35">
      <c r="A14" s="2">
        <v>44256</v>
      </c>
      <c r="B14">
        <v>-7.1</v>
      </c>
      <c r="C14">
        <v>-9.3000000000000007</v>
      </c>
      <c r="D14">
        <v>-11</v>
      </c>
      <c r="E14">
        <v>-10.7</v>
      </c>
      <c r="F14">
        <v>-12.1</v>
      </c>
      <c r="G14">
        <v>-17.3</v>
      </c>
      <c r="H14">
        <v>-18</v>
      </c>
      <c r="I14">
        <v>-17.100000000000001</v>
      </c>
      <c r="J14">
        <v>1.4</v>
      </c>
      <c r="K14">
        <v>-2.7</v>
      </c>
      <c r="L14">
        <v>-18.3</v>
      </c>
      <c r="M14">
        <v>7.6</v>
      </c>
      <c r="N14">
        <v>-14</v>
      </c>
      <c r="O14">
        <v>-13.7</v>
      </c>
      <c r="P14">
        <v>-15.8</v>
      </c>
      <c r="Q14">
        <v>-1.3</v>
      </c>
      <c r="R14">
        <v>7.8</v>
      </c>
      <c r="S14">
        <v>-4</v>
      </c>
      <c r="T14">
        <v>5.0999999999999996</v>
      </c>
    </row>
    <row r="15" spans="1:20" x14ac:dyDescent="0.35">
      <c r="A15" s="2">
        <v>44287</v>
      </c>
      <c r="B15">
        <v>-3.7</v>
      </c>
      <c r="C15">
        <v>-6.1</v>
      </c>
      <c r="D15">
        <v>-7</v>
      </c>
      <c r="E15">
        <v>-8.1</v>
      </c>
      <c r="F15">
        <v>-3.7</v>
      </c>
      <c r="G15">
        <v>-10.4</v>
      </c>
      <c r="H15">
        <v>-14.3</v>
      </c>
      <c r="I15">
        <v>-8.8000000000000007</v>
      </c>
      <c r="J15">
        <v>-0.7</v>
      </c>
      <c r="K15">
        <v>0.3</v>
      </c>
      <c r="L15">
        <v>-19.8</v>
      </c>
      <c r="M15">
        <v>4.9000000000000004</v>
      </c>
      <c r="N15">
        <v>-10.4</v>
      </c>
      <c r="O15">
        <v>-10.199999999999999</v>
      </c>
      <c r="P15">
        <v>-10.9</v>
      </c>
      <c r="Q15">
        <v>2.8</v>
      </c>
      <c r="R15">
        <v>5.9</v>
      </c>
      <c r="S15">
        <v>1.9</v>
      </c>
      <c r="T15">
        <v>5.4</v>
      </c>
    </row>
    <row r="16" spans="1:20" x14ac:dyDescent="0.35">
      <c r="A16" s="2">
        <v>44317</v>
      </c>
      <c r="B16">
        <v>0.9</v>
      </c>
      <c r="C16">
        <v>-1.8</v>
      </c>
      <c r="D16">
        <v>-1.8</v>
      </c>
      <c r="E16">
        <v>-4.2</v>
      </c>
      <c r="F16">
        <v>6.4</v>
      </c>
      <c r="G16">
        <v>-0.1</v>
      </c>
      <c r="H16">
        <v>-8.1999999999999993</v>
      </c>
      <c r="I16">
        <v>3.2</v>
      </c>
      <c r="J16">
        <v>-2.5</v>
      </c>
      <c r="K16">
        <v>1.7</v>
      </c>
      <c r="L16">
        <v>-17.100000000000001</v>
      </c>
      <c r="M16">
        <v>1.2</v>
      </c>
      <c r="N16">
        <v>-7.7</v>
      </c>
      <c r="O16">
        <v>-7.8</v>
      </c>
      <c r="P16">
        <v>-7.3</v>
      </c>
      <c r="Q16">
        <v>8.6999999999999993</v>
      </c>
      <c r="R16">
        <v>6.2</v>
      </c>
      <c r="S16">
        <v>9.6</v>
      </c>
      <c r="T16">
        <v>7.9</v>
      </c>
    </row>
    <row r="17" spans="1:20" x14ac:dyDescent="0.35">
      <c r="A17" s="2">
        <v>44348</v>
      </c>
      <c r="B17">
        <v>5.3</v>
      </c>
      <c r="C17">
        <v>2.2999999999999998</v>
      </c>
      <c r="D17">
        <v>3.7</v>
      </c>
      <c r="E17">
        <v>0.1</v>
      </c>
      <c r="F17">
        <v>16</v>
      </c>
      <c r="G17">
        <v>8.4</v>
      </c>
      <c r="H17">
        <v>-7</v>
      </c>
      <c r="I17">
        <v>14.9</v>
      </c>
      <c r="J17">
        <v>-4.4000000000000004</v>
      </c>
      <c r="K17">
        <v>1.7</v>
      </c>
      <c r="L17">
        <v>-14.9</v>
      </c>
      <c r="M17">
        <v>-2.2999999999999998</v>
      </c>
      <c r="N17">
        <v>-4.2</v>
      </c>
      <c r="O17">
        <v>-5.9</v>
      </c>
      <c r="P17">
        <v>3.9</v>
      </c>
      <c r="Q17">
        <v>14.7</v>
      </c>
      <c r="R17">
        <v>7.3</v>
      </c>
      <c r="S17">
        <v>17.100000000000001</v>
      </c>
      <c r="T17">
        <v>8.6999999999999993</v>
      </c>
    </row>
    <row r="18" spans="1:20" x14ac:dyDescent="0.35">
      <c r="A18" s="2">
        <v>44378</v>
      </c>
      <c r="B18">
        <v>8.6</v>
      </c>
      <c r="C18">
        <v>6</v>
      </c>
      <c r="D18">
        <v>7.6</v>
      </c>
      <c r="E18">
        <v>4.2</v>
      </c>
      <c r="F18">
        <v>19</v>
      </c>
      <c r="G18">
        <v>16.100000000000001</v>
      </c>
      <c r="H18">
        <v>-4.0999999999999996</v>
      </c>
      <c r="I18">
        <v>24.7</v>
      </c>
      <c r="J18">
        <v>-2.7</v>
      </c>
      <c r="K18">
        <v>7.8</v>
      </c>
      <c r="L18">
        <v>-9.4</v>
      </c>
      <c r="M18">
        <v>-2.2999999999999998</v>
      </c>
      <c r="N18">
        <v>-4.9000000000000004</v>
      </c>
      <c r="O18">
        <v>-7.4</v>
      </c>
      <c r="P18">
        <v>7.1</v>
      </c>
      <c r="Q18">
        <v>17.600000000000001</v>
      </c>
      <c r="R18">
        <v>15.3</v>
      </c>
      <c r="S18">
        <v>18.3</v>
      </c>
      <c r="T18">
        <v>7.2</v>
      </c>
    </row>
    <row r="19" spans="1:20" x14ac:dyDescent="0.35">
      <c r="A19" s="2">
        <v>44409</v>
      </c>
      <c r="B19">
        <v>10.4</v>
      </c>
      <c r="C19">
        <v>8.6</v>
      </c>
      <c r="D19">
        <v>10.6</v>
      </c>
      <c r="E19">
        <v>6.8</v>
      </c>
      <c r="F19">
        <v>23.3</v>
      </c>
      <c r="G19">
        <v>21.2</v>
      </c>
      <c r="H19">
        <v>3</v>
      </c>
      <c r="I19">
        <v>28.7</v>
      </c>
      <c r="J19">
        <v>-2.7</v>
      </c>
      <c r="K19">
        <v>6.7</v>
      </c>
      <c r="L19">
        <v>-4.2</v>
      </c>
      <c r="M19">
        <v>-3.6</v>
      </c>
      <c r="N19">
        <v>-3</v>
      </c>
      <c r="O19">
        <v>-5.0999999999999996</v>
      </c>
      <c r="P19">
        <v>6.9</v>
      </c>
      <c r="Q19">
        <v>18.100000000000001</v>
      </c>
      <c r="R19">
        <v>18.5</v>
      </c>
      <c r="S19">
        <v>17.899999999999999</v>
      </c>
      <c r="T19">
        <v>5.2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5EDF-2616-484D-877C-8BC49B79C8AB}">
  <dimension ref="A1:G19"/>
  <sheetViews>
    <sheetView topLeftCell="B1" workbookViewId="0">
      <selection activeCell="G19" sqref="A1:G19"/>
    </sheetView>
  </sheetViews>
  <sheetFormatPr baseColWidth="10" defaultRowHeight="14.5" x14ac:dyDescent="0.35"/>
  <cols>
    <col min="1" max="1" width="23" customWidth="1"/>
  </cols>
  <sheetData>
    <row r="1" spans="1:7" x14ac:dyDescent="0.3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5">
      <c r="A2" s="2">
        <v>43891</v>
      </c>
      <c r="B2">
        <v>0.4</v>
      </c>
      <c r="C2">
        <v>-0.9</v>
      </c>
      <c r="D2">
        <v>-0.2</v>
      </c>
      <c r="E2">
        <v>-5.6</v>
      </c>
      <c r="F2">
        <v>-1.4</v>
      </c>
      <c r="G2">
        <v>-10.5</v>
      </c>
    </row>
    <row r="3" spans="1:7" x14ac:dyDescent="0.35">
      <c r="A3" s="2">
        <v>43922</v>
      </c>
      <c r="B3">
        <v>-3.4</v>
      </c>
      <c r="C3">
        <v>-9.6999999999999993</v>
      </c>
      <c r="D3">
        <v>-9.6999999999999993</v>
      </c>
      <c r="E3">
        <v>-13</v>
      </c>
      <c r="F3">
        <v>-6.7</v>
      </c>
      <c r="G3">
        <v>-11.2</v>
      </c>
    </row>
    <row r="4" spans="1:7" x14ac:dyDescent="0.35">
      <c r="A4" s="2">
        <v>43952</v>
      </c>
      <c r="B4">
        <v>-7.5</v>
      </c>
      <c r="C4">
        <v>-19</v>
      </c>
      <c r="D4">
        <v>-19.100000000000001</v>
      </c>
      <c r="E4">
        <v>-20.3</v>
      </c>
      <c r="F4">
        <v>-12.2</v>
      </c>
      <c r="G4">
        <v>-13</v>
      </c>
    </row>
    <row r="5" spans="1:7" x14ac:dyDescent="0.35">
      <c r="A5" s="2">
        <v>43983</v>
      </c>
      <c r="B5">
        <v>-10.7</v>
      </c>
      <c r="C5">
        <v>-24.9</v>
      </c>
      <c r="D5">
        <v>-26.2</v>
      </c>
      <c r="E5">
        <v>-23.9</v>
      </c>
      <c r="F5">
        <v>-15.9</v>
      </c>
      <c r="G5">
        <v>-15.5</v>
      </c>
    </row>
    <row r="6" spans="1:7" x14ac:dyDescent="0.35">
      <c r="A6" s="2">
        <v>44013</v>
      </c>
      <c r="B6">
        <v>-12.3</v>
      </c>
      <c r="C6">
        <v>-25.4</v>
      </c>
      <c r="D6">
        <v>-28.8</v>
      </c>
      <c r="E6">
        <v>-20.9</v>
      </c>
      <c r="F6">
        <v>-16.5</v>
      </c>
      <c r="G6">
        <v>-15</v>
      </c>
    </row>
    <row r="7" spans="1:7" x14ac:dyDescent="0.35">
      <c r="A7" s="2">
        <v>44044</v>
      </c>
      <c r="B7">
        <v>-12.8</v>
      </c>
      <c r="C7">
        <v>-25.8</v>
      </c>
      <c r="D7">
        <v>-28.6</v>
      </c>
      <c r="E7">
        <v>-18.2</v>
      </c>
      <c r="F7">
        <v>-15.4</v>
      </c>
      <c r="G7">
        <v>-11.2</v>
      </c>
    </row>
    <row r="8" spans="1:7" x14ac:dyDescent="0.35">
      <c r="A8" s="2">
        <v>44075</v>
      </c>
      <c r="B8">
        <v>-12.1</v>
      </c>
      <c r="C8">
        <v>-23.9</v>
      </c>
      <c r="D8">
        <v>-27.2</v>
      </c>
      <c r="E8">
        <v>-14.7</v>
      </c>
      <c r="F8">
        <v>-14.7</v>
      </c>
      <c r="G8">
        <v>-5.9</v>
      </c>
    </row>
    <row r="9" spans="1:7" x14ac:dyDescent="0.35">
      <c r="A9" s="2">
        <v>44105</v>
      </c>
      <c r="B9">
        <v>-10.4</v>
      </c>
      <c r="C9">
        <v>-20.100000000000001</v>
      </c>
      <c r="D9">
        <v>-25</v>
      </c>
      <c r="E9">
        <v>-16.3</v>
      </c>
      <c r="F9">
        <v>-12</v>
      </c>
      <c r="G9">
        <v>-4.2</v>
      </c>
    </row>
    <row r="10" spans="1:7" x14ac:dyDescent="0.35">
      <c r="A10" s="2">
        <v>44136</v>
      </c>
      <c r="B10">
        <v>-9.4</v>
      </c>
      <c r="C10">
        <v>-17.600000000000001</v>
      </c>
      <c r="D10">
        <v>-23.3</v>
      </c>
      <c r="E10">
        <v>-16.600000000000001</v>
      </c>
      <c r="F10">
        <v>-10.5</v>
      </c>
      <c r="G10">
        <v>-0.7</v>
      </c>
    </row>
    <row r="11" spans="1:7" x14ac:dyDescent="0.35">
      <c r="A11" s="2">
        <v>44166</v>
      </c>
      <c r="B11">
        <v>-8.9</v>
      </c>
      <c r="C11">
        <v>-15.8</v>
      </c>
      <c r="D11">
        <v>-21</v>
      </c>
      <c r="E11">
        <v>-18.600000000000001</v>
      </c>
      <c r="F11">
        <v>-8.9</v>
      </c>
      <c r="G11">
        <v>0.9</v>
      </c>
    </row>
    <row r="12" spans="1:7" x14ac:dyDescent="0.35">
      <c r="A12" s="2">
        <v>44197</v>
      </c>
      <c r="B12">
        <v>-8.6</v>
      </c>
      <c r="C12">
        <v>-16</v>
      </c>
      <c r="D12">
        <v>-20.399999999999999</v>
      </c>
      <c r="E12">
        <v>-16.8</v>
      </c>
      <c r="F12">
        <v>-7.1</v>
      </c>
      <c r="G12">
        <v>5.2</v>
      </c>
    </row>
    <row r="13" spans="1:7" x14ac:dyDescent="0.35">
      <c r="A13" s="2">
        <v>44228</v>
      </c>
      <c r="B13">
        <v>-8.3000000000000007</v>
      </c>
      <c r="C13">
        <v>-15.9</v>
      </c>
      <c r="D13">
        <v>-19.899999999999999</v>
      </c>
      <c r="E13">
        <v>-15.4</v>
      </c>
      <c r="F13">
        <v>-6.6</v>
      </c>
      <c r="G13">
        <v>2.9</v>
      </c>
    </row>
    <row r="14" spans="1:7" x14ac:dyDescent="0.35">
      <c r="A14" s="2">
        <v>44256</v>
      </c>
      <c r="B14">
        <v>-7.1</v>
      </c>
      <c r="C14">
        <v>-12.1</v>
      </c>
      <c r="D14">
        <v>-17.100000000000001</v>
      </c>
      <c r="E14">
        <v>-15.8</v>
      </c>
      <c r="F14">
        <v>-4</v>
      </c>
      <c r="G14">
        <v>5.0999999999999996</v>
      </c>
    </row>
    <row r="15" spans="1:7" x14ac:dyDescent="0.35">
      <c r="A15" s="2">
        <v>44287</v>
      </c>
      <c r="B15">
        <v>-3.7</v>
      </c>
      <c r="C15">
        <v>-3.7</v>
      </c>
      <c r="D15">
        <v>-8.8000000000000007</v>
      </c>
      <c r="E15">
        <v>-10.9</v>
      </c>
      <c r="F15">
        <v>1.9</v>
      </c>
      <c r="G15">
        <v>5.4</v>
      </c>
    </row>
    <row r="16" spans="1:7" x14ac:dyDescent="0.35">
      <c r="A16" s="2">
        <v>44317</v>
      </c>
      <c r="B16">
        <v>0.9</v>
      </c>
      <c r="C16">
        <v>6.4</v>
      </c>
      <c r="D16">
        <v>3.2</v>
      </c>
      <c r="E16">
        <v>-7.3</v>
      </c>
      <c r="F16">
        <v>9.6</v>
      </c>
      <c r="G16">
        <v>7.9</v>
      </c>
    </row>
    <row r="17" spans="1:7" x14ac:dyDescent="0.35">
      <c r="A17" s="2">
        <v>44348</v>
      </c>
      <c r="B17">
        <v>5.3</v>
      </c>
      <c r="C17">
        <v>16</v>
      </c>
      <c r="D17">
        <v>14.9</v>
      </c>
      <c r="E17">
        <v>3.9</v>
      </c>
      <c r="F17">
        <v>17.100000000000001</v>
      </c>
      <c r="G17">
        <v>8.6999999999999993</v>
      </c>
    </row>
    <row r="18" spans="1:7" x14ac:dyDescent="0.35">
      <c r="A18" s="2">
        <v>44378</v>
      </c>
      <c r="B18">
        <v>8.6</v>
      </c>
      <c r="C18">
        <v>19</v>
      </c>
      <c r="D18">
        <v>24.7</v>
      </c>
      <c r="E18">
        <v>7.1</v>
      </c>
      <c r="F18">
        <v>18.3</v>
      </c>
      <c r="G18">
        <v>7.2</v>
      </c>
    </row>
    <row r="19" spans="1:7" x14ac:dyDescent="0.35">
      <c r="A19" s="2">
        <v>44409</v>
      </c>
      <c r="B19">
        <v>10.4</v>
      </c>
      <c r="C19">
        <v>23.3</v>
      </c>
      <c r="D19">
        <v>28.7</v>
      </c>
      <c r="E19">
        <v>6.9</v>
      </c>
      <c r="F19">
        <v>17.899999999999999</v>
      </c>
      <c r="G19">
        <v>5.2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B32B-8A29-4F53-8B01-14422BFC2721}">
  <dimension ref="A1:K31"/>
  <sheetViews>
    <sheetView tabSelected="1" workbookViewId="0">
      <selection activeCell="B1" sqref="B1"/>
    </sheetView>
  </sheetViews>
  <sheetFormatPr baseColWidth="10" defaultRowHeight="14.5" x14ac:dyDescent="0.35"/>
  <cols>
    <col min="1" max="1" width="18.36328125" style="2" customWidth="1"/>
    <col min="4" max="4" width="10.7265625" customWidth="1"/>
  </cols>
  <sheetData>
    <row r="1" spans="1:11" x14ac:dyDescent="0.35">
      <c r="A1" s="2" t="s">
        <v>16</v>
      </c>
      <c r="B1" t="s">
        <v>28</v>
      </c>
      <c r="C1" t="s">
        <v>24</v>
      </c>
      <c r="D1" t="s">
        <v>27</v>
      </c>
      <c r="E1" t="s">
        <v>14</v>
      </c>
      <c r="F1" t="s">
        <v>20</v>
      </c>
      <c r="G1" t="s">
        <v>19</v>
      </c>
      <c r="H1" t="s">
        <v>25</v>
      </c>
      <c r="I1" t="s">
        <v>26</v>
      </c>
      <c r="J1" t="s">
        <v>15</v>
      </c>
      <c r="K1" t="s">
        <v>4</v>
      </c>
    </row>
    <row r="2" spans="1:11" x14ac:dyDescent="0.35">
      <c r="A2" s="2">
        <v>43525</v>
      </c>
      <c r="B2">
        <v>32918</v>
      </c>
      <c r="C2">
        <v>4762</v>
      </c>
      <c r="D2">
        <v>3587</v>
      </c>
      <c r="E2">
        <v>1768</v>
      </c>
      <c r="F2">
        <v>11362</v>
      </c>
      <c r="G2">
        <v>11124</v>
      </c>
      <c r="H2">
        <v>18988</v>
      </c>
      <c r="I2">
        <v>848</v>
      </c>
      <c r="J2">
        <v>4340</v>
      </c>
      <c r="K2">
        <v>2166</v>
      </c>
    </row>
    <row r="3" spans="1:11" x14ac:dyDescent="0.35">
      <c r="A3" s="2">
        <v>43556</v>
      </c>
      <c r="B3">
        <v>33136</v>
      </c>
      <c r="C3">
        <v>4736</v>
      </c>
      <c r="D3">
        <v>3513</v>
      </c>
      <c r="E3">
        <v>1771</v>
      </c>
      <c r="F3">
        <v>11462</v>
      </c>
      <c r="G3">
        <v>11217</v>
      </c>
      <c r="H3">
        <v>19148</v>
      </c>
      <c r="I3">
        <v>868</v>
      </c>
      <c r="J3">
        <v>4376</v>
      </c>
      <c r="K3">
        <v>2139</v>
      </c>
    </row>
    <row r="4" spans="1:11" x14ac:dyDescent="0.35">
      <c r="A4" s="2">
        <v>43586</v>
      </c>
      <c r="B4">
        <v>33222</v>
      </c>
      <c r="C4">
        <v>4754</v>
      </c>
      <c r="D4">
        <v>3533</v>
      </c>
      <c r="E4">
        <v>1769</v>
      </c>
      <c r="F4">
        <v>11543</v>
      </c>
      <c r="G4">
        <v>11384</v>
      </c>
      <c r="H4">
        <v>19279</v>
      </c>
      <c r="I4">
        <v>889</v>
      </c>
      <c r="J4">
        <v>4414</v>
      </c>
      <c r="K4">
        <v>2160</v>
      </c>
    </row>
    <row r="5" spans="1:11" x14ac:dyDescent="0.35">
      <c r="A5" s="2">
        <v>43617</v>
      </c>
      <c r="B5">
        <v>33213</v>
      </c>
      <c r="C5">
        <v>4750</v>
      </c>
      <c r="D5">
        <v>3496</v>
      </c>
      <c r="E5">
        <v>1779</v>
      </c>
      <c r="F5">
        <v>11661</v>
      </c>
      <c r="G5">
        <v>11500</v>
      </c>
      <c r="H5">
        <v>19392</v>
      </c>
      <c r="I5">
        <v>873</v>
      </c>
      <c r="J5">
        <v>4476</v>
      </c>
      <c r="K5">
        <v>2203</v>
      </c>
    </row>
    <row r="6" spans="1:11" x14ac:dyDescent="0.35">
      <c r="A6" s="2">
        <v>43647</v>
      </c>
      <c r="B6">
        <v>33146</v>
      </c>
      <c r="C6">
        <v>4807</v>
      </c>
      <c r="D6">
        <v>3481</v>
      </c>
      <c r="E6">
        <v>1755</v>
      </c>
      <c r="F6">
        <v>11714</v>
      </c>
      <c r="G6">
        <v>11658</v>
      </c>
      <c r="H6">
        <v>19420</v>
      </c>
      <c r="I6">
        <v>850</v>
      </c>
      <c r="J6">
        <v>4525</v>
      </c>
      <c r="K6">
        <v>2230</v>
      </c>
    </row>
    <row r="7" spans="1:11" x14ac:dyDescent="0.35">
      <c r="A7" s="2">
        <v>43678</v>
      </c>
      <c r="B7">
        <v>33042</v>
      </c>
      <c r="C7">
        <v>4864</v>
      </c>
      <c r="D7">
        <v>3518</v>
      </c>
      <c r="E7">
        <v>1772</v>
      </c>
      <c r="F7">
        <v>11671</v>
      </c>
      <c r="G7">
        <v>11795</v>
      </c>
      <c r="H7">
        <v>19429</v>
      </c>
      <c r="I7">
        <v>830</v>
      </c>
      <c r="J7">
        <v>4515</v>
      </c>
      <c r="K7">
        <v>2193</v>
      </c>
    </row>
    <row r="8" spans="1:11" x14ac:dyDescent="0.35">
      <c r="A8" s="2">
        <v>43709</v>
      </c>
      <c r="B8">
        <v>33075</v>
      </c>
      <c r="C8">
        <v>4930</v>
      </c>
      <c r="D8">
        <v>3567</v>
      </c>
      <c r="E8">
        <v>1740</v>
      </c>
      <c r="F8">
        <v>11683</v>
      </c>
      <c r="G8">
        <v>11838</v>
      </c>
      <c r="H8">
        <v>19504</v>
      </c>
      <c r="I8">
        <v>801</v>
      </c>
      <c r="J8">
        <v>4536</v>
      </c>
      <c r="K8">
        <v>2127</v>
      </c>
    </row>
    <row r="9" spans="1:11" x14ac:dyDescent="0.35">
      <c r="A9" s="2">
        <v>43739</v>
      </c>
      <c r="B9">
        <v>33206</v>
      </c>
      <c r="C9">
        <v>4980</v>
      </c>
      <c r="D9">
        <v>3655</v>
      </c>
      <c r="E9">
        <v>1749</v>
      </c>
      <c r="F9">
        <v>11675</v>
      </c>
      <c r="G9">
        <v>11852</v>
      </c>
      <c r="H9">
        <v>19466</v>
      </c>
      <c r="I9">
        <v>798</v>
      </c>
      <c r="J9">
        <v>4565</v>
      </c>
      <c r="K9">
        <v>2110</v>
      </c>
    </row>
    <row r="10" spans="1:11" x14ac:dyDescent="0.35">
      <c r="A10" s="2">
        <v>43770</v>
      </c>
      <c r="B10">
        <v>33420</v>
      </c>
      <c r="C10">
        <v>5029</v>
      </c>
      <c r="D10">
        <v>3690</v>
      </c>
      <c r="E10">
        <v>1757</v>
      </c>
      <c r="F10">
        <v>11686</v>
      </c>
      <c r="G10">
        <v>11812</v>
      </c>
      <c r="H10">
        <v>19568</v>
      </c>
      <c r="I10">
        <v>793</v>
      </c>
      <c r="J10">
        <v>4598</v>
      </c>
      <c r="K10">
        <v>2062</v>
      </c>
    </row>
    <row r="11" spans="1:11" x14ac:dyDescent="0.35">
      <c r="A11" s="2">
        <v>43800</v>
      </c>
      <c r="B11">
        <v>33668</v>
      </c>
      <c r="C11">
        <v>5101</v>
      </c>
      <c r="D11">
        <v>3636</v>
      </c>
      <c r="E11">
        <v>1770</v>
      </c>
      <c r="F11">
        <v>11641</v>
      </c>
      <c r="G11">
        <v>11855</v>
      </c>
      <c r="H11">
        <v>19456</v>
      </c>
      <c r="I11">
        <v>806</v>
      </c>
      <c r="J11">
        <v>4585</v>
      </c>
      <c r="K11">
        <v>2033</v>
      </c>
    </row>
    <row r="12" spans="1:11" x14ac:dyDescent="0.35">
      <c r="A12" s="2">
        <v>43831</v>
      </c>
      <c r="B12">
        <v>33711</v>
      </c>
      <c r="C12">
        <v>5237</v>
      </c>
      <c r="D12">
        <v>3624</v>
      </c>
      <c r="E12">
        <v>1741</v>
      </c>
      <c r="F12">
        <v>11526</v>
      </c>
      <c r="G12">
        <v>11673</v>
      </c>
      <c r="H12">
        <v>19338</v>
      </c>
      <c r="I12">
        <v>802</v>
      </c>
      <c r="J12">
        <v>4519</v>
      </c>
      <c r="K12">
        <v>1980</v>
      </c>
    </row>
    <row r="13" spans="1:11" x14ac:dyDescent="0.35">
      <c r="A13" s="2">
        <v>43862</v>
      </c>
      <c r="B13">
        <v>33624</v>
      </c>
      <c r="C13">
        <v>5315</v>
      </c>
      <c r="D13">
        <v>3601</v>
      </c>
      <c r="E13">
        <v>1717</v>
      </c>
      <c r="F13">
        <v>11370</v>
      </c>
      <c r="G13">
        <v>11644</v>
      </c>
      <c r="H13">
        <v>19161</v>
      </c>
      <c r="I13">
        <v>810</v>
      </c>
      <c r="J13">
        <v>4492</v>
      </c>
      <c r="K13">
        <v>1974</v>
      </c>
    </row>
    <row r="14" spans="1:11" x14ac:dyDescent="0.35">
      <c r="A14" s="2">
        <v>43891</v>
      </c>
      <c r="B14">
        <v>33096</v>
      </c>
      <c r="C14">
        <v>5444</v>
      </c>
      <c r="D14">
        <v>3584</v>
      </c>
      <c r="E14">
        <v>1640</v>
      </c>
      <c r="F14">
        <v>11652</v>
      </c>
      <c r="G14" s="1">
        <v>11023</v>
      </c>
      <c r="H14" s="1">
        <v>18714</v>
      </c>
      <c r="I14" s="1">
        <v>800</v>
      </c>
      <c r="J14" s="1">
        <v>4331</v>
      </c>
      <c r="K14" s="1">
        <v>1938</v>
      </c>
    </row>
    <row r="15" spans="1:11" x14ac:dyDescent="0.35">
      <c r="A15" s="2">
        <v>43922</v>
      </c>
      <c r="B15">
        <v>32207</v>
      </c>
      <c r="C15">
        <v>5520</v>
      </c>
      <c r="D15">
        <v>3445</v>
      </c>
      <c r="E15">
        <v>1573</v>
      </c>
      <c r="F15">
        <v>11904</v>
      </c>
      <c r="G15" s="1">
        <v>10126</v>
      </c>
      <c r="H15" s="1">
        <v>17859</v>
      </c>
      <c r="I15" s="1">
        <v>755</v>
      </c>
      <c r="J15" s="1">
        <v>3951</v>
      </c>
      <c r="K15" s="1">
        <v>1900</v>
      </c>
    </row>
    <row r="16" spans="1:11" x14ac:dyDescent="0.35">
      <c r="A16" s="2">
        <v>43952</v>
      </c>
      <c r="B16">
        <v>31103</v>
      </c>
      <c r="C16">
        <v>5493</v>
      </c>
      <c r="D16">
        <v>3325</v>
      </c>
      <c r="E16">
        <v>1463</v>
      </c>
      <c r="F16">
        <v>12255</v>
      </c>
      <c r="G16" s="1">
        <v>9218</v>
      </c>
      <c r="H16" s="1">
        <v>16922</v>
      </c>
      <c r="I16" s="1">
        <v>709</v>
      </c>
      <c r="J16" s="1">
        <v>3569</v>
      </c>
      <c r="K16" s="1">
        <v>1879</v>
      </c>
    </row>
    <row r="17" spans="1:11" x14ac:dyDescent="0.35">
      <c r="A17" s="2">
        <v>43983</v>
      </c>
      <c r="B17">
        <v>30154</v>
      </c>
      <c r="C17">
        <v>5364</v>
      </c>
      <c r="D17">
        <v>3290</v>
      </c>
      <c r="E17">
        <v>1411</v>
      </c>
      <c r="F17">
        <v>12360</v>
      </c>
      <c r="G17" s="1">
        <v>8639</v>
      </c>
      <c r="H17" s="1">
        <v>16300</v>
      </c>
      <c r="I17" s="1">
        <v>665</v>
      </c>
      <c r="J17" s="1">
        <v>3303</v>
      </c>
      <c r="K17" s="1">
        <v>1861</v>
      </c>
    </row>
    <row r="18" spans="1:11" x14ac:dyDescent="0.35">
      <c r="A18" s="2">
        <v>44013</v>
      </c>
      <c r="B18">
        <v>29385</v>
      </c>
      <c r="C18">
        <v>5192</v>
      </c>
      <c r="D18">
        <v>3266</v>
      </c>
      <c r="E18">
        <v>1372</v>
      </c>
      <c r="F18">
        <v>12119</v>
      </c>
      <c r="G18" s="1">
        <v>8691</v>
      </c>
      <c r="H18" s="1">
        <v>16214</v>
      </c>
      <c r="I18" s="1">
        <v>672</v>
      </c>
      <c r="J18" s="1">
        <v>3222</v>
      </c>
      <c r="K18" s="1">
        <v>1895</v>
      </c>
    </row>
    <row r="19" spans="1:11" x14ac:dyDescent="0.35">
      <c r="A19" s="2">
        <v>44044</v>
      </c>
      <c r="B19">
        <v>29067</v>
      </c>
      <c r="C19">
        <v>5084</v>
      </c>
      <c r="D19">
        <v>3225</v>
      </c>
      <c r="E19">
        <v>1334</v>
      </c>
      <c r="F19">
        <v>11912</v>
      </c>
      <c r="G19" s="1">
        <v>8755</v>
      </c>
      <c r="H19" s="1">
        <v>16437</v>
      </c>
      <c r="I19" s="1">
        <v>679</v>
      </c>
      <c r="J19" s="1">
        <v>3225</v>
      </c>
      <c r="K19" s="1">
        <v>1947</v>
      </c>
    </row>
    <row r="20" spans="1:11" x14ac:dyDescent="0.35">
      <c r="A20" s="2">
        <v>44075</v>
      </c>
      <c r="B20">
        <v>29366</v>
      </c>
      <c r="C20">
        <v>5146</v>
      </c>
      <c r="D20">
        <v>3176</v>
      </c>
      <c r="E20">
        <v>1310</v>
      </c>
      <c r="F20">
        <v>11829</v>
      </c>
      <c r="G20" s="1">
        <v>9013</v>
      </c>
      <c r="H20" s="1">
        <v>16638</v>
      </c>
      <c r="I20" s="1">
        <v>683</v>
      </c>
      <c r="J20" s="1">
        <v>3302</v>
      </c>
      <c r="K20" s="1">
        <v>2002</v>
      </c>
    </row>
    <row r="21" spans="1:11" x14ac:dyDescent="0.35">
      <c r="A21" s="2">
        <v>44105</v>
      </c>
      <c r="B21">
        <v>29769</v>
      </c>
      <c r="C21">
        <v>5324</v>
      </c>
      <c r="D21">
        <v>3217</v>
      </c>
      <c r="E21">
        <v>1285</v>
      </c>
      <c r="F21">
        <v>11992</v>
      </c>
      <c r="G21" s="1">
        <v>9470</v>
      </c>
      <c r="H21" s="1">
        <v>17132</v>
      </c>
      <c r="I21" s="1">
        <v>668</v>
      </c>
      <c r="J21" s="1">
        <v>3422</v>
      </c>
      <c r="K21" s="1">
        <v>2022</v>
      </c>
    </row>
    <row r="22" spans="1:11" x14ac:dyDescent="0.35">
      <c r="A22" s="2">
        <v>44136</v>
      </c>
      <c r="B22">
        <v>29963</v>
      </c>
      <c r="C22">
        <v>5419</v>
      </c>
      <c r="D22">
        <v>3259</v>
      </c>
      <c r="E22">
        <v>1263</v>
      </c>
      <c r="F22">
        <v>12186</v>
      </c>
      <c r="G22" s="1">
        <v>9735</v>
      </c>
      <c r="H22" s="1">
        <v>17517</v>
      </c>
      <c r="I22" s="1">
        <v>661</v>
      </c>
      <c r="J22" s="1">
        <v>3528</v>
      </c>
      <c r="K22" s="1">
        <v>2047</v>
      </c>
    </row>
    <row r="23" spans="1:11" x14ac:dyDescent="0.35">
      <c r="A23" s="2">
        <v>44166</v>
      </c>
      <c r="B23">
        <v>29885</v>
      </c>
      <c r="C23">
        <v>5556</v>
      </c>
      <c r="D23">
        <v>3266</v>
      </c>
      <c r="E23">
        <v>1281</v>
      </c>
      <c r="F23">
        <v>12162</v>
      </c>
      <c r="G23" s="1">
        <v>9985</v>
      </c>
      <c r="H23" s="1">
        <v>17716</v>
      </c>
      <c r="I23" s="1">
        <v>656</v>
      </c>
      <c r="J23" s="1">
        <v>3621</v>
      </c>
      <c r="K23" s="1">
        <v>2051</v>
      </c>
    </row>
    <row r="24" spans="1:11" x14ac:dyDescent="0.35">
      <c r="A24" s="2">
        <v>44197</v>
      </c>
      <c r="B24">
        <v>29792</v>
      </c>
      <c r="C24">
        <v>5544</v>
      </c>
      <c r="D24">
        <v>3210</v>
      </c>
      <c r="E24">
        <v>1320</v>
      </c>
      <c r="F24">
        <v>12040</v>
      </c>
      <c r="G24" s="1">
        <v>9809</v>
      </c>
      <c r="H24" s="1">
        <v>17959</v>
      </c>
      <c r="I24" s="1">
        <v>667</v>
      </c>
      <c r="J24" s="1">
        <v>3599</v>
      </c>
      <c r="K24" s="1">
        <v>2084</v>
      </c>
    </row>
    <row r="25" spans="1:11" x14ac:dyDescent="0.35">
      <c r="A25" s="2">
        <v>44228</v>
      </c>
      <c r="B25">
        <v>29697</v>
      </c>
      <c r="C25">
        <v>5749</v>
      </c>
      <c r="D25">
        <v>3174</v>
      </c>
      <c r="E25">
        <v>1310</v>
      </c>
      <c r="F25">
        <v>11955</v>
      </c>
      <c r="G25" s="1">
        <v>9796</v>
      </c>
      <c r="H25" s="1">
        <v>17904</v>
      </c>
      <c r="I25" s="1">
        <v>685</v>
      </c>
      <c r="J25" s="1">
        <v>3598</v>
      </c>
      <c r="K25" s="1">
        <v>2031</v>
      </c>
    </row>
    <row r="26" spans="1:11" x14ac:dyDescent="0.35">
      <c r="A26" s="2">
        <v>44256</v>
      </c>
      <c r="B26">
        <v>29570</v>
      </c>
      <c r="C26">
        <v>5869</v>
      </c>
      <c r="D26">
        <v>3095</v>
      </c>
      <c r="E26">
        <v>1345</v>
      </c>
      <c r="F26">
        <v>11811</v>
      </c>
      <c r="G26" s="1">
        <v>9691</v>
      </c>
      <c r="H26" s="1">
        <v>17968</v>
      </c>
      <c r="I26" s="1">
        <v>674</v>
      </c>
      <c r="J26" s="1">
        <v>3591</v>
      </c>
      <c r="K26" s="1">
        <v>2036</v>
      </c>
    </row>
    <row r="27" spans="1:11" x14ac:dyDescent="0.35">
      <c r="A27" s="2">
        <v>44287</v>
      </c>
      <c r="B27">
        <v>29605</v>
      </c>
      <c r="C27">
        <v>5847</v>
      </c>
      <c r="D27">
        <v>3093</v>
      </c>
      <c r="E27">
        <v>1349</v>
      </c>
      <c r="F27">
        <v>11824</v>
      </c>
      <c r="G27" s="1">
        <v>9752</v>
      </c>
      <c r="H27" s="1">
        <v>18192</v>
      </c>
      <c r="I27" s="1">
        <v>673</v>
      </c>
      <c r="J27" s="1">
        <v>3603</v>
      </c>
      <c r="K27" s="1">
        <v>2002</v>
      </c>
    </row>
    <row r="28" spans="1:11" x14ac:dyDescent="0.35">
      <c r="A28" s="2">
        <v>44317</v>
      </c>
      <c r="B28">
        <v>29798</v>
      </c>
      <c r="C28">
        <v>5832</v>
      </c>
      <c r="D28">
        <v>3066</v>
      </c>
      <c r="E28">
        <v>1344</v>
      </c>
      <c r="F28">
        <v>11954</v>
      </c>
      <c r="G28" s="1">
        <v>9804</v>
      </c>
      <c r="H28" s="1">
        <v>18540</v>
      </c>
      <c r="I28" s="1">
        <v>657</v>
      </c>
      <c r="J28" s="1">
        <v>3683</v>
      </c>
      <c r="K28" s="1">
        <v>2028</v>
      </c>
    </row>
    <row r="29" spans="1:11" x14ac:dyDescent="0.35">
      <c r="A29" s="2">
        <v>44348</v>
      </c>
      <c r="B29">
        <v>30189</v>
      </c>
      <c r="C29">
        <v>5754</v>
      </c>
      <c r="D29">
        <v>3097</v>
      </c>
      <c r="E29">
        <v>1312</v>
      </c>
      <c r="F29">
        <v>11821</v>
      </c>
      <c r="G29" s="1">
        <v>10023</v>
      </c>
      <c r="H29" s="1">
        <v>19085</v>
      </c>
      <c r="I29" s="1">
        <v>691</v>
      </c>
      <c r="J29" s="1">
        <v>3796</v>
      </c>
      <c r="K29" s="1">
        <v>2023</v>
      </c>
    </row>
    <row r="30" spans="1:11" x14ac:dyDescent="0.35">
      <c r="A30" s="2">
        <v>44378</v>
      </c>
      <c r="B30">
        <v>30631</v>
      </c>
      <c r="C30">
        <v>5985</v>
      </c>
      <c r="D30">
        <v>3025</v>
      </c>
      <c r="E30">
        <v>1315</v>
      </c>
      <c r="F30">
        <v>11790</v>
      </c>
      <c r="G30" s="1">
        <v>10339</v>
      </c>
      <c r="H30" s="1">
        <v>19187</v>
      </c>
      <c r="I30" s="1">
        <v>720</v>
      </c>
      <c r="J30" s="1">
        <v>4017</v>
      </c>
      <c r="K30" s="1">
        <v>2032</v>
      </c>
    </row>
    <row r="31" spans="1:11" x14ac:dyDescent="0.35">
      <c r="A31" s="2">
        <v>44409</v>
      </c>
      <c r="B31">
        <v>31039</v>
      </c>
      <c r="C31">
        <v>6025</v>
      </c>
      <c r="D31">
        <v>3062</v>
      </c>
      <c r="E31">
        <v>1374</v>
      </c>
      <c r="F31">
        <v>11589</v>
      </c>
      <c r="G31" s="1">
        <v>10791</v>
      </c>
      <c r="H31" s="1">
        <v>19384</v>
      </c>
      <c r="I31" s="1">
        <v>726</v>
      </c>
      <c r="J31" s="1">
        <v>4150</v>
      </c>
      <c r="K31" s="1">
        <v>2048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absoluto full</vt:lpstr>
      <vt:lpstr>absoluto binary (selected)</vt:lpstr>
      <vt:lpstr>absoluto change</vt:lpstr>
      <vt:lpstr>desocu abs</vt:lpstr>
      <vt:lpstr>absoluto informal</vt:lpstr>
      <vt:lpstr>variacao full</vt:lpstr>
      <vt:lpstr>variacao informal</vt:lpstr>
      <vt:lpstr>Share 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Zech, Gabriel, ST-V</dc:creator>
  <cp:lastModifiedBy>da Silva Zech, Gabriel, ST-AND</cp:lastModifiedBy>
  <dcterms:created xsi:type="dcterms:W3CDTF">2015-06-05T18:19:34Z</dcterms:created>
  <dcterms:modified xsi:type="dcterms:W3CDTF">2021-12-06T01:45:12Z</dcterms:modified>
</cp:coreProperties>
</file>